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a1e4324807bb79e/Desktop/"/>
    </mc:Choice>
  </mc:AlternateContent>
  <xr:revisionPtr revIDLastSave="0" documentId="8_{CF916C77-17D4-4004-8F60-A764FBF0607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IVOT TABLE 1" sheetId="5" r:id="rId1"/>
    <sheet name="Sheet1" sheetId="6" r:id="rId2"/>
    <sheet name="emp report" sheetId="1" r:id="rId3"/>
    <sheet name="Sheet4" sheetId="4" r:id="rId4"/>
    <sheet name="chart creation" sheetId="3" r:id="rId5"/>
  </sheet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2" i="1"/>
  <c r="S2" i="1" l="1"/>
  <c r="N24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3" i="1"/>
  <c r="X4" i="1"/>
  <c r="X5" i="1"/>
  <c r="X6" i="1"/>
  <c r="X7" i="1"/>
  <c r="X8" i="1"/>
  <c r="X9" i="1"/>
  <c r="X10" i="1"/>
  <c r="X11" i="1"/>
  <c r="X12" i="1"/>
  <c r="X13" i="1"/>
  <c r="X2" i="1"/>
  <c r="W2" i="1"/>
  <c r="V2" i="1"/>
  <c r="U2" i="1"/>
  <c r="T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 s="1"/>
  <c r="L352" i="1" a="1"/>
  <c r="L352" i="1" s="1"/>
  <c r="L353" i="1" a="1"/>
  <c r="L353" i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 s="1"/>
  <c r="L364" i="1" a="1"/>
  <c r="L364" i="1" s="1"/>
  <c r="L365" i="1" a="1"/>
  <c r="L365" i="1" s="1"/>
  <c r="L366" i="1" a="1"/>
  <c r="L366" i="1"/>
  <c r="L367" i="1" a="1"/>
  <c r="L367" i="1"/>
  <c r="L368" i="1" a="1"/>
  <c r="L368" i="1"/>
  <c r="L369" i="1" a="1"/>
  <c r="L369" i="1" s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 s="1"/>
  <c r="L376" i="1" a="1"/>
  <c r="L376" i="1"/>
  <c r="L377" i="1" a="1"/>
  <c r="L377" i="1" s="1"/>
  <c r="L378" i="1" a="1"/>
  <c r="L378" i="1" s="1"/>
  <c r="L379" i="1" a="1"/>
  <c r="L379" i="1"/>
  <c r="L380" i="1" a="1"/>
  <c r="L380" i="1"/>
  <c r="L381" i="1" a="1"/>
  <c r="L381" i="1" s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/>
  <c r="L389" i="1" a="1"/>
  <c r="L389" i="1"/>
  <c r="L390" i="1" a="1"/>
  <c r="L390" i="1" s="1"/>
  <c r="L391" i="1" a="1"/>
  <c r="L391" i="1" s="1"/>
  <c r="L392" i="1" a="1"/>
  <c r="L392" i="1"/>
  <c r="L393" i="1" a="1"/>
  <c r="L393" i="1" s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 s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 s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 s="1"/>
  <c r="L412" i="1" a="1"/>
  <c r="L412" i="1"/>
  <c r="L413" i="1" a="1"/>
  <c r="L413" i="1"/>
  <c r="L414" i="1" a="1"/>
  <c r="L414" i="1"/>
  <c r="L415" i="1" a="1"/>
  <c r="L415" i="1"/>
  <c r="L416" i="1" a="1"/>
  <c r="L416" i="1" s="1"/>
  <c r="L417" i="1" a="1"/>
  <c r="L417" i="1" s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 s="1"/>
  <c r="L424" i="1" a="1"/>
  <c r="L424" i="1" s="1"/>
  <c r="L425" i="1" a="1"/>
  <c r="L425" i="1"/>
  <c r="L426" i="1" a="1"/>
  <c r="L426" i="1"/>
  <c r="L427" i="1" a="1"/>
  <c r="L427" i="1"/>
  <c r="L428" i="1" a="1"/>
  <c r="L428" i="1"/>
  <c r="L429" i="1" a="1"/>
  <c r="L429" i="1" s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 s="1"/>
  <c r="L436" i="1" a="1"/>
  <c r="L436" i="1" s="1"/>
  <c r="L437" i="1" a="1"/>
  <c r="L437" i="1" s="1"/>
  <c r="L438" i="1" a="1"/>
  <c r="L438" i="1"/>
  <c r="L439" i="1" a="1"/>
  <c r="L439" i="1"/>
  <c r="L440" i="1" a="1"/>
  <c r="L440" i="1"/>
  <c r="L441" i="1" a="1"/>
  <c r="L441" i="1" s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 s="1"/>
  <c r="L448" i="1" a="1"/>
  <c r="L448" i="1"/>
  <c r="L449" i="1" a="1"/>
  <c r="L449" i="1" s="1"/>
  <c r="L450" i="1" a="1"/>
  <c r="L450" i="1" s="1"/>
  <c r="L451" i="1" a="1"/>
  <c r="L451" i="1"/>
  <c r="L452" i="1" a="1"/>
  <c r="L452" i="1"/>
  <c r="L453" i="1" a="1"/>
  <c r="L453" i="1" s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 s="1"/>
  <c r="L460" i="1" a="1"/>
  <c r="L460" i="1"/>
  <c r="L461" i="1" a="1"/>
  <c r="L461" i="1"/>
  <c r="L462" i="1" a="1"/>
  <c r="L462" i="1" s="1"/>
  <c r="L463" i="1" a="1"/>
  <c r="L463" i="1" s="1"/>
  <c r="L464" i="1" a="1"/>
  <c r="L464" i="1"/>
  <c r="L465" i="1" a="1"/>
  <c r="L465" i="1" s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 s="1"/>
  <c r="L472" i="1" a="1"/>
  <c r="L472" i="1"/>
  <c r="L473" i="1" a="1"/>
  <c r="L473" i="1"/>
  <c r="L474" i="1" a="1"/>
  <c r="L474" i="1"/>
  <c r="L475" i="1" a="1"/>
  <c r="L475" i="1" s="1"/>
  <c r="L476" i="1" a="1"/>
  <c r="L476" i="1" s="1"/>
  <c r="L477" i="1" a="1"/>
  <c r="L477" i="1" s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 s="1"/>
  <c r="L484" i="1" a="1"/>
  <c r="L484" i="1"/>
  <c r="L485" i="1" a="1"/>
  <c r="L485" i="1"/>
  <c r="L486" i="1" a="1"/>
  <c r="L486" i="1"/>
  <c r="L487" i="1" a="1"/>
  <c r="L487" i="1"/>
  <c r="L488" i="1" a="1"/>
  <c r="L488" i="1" s="1"/>
  <c r="L489" i="1" a="1"/>
  <c r="L489" i="1" s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 s="1"/>
  <c r="L496" i="1" a="1"/>
  <c r="L496" i="1" s="1"/>
  <c r="L497" i="1" a="1"/>
  <c r="L497" i="1"/>
  <c r="L498" i="1" a="1"/>
  <c r="L498" i="1"/>
  <c r="L499" i="1" a="1"/>
  <c r="L499" i="1"/>
  <c r="L500" i="1" a="1"/>
  <c r="L500" i="1"/>
  <c r="L501" i="1" a="1"/>
  <c r="L501" i="1" s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 s="1"/>
  <c r="L508" i="1" a="1"/>
  <c r="L508" i="1" s="1"/>
  <c r="L509" i="1" a="1"/>
  <c r="L509" i="1" s="1"/>
  <c r="L510" i="1" a="1"/>
  <c r="L510" i="1"/>
  <c r="L511" i="1" a="1"/>
  <c r="L511" i="1"/>
  <c r="L512" i="1" a="1"/>
  <c r="L512" i="1"/>
  <c r="L513" i="1" a="1"/>
  <c r="L513" i="1" s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 s="1"/>
  <c r="L520" i="1" a="1"/>
  <c r="L520" i="1"/>
  <c r="L521" i="1" a="1"/>
  <c r="L521" i="1" s="1"/>
  <c r="L522" i="1" a="1"/>
  <c r="L522" i="1" s="1"/>
  <c r="L523" i="1" a="1"/>
  <c r="L523" i="1"/>
  <c r="L524" i="1" a="1"/>
  <c r="L524" i="1"/>
  <c r="L525" i="1" a="1"/>
  <c r="L525" i="1" s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 s="1"/>
  <c r="L532" i="1" a="1"/>
  <c r="L532" i="1"/>
  <c r="L533" i="1" a="1"/>
  <c r="L533" i="1"/>
  <c r="L534" i="1" a="1"/>
  <c r="L534" i="1" s="1"/>
  <c r="L535" i="1" a="1"/>
  <c r="L535" i="1" s="1"/>
  <c r="L536" i="1" a="1"/>
  <c r="L536" i="1"/>
  <c r="L537" i="1" a="1"/>
  <c r="L537" i="1" s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 s="1"/>
  <c r="L544" i="1" a="1"/>
  <c r="L544" i="1"/>
  <c r="L545" i="1" a="1"/>
  <c r="L545" i="1"/>
  <c r="L546" i="1" a="1"/>
  <c r="L546" i="1"/>
  <c r="L547" i="1" a="1"/>
  <c r="L547" i="1" s="1"/>
  <c r="L548" i="1" a="1"/>
  <c r="L548" i="1" s="1"/>
  <c r="L549" i="1" a="1"/>
  <c r="L549" i="1" s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 s="1"/>
  <c r="L556" i="1" a="1"/>
  <c r="L556" i="1"/>
  <c r="L557" i="1" a="1"/>
  <c r="L557" i="1"/>
  <c r="L558" i="1" a="1"/>
  <c r="L558" i="1"/>
  <c r="L559" i="1" a="1"/>
  <c r="L559" i="1"/>
  <c r="L560" i="1" a="1"/>
  <c r="L560" i="1" s="1"/>
  <c r="L561" i="1" a="1"/>
  <c r="L561" i="1" s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 s="1"/>
  <c r="L568" i="1" a="1"/>
  <c r="L568" i="1" s="1"/>
  <c r="L569" i="1" a="1"/>
  <c r="L569" i="1"/>
  <c r="L570" i="1" a="1"/>
  <c r="L570" i="1"/>
  <c r="L571" i="1" a="1"/>
  <c r="L571" i="1"/>
  <c r="L572" i="1" a="1"/>
  <c r="L572" i="1"/>
  <c r="L573" i="1" a="1"/>
  <c r="L573" i="1" s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 s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 s="1"/>
  <c r="L592" i="1" a="1"/>
  <c r="L592" i="1"/>
  <c r="L593" i="1" a="1"/>
  <c r="L593" i="1" s="1"/>
  <c r="L594" i="1" a="1"/>
  <c r="L594" i="1" s="1"/>
  <c r="L595" i="1" a="1"/>
  <c r="L595" i="1"/>
  <c r="L596" i="1" a="1"/>
  <c r="L596" i="1"/>
  <c r="L597" i="1" a="1"/>
  <c r="L597" i="1" s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 s="1"/>
  <c r="L604" i="1" a="1"/>
  <c r="L604" i="1"/>
  <c r="L605" i="1" a="1"/>
  <c r="L605" i="1"/>
  <c r="L606" i="1" a="1"/>
  <c r="L606" i="1" s="1"/>
  <c r="L607" i="1" a="1"/>
  <c r="L607" i="1" s="1"/>
  <c r="L608" i="1" a="1"/>
  <c r="L608" i="1"/>
  <c r="L609" i="1" a="1"/>
  <c r="L609" i="1" s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 s="1"/>
  <c r="L616" i="1" a="1"/>
  <c r="L616" i="1"/>
  <c r="L617" i="1" a="1"/>
  <c r="L617" i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 s="1"/>
  <c r="L628" i="1" a="1"/>
  <c r="L628" i="1"/>
  <c r="L629" i="1" a="1"/>
  <c r="L629" i="1"/>
  <c r="L630" i="1" a="1"/>
  <c r="L630" i="1"/>
  <c r="L631" i="1" a="1"/>
  <c r="L631" i="1"/>
  <c r="L632" i="1" a="1"/>
  <c r="L632" i="1" s="1"/>
  <c r="L633" i="1" a="1"/>
  <c r="L633" i="1" s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 s="1"/>
  <c r="L640" i="1" a="1"/>
  <c r="L640" i="1" s="1"/>
  <c r="L641" i="1" a="1"/>
  <c r="L641" i="1"/>
  <c r="L642" i="1" a="1"/>
  <c r="L642" i="1"/>
  <c r="L643" i="1" a="1"/>
  <c r="L643" i="1"/>
  <c r="L644" i="1" a="1"/>
  <c r="L644" i="1"/>
  <c r="L645" i="1" a="1"/>
  <c r="L645" i="1" s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 s="1"/>
  <c r="L652" i="1" a="1"/>
  <c r="L652" i="1" s="1"/>
  <c r="L653" i="1" a="1"/>
  <c r="L653" i="1" s="1"/>
  <c r="L654" i="1" a="1"/>
  <c r="L654" i="1"/>
  <c r="L655" i="1" a="1"/>
  <c r="L655" i="1"/>
  <c r="L656" i="1" a="1"/>
  <c r="L656" i="1"/>
  <c r="L657" i="1" a="1"/>
  <c r="L657" i="1" s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 s="1"/>
  <c r="L664" i="1" a="1"/>
  <c r="L664" i="1"/>
  <c r="L665" i="1" a="1"/>
  <c r="L665" i="1" s="1"/>
  <c r="L666" i="1" a="1"/>
  <c r="L666" i="1" s="1"/>
  <c r="L667" i="1" a="1"/>
  <c r="L667" i="1"/>
  <c r="L668" i="1" a="1"/>
  <c r="L668" i="1"/>
  <c r="L669" i="1" a="1"/>
  <c r="L669" i="1" s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 s="1"/>
  <c r="L676" i="1" a="1"/>
  <c r="L676" i="1"/>
  <c r="L677" i="1" a="1"/>
  <c r="L677" i="1"/>
  <c r="L678" i="1" a="1"/>
  <c r="L678" i="1" s="1"/>
  <c r="L679" i="1" a="1"/>
  <c r="L679" i="1" s="1"/>
  <c r="L680" i="1" a="1"/>
  <c r="L680" i="1"/>
  <c r="L681" i="1" a="1"/>
  <c r="L681" i="1" s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 s="1"/>
  <c r="L688" i="1" a="1"/>
  <c r="L688" i="1"/>
  <c r="L689" i="1" a="1"/>
  <c r="L689" i="1"/>
  <c r="L690" i="1" a="1"/>
  <c r="L690" i="1"/>
  <c r="L691" i="1" a="1"/>
  <c r="L691" i="1" s="1"/>
  <c r="L692" i="1" a="1"/>
  <c r="L692" i="1" s="1"/>
  <c r="L693" i="1" a="1"/>
  <c r="L693" i="1" s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 s="1"/>
  <c r="L700" i="1" a="1"/>
  <c r="L700" i="1"/>
  <c r="L701" i="1" a="1"/>
  <c r="L701" i="1"/>
  <c r="L702" i="1" a="1"/>
  <c r="L702" i="1"/>
  <c r="L703" i="1" a="1"/>
  <c r="L703" i="1"/>
  <c r="L704" i="1" a="1"/>
  <c r="L704" i="1" s="1"/>
  <c r="L705" i="1" a="1"/>
  <c r="L705" i="1" s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 s="1"/>
  <c r="L712" i="1" a="1"/>
  <c r="L712" i="1" s="1"/>
  <c r="L713" i="1" a="1"/>
  <c r="L713" i="1"/>
  <c r="L714" i="1" a="1"/>
  <c r="L714" i="1"/>
  <c r="L715" i="1" a="1"/>
  <c r="L715" i="1"/>
  <c r="L716" i="1" a="1"/>
  <c r="L716" i="1"/>
  <c r="L717" i="1" a="1"/>
  <c r="L717" i="1" s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 s="1"/>
  <c r="L724" i="1" a="1"/>
  <c r="L724" i="1" s="1"/>
  <c r="L725" i="1" a="1"/>
  <c r="L725" i="1" s="1"/>
  <c r="L726" i="1" a="1"/>
  <c r="L726" i="1"/>
  <c r="L727" i="1" a="1"/>
  <c r="L727" i="1"/>
  <c r="L728" i="1" a="1"/>
  <c r="L728" i="1"/>
  <c r="L729" i="1" a="1"/>
  <c r="L729" i="1" s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 s="1"/>
  <c r="L736" i="1" a="1"/>
  <c r="L736" i="1"/>
  <c r="L737" i="1" a="1"/>
  <c r="L737" i="1" s="1"/>
  <c r="L738" i="1" a="1"/>
  <c r="L738" i="1" s="1"/>
  <c r="L739" i="1" a="1"/>
  <c r="L739" i="1"/>
  <c r="L740" i="1" a="1"/>
  <c r="L740" i="1"/>
  <c r="L741" i="1" a="1"/>
  <c r="L741" i="1" s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 s="1"/>
  <c r="L748" i="1" a="1"/>
  <c r="L748" i="1"/>
  <c r="L749" i="1" a="1"/>
  <c r="L749" i="1"/>
  <c r="L750" i="1" a="1"/>
  <c r="L750" i="1" s="1"/>
  <c r="L751" i="1" a="1"/>
  <c r="L751" i="1" s="1"/>
  <c r="L752" i="1" a="1"/>
  <c r="L752" i="1"/>
  <c r="L753" i="1" a="1"/>
  <c r="L753" i="1" s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 s="1"/>
  <c r="L760" i="1" a="1"/>
  <c r="L760" i="1"/>
  <c r="L761" i="1" a="1"/>
  <c r="L761" i="1"/>
  <c r="L762" i="1" a="1"/>
  <c r="L762" i="1"/>
  <c r="L763" i="1" a="1"/>
  <c r="L763" i="1" s="1"/>
  <c r="L764" i="1" a="1"/>
  <c r="L764" i="1" s="1"/>
  <c r="L765" i="1" a="1"/>
  <c r="L765" i="1" s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 s="1"/>
  <c r="L772" i="1" a="1"/>
  <c r="L772" i="1"/>
  <c r="L773" i="1" a="1"/>
  <c r="L773" i="1"/>
  <c r="L774" i="1" a="1"/>
  <c r="L774" i="1"/>
  <c r="L775" i="1" a="1"/>
  <c r="L775" i="1"/>
  <c r="L776" i="1" a="1"/>
  <c r="L776" i="1" s="1"/>
  <c r="L777" i="1" a="1"/>
  <c r="L777" i="1" s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 s="1"/>
  <c r="L784" i="1" a="1"/>
  <c r="L784" i="1" s="1"/>
  <c r="L785" i="1" a="1"/>
  <c r="L785" i="1"/>
  <c r="L786" i="1" a="1"/>
  <c r="L786" i="1"/>
  <c r="L787" i="1" a="1"/>
  <c r="L787" i="1"/>
  <c r="L788" i="1" a="1"/>
  <c r="L788" i="1"/>
  <c r="L789" i="1" a="1"/>
  <c r="L789" i="1" s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 s="1"/>
  <c r="L796" i="1" a="1"/>
  <c r="L796" i="1" s="1"/>
  <c r="L797" i="1" a="1"/>
  <c r="L797" i="1" s="1"/>
  <c r="L798" i="1" a="1"/>
  <c r="L798" i="1"/>
  <c r="L799" i="1" a="1"/>
  <c r="L799" i="1"/>
  <c r="L800" i="1" a="1"/>
  <c r="L800" i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 s="1"/>
  <c r="L808" i="1" a="1"/>
  <c r="L808" i="1"/>
  <c r="L809" i="1" a="1"/>
  <c r="L809" i="1" s="1"/>
  <c r="L810" i="1" a="1"/>
  <c r="L810" i="1" s="1"/>
  <c r="L811" i="1" a="1"/>
  <c r="L811" i="1"/>
  <c r="L812" i="1" a="1"/>
  <c r="L812" i="1"/>
  <c r="L813" i="1" a="1"/>
  <c r="L813" i="1" s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 s="1"/>
  <c r="L820" i="1" a="1"/>
  <c r="L820" i="1"/>
  <c r="L821" i="1" a="1"/>
  <c r="L821" i="1"/>
  <c r="L822" i="1" a="1"/>
  <c r="L822" i="1" s="1"/>
  <c r="L823" i="1" a="1"/>
  <c r="L823" i="1" s="1"/>
  <c r="L824" i="1" a="1"/>
  <c r="L824" i="1"/>
  <c r="L825" i="1" a="1"/>
  <c r="L825" i="1" s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 s="1"/>
  <c r="L832" i="1" a="1"/>
  <c r="L832" i="1"/>
  <c r="L833" i="1" a="1"/>
  <c r="L833" i="1"/>
  <c r="L834" i="1" a="1"/>
  <c r="L834" i="1"/>
  <c r="L835" i="1" a="1"/>
  <c r="L835" i="1" s="1"/>
  <c r="L836" i="1" a="1"/>
  <c r="L836" i="1" s="1"/>
  <c r="L837" i="1" a="1"/>
  <c r="L837" i="1" s="1"/>
  <c r="L838" i="1" a="1"/>
  <c r="L838" i="1"/>
  <c r="L839" i="1" a="1"/>
  <c r="L839" i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/>
  <c r="L846" i="1" a="1"/>
  <c r="L846" i="1"/>
  <c r="L847" i="1" a="1"/>
  <c r="L847" i="1"/>
  <c r="L848" i="1" a="1"/>
  <c r="L848" i="1" s="1"/>
  <c r="L849" i="1" a="1"/>
  <c r="L849" i="1" s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 s="1"/>
  <c r="L856" i="1" a="1"/>
  <c r="L856" i="1" s="1"/>
  <c r="L857" i="1" a="1"/>
  <c r="L857" i="1"/>
  <c r="L858" i="1" a="1"/>
  <c r="L858" i="1"/>
  <c r="L859" i="1" a="1"/>
  <c r="L859" i="1"/>
  <c r="L860" i="1" a="1"/>
  <c r="L860" i="1"/>
  <c r="L861" i="1" a="1"/>
  <c r="L861" i="1" s="1"/>
  <c r="L862" i="1" a="1"/>
  <c r="L862" i="1" s="1"/>
  <c r="L863" i="1" a="1"/>
  <c r="L863" i="1"/>
  <c r="L864" i="1" a="1"/>
  <c r="L864" i="1"/>
  <c r="L865" i="1" a="1"/>
  <c r="L865" i="1"/>
  <c r="L866" i="1" a="1"/>
  <c r="L866" i="1"/>
  <c r="L867" i="1" a="1"/>
  <c r="L867" i="1" s="1"/>
  <c r="L868" i="1" a="1"/>
  <c r="L868" i="1" s="1"/>
  <c r="L869" i="1" a="1"/>
  <c r="L869" i="1"/>
  <c r="L870" i="1" a="1"/>
  <c r="L870" i="1"/>
  <c r="L871" i="1" a="1"/>
  <c r="L871" i="1"/>
  <c r="L872" i="1" a="1"/>
  <c r="L872" i="1"/>
  <c r="L873" i="1" a="1"/>
  <c r="L873" i="1" s="1"/>
  <c r="L874" i="1" a="1"/>
  <c r="L874" i="1" s="1"/>
  <c r="L875" i="1" a="1"/>
  <c r="L875" i="1"/>
  <c r="L876" i="1" a="1"/>
  <c r="L876" i="1"/>
  <c r="L877" i="1" a="1"/>
  <c r="L877" i="1"/>
  <c r="L878" i="1" a="1"/>
  <c r="L878" i="1"/>
  <c r="L879" i="1" a="1"/>
  <c r="L879" i="1" s="1"/>
  <c r="L880" i="1" a="1"/>
  <c r="L880" i="1" s="1"/>
  <c r="L881" i="1" a="1"/>
  <c r="L881" i="1"/>
  <c r="L882" i="1" a="1"/>
  <c r="L882" i="1"/>
  <c r="L883" i="1" a="1"/>
  <c r="L883" i="1"/>
  <c r="L884" i="1" a="1"/>
  <c r="L884" i="1"/>
  <c r="L885" i="1" a="1"/>
  <c r="L885" i="1" s="1"/>
  <c r="L886" i="1" a="1"/>
  <c r="L886" i="1" s="1"/>
  <c r="L887" i="1" a="1"/>
  <c r="L887" i="1"/>
  <c r="L888" i="1" a="1"/>
  <c r="L888" i="1"/>
  <c r="L889" i="1" a="1"/>
  <c r="L889" i="1"/>
  <c r="L890" i="1" a="1"/>
  <c r="L890" i="1"/>
  <c r="L891" i="1" a="1"/>
  <c r="L891" i="1" s="1"/>
  <c r="L892" i="1" a="1"/>
  <c r="L892" i="1" s="1"/>
  <c r="L893" i="1" a="1"/>
  <c r="L893" i="1"/>
  <c r="L894" i="1" a="1"/>
  <c r="L894" i="1"/>
  <c r="L895" i="1" a="1"/>
  <c r="L895" i="1"/>
  <c r="L896" i="1" a="1"/>
  <c r="L896" i="1"/>
  <c r="L897" i="1" a="1"/>
  <c r="L897" i="1" s="1"/>
  <c r="L898" i="1" a="1"/>
  <c r="L898" i="1" s="1"/>
  <c r="L899" i="1" a="1"/>
  <c r="L899" i="1"/>
  <c r="L900" i="1" a="1"/>
  <c r="L900" i="1"/>
  <c r="L901" i="1" a="1"/>
  <c r="L901" i="1"/>
  <c r="L902" i="1" a="1"/>
  <c r="L902" i="1"/>
  <c r="L903" i="1" a="1"/>
  <c r="L903" i="1" s="1"/>
  <c r="L904" i="1" a="1"/>
  <c r="L904" i="1" s="1"/>
  <c r="L905" i="1" a="1"/>
  <c r="L905" i="1"/>
  <c r="L906" i="1" a="1"/>
  <c r="L906" i="1"/>
  <c r="L907" i="1" a="1"/>
  <c r="L907" i="1"/>
  <c r="L908" i="1" a="1"/>
  <c r="L908" i="1"/>
  <c r="L909" i="1" a="1"/>
  <c r="L909" i="1" s="1"/>
  <c r="L910" i="1" a="1"/>
  <c r="L910" i="1" s="1"/>
  <c r="L911" i="1" a="1"/>
  <c r="L911" i="1"/>
  <c r="L912" i="1" a="1"/>
  <c r="L912" i="1"/>
  <c r="L913" i="1" a="1"/>
  <c r="L913" i="1"/>
  <c r="L914" i="1" a="1"/>
  <c r="L914" i="1"/>
  <c r="L915" i="1" a="1"/>
  <c r="L915" i="1" s="1"/>
  <c r="L916" i="1" a="1"/>
  <c r="L916" i="1" s="1"/>
  <c r="L917" i="1" a="1"/>
  <c r="L917" i="1"/>
  <c r="L918" i="1" a="1"/>
  <c r="L918" i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/>
  <c r="L926" i="1" a="1"/>
  <c r="L926" i="1"/>
  <c r="L927" i="1" a="1"/>
  <c r="L927" i="1" s="1"/>
  <c r="L928" i="1" a="1"/>
  <c r="L928" i="1" s="1"/>
  <c r="L929" i="1" a="1"/>
  <c r="L929" i="1"/>
  <c r="L930" i="1" a="1"/>
  <c r="L930" i="1"/>
  <c r="L931" i="1" a="1"/>
  <c r="L931" i="1"/>
  <c r="L932" i="1" a="1"/>
  <c r="L932" i="1"/>
  <c r="L933" i="1" a="1"/>
  <c r="L933" i="1" s="1"/>
  <c r="L934" i="1" a="1"/>
  <c r="L934" i="1" s="1"/>
  <c r="L935" i="1" a="1"/>
  <c r="L935" i="1"/>
  <c r="L936" i="1" a="1"/>
  <c r="L936" i="1"/>
  <c r="L937" i="1" a="1"/>
  <c r="L937" i="1"/>
  <c r="L938" i="1" a="1"/>
  <c r="L938" i="1"/>
  <c r="L939" i="1" a="1"/>
  <c r="L939" i="1" s="1"/>
  <c r="L940" i="1" a="1"/>
  <c r="L940" i="1" s="1"/>
  <c r="L941" i="1" a="1"/>
  <c r="L941" i="1"/>
  <c r="L942" i="1" a="1"/>
  <c r="L942" i="1"/>
  <c r="L943" i="1" a="1"/>
  <c r="L943" i="1"/>
  <c r="L944" i="1" a="1"/>
  <c r="L944" i="1"/>
  <c r="L945" i="1" a="1"/>
  <c r="L945" i="1" s="1"/>
  <c r="L946" i="1" a="1"/>
  <c r="L946" i="1" s="1"/>
  <c r="L947" i="1" a="1"/>
  <c r="L947" i="1"/>
  <c r="L948" i="1" a="1"/>
  <c r="L948" i="1"/>
  <c r="L949" i="1" a="1"/>
  <c r="L949" i="1"/>
  <c r="L950" i="1" a="1"/>
  <c r="L950" i="1"/>
  <c r="L951" i="1" a="1"/>
  <c r="L951" i="1" s="1"/>
  <c r="L952" i="1" a="1"/>
  <c r="L952" i="1" s="1"/>
  <c r="L953" i="1" a="1"/>
  <c r="L953" i="1"/>
  <c r="L954" i="1" a="1"/>
  <c r="L954" i="1"/>
  <c r="L955" i="1" a="1"/>
  <c r="L955" i="1"/>
  <c r="L956" i="1" a="1"/>
  <c r="L956" i="1"/>
  <c r="L957" i="1" a="1"/>
  <c r="L957" i="1" s="1"/>
  <c r="L958" i="1" a="1"/>
  <c r="L958" i="1" s="1"/>
  <c r="L959" i="1" a="1"/>
  <c r="L959" i="1"/>
  <c r="L960" i="1" a="1"/>
  <c r="L960" i="1"/>
  <c r="L961" i="1" a="1"/>
  <c r="L961" i="1"/>
  <c r="L962" i="1" a="1"/>
  <c r="L962" i="1"/>
  <c r="L963" i="1" a="1"/>
  <c r="L963" i="1" s="1"/>
  <c r="L964" i="1" a="1"/>
  <c r="L964" i="1" s="1"/>
  <c r="L965" i="1" a="1"/>
  <c r="L965" i="1"/>
  <c r="L966" i="1" a="1"/>
  <c r="L966" i="1"/>
  <c r="L967" i="1" a="1"/>
  <c r="L967" i="1"/>
  <c r="L968" i="1" a="1"/>
  <c r="L968" i="1"/>
  <c r="L969" i="1" a="1"/>
  <c r="L969" i="1" s="1"/>
  <c r="L970" i="1" a="1"/>
  <c r="L970" i="1" s="1"/>
  <c r="L971" i="1" a="1"/>
  <c r="L971" i="1"/>
  <c r="L972" i="1" a="1"/>
  <c r="L972" i="1"/>
  <c r="L973" i="1" a="1"/>
  <c r="L973" i="1"/>
  <c r="L974" i="1" a="1"/>
  <c r="L974" i="1"/>
  <c r="L975" i="1" a="1"/>
  <c r="L975" i="1" s="1"/>
  <c r="L976" i="1" a="1"/>
  <c r="L976" i="1" s="1"/>
  <c r="L977" i="1" a="1"/>
  <c r="L977" i="1"/>
  <c r="L978" i="1" a="1"/>
  <c r="L978" i="1"/>
  <c r="L979" i="1" a="1"/>
  <c r="L979" i="1"/>
  <c r="L980" i="1" a="1"/>
  <c r="L980" i="1"/>
  <c r="L981" i="1" a="1"/>
  <c r="L981" i="1" s="1"/>
  <c r="L982" i="1" a="1"/>
  <c r="L982" i="1" s="1"/>
  <c r="L983" i="1" a="1"/>
  <c r="L983" i="1"/>
  <c r="L984" i="1" a="1"/>
  <c r="L984" i="1"/>
  <c r="L985" i="1" a="1"/>
  <c r="L985" i="1"/>
  <c r="L986" i="1" a="1"/>
  <c r="L986" i="1"/>
  <c r="L987" i="1" a="1"/>
  <c r="L987" i="1" s="1"/>
  <c r="L988" i="1" a="1"/>
  <c r="L988" i="1" s="1"/>
  <c r="L989" i="1" a="1"/>
  <c r="L989" i="1"/>
  <c r="L990" i="1" a="1"/>
  <c r="L990" i="1"/>
  <c r="L991" i="1" a="1"/>
  <c r="L991" i="1"/>
  <c r="L992" i="1" a="1"/>
  <c r="L992" i="1"/>
  <c r="L993" i="1" a="1"/>
  <c r="L993" i="1" s="1"/>
  <c r="L994" i="1" a="1"/>
  <c r="L994" i="1" s="1"/>
  <c r="L995" i="1" a="1"/>
  <c r="L995" i="1"/>
  <c r="L996" i="1" a="1"/>
  <c r="L996" i="1"/>
  <c r="L997" i="1" a="1"/>
  <c r="L997" i="1"/>
  <c r="L998" i="1" a="1"/>
  <c r="L998" i="1"/>
  <c r="L999" i="1" a="1"/>
  <c r="L999" i="1" s="1"/>
  <c r="L1000" i="1" a="1"/>
  <c r="L1000" i="1" s="1"/>
  <c r="L1001" i="1" a="1"/>
  <c r="L1001" i="1"/>
  <c r="L2" i="1" a="1"/>
  <c r="L2" i="1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<sst xmlns="http://schemas.openxmlformats.org/spreadsheetml/2006/main" count="4061" uniqueCount="1035">
  <si>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</si>
  <si>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</si>
  <si>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</si>
  <si>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</si>
  <si>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</si>
  <si>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</si>
  <si>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</si>
  <si>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</si>
  <si>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</si>
  <si>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</si>
  <si>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</si>
  <si>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</si>
  <si>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</si>
  <si>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</si>
  <si>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</si>
  <si>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</si>
  <si>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</si>
  <si>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</si>
  <si>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</si>
  <si>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</si>
  <si>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</si>
  <si>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</si>
  <si>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</si>
  <si>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</si>
  <si>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</si>
  <si>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</si>
  <si>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</si>
  <si>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</si>
  <si>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</si>
  <si>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</si>
  <si>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</si>
  <si>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</si>
  <si>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</si>
  <si>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</si>
  <si>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</si>
  <si>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</si>
  <si>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</si>
  <si>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</si>
  <si>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</si>
  <si>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</si>
  <si>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</si>
  <si>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</si>
  <si>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</si>
  <si>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</si>
  <si>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</si>
  <si>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</si>
  <si>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</si>
  <si>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</si>
  <si>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</si>
  <si>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</si>
  <si>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</si>
  <si>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</si>
  <si>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</si>
  <si>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</si>
  <si>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</si>
  <si>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</si>
  <si>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</si>
  <si>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</si>
  <si>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</si>
  <si>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</si>
  <si>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</si>
  <si>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</si>
  <si>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</si>
  <si>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</si>
  <si>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</si>
  <si>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</si>
  <si>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</si>
  <si>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</si>
  <si>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</si>
  <si>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</si>
  <si>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</si>
  <si>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</si>
  <si>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</si>
  <si>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</si>
  <si>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</si>
  <si>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</si>
  <si>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</si>
  <si>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</si>
  <si>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</si>
  <si>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</si>
  <si>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</si>
  <si>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</si>
  <si>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</si>
  <si>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</si>
  <si>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</si>
  <si>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</si>
  <si>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</si>
  <si>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</si>
  <si>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</si>
  <si>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</si>
  <si>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</si>
  <si>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</si>
  <si>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</si>
  <si>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</si>
  <si>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</si>
  <si>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</si>
  <si>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</si>
  <si>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</si>
  <si>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</si>
  <si>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</si>
  <si>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</si>
  <si>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</si>
  <si>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</si>
  <si>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</si>
  <si>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</si>
  <si>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</si>
  <si>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</si>
  <si>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</si>
  <si>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</si>
  <si>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</si>
  <si>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</si>
  <si>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</si>
  <si>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</si>
  <si>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</si>
  <si>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</si>
  <si>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</si>
  <si>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</si>
  <si>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</si>
  <si>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</si>
  <si>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</si>
  <si>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</si>
  <si>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</si>
  <si>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</si>
  <si>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</si>
  <si>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</si>
  <si>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</si>
  <si>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</si>
  <si>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</si>
  <si>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</si>
  <si>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</si>
  <si>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</si>
  <si>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</si>
  <si>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</si>
  <si>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</si>
  <si>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</si>
  <si>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</si>
  <si>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</si>
  <si>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</si>
  <si>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</si>
  <si>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</si>
  <si>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</si>
  <si>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</si>
  <si>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</si>
  <si>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</si>
  <si>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</si>
  <si>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</si>
  <si>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</si>
  <si>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</si>
  <si>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</si>
  <si>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</si>
  <si>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</si>
  <si>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</si>
  <si>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</si>
  <si>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</si>
  <si>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</si>
  <si>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</si>
  <si>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</si>
  <si>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</si>
  <si>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</si>
  <si>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</si>
  <si>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</si>
  <si>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</si>
  <si>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</si>
  <si>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</si>
  <si>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</si>
  <si>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</si>
  <si>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</si>
  <si>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</si>
  <si>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</si>
  <si>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</si>
  <si>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</si>
  <si>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</si>
  <si>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</si>
  <si>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</si>
  <si>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</si>
  <si>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</si>
  <si>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</si>
  <si>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</si>
  <si>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</si>
  <si>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</si>
  <si>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</si>
  <si>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</si>
  <si>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</si>
  <si>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</si>
  <si>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</si>
  <si>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</si>
  <si>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</si>
  <si>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</si>
  <si>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</si>
  <si>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</si>
  <si>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</si>
  <si>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</si>
  <si>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</si>
  <si>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</si>
  <si>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</si>
  <si>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</si>
  <si>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</si>
  <si>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</si>
  <si>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</si>
  <si>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</si>
  <si>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</si>
  <si>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</si>
  <si>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</si>
  <si>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</si>
  <si>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</si>
  <si>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</si>
  <si>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</si>
  <si>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</si>
  <si>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</si>
  <si>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</si>
  <si>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</si>
  <si>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</si>
  <si>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</si>
  <si>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</si>
  <si>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</si>
  <si>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</si>
  <si>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</si>
  <si>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</si>
  <si>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</si>
  <si>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</si>
  <si>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</si>
  <si>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</si>
  <si>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</si>
  <si>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</si>
  <si>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</si>
  <si>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</si>
  <si>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</si>
  <si>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</si>
  <si>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</si>
  <si>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</si>
  <si>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</si>
  <si>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</si>
  <si>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</si>
  <si>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</si>
  <si>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</si>
  <si>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</si>
  <si>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</si>
  <si>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</si>
  <si>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</si>
  <si>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</si>
  <si>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</si>
  <si>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</si>
  <si>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</si>
  <si>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</si>
  <si>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</si>
  <si>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</si>
  <si>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</si>
  <si>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</si>
  <si>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</si>
  <si>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</si>
  <si>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</si>
  <si>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</si>
  <si>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</si>
  <si>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</si>
  <si>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</si>
  <si>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</si>
  <si>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</si>
  <si>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</si>
  <si>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</si>
  <si>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</si>
  <si>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</si>
  <si>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</si>
  <si>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</si>
  <si>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</si>
  <si>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</si>
  <si>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</si>
  <si>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</si>
  <si>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</si>
  <si>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</si>
  <si>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</si>
  <si>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</si>
  <si>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</si>
  <si>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</si>
  <si>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</si>
  <si>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</si>
  <si>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</si>
  <si>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</si>
  <si>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</si>
  <si>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</si>
  <si>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</si>
  <si>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</si>
  <si>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</si>
  <si>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</si>
  <si>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</si>
  <si>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</si>
  <si>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</si>
  <si>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</si>
  <si>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</si>
  <si>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</si>
  <si>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</si>
  <si>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</si>
  <si>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</si>
  <si>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</si>
  <si>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</si>
  <si>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</si>
  <si>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</si>
  <si>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</si>
  <si>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</si>
  <si>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</si>
  <si>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</si>
  <si>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</si>
  <si>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</si>
  <si>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</si>
  <si>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</si>
  <si>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</si>
  <si>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</si>
  <si>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</si>
  <si>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</si>
  <si>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</si>
  <si>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</si>
  <si>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</si>
  <si>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</si>
  <si>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</si>
  <si>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</si>
  <si>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</si>
  <si>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</si>
  <si>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</si>
  <si>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</si>
  <si>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</si>
  <si>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</si>
  <si>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</si>
  <si>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</si>
  <si>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</si>
  <si>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</si>
  <si>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</si>
  <si>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</si>
  <si>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</si>
  <si>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</si>
  <si>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</si>
  <si>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</si>
  <si>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</si>
  <si>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</si>
  <si>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</si>
  <si>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</si>
  <si>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</si>
  <si>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</si>
  <si>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</si>
  <si>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</si>
  <si>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</si>
  <si>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</si>
  <si>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</si>
  <si>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</si>
  <si>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</si>
  <si>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</si>
  <si>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</si>
  <si>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</si>
  <si>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</si>
  <si>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</si>
  <si>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</si>
  <si>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</si>
  <si>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</si>
  <si>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</si>
  <si>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</si>
  <si>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</si>
  <si>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</si>
  <si>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</si>
  <si>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</si>
  <si>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</si>
  <si>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</si>
  <si>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</si>
  <si>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</si>
  <si>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</si>
  <si>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</si>
  <si>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</si>
  <si>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</si>
  <si>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</si>
  <si>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</si>
  <si>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</si>
  <si>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</si>
  <si>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</si>
  <si>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</si>
  <si>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</si>
  <si>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</si>
  <si>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</si>
  <si>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</si>
  <si>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</si>
  <si>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</si>
  <si>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</si>
  <si>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</si>
  <si>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</si>
  <si>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</si>
  <si>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</si>
  <si>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</si>
  <si>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</si>
  <si>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</si>
  <si>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</si>
  <si>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</si>
  <si>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</si>
  <si>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</si>
  <si>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</si>
  <si>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</si>
  <si>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</si>
  <si>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</si>
  <si>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</si>
  <si>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</si>
  <si>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</si>
  <si>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</si>
  <si>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</si>
  <si>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</si>
  <si>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</si>
  <si>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</si>
  <si>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</si>
  <si>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</si>
  <si>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</si>
  <si>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</si>
  <si>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</si>
  <si>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</si>
  <si>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</si>
  <si>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</si>
  <si>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</si>
  <si>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</si>
  <si>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</si>
  <si>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</si>
  <si>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</si>
  <si>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</si>
  <si>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</si>
  <si>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</si>
  <si>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</si>
  <si>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</si>
  <si>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</si>
  <si>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</si>
  <si>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</si>
  <si>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</si>
  <si>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</si>
  <si>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</si>
  <si>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</si>
  <si>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</si>
  <si>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</si>
  <si>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</si>
  <si>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</si>
  <si>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</si>
  <si>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</si>
  <si>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</si>
  <si>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</si>
  <si>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</si>
  <si>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</si>
  <si>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</si>
  <si>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</si>
  <si>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</si>
  <si>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</si>
  <si>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</si>
  <si>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</si>
  <si>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</si>
  <si>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</si>
  <si>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</si>
  <si>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</si>
  <si>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</si>
  <si>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</si>
  <si>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</si>
  <si>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</si>
  <si>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</si>
  <si>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</si>
  <si>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</si>
  <si>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</si>
  <si>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</si>
  <si>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</si>
  <si>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</si>
  <si>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</si>
  <si>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</si>
  <si>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</si>
  <si>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</si>
  <si>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</si>
  <si>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</si>
  <si>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</si>
  <si>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</si>
  <si>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</si>
  <si>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</si>
  <si>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</si>
  <si>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</si>
  <si>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</si>
  <si>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</si>
  <si>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</si>
  <si>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</si>
  <si>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</si>
  <si>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</si>
  <si>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</si>
  <si>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</si>
  <si>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</si>
  <si>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</si>
  <si>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</si>
  <si>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</si>
  <si>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</si>
  <si>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</si>
  <si>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</si>
  <si>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</si>
  <si>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</si>
  <si>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</si>
  <si>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</si>
  <si>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</si>
  <si>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</si>
  <si>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</si>
  <si>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</si>
  <si>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</si>
  <si>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</si>
  <si>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</si>
  <si>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</si>
  <si>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</si>
  <si>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</si>
  <si>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</si>
  <si>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</si>
  <si>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</si>
  <si>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</si>
  <si>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</si>
  <si>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</si>
  <si>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</si>
  <si>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</si>
  <si>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</si>
  <si>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</si>
  <si>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</si>
  <si>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</si>
  <si>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</si>
  <si>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</si>
  <si>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</si>
  <si>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</si>
  <si>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</si>
  <si>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</si>
  <si>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</si>
  <si>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</si>
  <si>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</si>
  <si>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</si>
  <si>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</si>
  <si>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</si>
  <si>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</si>
  <si>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</si>
  <si>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</si>
  <si>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</si>
  <si>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</si>
  <si>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</si>
  <si>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</si>
  <si>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</si>
  <si>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</si>
  <si>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</si>
  <si>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</si>
  <si>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</si>
  <si>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</si>
  <si>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</si>
  <si>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</si>
  <si>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</si>
  <si>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</si>
  <si>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</si>
  <si>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</si>
  <si>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</si>
  <si>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</si>
  <si>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</si>
  <si>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</si>
  <si>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</si>
  <si>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</si>
  <si>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</si>
  <si>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</si>
  <si>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</si>
  <si>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</si>
  <si>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</si>
  <si>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</si>
  <si>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</si>
  <si>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</si>
  <si>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</si>
  <si>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</si>
  <si>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</si>
  <si>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</si>
  <si>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</si>
  <si>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</si>
  <si>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</si>
  <si>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</si>
  <si>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</si>
  <si>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</si>
  <si>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</si>
  <si>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</si>
  <si>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</si>
  <si>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</si>
  <si>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</si>
  <si>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</si>
  <si>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</si>
  <si>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</si>
  <si>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</si>
  <si>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</si>
  <si>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</si>
  <si>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</si>
  <si>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</si>
  <si>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</si>
  <si>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</si>
  <si>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</si>
  <si>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</si>
  <si>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</si>
  <si>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</si>
  <si>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</si>
  <si>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</si>
  <si>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</si>
  <si>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</si>
  <si>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</si>
  <si>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</si>
  <si>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</si>
  <si>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</si>
  <si>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</si>
  <si>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</si>
  <si>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</si>
  <si>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</si>
  <si>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</si>
  <si>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</si>
  <si>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</si>
  <si>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</si>
  <si>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</si>
  <si>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</si>
  <si>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</si>
  <si>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</si>
  <si>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</si>
  <si>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</si>
  <si>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</si>
  <si>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</si>
  <si>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</si>
  <si>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</si>
  <si>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</si>
  <si>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</si>
  <si>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</si>
  <si>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</si>
  <si>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</si>
  <si>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</si>
  <si>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</si>
  <si>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</si>
  <si>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</si>
  <si>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</si>
  <si>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</si>
  <si>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</si>
  <si>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</si>
  <si>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</si>
  <si>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</si>
  <si>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</si>
  <si>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</si>
  <si>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</si>
  <si>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</si>
  <si>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</si>
  <si>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</si>
  <si>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</si>
  <si>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</si>
  <si>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</si>
  <si>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</si>
  <si>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</si>
  <si>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</si>
  <si>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</si>
  <si>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</si>
  <si>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</si>
  <si>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</si>
  <si>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</si>
  <si>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</si>
  <si>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</si>
  <si>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</si>
  <si>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</si>
  <si>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</si>
  <si>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</si>
  <si>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</si>
  <si>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</si>
  <si>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</si>
  <si>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</si>
  <si>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</si>
  <si>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</si>
  <si>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</si>
  <si>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</si>
  <si>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</si>
  <si>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</si>
  <si>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</si>
  <si>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</si>
  <si>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</si>
  <si>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</si>
  <si>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</si>
  <si>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</si>
  <si>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</si>
  <si>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</si>
  <si>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</si>
  <si>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</si>
  <si>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</si>
  <si>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</si>
  <si>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</si>
  <si>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</si>
  <si>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</si>
  <si>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</si>
  <si>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</si>
  <si>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</si>
  <si>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</si>
  <si>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</si>
  <si>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</si>
  <si>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</si>
  <si>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</si>
  <si>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</si>
  <si>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</si>
  <si>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</si>
  <si>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</si>
  <si>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</si>
  <si>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</si>
  <si>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</si>
  <si>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</si>
  <si>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</si>
  <si>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</si>
  <si>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</si>
  <si>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</si>
  <si>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</si>
  <si>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</si>
  <si>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</si>
  <si>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</si>
  <si>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</si>
  <si>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</si>
  <si>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</si>
  <si>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</si>
  <si>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</si>
  <si>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</si>
  <si>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</si>
  <si>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</si>
  <si>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</si>
  <si>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</si>
  <si>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</si>
  <si>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</si>
  <si>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</si>
  <si>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</si>
  <si>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</si>
  <si>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</si>
  <si>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</si>
  <si>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</si>
  <si>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</si>
  <si>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</si>
  <si>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</si>
  <si>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</si>
  <si>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</si>
  <si>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</si>
  <si>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</si>
  <si>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</si>
  <si>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</si>
  <si>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</si>
  <si>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</si>
  <si>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</si>
  <si>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</si>
  <si>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</si>
  <si>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</si>
  <si>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</si>
  <si>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</si>
  <si>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</si>
  <si>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</si>
  <si>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</si>
  <si>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</si>
  <si>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</si>
  <si>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</si>
  <si>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</si>
  <si>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</si>
  <si>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</si>
  <si>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</si>
  <si>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</si>
  <si>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</si>
  <si>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</si>
  <si>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</si>
  <si>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</si>
  <si>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</si>
  <si>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</si>
  <si>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</si>
  <si>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</si>
  <si>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</si>
  <si>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</si>
  <si>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</si>
  <si>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</si>
  <si>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</si>
  <si>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</si>
  <si>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</si>
  <si>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</si>
  <si>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</si>
  <si>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</si>
  <si>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</si>
  <si>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</si>
  <si>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</si>
  <si>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</si>
  <si>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</si>
  <si>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</si>
  <si>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</si>
  <si>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</si>
  <si>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</si>
  <si>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</si>
  <si>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</si>
  <si>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</si>
  <si>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</si>
  <si>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</si>
  <si>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</si>
  <si>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</si>
  <si>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</si>
  <si>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</si>
  <si>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</si>
  <si>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</si>
  <si>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</si>
  <si>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</si>
  <si>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</si>
  <si>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</si>
  <si>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</si>
  <si>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</si>
  <si>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</si>
  <si>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</si>
  <si>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</si>
  <si>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</si>
  <si>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</si>
  <si>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</si>
  <si>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</si>
  <si>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</si>
  <si>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</si>
  <si>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</si>
  <si>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</si>
  <si>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</si>
  <si>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</si>
  <si>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</si>
  <si>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</si>
  <si>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</si>
  <si>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</si>
  <si>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</si>
  <si>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</si>
  <si>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</si>
  <si>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</si>
  <si>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</si>
  <si>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</si>
  <si>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</si>
  <si>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</si>
  <si>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</si>
  <si>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</si>
  <si>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</si>
  <si>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</si>
  <si>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</si>
  <si>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</si>
  <si>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</si>
  <si>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</si>
  <si>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</si>
  <si>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</si>
  <si>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</si>
  <si>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</si>
  <si>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</si>
  <si>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</si>
  <si>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</si>
  <si>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</si>
  <si>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</si>
  <si>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</si>
  <si>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</si>
  <si>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</si>
  <si>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</si>
  <si>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</si>
  <si>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</si>
  <si>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</si>
  <si>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</si>
  <si>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</si>
  <si>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</si>
  <si>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</si>
  <si>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</si>
  <si>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</si>
  <si>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</si>
  <si>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</si>
  <si>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</si>
  <si>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</si>
  <si>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</si>
  <si>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</si>
  <si>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</si>
  <si>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</si>
  <si>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</si>
  <si>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</si>
  <si>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</si>
  <si>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</si>
  <si>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</si>
  <si>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</si>
  <si>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</si>
  <si>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</si>
  <si>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</si>
  <si>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</si>
  <si>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</si>
  <si>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</si>
  <si>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</si>
  <si>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</si>
  <si>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</si>
  <si>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</si>
  <si>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</si>
  <si>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</si>
  <si>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</si>
  <si>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</si>
  <si>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</si>
  <si>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</si>
  <si>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</si>
  <si>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</si>
  <si>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</si>
  <si>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</si>
  <si>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</si>
  <si>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</si>
  <si>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</si>
  <si>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</si>
  <si>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</si>
  <si>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</si>
  <si>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</si>
  <si>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</si>
  <si>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</si>
  <si>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</si>
  <si>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</si>
  <si>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</si>
  <si>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</si>
  <si>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</si>
  <si>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</si>
  <si>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</si>
  <si>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</si>
  <si>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</si>
  <si>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</si>
  <si>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</si>
  <si>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</si>
  <si>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</si>
  <si>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</si>
  <si>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</si>
  <si>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</si>
  <si>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</si>
  <si>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</si>
  <si>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</si>
  <si>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</si>
  <si>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</si>
  <si>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</si>
  <si>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</si>
  <si>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</si>
  <si>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</si>
  <si>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</si>
  <si>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</si>
  <si>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</si>
  <si>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</si>
  <si>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</si>
  <si>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</si>
  <si>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</si>
  <si>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</si>
  <si>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</si>
  <si>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</si>
  <si>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</si>
  <si>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</si>
  <si>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</si>
  <si>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</si>
  <si>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</si>
  <si>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</si>
  <si>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</si>
  <si>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</si>
  <si>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</si>
  <si>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</si>
  <si>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</si>
  <si>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</si>
  <si>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</si>
  <si>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</si>
  <si>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</si>
  <si>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</si>
  <si>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</si>
  <si>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</si>
  <si>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</si>
  <si>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</si>
  <si>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</si>
  <si>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</si>
  <si>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</si>
  <si>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</si>
  <si>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</si>
  <si>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</si>
  <si>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</si>
  <si>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</si>
  <si>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</si>
  <si>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</si>
  <si>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</si>
  <si>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</si>
  <si>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</si>
  <si>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</si>
  <si>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</si>
  <si>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</si>
  <si>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</si>
  <si>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</si>
  <si>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</si>
  <si>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</si>
  <si>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</si>
  <si>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</si>
  <si>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</si>
  <si>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</si>
  <si>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</si>
  <si>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</si>
  <si>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</si>
  <si>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</si>
  <si>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</si>
  <si>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</si>
  <si>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</si>
  <si>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</si>
  <si>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</si>
  <si>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</si>
  <si>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</si>
  <si>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</si>
  <si>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</si>
  <si>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</si>
  <si>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</si>
  <si>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</si>
  <si>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</si>
  <si>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</si>
  <si>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</si>
  <si>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</si>
  <si>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</si>
  <si>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</si>
  <si>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</si>
  <si>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</si>
  <si>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</si>
  <si>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</si>
  <si>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</si>
  <si>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</si>
  <si>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</si>
  <si>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</si>
  <si>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</si>
  <si>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</si>
  <si>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</si>
  <si>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</si>
  <si>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</si>
  <si>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</si>
  <si>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</si>
  <si>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</si>
  <si>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</si>
  <si>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</si>
  <si>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</si>
  <si>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</si>
  <si>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</si>
  <si>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</si>
  <si>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</si>
  <si>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</si>
  <si>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</si>
  <si>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</si>
  <si>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</si>
  <si>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</si>
  <si>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</si>
  <si>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above or below to 50,000</t>
  </si>
  <si>
    <t>performance of working hrs</t>
  </si>
  <si>
    <t>emp from HR dept &amp; north region</t>
  </si>
  <si>
    <t>emp from IT dept &amp; salary&gt;60000</t>
  </si>
  <si>
    <t>NOT from marketing dept</t>
  </si>
  <si>
    <t>total salary of emp from sales dept</t>
  </si>
  <si>
    <t xml:space="preserve"> number of employees in the HR department</t>
  </si>
  <si>
    <t>no. of female emp in the Finance dept</t>
  </si>
  <si>
    <t>avg salary of emp in the Marketing dept</t>
  </si>
  <si>
    <t xml:space="preserve"> avg sales for emp in the North region with 40 hrs project</t>
  </si>
  <si>
    <t>max salary among emp in the South region</t>
  </si>
  <si>
    <t>salary of an emp based on their ID</t>
  </si>
  <si>
    <t>Joining date of emp</t>
  </si>
  <si>
    <t>Row Labels</t>
  </si>
  <si>
    <t xml:space="preserve"> INDEX and MATCH to find the sales amt for a specific emp</t>
  </si>
  <si>
    <t>total salary of emp in the IT dept who have more than 35 project hrs.</t>
  </si>
  <si>
    <t>min no. of project hrs for emp in the Finance dept</t>
  </si>
  <si>
    <t>Average of Sales2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</si>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</sst>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ass3.xlsx]PIVOT TABLE 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1'!$A$4:$A$28</c:f>
              <c:multiLvlStrCache>
                <c:ptCount val="20"/>
                <c:lvl>
                  <c:pt idx="0">
                    <c:v>Finance</c:v>
                  </c:pt>
                  <c:pt idx="1">
                    <c:v>HR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HR</c:v>
                  </c:pt>
                  <c:pt idx="7">
                    <c:v>IT</c:v>
                  </c:pt>
                  <c:pt idx="8">
                    <c:v>Marketing</c:v>
                  </c:pt>
                  <c:pt idx="9">
                    <c:v>Sales</c:v>
                  </c:pt>
                  <c:pt idx="10">
                    <c:v>Finance</c:v>
                  </c:pt>
                  <c:pt idx="11">
                    <c:v>HR</c:v>
                  </c:pt>
                  <c:pt idx="12">
                    <c:v>IT</c:v>
                  </c:pt>
                  <c:pt idx="13">
                    <c:v>Marketing</c:v>
                  </c:pt>
                  <c:pt idx="14">
                    <c:v>Sales</c:v>
                  </c:pt>
                  <c:pt idx="15">
                    <c:v>Finance</c:v>
                  </c:pt>
                  <c:pt idx="16">
                    <c:v>HR</c:v>
                  </c:pt>
                  <c:pt idx="17">
                    <c:v>IT</c:v>
                  </c:pt>
                  <c:pt idx="18">
                    <c:v>Marketing</c:v>
                  </c:pt>
                  <c:pt idx="19">
                    <c:v>Sales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</c:lvl>
              </c:multiLvlStrCache>
            </c:multiLvlStrRef>
          </c:cat>
          <c:val>
            <c:numRef>
              <c:f>'PIVOT TABLE 1'!$B$4:$B$28</c:f>
              <c:numCache>
                <c:formatCode>General</c:formatCode>
                <c:ptCount val="20"/>
                <c:pt idx="0">
                  <c:v>24659.829787234041</c:v>
                </c:pt>
                <c:pt idx="1">
                  <c:v>24810.17142857143</c:v>
                </c:pt>
                <c:pt idx="2">
                  <c:v>23972.263157894737</c:v>
                </c:pt>
                <c:pt idx="3">
                  <c:v>26343.775510204083</c:v>
                </c:pt>
                <c:pt idx="4">
                  <c:v>26366.361111111109</c:v>
                </c:pt>
                <c:pt idx="5">
                  <c:v>26789.358490566039</c:v>
                </c:pt>
                <c:pt idx="6">
                  <c:v>27088</c:v>
                </c:pt>
                <c:pt idx="7">
                  <c:v>25526.375</c:v>
                </c:pt>
                <c:pt idx="8">
                  <c:v>26556.42</c:v>
                </c:pt>
                <c:pt idx="9">
                  <c:v>26991</c:v>
                </c:pt>
                <c:pt idx="10">
                  <c:v>26235.148936170212</c:v>
                </c:pt>
                <c:pt idx="11">
                  <c:v>24471.132075471698</c:v>
                </c:pt>
                <c:pt idx="12">
                  <c:v>24194.103448275862</c:v>
                </c:pt>
                <c:pt idx="13">
                  <c:v>24249.608695652172</c:v>
                </c:pt>
                <c:pt idx="14">
                  <c:v>24167.6875</c:v>
                </c:pt>
                <c:pt idx="15">
                  <c:v>26212.030769230769</c:v>
                </c:pt>
                <c:pt idx="16">
                  <c:v>26724.533333333333</c:v>
                </c:pt>
                <c:pt idx="17">
                  <c:v>24674.960784313724</c:v>
                </c:pt>
                <c:pt idx="18">
                  <c:v>24310.75</c:v>
                </c:pt>
                <c:pt idx="19">
                  <c:v>24431.410256410258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E-4E23-9A1C-A6331FDB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2332927"/>
        <c:axId val="492338207"/>
      </c:barChart>
      <c:catAx>
        <c:axId val="492332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8207"/>
        <c:crosses val="autoZero"/>
        <c:auto val="1"/>
        <c:lblAlgn val="ctr"/>
        <c:lblOffset val="100"/>
        <c:noMultiLvlLbl val="0"/>
      </c:catAx>
      <c:valAx>
        <c:axId val="49233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3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ass3.xlsx]Sheet1!PivotTable2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11914772</c:v>
                </c:pt>
                <c:pt idx="1">
                  <c:v>9832241</c:v>
                </c:pt>
                <c:pt idx="2">
                  <c:v>12048944</c:v>
                </c:pt>
                <c:pt idx="3">
                  <c:v>10903954</c:v>
                </c:pt>
                <c:pt idx="4">
                  <c:v>9812330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A-4511-BD7B-87C5198B9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3820287"/>
        <c:axId val="923798687"/>
      </c:barChart>
      <c:catAx>
        <c:axId val="923820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98687"/>
        <c:crosses val="autoZero"/>
        <c:auto val="1"/>
        <c:lblAlgn val="ctr"/>
        <c:lblOffset val="100"/>
        <c:noMultiLvlLbl val="0"/>
      </c:catAx>
      <c:valAx>
        <c:axId val="92379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2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</xdr:row>
      <xdr:rowOff>142875</xdr:rowOff>
    </xdr:from>
    <xdr:to>
      <xdr:col>20</xdr:col>
      <xdr:colOff>200025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8F225-F8D0-8D3C-5ADC-E6866AEB6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5</xdr:row>
      <xdr:rowOff>109537</xdr:rowOff>
    </xdr:from>
    <xdr:to>
      <xdr:col>15</xdr:col>
      <xdr:colOff>209550</xdr:colOff>
      <xdr:row>19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93AC6-90FE-5D42-00E3-9665B9DEA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jali" refreshedDate="45492.515691550929" createdVersion="8" refreshedVersion="8" minRefreshableVersion="3" recordCount="1000" xr:uid="{B10781FB-EDD0-4591-A544-37ECF47E167F}">
  <cacheSource type="worksheet">
    <worksheetSource ref="A1:Z1001" sheet="emp report"/>
  </cacheSource>
  <cacheFields count="26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above or below to 50,000" numFmtId="0">
      <sharedItems/>
    </cacheField>
    <cacheField name="performance of working hrs" numFmtId="0">
      <sharedItems/>
    </cacheField>
    <cacheField name="emp from HR dept &amp; north region" numFmtId="0">
      <sharedItems/>
    </cacheField>
    <cacheField name="emp from IT dept &amp; salary&gt;60000" numFmtId="0">
      <sharedItems/>
    </cacheField>
    <cacheField name="NOT from marketing dept" numFmtId="0">
      <sharedItems/>
    </cacheField>
    <cacheField name="total salary of emp from sales dept" numFmtId="0">
      <sharedItems containsSemiMixedTypes="0" containsString="0" containsNumber="1" containsInteger="1" minValue="0" maxValue="79846"/>
    </cacheField>
    <cacheField name="total salary of emp in the IT dept who have more than 35 project hrs." numFmtId="0">
      <sharedItems containsSemiMixedTypes="0" containsString="0" containsNumber="1" containsInteger="1" minValue="0" maxValue="79313"/>
    </cacheField>
    <cacheField name=" number of employees in the HR department" numFmtId="0">
      <sharedItems containsString="0" containsBlank="1" containsNumber="1" containsInteger="1" minValue="180" maxValue="180"/>
    </cacheField>
    <cacheField name="no. of female emp in the Finance dept" numFmtId="0">
      <sharedItems containsString="0" containsBlank="1" containsNumber="1" containsInteger="1" minValue="97" maxValue="97"/>
    </cacheField>
    <cacheField name="avg salary of emp in the Marketing dept" numFmtId="0">
      <sharedItems containsString="0" containsBlank="1" containsNumber="1" minValue="55350.020304568527" maxValue="55350.020304568527"/>
    </cacheField>
    <cacheField name=" avg sales for emp in the North region with 40 hrs project" numFmtId="0">
      <sharedItems containsString="0" containsBlank="1" containsNumber="1" minValue="25843.824817518249" maxValue="25843.824817518249"/>
    </cacheField>
    <cacheField name="max salary among emp in the South region" numFmtId="0">
      <sharedItems containsString="0" containsBlank="1" containsNumber="1" containsInteger="1" minValue="79673" maxValue="79673"/>
    </cacheField>
    <cacheField name="min no. of project hrs for emp in the Finance dept" numFmtId="0">
      <sharedItems containsString="0" containsBlank="1" containsNumber="1" containsInteger="1" minValue="20" maxValue="20"/>
    </cacheField>
    <cacheField name="salary of an emp based on their ID" numFmtId="0">
      <sharedItems containsString="0" containsBlank="1" containsNumber="1" containsInteger="1" minValue="30084" maxValue="79939"/>
    </cacheField>
    <cacheField name="Joining date of emp" numFmtId="0">
      <sharedItems containsNonDate="0" containsString="0" containsBlank="1"/>
    </cacheField>
    <cacheField name=" INDEX and MATCH to find the sales amt for a specific emp" numFmtId="0">
      <sharedItems containsString="0" containsBlank="1" containsNumber="1" containsInteger="1" minValue="30084" maxValue="799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  <s v="above"/>
    <s v="Excellent"/>
    <s v="No"/>
    <s v="No"/>
    <s v="No"/>
    <n v="0"/>
    <n v="0"/>
    <n v="180"/>
    <n v="97"/>
    <n v="55350.020304568527"/>
    <n v="25843.824817518249"/>
    <n v="79673"/>
    <n v="20"/>
    <n v="51244"/>
    <m/>
    <n v="51244"/>
  </r>
  <r>
    <n v="2"/>
    <s v="Kathy Clay"/>
    <n v="44"/>
    <s v="M"/>
    <x v="1"/>
    <n v="30579"/>
    <d v="2016-08-03T00:00:00"/>
    <n v="28080"/>
    <x v="0"/>
    <n v="57"/>
    <s v="below"/>
    <s v="Excellent"/>
    <s v="Yes"/>
    <s v="No"/>
    <s v="Yes"/>
    <n v="0"/>
    <n v="0"/>
    <m/>
    <m/>
    <m/>
    <m/>
    <m/>
    <m/>
    <n v="30579"/>
    <m/>
    <n v="30579"/>
  </r>
  <r>
    <n v="3"/>
    <s v="Chelsea Contreras"/>
    <n v="57"/>
    <s v="M"/>
    <x v="1"/>
    <n v="67359"/>
    <d v="2022-09-30T00:00:00"/>
    <n v="22816"/>
    <x v="1"/>
    <n v="57"/>
    <s v="above"/>
    <s v="Excellent"/>
    <s v="No"/>
    <s v="Yes"/>
    <s v="Yes"/>
    <n v="0"/>
    <n v="0"/>
    <m/>
    <m/>
    <m/>
    <m/>
    <m/>
    <m/>
    <n v="67359"/>
    <m/>
    <n v="67359"/>
  </r>
  <r>
    <n v="4"/>
    <s v="Teresa Sanders"/>
    <n v="43"/>
    <s v="M"/>
    <x v="2"/>
    <n v="64565"/>
    <d v="2023-10-11T00:00:00"/>
    <n v="14964"/>
    <x v="2"/>
    <n v="20"/>
    <s v="above"/>
    <s v="Poor"/>
    <s v="No"/>
    <s v="Yes"/>
    <s v="Yes"/>
    <n v="64565"/>
    <n v="0"/>
    <m/>
    <m/>
    <m/>
    <m/>
    <m/>
    <m/>
    <n v="64565"/>
    <m/>
    <n v="64565"/>
  </r>
  <r>
    <n v="5"/>
    <s v="Erin Morton"/>
    <n v="57"/>
    <s v="M"/>
    <x v="3"/>
    <n v="70615"/>
    <d v="2016-04-08T00:00:00"/>
    <n v="22832"/>
    <x v="1"/>
    <n v="56"/>
    <s v="above"/>
    <s v="Excellent"/>
    <s v="No"/>
    <s v="Yes"/>
    <s v="Yes"/>
    <n v="0"/>
    <n v="0"/>
    <m/>
    <m/>
    <m/>
    <m/>
    <m/>
    <m/>
    <n v="70615"/>
    <m/>
    <n v="70615"/>
  </r>
  <r>
    <n v="6"/>
    <s v="Michael Jones"/>
    <n v="23"/>
    <s v="F"/>
    <x v="1"/>
    <n v="58825"/>
    <d v="2020-09-09T00:00:00"/>
    <n v="23921"/>
    <x v="2"/>
    <n v="28"/>
    <s v="above"/>
    <s v="Poor"/>
    <s v="No"/>
    <s v="No"/>
    <s v="Yes"/>
    <n v="0"/>
    <n v="0"/>
    <m/>
    <m/>
    <m/>
    <m/>
    <m/>
    <m/>
    <n v="58825"/>
    <m/>
    <n v="58825"/>
  </r>
  <r>
    <n v="7"/>
    <s v="Austin Simmons"/>
    <n v="33"/>
    <s v="M"/>
    <x v="3"/>
    <n v="70118"/>
    <d v="2015-10-17T00:00:00"/>
    <n v="18067"/>
    <x v="2"/>
    <n v="39"/>
    <s v="above"/>
    <s v="Average"/>
    <s v="No"/>
    <s v="Yes"/>
    <s v="Yes"/>
    <n v="0"/>
    <n v="0"/>
    <m/>
    <m/>
    <m/>
    <m/>
    <m/>
    <m/>
    <n v="70118"/>
    <m/>
    <n v="70118"/>
  </r>
  <r>
    <n v="8"/>
    <s v="Jennifer King"/>
    <n v="60"/>
    <s v="M"/>
    <x v="1"/>
    <n v="47243"/>
    <d v="2019-05-28T00:00:00"/>
    <n v="32396"/>
    <x v="0"/>
    <n v="32"/>
    <s v="below"/>
    <s v="Average"/>
    <s v="Yes"/>
    <s v="No"/>
    <s v="Yes"/>
    <n v="0"/>
    <n v="0"/>
    <m/>
    <m/>
    <m/>
    <m/>
    <m/>
    <m/>
    <n v="47243"/>
    <m/>
    <n v="47243"/>
  </r>
  <r>
    <n v="9"/>
    <s v="Cassandra Walker"/>
    <n v="37"/>
    <s v="F"/>
    <x v="4"/>
    <n v="36567"/>
    <d v="2021-07-04T00:00:00"/>
    <n v="24208"/>
    <x v="3"/>
    <n v="38"/>
    <s v="below"/>
    <s v="Average"/>
    <s v="No"/>
    <s v="Yes"/>
    <s v="Yes"/>
    <n v="0"/>
    <n v="36567"/>
    <m/>
    <m/>
    <m/>
    <m/>
    <m/>
    <m/>
    <n v="36567"/>
    <m/>
    <n v="36567"/>
  </r>
  <r>
    <n v="10"/>
    <s v="Kiara Guzman"/>
    <n v="54"/>
    <s v="M"/>
    <x v="0"/>
    <n v="62747"/>
    <d v="2017-09-30T00:00:00"/>
    <n v="37658"/>
    <x v="2"/>
    <n v="56"/>
    <s v="above"/>
    <s v="Excellent"/>
    <s v="No"/>
    <s v="Yes"/>
    <s v="No"/>
    <n v="0"/>
    <n v="0"/>
    <m/>
    <m/>
    <m/>
    <m/>
    <m/>
    <m/>
    <n v="62747"/>
    <m/>
    <n v="62747"/>
  </r>
  <r>
    <n v="11"/>
    <s v="Sharon Williams"/>
    <n v="49"/>
    <s v="F"/>
    <x v="2"/>
    <n v="75358"/>
    <d v="2019-06-08T00:00:00"/>
    <n v="23026"/>
    <x v="2"/>
    <n v="57"/>
    <s v="above"/>
    <s v="Excellent"/>
    <s v="No"/>
    <s v="Yes"/>
    <s v="Yes"/>
    <n v="75358"/>
    <n v="0"/>
    <m/>
    <m/>
    <m/>
    <m/>
    <m/>
    <m/>
    <n v="75358"/>
    <m/>
    <n v="75358"/>
  </r>
  <r>
    <n v="12"/>
    <s v="Steven Ramsey"/>
    <n v="25"/>
    <s v="M"/>
    <x v="4"/>
    <n v="44935"/>
    <d v="2018-10-08T00:00:00"/>
    <n v="10053"/>
    <x v="2"/>
    <n v="40"/>
    <s v="below"/>
    <s v="Good"/>
    <s v="No"/>
    <s v="Yes"/>
    <s v="Yes"/>
    <n v="0"/>
    <n v="44935"/>
    <m/>
    <m/>
    <m/>
    <m/>
    <m/>
    <m/>
    <n v="44935"/>
    <m/>
    <n v="44935"/>
  </r>
  <r>
    <n v="13"/>
    <s v="Brenda Johnson"/>
    <n v="26"/>
    <s v="M"/>
    <x v="4"/>
    <n v="67132"/>
    <d v="2020-05-09T00:00:00"/>
    <n v="33108"/>
    <x v="0"/>
    <n v="55"/>
    <s v="above"/>
    <s v="Excellent"/>
    <s v="No"/>
    <s v="Yes"/>
    <s v="Yes"/>
    <n v="0"/>
    <n v="67132"/>
    <m/>
    <m/>
    <m/>
    <m/>
    <m/>
    <m/>
    <n v="67132"/>
    <m/>
    <n v="67132"/>
  </r>
  <r>
    <n v="14"/>
    <s v="Katie Benson"/>
    <n v="57"/>
    <s v="F"/>
    <x v="3"/>
    <n v="74476"/>
    <d v="2023-07-12T00:00:00"/>
    <n v="29855"/>
    <x v="1"/>
    <n v="40"/>
    <s v="above"/>
    <s v="Good"/>
    <s v="No"/>
    <s v="Yes"/>
    <s v="Yes"/>
    <n v="0"/>
    <n v="0"/>
    <m/>
    <m/>
    <m/>
    <m/>
    <m/>
    <m/>
    <n v="74476"/>
    <m/>
    <n v="74476"/>
  </r>
  <r>
    <n v="15"/>
    <s v="Jeffrey Adams"/>
    <n v="44"/>
    <s v="M"/>
    <x v="4"/>
    <n v="45774"/>
    <d v="2019-06-09T00:00:00"/>
    <n v="28351"/>
    <x v="3"/>
    <n v="26"/>
    <s v="below"/>
    <s v="Poor"/>
    <s v="No"/>
    <s v="Yes"/>
    <s v="Yes"/>
    <n v="0"/>
    <n v="0"/>
    <m/>
    <m/>
    <m/>
    <m/>
    <m/>
    <m/>
    <n v="45774"/>
    <m/>
    <n v="45774"/>
  </r>
  <r>
    <n v="16"/>
    <s v="Jay Boyer"/>
    <n v="48"/>
    <s v="F"/>
    <x v="4"/>
    <n v="44365"/>
    <d v="2023-08-21T00:00:00"/>
    <n v="31653"/>
    <x v="2"/>
    <n v="58"/>
    <s v="below"/>
    <s v="Excellent"/>
    <s v="No"/>
    <s v="Yes"/>
    <s v="Yes"/>
    <n v="0"/>
    <n v="44365"/>
    <m/>
    <m/>
    <m/>
    <m/>
    <m/>
    <m/>
    <n v="44365"/>
    <m/>
    <n v="44365"/>
  </r>
  <r>
    <n v="17"/>
    <s v="Kyle Moore"/>
    <n v="48"/>
    <s v="M"/>
    <x v="4"/>
    <n v="43274"/>
    <d v="2017-04-01T00:00:00"/>
    <n v="29071"/>
    <x v="1"/>
    <n v="20"/>
    <s v="below"/>
    <s v="Poor"/>
    <s v="No"/>
    <s v="Yes"/>
    <s v="Yes"/>
    <n v="0"/>
    <n v="0"/>
    <m/>
    <m/>
    <m/>
    <m/>
    <m/>
    <m/>
    <n v="43274"/>
    <m/>
    <n v="43274"/>
  </r>
  <r>
    <n v="18"/>
    <s v="Karen Hernandez"/>
    <n v="52"/>
    <s v="M"/>
    <x v="3"/>
    <n v="32559"/>
    <d v="2023-09-10T00:00:00"/>
    <n v="25746"/>
    <x v="2"/>
    <n v="52"/>
    <s v="below"/>
    <s v="Excellent"/>
    <s v="No"/>
    <s v="No"/>
    <s v="Yes"/>
    <n v="0"/>
    <n v="0"/>
    <m/>
    <m/>
    <m/>
    <m/>
    <m/>
    <m/>
    <n v="32559"/>
    <m/>
    <n v="32559"/>
  </r>
  <r>
    <n v="19"/>
    <s v="Evelyn Howard"/>
    <n v="32"/>
    <s v="M"/>
    <x v="3"/>
    <n v="46715"/>
    <d v="2020-08-25T00:00:00"/>
    <n v="34259"/>
    <x v="3"/>
    <n v="37"/>
    <s v="below"/>
    <s v="Average"/>
    <s v="No"/>
    <s v="No"/>
    <s v="Yes"/>
    <n v="0"/>
    <n v="0"/>
    <m/>
    <m/>
    <m/>
    <m/>
    <m/>
    <m/>
    <n v="46715"/>
    <m/>
    <n v="46715"/>
  </r>
  <r>
    <n v="20"/>
    <s v="Scott Wallace"/>
    <n v="40"/>
    <s v="F"/>
    <x v="0"/>
    <n v="62023"/>
    <d v="2022-06-19T00:00:00"/>
    <n v="28157"/>
    <x v="2"/>
    <n v="25"/>
    <s v="above"/>
    <s v="Poor"/>
    <s v="No"/>
    <s v="Yes"/>
    <s v="No"/>
    <n v="0"/>
    <n v="0"/>
    <m/>
    <m/>
    <m/>
    <m/>
    <m/>
    <m/>
    <n v="62023"/>
    <m/>
    <n v="62023"/>
  </r>
  <r>
    <n v="21"/>
    <s v="Bobby Baker"/>
    <n v="40"/>
    <s v="M"/>
    <x v="1"/>
    <n v="58698"/>
    <d v="2021-04-02T00:00:00"/>
    <n v="37091"/>
    <x v="0"/>
    <n v="46"/>
    <s v="above"/>
    <s v="Good"/>
    <s v="Yes"/>
    <s v="No"/>
    <s v="Yes"/>
    <n v="0"/>
    <n v="0"/>
    <m/>
    <m/>
    <m/>
    <m/>
    <m/>
    <m/>
    <n v="58698"/>
    <m/>
    <n v="58698"/>
  </r>
  <r>
    <n v="22"/>
    <s v="Sarah Diaz"/>
    <n v="53"/>
    <s v="M"/>
    <x v="2"/>
    <n v="41962"/>
    <d v="2020-03-14T00:00:00"/>
    <n v="10129"/>
    <x v="3"/>
    <n v="34"/>
    <s v="below"/>
    <s v="Average"/>
    <s v="No"/>
    <s v="No"/>
    <s v="Yes"/>
    <n v="41962"/>
    <n v="0"/>
    <m/>
    <m/>
    <m/>
    <m/>
    <m/>
    <m/>
    <n v="41962"/>
    <m/>
    <n v="41962"/>
  </r>
  <r>
    <n v="23"/>
    <s v="Nancy Cunningham"/>
    <n v="56"/>
    <s v="F"/>
    <x v="3"/>
    <n v="37191"/>
    <d v="2015-07-15T00:00:00"/>
    <n v="26684"/>
    <x v="1"/>
    <n v="41"/>
    <s v="below"/>
    <s v="Good"/>
    <s v="No"/>
    <s v="No"/>
    <s v="Yes"/>
    <n v="0"/>
    <n v="0"/>
    <m/>
    <m/>
    <m/>
    <m/>
    <m/>
    <m/>
    <n v="37191"/>
    <m/>
    <n v="37191"/>
  </r>
  <r>
    <n v="24"/>
    <s v="Julia Sanchez"/>
    <n v="41"/>
    <s v="F"/>
    <x v="2"/>
    <n v="60266"/>
    <d v="2021-12-02T00:00:00"/>
    <n v="33883"/>
    <x v="2"/>
    <n v="37"/>
    <s v="above"/>
    <s v="Average"/>
    <s v="No"/>
    <s v="Yes"/>
    <s v="Yes"/>
    <n v="60266"/>
    <n v="0"/>
    <m/>
    <m/>
    <m/>
    <m/>
    <m/>
    <m/>
    <n v="60266"/>
    <m/>
    <n v="60266"/>
  </r>
  <r>
    <n v="25"/>
    <s v="Jennifer Zimmerman"/>
    <n v="23"/>
    <s v="M"/>
    <x v="2"/>
    <n v="65466"/>
    <d v="2021-05-06T00:00:00"/>
    <n v="25466"/>
    <x v="2"/>
    <n v="21"/>
    <s v="above"/>
    <s v="Poor"/>
    <s v="No"/>
    <s v="Yes"/>
    <s v="Yes"/>
    <n v="65466"/>
    <n v="0"/>
    <m/>
    <m/>
    <m/>
    <m/>
    <m/>
    <m/>
    <n v="65466"/>
    <m/>
    <n v="65466"/>
  </r>
  <r>
    <n v="26"/>
    <s v="Adam Russell"/>
    <n v="29"/>
    <s v="F"/>
    <x v="0"/>
    <n v="58378"/>
    <d v="2023-04-26T00:00:00"/>
    <n v="24876"/>
    <x v="1"/>
    <n v="54"/>
    <s v="above"/>
    <s v="Excellent"/>
    <s v="No"/>
    <s v="No"/>
    <s v="No"/>
    <n v="0"/>
    <n v="0"/>
    <m/>
    <m/>
    <m/>
    <m/>
    <m/>
    <m/>
    <n v="58378"/>
    <m/>
    <n v="58378"/>
  </r>
  <r>
    <n v="27"/>
    <s v="Grant Walker"/>
    <n v="23"/>
    <s v="M"/>
    <x v="3"/>
    <n v="67213"/>
    <d v="2023-04-02T00:00:00"/>
    <n v="20274"/>
    <x v="2"/>
    <n v="59"/>
    <s v="above"/>
    <s v="Excellent"/>
    <s v="No"/>
    <s v="Yes"/>
    <s v="Yes"/>
    <n v="0"/>
    <n v="0"/>
    <m/>
    <m/>
    <m/>
    <m/>
    <m/>
    <m/>
    <n v="67213"/>
    <m/>
    <n v="67213"/>
  </r>
  <r>
    <n v="28"/>
    <s v="Laura Lam"/>
    <n v="25"/>
    <s v="M"/>
    <x v="1"/>
    <n v="48620"/>
    <d v="2015-04-05T00:00:00"/>
    <n v="36484"/>
    <x v="3"/>
    <n v="50"/>
    <s v="below"/>
    <s v="Excellent"/>
    <s v="No"/>
    <s v="No"/>
    <s v="Yes"/>
    <n v="0"/>
    <n v="0"/>
    <m/>
    <m/>
    <m/>
    <m/>
    <m/>
    <m/>
    <n v="48620"/>
    <m/>
    <n v="48620"/>
  </r>
  <r>
    <n v="29"/>
    <s v="Jeffrey Vaughn"/>
    <n v="52"/>
    <s v="M"/>
    <x v="3"/>
    <n v="54404"/>
    <d v="2015-01-09T00:00:00"/>
    <n v="38989"/>
    <x v="1"/>
    <n v="43"/>
    <s v="above"/>
    <s v="Good"/>
    <s v="No"/>
    <s v="No"/>
    <s v="Yes"/>
    <n v="0"/>
    <n v="0"/>
    <m/>
    <m/>
    <m/>
    <m/>
    <m/>
    <m/>
    <n v="54404"/>
    <m/>
    <n v="54404"/>
  </r>
  <r>
    <n v="30"/>
    <s v="Eric Davis"/>
    <n v="48"/>
    <s v="F"/>
    <x v="4"/>
    <n v="47985"/>
    <d v="2018-12-26T00:00:00"/>
    <n v="25722"/>
    <x v="2"/>
    <n v="55"/>
    <s v="below"/>
    <s v="Excellent"/>
    <s v="No"/>
    <s v="Yes"/>
    <s v="Yes"/>
    <n v="0"/>
    <n v="47985"/>
    <m/>
    <m/>
    <m/>
    <m/>
    <m/>
    <m/>
    <n v="47985"/>
    <m/>
    <n v="47985"/>
  </r>
  <r>
    <n v="31"/>
    <s v="Alicia Scott"/>
    <n v="27"/>
    <s v="F"/>
    <x v="2"/>
    <n v="64734"/>
    <d v="2018-10-21T00:00:00"/>
    <n v="35331"/>
    <x v="1"/>
    <n v="30"/>
    <s v="above"/>
    <s v="Average"/>
    <s v="No"/>
    <s v="Yes"/>
    <s v="Yes"/>
    <n v="64734"/>
    <n v="0"/>
    <m/>
    <m/>
    <m/>
    <m/>
    <m/>
    <m/>
    <n v="64734"/>
    <m/>
    <n v="64734"/>
  </r>
  <r>
    <n v="32"/>
    <s v="Kevin Murray"/>
    <n v="48"/>
    <s v="M"/>
    <x v="3"/>
    <n v="54800"/>
    <d v="2020-06-23T00:00:00"/>
    <n v="17314"/>
    <x v="1"/>
    <n v="20"/>
    <s v="above"/>
    <s v="Poor"/>
    <s v="No"/>
    <s v="No"/>
    <s v="Yes"/>
    <n v="0"/>
    <n v="0"/>
    <m/>
    <m/>
    <m/>
    <m/>
    <m/>
    <m/>
    <n v="54800"/>
    <m/>
    <n v="54800"/>
  </r>
  <r>
    <n v="33"/>
    <s v="David Rivera"/>
    <n v="59"/>
    <s v="F"/>
    <x v="2"/>
    <n v="60266"/>
    <d v="2022-10-18T00:00:00"/>
    <n v="17226"/>
    <x v="2"/>
    <n v="24"/>
    <s v="above"/>
    <s v="Poor"/>
    <s v="No"/>
    <s v="Yes"/>
    <s v="Yes"/>
    <n v="60266"/>
    <n v="0"/>
    <m/>
    <m/>
    <m/>
    <m/>
    <m/>
    <m/>
    <n v="60266"/>
    <m/>
    <n v="60266"/>
  </r>
  <r>
    <n v="34"/>
    <s v="Ann Burch"/>
    <n v="44"/>
    <s v="F"/>
    <x v="3"/>
    <n v="68832"/>
    <d v="2015-02-28T00:00:00"/>
    <n v="38779"/>
    <x v="1"/>
    <n v="42"/>
    <s v="above"/>
    <s v="Good"/>
    <s v="No"/>
    <s v="Yes"/>
    <s v="Yes"/>
    <n v="0"/>
    <n v="0"/>
    <m/>
    <m/>
    <m/>
    <m/>
    <m/>
    <m/>
    <n v="68832"/>
    <m/>
    <n v="68832"/>
  </r>
  <r>
    <n v="35"/>
    <s v="Deanna Coleman"/>
    <n v="25"/>
    <s v="F"/>
    <x v="2"/>
    <n v="37888"/>
    <d v="2021-04-11T00:00:00"/>
    <n v="30963"/>
    <x v="0"/>
    <n v="50"/>
    <s v="below"/>
    <s v="Excellent"/>
    <s v="No"/>
    <s v="No"/>
    <s v="Yes"/>
    <n v="37888"/>
    <n v="0"/>
    <m/>
    <m/>
    <m/>
    <m/>
    <m/>
    <m/>
    <n v="37888"/>
    <m/>
    <n v="37888"/>
  </r>
  <r>
    <n v="36"/>
    <s v="Terri Harris"/>
    <n v="37"/>
    <s v="F"/>
    <x v="3"/>
    <n v="45305"/>
    <d v="2023-08-06T00:00:00"/>
    <n v="29329"/>
    <x v="1"/>
    <n v="28"/>
    <s v="below"/>
    <s v="Poor"/>
    <s v="No"/>
    <s v="No"/>
    <s v="Yes"/>
    <n v="0"/>
    <n v="0"/>
    <m/>
    <m/>
    <m/>
    <m/>
    <m/>
    <m/>
    <n v="45305"/>
    <m/>
    <n v="45305"/>
  </r>
  <r>
    <n v="37"/>
    <s v="Haley Brown"/>
    <n v="33"/>
    <s v="F"/>
    <x v="0"/>
    <n v="74401"/>
    <d v="2022-07-05T00:00:00"/>
    <n v="18812"/>
    <x v="3"/>
    <n v="51"/>
    <s v="above"/>
    <s v="Excellent"/>
    <s v="No"/>
    <s v="Yes"/>
    <s v="No"/>
    <n v="0"/>
    <n v="0"/>
    <m/>
    <m/>
    <m/>
    <m/>
    <m/>
    <m/>
    <n v="74401"/>
    <m/>
    <n v="74401"/>
  </r>
  <r>
    <n v="38"/>
    <s v="Allison Bell"/>
    <n v="58"/>
    <s v="F"/>
    <x v="2"/>
    <n v="71925"/>
    <d v="2021-03-05T00:00:00"/>
    <n v="34445"/>
    <x v="3"/>
    <n v="42"/>
    <s v="above"/>
    <s v="Good"/>
    <s v="No"/>
    <s v="Yes"/>
    <s v="Yes"/>
    <n v="71925"/>
    <n v="0"/>
    <m/>
    <m/>
    <m/>
    <m/>
    <m/>
    <m/>
    <n v="71925"/>
    <m/>
    <n v="71925"/>
  </r>
  <r>
    <n v="39"/>
    <s v="John Calderon"/>
    <n v="36"/>
    <s v="M"/>
    <x v="3"/>
    <n v="78677"/>
    <d v="2016-02-25T00:00:00"/>
    <n v="30727"/>
    <x v="1"/>
    <n v="37"/>
    <s v="above"/>
    <s v="Average"/>
    <s v="No"/>
    <s v="Yes"/>
    <s v="Yes"/>
    <n v="0"/>
    <n v="0"/>
    <m/>
    <m/>
    <m/>
    <m/>
    <m/>
    <m/>
    <n v="78677"/>
    <m/>
    <n v="78677"/>
  </r>
  <r>
    <n v="40"/>
    <s v="Robert Trevino"/>
    <n v="23"/>
    <s v="F"/>
    <x v="4"/>
    <n v="33906"/>
    <d v="2022-07-05T00:00:00"/>
    <n v="31935"/>
    <x v="2"/>
    <n v="25"/>
    <s v="below"/>
    <s v="Poor"/>
    <s v="No"/>
    <s v="Yes"/>
    <s v="Yes"/>
    <n v="0"/>
    <n v="0"/>
    <m/>
    <m/>
    <m/>
    <m/>
    <m/>
    <m/>
    <n v="33906"/>
    <m/>
    <n v="33906"/>
  </r>
  <r>
    <n v="41"/>
    <s v="Mrs. Elizabeth Garza"/>
    <n v="40"/>
    <s v="F"/>
    <x v="2"/>
    <n v="36349"/>
    <d v="2017-08-01T00:00:00"/>
    <n v="27576"/>
    <x v="3"/>
    <n v="54"/>
    <s v="below"/>
    <s v="Excellent"/>
    <s v="No"/>
    <s v="No"/>
    <s v="Yes"/>
    <n v="36349"/>
    <n v="0"/>
    <m/>
    <m/>
    <m/>
    <m/>
    <m/>
    <m/>
    <n v="36349"/>
    <m/>
    <n v="36349"/>
  </r>
  <r>
    <n v="42"/>
    <s v="Nicole Cooke"/>
    <n v="31"/>
    <s v="F"/>
    <x v="4"/>
    <n v="47159"/>
    <d v="2017-11-05T00:00:00"/>
    <n v="12221"/>
    <x v="2"/>
    <n v="39"/>
    <s v="below"/>
    <s v="Average"/>
    <s v="No"/>
    <s v="Yes"/>
    <s v="Yes"/>
    <n v="0"/>
    <n v="47159"/>
    <m/>
    <m/>
    <m/>
    <m/>
    <m/>
    <m/>
    <n v="47159"/>
    <m/>
    <n v="47159"/>
  </r>
  <r>
    <n v="43"/>
    <s v="Jeffrey Buck"/>
    <n v="45"/>
    <s v="M"/>
    <x v="0"/>
    <n v="55890"/>
    <d v="2015-02-25T00:00:00"/>
    <n v="29278"/>
    <x v="1"/>
    <n v="20"/>
    <s v="above"/>
    <s v="Poor"/>
    <s v="No"/>
    <s v="No"/>
    <s v="No"/>
    <n v="0"/>
    <n v="0"/>
    <m/>
    <m/>
    <m/>
    <m/>
    <m/>
    <m/>
    <n v="55890"/>
    <m/>
    <n v="55890"/>
  </r>
  <r>
    <n v="44"/>
    <s v="Donna Smith"/>
    <n v="43"/>
    <s v="M"/>
    <x v="4"/>
    <n v="67851"/>
    <d v="2016-02-03T00:00:00"/>
    <n v="31675"/>
    <x v="0"/>
    <n v="39"/>
    <s v="above"/>
    <s v="Average"/>
    <s v="No"/>
    <s v="Yes"/>
    <s v="Yes"/>
    <n v="0"/>
    <n v="67851"/>
    <m/>
    <m/>
    <m/>
    <m/>
    <m/>
    <m/>
    <n v="67851"/>
    <m/>
    <n v="67851"/>
  </r>
  <r>
    <n v="45"/>
    <s v="Deborah Smith"/>
    <n v="52"/>
    <s v="M"/>
    <x v="4"/>
    <n v="42196"/>
    <d v="2017-05-21T00:00:00"/>
    <n v="27887"/>
    <x v="3"/>
    <n v="32"/>
    <s v="below"/>
    <s v="Average"/>
    <s v="No"/>
    <s v="Yes"/>
    <s v="Yes"/>
    <n v="0"/>
    <n v="0"/>
    <m/>
    <m/>
    <m/>
    <m/>
    <m/>
    <m/>
    <n v="42196"/>
    <m/>
    <n v="42196"/>
  </r>
  <r>
    <n v="46"/>
    <s v="Daniel Garcia"/>
    <n v="49"/>
    <s v="F"/>
    <x v="3"/>
    <n v="64449"/>
    <d v="2015-09-21T00:00:00"/>
    <n v="39917"/>
    <x v="0"/>
    <n v="37"/>
    <s v="above"/>
    <s v="Average"/>
    <s v="No"/>
    <s v="Yes"/>
    <s v="Yes"/>
    <n v="0"/>
    <n v="0"/>
    <m/>
    <m/>
    <m/>
    <m/>
    <m/>
    <m/>
    <n v="64449"/>
    <m/>
    <n v="64449"/>
  </r>
  <r>
    <n v="47"/>
    <s v="Jessica Schwartz"/>
    <n v="21"/>
    <s v="M"/>
    <x v="4"/>
    <n v="35386"/>
    <d v="2023-06-18T00:00:00"/>
    <n v="22140"/>
    <x v="3"/>
    <n v="50"/>
    <s v="below"/>
    <s v="Excellent"/>
    <s v="No"/>
    <s v="Yes"/>
    <s v="Yes"/>
    <n v="0"/>
    <n v="35386"/>
    <m/>
    <m/>
    <m/>
    <m/>
    <m/>
    <m/>
    <n v="35386"/>
    <m/>
    <n v="35386"/>
  </r>
  <r>
    <n v="48"/>
    <s v="Sabrina Castillo"/>
    <n v="47"/>
    <s v="F"/>
    <x v="3"/>
    <n v="69021"/>
    <d v="2021-01-06T00:00:00"/>
    <n v="33471"/>
    <x v="0"/>
    <n v="24"/>
    <s v="above"/>
    <s v="Poor"/>
    <s v="No"/>
    <s v="Yes"/>
    <s v="Yes"/>
    <n v="0"/>
    <n v="0"/>
    <m/>
    <m/>
    <m/>
    <m/>
    <m/>
    <m/>
    <n v="69021"/>
    <m/>
    <n v="69021"/>
  </r>
  <r>
    <n v="49"/>
    <s v="Amanda Carrillo"/>
    <n v="53"/>
    <s v="F"/>
    <x v="4"/>
    <n v="41303"/>
    <d v="2019-01-12T00:00:00"/>
    <n v="16933"/>
    <x v="1"/>
    <n v="44"/>
    <s v="below"/>
    <s v="Good"/>
    <s v="No"/>
    <s v="Yes"/>
    <s v="Yes"/>
    <n v="0"/>
    <n v="41303"/>
    <m/>
    <m/>
    <m/>
    <m/>
    <m/>
    <m/>
    <n v="41303"/>
    <m/>
    <n v="41303"/>
  </r>
  <r>
    <n v="50"/>
    <s v="John Dunn"/>
    <n v="27"/>
    <s v="F"/>
    <x v="4"/>
    <n v="44477"/>
    <d v="2021-12-09T00:00:00"/>
    <n v="12950"/>
    <x v="0"/>
    <n v="57"/>
    <s v="below"/>
    <s v="Excellent"/>
    <s v="No"/>
    <s v="Yes"/>
    <s v="Yes"/>
    <n v="0"/>
    <n v="44477"/>
    <m/>
    <m/>
    <m/>
    <m/>
    <m/>
    <m/>
    <n v="44477"/>
    <m/>
    <n v="44477"/>
  </r>
  <r>
    <n v="51"/>
    <s v="Tyler Rosario"/>
    <n v="35"/>
    <s v="M"/>
    <x v="4"/>
    <n v="74034"/>
    <d v="2019-06-19T00:00:00"/>
    <n v="21260"/>
    <x v="1"/>
    <n v="39"/>
    <s v="above"/>
    <s v="Average"/>
    <s v="No"/>
    <s v="Yes"/>
    <s v="Yes"/>
    <n v="0"/>
    <n v="74034"/>
    <m/>
    <m/>
    <m/>
    <m/>
    <m/>
    <m/>
    <n v="74034"/>
    <m/>
    <n v="74034"/>
  </r>
  <r>
    <n v="52"/>
    <s v="Kevin Webb"/>
    <n v="53"/>
    <s v="F"/>
    <x v="4"/>
    <n v="57555"/>
    <d v="2018-06-03T00:00:00"/>
    <n v="39552"/>
    <x v="0"/>
    <n v="27"/>
    <s v="above"/>
    <s v="Poor"/>
    <s v="No"/>
    <s v="Yes"/>
    <s v="Yes"/>
    <n v="0"/>
    <n v="0"/>
    <m/>
    <m/>
    <m/>
    <m/>
    <m/>
    <m/>
    <n v="57555"/>
    <m/>
    <n v="57555"/>
  </r>
  <r>
    <n v="53"/>
    <s v="Lisa Bond"/>
    <n v="28"/>
    <s v="F"/>
    <x v="1"/>
    <n v="62270"/>
    <d v="2022-10-31T00:00:00"/>
    <n v="22120"/>
    <x v="0"/>
    <n v="24"/>
    <s v="above"/>
    <s v="Poor"/>
    <s v="Yes"/>
    <s v="Yes"/>
    <s v="Yes"/>
    <n v="0"/>
    <n v="0"/>
    <m/>
    <m/>
    <m/>
    <m/>
    <m/>
    <m/>
    <n v="62270"/>
    <m/>
    <n v="62270"/>
  </r>
  <r>
    <n v="54"/>
    <s v="Krista Webb"/>
    <n v="58"/>
    <s v="F"/>
    <x v="3"/>
    <n v="62907"/>
    <d v="2016-11-26T00:00:00"/>
    <n v="18126"/>
    <x v="1"/>
    <n v="57"/>
    <s v="above"/>
    <s v="Excellent"/>
    <s v="No"/>
    <s v="Yes"/>
    <s v="Yes"/>
    <n v="0"/>
    <n v="0"/>
    <m/>
    <m/>
    <m/>
    <m/>
    <m/>
    <m/>
    <n v="62907"/>
    <m/>
    <n v="62907"/>
  </r>
  <r>
    <n v="55"/>
    <s v="Kristen King"/>
    <n v="44"/>
    <s v="M"/>
    <x v="3"/>
    <n v="62455"/>
    <d v="2017-08-12T00:00:00"/>
    <n v="12569"/>
    <x v="0"/>
    <n v="50"/>
    <s v="above"/>
    <s v="Excellent"/>
    <s v="No"/>
    <s v="Yes"/>
    <s v="Yes"/>
    <n v="0"/>
    <n v="0"/>
    <m/>
    <m/>
    <m/>
    <m/>
    <m/>
    <m/>
    <n v="62455"/>
    <m/>
    <n v="62455"/>
  </r>
  <r>
    <n v="56"/>
    <s v="James Lee"/>
    <n v="33"/>
    <s v="M"/>
    <x v="0"/>
    <n v="57097"/>
    <d v="2021-05-05T00:00:00"/>
    <n v="32820"/>
    <x v="2"/>
    <n v="27"/>
    <s v="above"/>
    <s v="Poor"/>
    <s v="No"/>
    <s v="No"/>
    <s v="No"/>
    <n v="0"/>
    <n v="0"/>
    <m/>
    <m/>
    <m/>
    <m/>
    <m/>
    <m/>
    <n v="57097"/>
    <m/>
    <n v="57097"/>
  </r>
  <r>
    <n v="57"/>
    <s v="Alicia Johns"/>
    <n v="33"/>
    <s v="F"/>
    <x v="0"/>
    <n v="30490"/>
    <d v="2017-08-05T00:00:00"/>
    <n v="17406"/>
    <x v="0"/>
    <n v="32"/>
    <s v="below"/>
    <s v="Average"/>
    <s v="No"/>
    <s v="No"/>
    <s v="No"/>
    <n v="0"/>
    <n v="0"/>
    <m/>
    <m/>
    <m/>
    <m/>
    <m/>
    <m/>
    <n v="30490"/>
    <m/>
    <n v="30490"/>
  </r>
  <r>
    <n v="58"/>
    <s v="Christopher Williams"/>
    <n v="26"/>
    <s v="F"/>
    <x v="2"/>
    <n v="73437"/>
    <d v="2014-12-26T00:00:00"/>
    <n v="24146"/>
    <x v="2"/>
    <n v="36"/>
    <s v="above"/>
    <s v="Average"/>
    <s v="No"/>
    <s v="Yes"/>
    <s v="Yes"/>
    <n v="73437"/>
    <n v="0"/>
    <m/>
    <m/>
    <m/>
    <m/>
    <m/>
    <m/>
    <n v="73437"/>
    <m/>
    <n v="73437"/>
  </r>
  <r>
    <n v="59"/>
    <s v="Ricky Allen"/>
    <n v="21"/>
    <s v="M"/>
    <x v="4"/>
    <n v="52906"/>
    <d v="2016-04-12T00:00:00"/>
    <n v="11820"/>
    <x v="3"/>
    <n v="42"/>
    <s v="above"/>
    <s v="Good"/>
    <s v="No"/>
    <s v="Yes"/>
    <s v="Yes"/>
    <n v="0"/>
    <n v="52906"/>
    <m/>
    <m/>
    <m/>
    <m/>
    <m/>
    <m/>
    <n v="52906"/>
    <m/>
    <n v="52906"/>
  </r>
  <r>
    <n v="60"/>
    <s v="Amanda Hughes"/>
    <n v="40"/>
    <s v="M"/>
    <x v="3"/>
    <n v="70565"/>
    <d v="2016-05-22T00:00:00"/>
    <n v="30805"/>
    <x v="1"/>
    <n v="25"/>
    <s v="above"/>
    <s v="Poor"/>
    <s v="No"/>
    <s v="Yes"/>
    <s v="Yes"/>
    <n v="0"/>
    <n v="0"/>
    <m/>
    <m/>
    <m/>
    <m/>
    <m/>
    <m/>
    <n v="70565"/>
    <m/>
    <n v="70565"/>
  </r>
  <r>
    <n v="61"/>
    <s v="Carolyn Hall"/>
    <n v="54"/>
    <s v="F"/>
    <x v="0"/>
    <n v="70282"/>
    <d v="2018-11-13T00:00:00"/>
    <n v="16001"/>
    <x v="2"/>
    <n v="24"/>
    <s v="above"/>
    <s v="Poor"/>
    <s v="No"/>
    <s v="Yes"/>
    <s v="No"/>
    <n v="0"/>
    <n v="0"/>
    <m/>
    <m/>
    <m/>
    <m/>
    <m/>
    <m/>
    <n v="70282"/>
    <m/>
    <n v="70282"/>
  </r>
  <r>
    <n v="62"/>
    <s v="Jonathan Maldonado"/>
    <n v="31"/>
    <s v="M"/>
    <x v="2"/>
    <n v="36859"/>
    <d v="2022-04-23T00:00:00"/>
    <n v="35243"/>
    <x v="0"/>
    <n v="45"/>
    <s v="below"/>
    <s v="Good"/>
    <s v="No"/>
    <s v="No"/>
    <s v="Yes"/>
    <n v="36859"/>
    <n v="0"/>
    <m/>
    <m/>
    <m/>
    <m/>
    <m/>
    <m/>
    <n v="36859"/>
    <m/>
    <n v="36859"/>
  </r>
  <r>
    <n v="63"/>
    <s v="Christopher Benson"/>
    <n v="38"/>
    <s v="M"/>
    <x v="2"/>
    <n v="40305"/>
    <d v="2018-12-24T00:00:00"/>
    <n v="28118"/>
    <x v="3"/>
    <n v="35"/>
    <s v="below"/>
    <s v="Average"/>
    <s v="No"/>
    <s v="No"/>
    <s v="Yes"/>
    <n v="40305"/>
    <n v="0"/>
    <m/>
    <m/>
    <m/>
    <m/>
    <m/>
    <m/>
    <n v="40305"/>
    <m/>
    <n v="40305"/>
  </r>
  <r>
    <n v="64"/>
    <s v="Crystal Lloyd"/>
    <n v="53"/>
    <s v="F"/>
    <x v="4"/>
    <n v="45633"/>
    <d v="2020-03-12T00:00:00"/>
    <n v="27596"/>
    <x v="3"/>
    <n v="42"/>
    <s v="below"/>
    <s v="Good"/>
    <s v="No"/>
    <s v="Yes"/>
    <s v="Yes"/>
    <n v="0"/>
    <n v="45633"/>
    <m/>
    <m/>
    <m/>
    <m/>
    <m/>
    <m/>
    <n v="45633"/>
    <m/>
    <n v="45633"/>
  </r>
  <r>
    <n v="65"/>
    <s v="Tracey Bradley"/>
    <n v="32"/>
    <s v="M"/>
    <x v="3"/>
    <n v="79105"/>
    <d v="2023-05-04T00:00:00"/>
    <n v="22244"/>
    <x v="1"/>
    <n v="36"/>
    <s v="above"/>
    <s v="Average"/>
    <s v="No"/>
    <s v="Yes"/>
    <s v="Yes"/>
    <n v="0"/>
    <n v="0"/>
    <m/>
    <m/>
    <m/>
    <m/>
    <m/>
    <m/>
    <n v="79105"/>
    <m/>
    <n v="79105"/>
  </r>
  <r>
    <n v="66"/>
    <s v="Jordan Hendricks"/>
    <n v="45"/>
    <s v="F"/>
    <x v="1"/>
    <n v="73885"/>
    <d v="2018-06-23T00:00:00"/>
    <n v="33129"/>
    <x v="1"/>
    <n v="40"/>
    <s v="above"/>
    <s v="Good"/>
    <s v="No"/>
    <s v="Yes"/>
    <s v="Yes"/>
    <n v="0"/>
    <n v="0"/>
    <m/>
    <m/>
    <m/>
    <m/>
    <m/>
    <m/>
    <n v="73885"/>
    <m/>
    <n v="73885"/>
  </r>
  <r>
    <n v="67"/>
    <s v="Angelica Taylor"/>
    <n v="27"/>
    <s v="M"/>
    <x v="3"/>
    <n v="55114"/>
    <d v="2024-02-23T00:00:00"/>
    <n v="21939"/>
    <x v="2"/>
    <n v="33"/>
    <s v="above"/>
    <s v="Average"/>
    <s v="No"/>
    <s v="No"/>
    <s v="Yes"/>
    <n v="0"/>
    <n v="0"/>
    <m/>
    <m/>
    <m/>
    <m/>
    <m/>
    <m/>
    <n v="55114"/>
    <m/>
    <n v="55114"/>
  </r>
  <r>
    <n v="68"/>
    <s v="Lauren Smith"/>
    <n v="50"/>
    <s v="F"/>
    <x v="3"/>
    <n v="59707"/>
    <d v="2014-12-09T00:00:00"/>
    <n v="19833"/>
    <x v="1"/>
    <n v="53"/>
    <s v="above"/>
    <s v="Excellent"/>
    <s v="No"/>
    <s v="No"/>
    <s v="Yes"/>
    <n v="0"/>
    <n v="0"/>
    <m/>
    <m/>
    <m/>
    <m/>
    <m/>
    <m/>
    <n v="59707"/>
    <m/>
    <n v="59707"/>
  </r>
  <r>
    <n v="69"/>
    <s v="Terry Williamson"/>
    <n v="24"/>
    <s v="F"/>
    <x v="0"/>
    <n v="77563"/>
    <d v="2022-03-20T00:00:00"/>
    <n v="32146"/>
    <x v="0"/>
    <n v="58"/>
    <s v="above"/>
    <s v="Excellent"/>
    <s v="No"/>
    <s v="Yes"/>
    <s v="No"/>
    <n v="0"/>
    <n v="0"/>
    <m/>
    <m/>
    <m/>
    <m/>
    <m/>
    <m/>
    <n v="77563"/>
    <m/>
    <n v="77563"/>
  </r>
  <r>
    <n v="70"/>
    <s v="Heather Skinner"/>
    <n v="46"/>
    <s v="M"/>
    <x v="4"/>
    <n v="36757"/>
    <d v="2024-01-03T00:00:00"/>
    <n v="28052"/>
    <x v="2"/>
    <n v="21"/>
    <s v="below"/>
    <s v="Poor"/>
    <s v="No"/>
    <s v="Yes"/>
    <s v="Yes"/>
    <n v="0"/>
    <n v="0"/>
    <m/>
    <m/>
    <m/>
    <m/>
    <m/>
    <m/>
    <n v="36757"/>
    <m/>
    <n v="36757"/>
  </r>
  <r>
    <n v="71"/>
    <s v="Tammy Williams"/>
    <n v="22"/>
    <s v="M"/>
    <x v="2"/>
    <n v="40537"/>
    <d v="2016-04-10T00:00:00"/>
    <n v="38859"/>
    <x v="0"/>
    <n v="32"/>
    <s v="below"/>
    <s v="Average"/>
    <s v="No"/>
    <s v="No"/>
    <s v="Yes"/>
    <n v="40537"/>
    <n v="0"/>
    <m/>
    <m/>
    <m/>
    <m/>
    <m/>
    <m/>
    <n v="40537"/>
    <m/>
    <n v="40537"/>
  </r>
  <r>
    <n v="72"/>
    <s v="David Kline"/>
    <n v="60"/>
    <s v="F"/>
    <x v="4"/>
    <n v="46860"/>
    <d v="2018-02-04T00:00:00"/>
    <n v="23354"/>
    <x v="1"/>
    <n v="30"/>
    <s v="below"/>
    <s v="Average"/>
    <s v="No"/>
    <s v="Yes"/>
    <s v="Yes"/>
    <n v="0"/>
    <n v="0"/>
    <m/>
    <m/>
    <m/>
    <m/>
    <m/>
    <m/>
    <n v="46860"/>
    <m/>
    <n v="46860"/>
  </r>
  <r>
    <n v="73"/>
    <s v="Olivia Flynn"/>
    <n v="22"/>
    <s v="F"/>
    <x v="3"/>
    <n v="36411"/>
    <d v="2018-01-01T00:00:00"/>
    <n v="19230"/>
    <x v="3"/>
    <n v="26"/>
    <s v="below"/>
    <s v="Poor"/>
    <s v="No"/>
    <s v="No"/>
    <s v="Yes"/>
    <n v="0"/>
    <n v="0"/>
    <m/>
    <m/>
    <m/>
    <m/>
    <m/>
    <m/>
    <n v="36411"/>
    <m/>
    <n v="36411"/>
  </r>
  <r>
    <n v="74"/>
    <s v="Victor Fuller"/>
    <n v="42"/>
    <s v="M"/>
    <x v="0"/>
    <n v="55874"/>
    <d v="2014-10-22T00:00:00"/>
    <n v="23162"/>
    <x v="2"/>
    <n v="24"/>
    <s v="above"/>
    <s v="Poor"/>
    <s v="No"/>
    <s v="No"/>
    <s v="No"/>
    <n v="0"/>
    <n v="0"/>
    <m/>
    <m/>
    <m/>
    <m/>
    <m/>
    <m/>
    <n v="55874"/>
    <m/>
    <n v="55874"/>
  </r>
  <r>
    <n v="75"/>
    <s v="Rebecca Howell"/>
    <n v="28"/>
    <s v="M"/>
    <x v="3"/>
    <n v="67679"/>
    <d v="2022-03-21T00:00:00"/>
    <n v="12189"/>
    <x v="3"/>
    <n v="42"/>
    <s v="above"/>
    <s v="Good"/>
    <s v="No"/>
    <s v="Yes"/>
    <s v="Yes"/>
    <n v="0"/>
    <n v="0"/>
    <m/>
    <m/>
    <m/>
    <m/>
    <m/>
    <m/>
    <n v="67679"/>
    <m/>
    <n v="67679"/>
  </r>
  <r>
    <n v="76"/>
    <s v="Kendra Davis"/>
    <n v="59"/>
    <s v="F"/>
    <x v="4"/>
    <n v="74053"/>
    <d v="2023-09-16T00:00:00"/>
    <n v="16214"/>
    <x v="3"/>
    <n v="59"/>
    <s v="above"/>
    <s v="Excellent"/>
    <s v="No"/>
    <s v="Yes"/>
    <s v="Yes"/>
    <n v="0"/>
    <n v="74053"/>
    <m/>
    <m/>
    <m/>
    <m/>
    <m/>
    <m/>
    <n v="74053"/>
    <m/>
    <n v="74053"/>
  </r>
  <r>
    <n v="77"/>
    <s v="Brent Smith"/>
    <n v="52"/>
    <s v="F"/>
    <x v="3"/>
    <n v="50342"/>
    <d v="2022-04-06T00:00:00"/>
    <n v="20241"/>
    <x v="1"/>
    <n v="47"/>
    <s v="above"/>
    <s v="Good"/>
    <s v="No"/>
    <s v="No"/>
    <s v="Yes"/>
    <n v="0"/>
    <n v="0"/>
    <m/>
    <m/>
    <m/>
    <m/>
    <m/>
    <m/>
    <n v="50342"/>
    <m/>
    <n v="50342"/>
  </r>
  <r>
    <n v="78"/>
    <s v="George Burke"/>
    <n v="55"/>
    <s v="F"/>
    <x v="1"/>
    <n v="60541"/>
    <d v="2019-01-21T00:00:00"/>
    <n v="27473"/>
    <x v="1"/>
    <n v="40"/>
    <s v="above"/>
    <s v="Good"/>
    <s v="No"/>
    <s v="Yes"/>
    <s v="Yes"/>
    <n v="0"/>
    <n v="0"/>
    <m/>
    <m/>
    <m/>
    <m/>
    <m/>
    <m/>
    <n v="60541"/>
    <m/>
    <n v="60541"/>
  </r>
  <r>
    <n v="79"/>
    <s v="Joshua Stewart"/>
    <n v="44"/>
    <s v="F"/>
    <x v="4"/>
    <n v="63784"/>
    <d v="2017-11-15T00:00:00"/>
    <n v="10152"/>
    <x v="2"/>
    <n v="24"/>
    <s v="above"/>
    <s v="Poor"/>
    <s v="No"/>
    <s v="Yes"/>
    <s v="Yes"/>
    <n v="0"/>
    <n v="0"/>
    <m/>
    <m/>
    <m/>
    <m/>
    <m/>
    <m/>
    <n v="63784"/>
    <m/>
    <n v="63784"/>
  </r>
  <r>
    <n v="80"/>
    <s v="Mark Sutton"/>
    <n v="58"/>
    <s v="M"/>
    <x v="2"/>
    <n v="33820"/>
    <d v="2015-10-23T00:00:00"/>
    <n v="30735"/>
    <x v="3"/>
    <n v="36"/>
    <s v="below"/>
    <s v="Average"/>
    <s v="No"/>
    <s v="No"/>
    <s v="Yes"/>
    <n v="33820"/>
    <n v="0"/>
    <m/>
    <m/>
    <m/>
    <m/>
    <m/>
    <m/>
    <n v="33820"/>
    <m/>
    <n v="33820"/>
  </r>
  <r>
    <n v="81"/>
    <s v="Denise Wade"/>
    <n v="20"/>
    <s v="F"/>
    <x v="3"/>
    <n v="70004"/>
    <d v="2021-11-20T00:00:00"/>
    <n v="14484"/>
    <x v="3"/>
    <n v="38"/>
    <s v="above"/>
    <s v="Average"/>
    <s v="No"/>
    <s v="Yes"/>
    <s v="Yes"/>
    <n v="0"/>
    <n v="0"/>
    <m/>
    <m/>
    <m/>
    <m/>
    <m/>
    <m/>
    <n v="70004"/>
    <m/>
    <n v="70004"/>
  </r>
  <r>
    <n v="82"/>
    <s v="Lindsey House"/>
    <n v="49"/>
    <s v="M"/>
    <x v="4"/>
    <n v="75660"/>
    <d v="2016-04-21T00:00:00"/>
    <n v="30132"/>
    <x v="1"/>
    <n v="55"/>
    <s v="above"/>
    <s v="Excellent"/>
    <s v="No"/>
    <s v="Yes"/>
    <s v="Yes"/>
    <n v="0"/>
    <n v="75660"/>
    <m/>
    <m/>
    <m/>
    <m/>
    <m/>
    <m/>
    <n v="75660"/>
    <m/>
    <n v="75660"/>
  </r>
  <r>
    <n v="83"/>
    <s v="Sarah Weaver"/>
    <n v="27"/>
    <s v="F"/>
    <x v="1"/>
    <n v="61982"/>
    <d v="2024-01-21T00:00:00"/>
    <n v="21436"/>
    <x v="3"/>
    <n v="27"/>
    <s v="above"/>
    <s v="Poor"/>
    <s v="No"/>
    <s v="Yes"/>
    <s v="Yes"/>
    <n v="0"/>
    <n v="0"/>
    <m/>
    <m/>
    <m/>
    <m/>
    <m/>
    <m/>
    <n v="61982"/>
    <m/>
    <n v="61982"/>
  </r>
  <r>
    <n v="84"/>
    <s v="Ronald Marquez"/>
    <n v="41"/>
    <s v="M"/>
    <x v="3"/>
    <n v="41244"/>
    <d v="2018-11-01T00:00:00"/>
    <n v="25368"/>
    <x v="0"/>
    <n v="22"/>
    <s v="below"/>
    <s v="Poor"/>
    <s v="No"/>
    <s v="No"/>
    <s v="Yes"/>
    <n v="0"/>
    <n v="0"/>
    <m/>
    <m/>
    <m/>
    <m/>
    <m/>
    <m/>
    <n v="41244"/>
    <m/>
    <n v="41244"/>
  </r>
  <r>
    <n v="85"/>
    <s v="Leah Stewart"/>
    <n v="54"/>
    <s v="F"/>
    <x v="3"/>
    <n v="43477"/>
    <d v="2019-05-05T00:00:00"/>
    <n v="35368"/>
    <x v="0"/>
    <n v="60"/>
    <s v="below"/>
    <s v="Excellent"/>
    <s v="No"/>
    <s v="No"/>
    <s v="Yes"/>
    <n v="0"/>
    <n v="0"/>
    <m/>
    <m/>
    <m/>
    <m/>
    <m/>
    <m/>
    <n v="43477"/>
    <m/>
    <n v="43477"/>
  </r>
  <r>
    <n v="86"/>
    <s v="Susan Padilla"/>
    <n v="34"/>
    <s v="M"/>
    <x v="2"/>
    <n v="65403"/>
    <d v="2022-06-28T00:00:00"/>
    <n v="19120"/>
    <x v="2"/>
    <n v="44"/>
    <s v="above"/>
    <s v="Good"/>
    <s v="No"/>
    <s v="Yes"/>
    <s v="Yes"/>
    <n v="65403"/>
    <n v="0"/>
    <m/>
    <m/>
    <m/>
    <m/>
    <m/>
    <m/>
    <n v="65403"/>
    <m/>
    <n v="65403"/>
  </r>
  <r>
    <n v="87"/>
    <s v="Ronald Martin"/>
    <n v="43"/>
    <s v="M"/>
    <x v="1"/>
    <n v="74200"/>
    <d v="2019-03-05T00:00:00"/>
    <n v="32735"/>
    <x v="1"/>
    <n v="60"/>
    <s v="above"/>
    <s v="Excellent"/>
    <s v="No"/>
    <s v="Yes"/>
    <s v="Yes"/>
    <n v="0"/>
    <n v="0"/>
    <m/>
    <m/>
    <m/>
    <m/>
    <m/>
    <m/>
    <n v="74200"/>
    <m/>
    <n v="74200"/>
  </r>
  <r>
    <n v="88"/>
    <s v="Patrick Watts"/>
    <n v="41"/>
    <s v="M"/>
    <x v="4"/>
    <n v="41263"/>
    <d v="2023-03-30T00:00:00"/>
    <n v="25952"/>
    <x v="0"/>
    <n v="20"/>
    <s v="below"/>
    <s v="Poor"/>
    <s v="No"/>
    <s v="Yes"/>
    <s v="Yes"/>
    <n v="0"/>
    <n v="0"/>
    <m/>
    <m/>
    <m/>
    <m/>
    <m/>
    <m/>
    <n v="41263"/>
    <m/>
    <n v="41263"/>
  </r>
  <r>
    <n v="89"/>
    <s v="Emily Stephens"/>
    <n v="57"/>
    <s v="M"/>
    <x v="4"/>
    <n v="79178"/>
    <d v="2015-03-02T00:00:00"/>
    <n v="39831"/>
    <x v="1"/>
    <n v="25"/>
    <s v="above"/>
    <s v="Poor"/>
    <s v="No"/>
    <s v="Yes"/>
    <s v="Yes"/>
    <n v="0"/>
    <n v="0"/>
    <m/>
    <m/>
    <m/>
    <m/>
    <m/>
    <m/>
    <n v="79178"/>
    <m/>
    <n v="79178"/>
  </r>
  <r>
    <n v="90"/>
    <s v="Robert Yang"/>
    <n v="32"/>
    <s v="F"/>
    <x v="4"/>
    <n v="57661"/>
    <d v="2018-01-10T00:00:00"/>
    <n v="35451"/>
    <x v="0"/>
    <n v="57"/>
    <s v="above"/>
    <s v="Excellent"/>
    <s v="No"/>
    <s v="Yes"/>
    <s v="Yes"/>
    <n v="0"/>
    <n v="57661"/>
    <m/>
    <m/>
    <m/>
    <m/>
    <m/>
    <m/>
    <n v="57661"/>
    <m/>
    <n v="57661"/>
  </r>
  <r>
    <n v="91"/>
    <s v="Kelly Cunningham"/>
    <n v="58"/>
    <s v="M"/>
    <x v="3"/>
    <n v="59830"/>
    <d v="2022-08-05T00:00:00"/>
    <n v="37401"/>
    <x v="1"/>
    <n v="40"/>
    <s v="above"/>
    <s v="Good"/>
    <s v="No"/>
    <s v="No"/>
    <s v="Yes"/>
    <n v="0"/>
    <n v="0"/>
    <m/>
    <m/>
    <m/>
    <m/>
    <m/>
    <m/>
    <n v="59830"/>
    <m/>
    <n v="59830"/>
  </r>
  <r>
    <n v="92"/>
    <s v="Johnathan Williams"/>
    <n v="52"/>
    <s v="F"/>
    <x v="1"/>
    <n v="64706"/>
    <d v="2015-01-26T00:00:00"/>
    <n v="28270"/>
    <x v="0"/>
    <n v="60"/>
    <s v="above"/>
    <s v="Excellent"/>
    <s v="Yes"/>
    <s v="Yes"/>
    <s v="Yes"/>
    <n v="0"/>
    <n v="0"/>
    <m/>
    <m/>
    <m/>
    <m/>
    <m/>
    <m/>
    <n v="64706"/>
    <m/>
    <n v="64706"/>
  </r>
  <r>
    <n v="93"/>
    <s v="Jeffrey Bauer"/>
    <n v="23"/>
    <s v="M"/>
    <x v="1"/>
    <n v="78033"/>
    <d v="2023-01-12T00:00:00"/>
    <n v="26422"/>
    <x v="0"/>
    <n v="25"/>
    <s v="above"/>
    <s v="Poor"/>
    <s v="Yes"/>
    <s v="Yes"/>
    <s v="Yes"/>
    <n v="0"/>
    <n v="0"/>
    <m/>
    <m/>
    <m/>
    <m/>
    <m/>
    <m/>
    <n v="78033"/>
    <m/>
    <n v="78033"/>
  </r>
  <r>
    <n v="94"/>
    <s v="Brooke Jackson"/>
    <n v="20"/>
    <s v="M"/>
    <x v="1"/>
    <n v="35909"/>
    <d v="2021-01-15T00:00:00"/>
    <n v="26258"/>
    <x v="0"/>
    <n v="51"/>
    <s v="below"/>
    <s v="Excellent"/>
    <s v="Yes"/>
    <s v="No"/>
    <s v="Yes"/>
    <n v="0"/>
    <n v="0"/>
    <m/>
    <m/>
    <m/>
    <m/>
    <m/>
    <m/>
    <n v="35909"/>
    <m/>
    <n v="35909"/>
  </r>
  <r>
    <n v="95"/>
    <s v="Jay Trevino"/>
    <n v="20"/>
    <s v="M"/>
    <x v="2"/>
    <n v="73060"/>
    <d v="2015-11-26T00:00:00"/>
    <n v="21547"/>
    <x v="0"/>
    <n v="42"/>
    <s v="above"/>
    <s v="Good"/>
    <s v="No"/>
    <s v="Yes"/>
    <s v="Yes"/>
    <n v="73060"/>
    <n v="0"/>
    <m/>
    <m/>
    <m/>
    <m/>
    <m/>
    <m/>
    <n v="73060"/>
    <m/>
    <n v="73060"/>
  </r>
  <r>
    <n v="96"/>
    <s v="Thomas Rosales"/>
    <n v="39"/>
    <s v="F"/>
    <x v="3"/>
    <n v="40747"/>
    <d v="2016-09-27T00:00:00"/>
    <n v="23302"/>
    <x v="2"/>
    <n v="27"/>
    <s v="below"/>
    <s v="Poor"/>
    <s v="No"/>
    <s v="No"/>
    <s v="Yes"/>
    <n v="0"/>
    <n v="0"/>
    <m/>
    <m/>
    <m/>
    <m/>
    <m/>
    <m/>
    <n v="40747"/>
    <m/>
    <n v="40747"/>
  </r>
  <r>
    <n v="97"/>
    <s v="Sandra Owens"/>
    <n v="37"/>
    <s v="F"/>
    <x v="0"/>
    <n v="49453"/>
    <d v="2015-08-17T00:00:00"/>
    <n v="37916"/>
    <x v="0"/>
    <n v="53"/>
    <s v="below"/>
    <s v="Excellent"/>
    <s v="No"/>
    <s v="No"/>
    <s v="No"/>
    <n v="0"/>
    <n v="0"/>
    <m/>
    <m/>
    <m/>
    <m/>
    <m/>
    <m/>
    <n v="49453"/>
    <m/>
    <n v="49453"/>
  </r>
  <r>
    <n v="98"/>
    <s v="Christopher Joseph"/>
    <n v="41"/>
    <s v="M"/>
    <x v="0"/>
    <n v="79544"/>
    <d v="2020-10-16T00:00:00"/>
    <n v="27482"/>
    <x v="0"/>
    <n v="21"/>
    <s v="above"/>
    <s v="Poor"/>
    <s v="No"/>
    <s v="Yes"/>
    <s v="No"/>
    <n v="0"/>
    <n v="0"/>
    <m/>
    <m/>
    <m/>
    <m/>
    <m/>
    <m/>
    <n v="79544"/>
    <m/>
    <n v="79544"/>
  </r>
  <r>
    <n v="99"/>
    <s v="Maxwell Soto"/>
    <n v="30"/>
    <s v="M"/>
    <x v="1"/>
    <n v="68222"/>
    <d v="2019-06-04T00:00:00"/>
    <n v="28120"/>
    <x v="2"/>
    <n v="58"/>
    <s v="above"/>
    <s v="Excellent"/>
    <s v="No"/>
    <s v="Yes"/>
    <s v="Yes"/>
    <n v="0"/>
    <n v="0"/>
    <m/>
    <m/>
    <m/>
    <m/>
    <m/>
    <m/>
    <n v="68222"/>
    <m/>
    <n v="68222"/>
  </r>
  <r>
    <n v="100"/>
    <s v="Kevin Harris"/>
    <n v="32"/>
    <s v="M"/>
    <x v="1"/>
    <n v="61909"/>
    <d v="2022-05-12T00:00:00"/>
    <n v="26429"/>
    <x v="3"/>
    <n v="35"/>
    <s v="above"/>
    <s v="Average"/>
    <s v="No"/>
    <s v="Yes"/>
    <s v="Yes"/>
    <n v="0"/>
    <n v="0"/>
    <m/>
    <m/>
    <m/>
    <m/>
    <m/>
    <m/>
    <n v="61909"/>
    <m/>
    <n v="61909"/>
  </r>
  <r>
    <n v="101"/>
    <s v="Vicki Hensley"/>
    <n v="48"/>
    <s v="M"/>
    <x v="0"/>
    <n v="67645"/>
    <d v="2022-03-03T00:00:00"/>
    <n v="31064"/>
    <x v="1"/>
    <n v="26"/>
    <s v="above"/>
    <s v="Poor"/>
    <s v="No"/>
    <s v="Yes"/>
    <s v="No"/>
    <n v="0"/>
    <n v="0"/>
    <m/>
    <m/>
    <m/>
    <m/>
    <m/>
    <m/>
    <n v="67645"/>
    <m/>
    <n v="67645"/>
  </r>
  <r>
    <n v="102"/>
    <s v="Timothy Gutierrez"/>
    <n v="50"/>
    <s v="M"/>
    <x v="4"/>
    <n v="42020"/>
    <d v="2017-01-01T00:00:00"/>
    <n v="10743"/>
    <x v="0"/>
    <n v="46"/>
    <s v="below"/>
    <s v="Good"/>
    <s v="No"/>
    <s v="Yes"/>
    <s v="Yes"/>
    <n v="0"/>
    <n v="42020"/>
    <m/>
    <m/>
    <m/>
    <m/>
    <m/>
    <m/>
    <n v="42020"/>
    <m/>
    <n v="42020"/>
  </r>
  <r>
    <n v="103"/>
    <s v="Joseph Pena"/>
    <n v="60"/>
    <s v="F"/>
    <x v="0"/>
    <n v="71920"/>
    <d v="2021-06-18T00:00:00"/>
    <n v="27946"/>
    <x v="0"/>
    <n v="50"/>
    <s v="above"/>
    <s v="Excellent"/>
    <s v="No"/>
    <s v="Yes"/>
    <s v="No"/>
    <n v="0"/>
    <n v="0"/>
    <m/>
    <m/>
    <m/>
    <m/>
    <m/>
    <m/>
    <n v="71920"/>
    <m/>
    <n v="71920"/>
  </r>
  <r>
    <n v="104"/>
    <s v="Hailey Henderson"/>
    <n v="35"/>
    <s v="F"/>
    <x v="0"/>
    <n v="55166"/>
    <d v="2022-06-16T00:00:00"/>
    <n v="22868"/>
    <x v="0"/>
    <n v="37"/>
    <s v="above"/>
    <s v="Average"/>
    <s v="No"/>
    <s v="No"/>
    <s v="No"/>
    <n v="0"/>
    <n v="0"/>
    <m/>
    <m/>
    <m/>
    <m/>
    <m/>
    <m/>
    <n v="55166"/>
    <m/>
    <n v="55166"/>
  </r>
  <r>
    <n v="105"/>
    <s v="Amanda Howard"/>
    <n v="37"/>
    <s v="M"/>
    <x v="3"/>
    <n v="74174"/>
    <d v="2014-08-19T00:00:00"/>
    <n v="26475"/>
    <x v="0"/>
    <n v="45"/>
    <s v="above"/>
    <s v="Good"/>
    <s v="No"/>
    <s v="Yes"/>
    <s v="Yes"/>
    <n v="0"/>
    <n v="0"/>
    <m/>
    <m/>
    <m/>
    <m/>
    <m/>
    <m/>
    <n v="74174"/>
    <m/>
    <n v="74174"/>
  </r>
  <r>
    <n v="106"/>
    <s v="Stephanie Black"/>
    <n v="32"/>
    <s v="F"/>
    <x v="4"/>
    <n v="47445"/>
    <d v="2019-09-14T00:00:00"/>
    <n v="31648"/>
    <x v="3"/>
    <n v="57"/>
    <s v="below"/>
    <s v="Excellent"/>
    <s v="No"/>
    <s v="Yes"/>
    <s v="Yes"/>
    <n v="0"/>
    <n v="47445"/>
    <m/>
    <m/>
    <m/>
    <m/>
    <m/>
    <m/>
    <n v="47445"/>
    <m/>
    <n v="47445"/>
  </r>
  <r>
    <n v="107"/>
    <s v="Donald Miller"/>
    <n v="45"/>
    <s v="F"/>
    <x v="1"/>
    <n v="71965"/>
    <d v="2018-09-19T00:00:00"/>
    <n v="36062"/>
    <x v="1"/>
    <n v="22"/>
    <s v="above"/>
    <s v="Poor"/>
    <s v="No"/>
    <s v="Yes"/>
    <s v="Yes"/>
    <n v="0"/>
    <n v="0"/>
    <m/>
    <m/>
    <m/>
    <m/>
    <m/>
    <m/>
    <n v="71965"/>
    <m/>
    <n v="71965"/>
  </r>
  <r>
    <n v="108"/>
    <s v="Sheila Smith"/>
    <n v="56"/>
    <s v="F"/>
    <x v="1"/>
    <n v="79254"/>
    <d v="2017-06-23T00:00:00"/>
    <n v="24919"/>
    <x v="2"/>
    <n v="57"/>
    <s v="above"/>
    <s v="Excellent"/>
    <s v="No"/>
    <s v="Yes"/>
    <s v="Yes"/>
    <n v="0"/>
    <n v="0"/>
    <m/>
    <m/>
    <m/>
    <m/>
    <m/>
    <m/>
    <n v="79254"/>
    <m/>
    <n v="79254"/>
  </r>
  <r>
    <n v="109"/>
    <s v="Jennifer Davis"/>
    <n v="38"/>
    <s v="F"/>
    <x v="1"/>
    <n v="36021"/>
    <d v="2019-02-11T00:00:00"/>
    <n v="38621"/>
    <x v="3"/>
    <n v="40"/>
    <s v="below"/>
    <s v="Good"/>
    <s v="No"/>
    <s v="No"/>
    <s v="Yes"/>
    <n v="0"/>
    <n v="0"/>
    <m/>
    <m/>
    <m/>
    <m/>
    <m/>
    <m/>
    <n v="36021"/>
    <m/>
    <n v="36021"/>
  </r>
  <r>
    <n v="110"/>
    <s v="Ronald Thomas"/>
    <n v="33"/>
    <s v="F"/>
    <x v="0"/>
    <n v="37243"/>
    <d v="2023-09-04T00:00:00"/>
    <n v="28425"/>
    <x v="3"/>
    <n v="27"/>
    <s v="below"/>
    <s v="Poor"/>
    <s v="No"/>
    <s v="No"/>
    <s v="No"/>
    <n v="0"/>
    <n v="0"/>
    <m/>
    <m/>
    <m/>
    <m/>
    <m/>
    <m/>
    <n v="37243"/>
    <m/>
    <n v="37243"/>
  </r>
  <r>
    <n v="111"/>
    <s v="Kylie Hampton"/>
    <n v="39"/>
    <s v="M"/>
    <x v="2"/>
    <n v="44984"/>
    <d v="2019-03-19T00:00:00"/>
    <n v="30705"/>
    <x v="1"/>
    <n v="59"/>
    <s v="below"/>
    <s v="Excellent"/>
    <s v="No"/>
    <s v="No"/>
    <s v="Yes"/>
    <n v="44984"/>
    <n v="0"/>
    <m/>
    <m/>
    <m/>
    <m/>
    <m/>
    <m/>
    <n v="44984"/>
    <m/>
    <n v="44984"/>
  </r>
  <r>
    <n v="112"/>
    <s v="Christopher Ellis"/>
    <n v="28"/>
    <s v="F"/>
    <x v="1"/>
    <n v="68902"/>
    <d v="2018-07-14T00:00:00"/>
    <n v="26425"/>
    <x v="2"/>
    <n v="29"/>
    <s v="above"/>
    <s v="Poor"/>
    <s v="No"/>
    <s v="Yes"/>
    <s v="Yes"/>
    <n v="0"/>
    <n v="0"/>
    <m/>
    <m/>
    <m/>
    <m/>
    <m/>
    <m/>
    <n v="68902"/>
    <m/>
    <n v="68902"/>
  </r>
  <r>
    <n v="113"/>
    <s v="Kenneth Yates"/>
    <n v="34"/>
    <s v="M"/>
    <x v="2"/>
    <n v="30871"/>
    <d v="2021-10-12T00:00:00"/>
    <n v="12024"/>
    <x v="1"/>
    <n v="50"/>
    <s v="below"/>
    <s v="Excellent"/>
    <s v="No"/>
    <s v="No"/>
    <s v="Yes"/>
    <n v="30871"/>
    <n v="0"/>
    <m/>
    <m/>
    <m/>
    <m/>
    <m/>
    <m/>
    <n v="30871"/>
    <m/>
    <n v="30871"/>
  </r>
  <r>
    <n v="114"/>
    <s v="Deanna Greene"/>
    <n v="32"/>
    <s v="F"/>
    <x v="3"/>
    <n v="55776"/>
    <d v="2019-05-09T00:00:00"/>
    <n v="30358"/>
    <x v="3"/>
    <n v="54"/>
    <s v="above"/>
    <s v="Excellent"/>
    <s v="No"/>
    <s v="No"/>
    <s v="Yes"/>
    <n v="0"/>
    <n v="0"/>
    <m/>
    <m/>
    <m/>
    <m/>
    <m/>
    <m/>
    <n v="55776"/>
    <m/>
    <n v="55776"/>
  </r>
  <r>
    <n v="115"/>
    <s v="Michael Knapp"/>
    <n v="40"/>
    <s v="M"/>
    <x v="2"/>
    <n v="72142"/>
    <d v="2022-10-10T00:00:00"/>
    <n v="15838"/>
    <x v="2"/>
    <n v="34"/>
    <s v="above"/>
    <s v="Average"/>
    <s v="No"/>
    <s v="Yes"/>
    <s v="Yes"/>
    <n v="72142"/>
    <n v="0"/>
    <m/>
    <m/>
    <m/>
    <m/>
    <m/>
    <m/>
    <n v="72142"/>
    <m/>
    <n v="72142"/>
  </r>
  <r>
    <n v="116"/>
    <s v="Gary Cummings"/>
    <n v="20"/>
    <s v="M"/>
    <x v="1"/>
    <n v="77669"/>
    <d v="2023-04-07T00:00:00"/>
    <n v="25587"/>
    <x v="2"/>
    <n v="41"/>
    <s v="above"/>
    <s v="Good"/>
    <s v="No"/>
    <s v="Yes"/>
    <s v="Yes"/>
    <n v="0"/>
    <n v="0"/>
    <m/>
    <m/>
    <m/>
    <m/>
    <m/>
    <m/>
    <n v="77669"/>
    <m/>
    <n v="77669"/>
  </r>
  <r>
    <n v="117"/>
    <s v="Mary Gamble DVM"/>
    <n v="54"/>
    <s v="F"/>
    <x v="4"/>
    <n v="73602"/>
    <d v="2016-10-12T00:00:00"/>
    <n v="28434"/>
    <x v="0"/>
    <n v="53"/>
    <s v="above"/>
    <s v="Excellent"/>
    <s v="No"/>
    <s v="Yes"/>
    <s v="Yes"/>
    <n v="0"/>
    <n v="73602"/>
    <m/>
    <m/>
    <m/>
    <m/>
    <m/>
    <m/>
    <n v="73602"/>
    <m/>
    <n v="73602"/>
  </r>
  <r>
    <n v="118"/>
    <s v="Tiffany Collins"/>
    <n v="47"/>
    <s v="F"/>
    <x v="3"/>
    <n v="62782"/>
    <d v="2019-06-26T00:00:00"/>
    <n v="39526"/>
    <x v="0"/>
    <n v="33"/>
    <s v="above"/>
    <s v="Average"/>
    <s v="No"/>
    <s v="Yes"/>
    <s v="Yes"/>
    <n v="0"/>
    <n v="0"/>
    <m/>
    <m/>
    <m/>
    <m/>
    <m/>
    <m/>
    <n v="62782"/>
    <m/>
    <n v="62782"/>
  </r>
  <r>
    <n v="119"/>
    <s v="Lindsey Thompson"/>
    <n v="54"/>
    <s v="M"/>
    <x v="3"/>
    <n v="35993"/>
    <d v="2016-03-15T00:00:00"/>
    <n v="10290"/>
    <x v="3"/>
    <n v="56"/>
    <s v="below"/>
    <s v="Excellent"/>
    <s v="No"/>
    <s v="No"/>
    <s v="Yes"/>
    <n v="0"/>
    <n v="0"/>
    <m/>
    <m/>
    <m/>
    <m/>
    <m/>
    <m/>
    <n v="35993"/>
    <m/>
    <n v="35993"/>
  </r>
  <r>
    <n v="120"/>
    <s v="Belinda Kirby"/>
    <n v="59"/>
    <s v="F"/>
    <x v="2"/>
    <n v="51679"/>
    <d v="2023-03-19T00:00:00"/>
    <n v="32978"/>
    <x v="3"/>
    <n v="55"/>
    <s v="above"/>
    <s v="Excellent"/>
    <s v="No"/>
    <s v="No"/>
    <s v="Yes"/>
    <n v="51679"/>
    <n v="0"/>
    <m/>
    <m/>
    <m/>
    <m/>
    <m/>
    <m/>
    <n v="51679"/>
    <m/>
    <n v="51679"/>
  </r>
  <r>
    <n v="121"/>
    <s v="Lisa Lowery"/>
    <n v="29"/>
    <s v="M"/>
    <x v="1"/>
    <n v="76421"/>
    <d v="2023-09-17T00:00:00"/>
    <n v="11183"/>
    <x v="3"/>
    <n v="59"/>
    <s v="above"/>
    <s v="Excellent"/>
    <s v="No"/>
    <s v="Yes"/>
    <s v="Yes"/>
    <n v="0"/>
    <n v="0"/>
    <m/>
    <m/>
    <m/>
    <m/>
    <m/>
    <m/>
    <n v="76421"/>
    <m/>
    <n v="76421"/>
  </r>
  <r>
    <n v="122"/>
    <s v="Paul Turner"/>
    <n v="34"/>
    <s v="F"/>
    <x v="4"/>
    <n v="40938"/>
    <d v="2015-02-17T00:00:00"/>
    <n v="26143"/>
    <x v="0"/>
    <n v="39"/>
    <s v="below"/>
    <s v="Average"/>
    <s v="No"/>
    <s v="Yes"/>
    <s v="Yes"/>
    <n v="0"/>
    <n v="40938"/>
    <m/>
    <m/>
    <m/>
    <m/>
    <m/>
    <m/>
    <n v="40938"/>
    <m/>
    <n v="40938"/>
  </r>
  <r>
    <n v="123"/>
    <s v="Sherry Webb"/>
    <n v="34"/>
    <s v="F"/>
    <x v="3"/>
    <n v="57191"/>
    <d v="2019-09-21T00:00:00"/>
    <n v="31904"/>
    <x v="0"/>
    <n v="30"/>
    <s v="above"/>
    <s v="Average"/>
    <s v="No"/>
    <s v="No"/>
    <s v="Yes"/>
    <n v="0"/>
    <n v="0"/>
    <m/>
    <m/>
    <m/>
    <m/>
    <m/>
    <m/>
    <n v="57191"/>
    <m/>
    <n v="57191"/>
  </r>
  <r>
    <n v="124"/>
    <s v="Carly Collier"/>
    <n v="46"/>
    <s v="M"/>
    <x v="3"/>
    <n v="42206"/>
    <d v="2016-09-26T00:00:00"/>
    <n v="27145"/>
    <x v="3"/>
    <n v="59"/>
    <s v="below"/>
    <s v="Excellent"/>
    <s v="No"/>
    <s v="No"/>
    <s v="Yes"/>
    <n v="0"/>
    <n v="0"/>
    <m/>
    <m/>
    <m/>
    <m/>
    <m/>
    <m/>
    <n v="42206"/>
    <m/>
    <n v="42206"/>
  </r>
  <r>
    <n v="125"/>
    <s v="Adam Smith"/>
    <n v="45"/>
    <s v="M"/>
    <x v="4"/>
    <n v="67685"/>
    <d v="2022-10-28T00:00:00"/>
    <n v="23554"/>
    <x v="1"/>
    <n v="21"/>
    <s v="above"/>
    <s v="Poor"/>
    <s v="No"/>
    <s v="Yes"/>
    <s v="Yes"/>
    <n v="0"/>
    <n v="0"/>
    <m/>
    <m/>
    <m/>
    <m/>
    <m/>
    <m/>
    <n v="67685"/>
    <m/>
    <n v="67685"/>
  </r>
  <r>
    <n v="126"/>
    <s v="Anna Humphrey"/>
    <n v="37"/>
    <s v="M"/>
    <x v="4"/>
    <n v="66642"/>
    <d v="2024-02-27T00:00:00"/>
    <n v="16604"/>
    <x v="2"/>
    <n v="33"/>
    <s v="above"/>
    <s v="Average"/>
    <s v="No"/>
    <s v="Yes"/>
    <s v="Yes"/>
    <n v="0"/>
    <n v="0"/>
    <m/>
    <m/>
    <m/>
    <m/>
    <m/>
    <m/>
    <n v="66642"/>
    <m/>
    <n v="66642"/>
  </r>
  <r>
    <n v="127"/>
    <s v="Diana Daniel"/>
    <n v="29"/>
    <s v="M"/>
    <x v="2"/>
    <n v="64161"/>
    <d v="2015-10-03T00:00:00"/>
    <n v="24790"/>
    <x v="0"/>
    <n v="48"/>
    <s v="above"/>
    <s v="Good"/>
    <s v="No"/>
    <s v="Yes"/>
    <s v="Yes"/>
    <n v="64161"/>
    <n v="0"/>
    <m/>
    <m/>
    <m/>
    <m/>
    <m/>
    <m/>
    <n v="64161"/>
    <m/>
    <n v="64161"/>
  </r>
  <r>
    <n v="128"/>
    <s v="April Reyes"/>
    <n v="39"/>
    <s v="F"/>
    <x v="1"/>
    <n v="48385"/>
    <d v="2017-02-12T00:00:00"/>
    <n v="26379"/>
    <x v="1"/>
    <n v="50"/>
    <s v="below"/>
    <s v="Excellent"/>
    <s v="No"/>
    <s v="No"/>
    <s v="Yes"/>
    <n v="0"/>
    <n v="0"/>
    <m/>
    <m/>
    <m/>
    <m/>
    <m/>
    <m/>
    <n v="48385"/>
    <m/>
    <n v="48385"/>
  </r>
  <r>
    <n v="129"/>
    <s v="Jessica Davis"/>
    <n v="28"/>
    <s v="M"/>
    <x v="4"/>
    <n v="70632"/>
    <d v="2020-03-12T00:00:00"/>
    <n v="34787"/>
    <x v="0"/>
    <n v="58"/>
    <s v="above"/>
    <s v="Excellent"/>
    <s v="No"/>
    <s v="Yes"/>
    <s v="Yes"/>
    <n v="0"/>
    <n v="70632"/>
    <m/>
    <m/>
    <m/>
    <m/>
    <m/>
    <m/>
    <n v="70632"/>
    <m/>
    <n v="70632"/>
  </r>
  <r>
    <n v="130"/>
    <s v="Phillip Moore"/>
    <n v="28"/>
    <s v="F"/>
    <x v="1"/>
    <n v="50658"/>
    <d v="2017-09-25T00:00:00"/>
    <n v="18445"/>
    <x v="0"/>
    <n v="37"/>
    <s v="above"/>
    <s v="Average"/>
    <s v="Yes"/>
    <s v="No"/>
    <s v="Yes"/>
    <n v="0"/>
    <n v="0"/>
    <m/>
    <m/>
    <m/>
    <m/>
    <m/>
    <m/>
    <n v="50658"/>
    <m/>
    <n v="50658"/>
  </r>
  <r>
    <n v="131"/>
    <s v="Kim Carroll"/>
    <n v="30"/>
    <s v="F"/>
    <x v="3"/>
    <n v="57039"/>
    <d v="2020-11-18T00:00:00"/>
    <n v="24149"/>
    <x v="2"/>
    <n v="35"/>
    <s v="above"/>
    <s v="Average"/>
    <s v="No"/>
    <s v="No"/>
    <s v="Yes"/>
    <n v="0"/>
    <n v="0"/>
    <m/>
    <m/>
    <m/>
    <m/>
    <m/>
    <m/>
    <n v="57039"/>
    <m/>
    <n v="57039"/>
  </r>
  <r>
    <n v="132"/>
    <s v="Michael Miller"/>
    <n v="56"/>
    <s v="F"/>
    <x v="0"/>
    <n v="49740"/>
    <d v="2014-07-29T00:00:00"/>
    <n v="15383"/>
    <x v="2"/>
    <n v="39"/>
    <s v="below"/>
    <s v="Average"/>
    <s v="No"/>
    <s v="No"/>
    <s v="No"/>
    <n v="0"/>
    <n v="0"/>
    <m/>
    <m/>
    <m/>
    <m/>
    <m/>
    <m/>
    <n v="49740"/>
    <m/>
    <n v="49740"/>
  </r>
  <r>
    <n v="133"/>
    <s v="Andre Owens"/>
    <n v="44"/>
    <s v="M"/>
    <x v="3"/>
    <n v="55915"/>
    <d v="2020-02-21T00:00:00"/>
    <n v="31594"/>
    <x v="0"/>
    <n v="45"/>
    <s v="above"/>
    <s v="Good"/>
    <s v="No"/>
    <s v="No"/>
    <s v="Yes"/>
    <n v="0"/>
    <n v="0"/>
    <m/>
    <m/>
    <m/>
    <m/>
    <m/>
    <m/>
    <n v="55915"/>
    <m/>
    <n v="55915"/>
  </r>
  <r>
    <n v="134"/>
    <s v="Ralph Richards"/>
    <n v="31"/>
    <s v="F"/>
    <x v="3"/>
    <n v="38997"/>
    <d v="2022-03-13T00:00:00"/>
    <n v="36587"/>
    <x v="0"/>
    <n v="40"/>
    <s v="below"/>
    <s v="Good"/>
    <s v="No"/>
    <s v="No"/>
    <s v="Yes"/>
    <n v="0"/>
    <n v="0"/>
    <m/>
    <m/>
    <m/>
    <m/>
    <m/>
    <m/>
    <n v="38997"/>
    <m/>
    <n v="38997"/>
  </r>
  <r>
    <n v="135"/>
    <s v="Gabriel Herrera"/>
    <n v="27"/>
    <s v="M"/>
    <x v="3"/>
    <n v="44067"/>
    <d v="2017-06-19T00:00:00"/>
    <n v="28660"/>
    <x v="2"/>
    <n v="50"/>
    <s v="below"/>
    <s v="Excellent"/>
    <s v="No"/>
    <s v="No"/>
    <s v="Yes"/>
    <n v="0"/>
    <n v="0"/>
    <m/>
    <m/>
    <m/>
    <m/>
    <m/>
    <m/>
    <n v="44067"/>
    <m/>
    <n v="44067"/>
  </r>
  <r>
    <n v="136"/>
    <s v="Amy Hernandez"/>
    <n v="49"/>
    <s v="M"/>
    <x v="0"/>
    <n v="54845"/>
    <d v="2022-02-06T00:00:00"/>
    <n v="39869"/>
    <x v="2"/>
    <n v="45"/>
    <s v="above"/>
    <s v="Good"/>
    <s v="No"/>
    <s v="No"/>
    <s v="No"/>
    <n v="0"/>
    <n v="0"/>
    <m/>
    <m/>
    <m/>
    <m/>
    <m/>
    <m/>
    <n v="54845"/>
    <m/>
    <n v="54845"/>
  </r>
  <r>
    <n v="137"/>
    <s v="Nancy Kramer"/>
    <n v="53"/>
    <s v="F"/>
    <x v="2"/>
    <n v="42144"/>
    <d v="2021-06-27T00:00:00"/>
    <n v="32492"/>
    <x v="1"/>
    <n v="32"/>
    <s v="below"/>
    <s v="Average"/>
    <s v="No"/>
    <s v="No"/>
    <s v="Yes"/>
    <n v="42144"/>
    <n v="0"/>
    <m/>
    <m/>
    <m/>
    <m/>
    <m/>
    <m/>
    <n v="42144"/>
    <m/>
    <n v="42144"/>
  </r>
  <r>
    <n v="138"/>
    <s v="Dr. Jennifer Allison"/>
    <n v="38"/>
    <s v="M"/>
    <x v="3"/>
    <n v="43543"/>
    <d v="2016-04-25T00:00:00"/>
    <n v="12098"/>
    <x v="3"/>
    <n v="43"/>
    <s v="below"/>
    <s v="Good"/>
    <s v="No"/>
    <s v="No"/>
    <s v="Yes"/>
    <n v="0"/>
    <n v="0"/>
    <m/>
    <m/>
    <m/>
    <m/>
    <m/>
    <m/>
    <n v="43543"/>
    <m/>
    <n v="43543"/>
  </r>
  <r>
    <n v="139"/>
    <s v="Claire Collins"/>
    <n v="23"/>
    <s v="F"/>
    <x v="3"/>
    <n v="70926"/>
    <d v="2021-09-12T00:00:00"/>
    <n v="36100"/>
    <x v="1"/>
    <n v="33"/>
    <s v="above"/>
    <s v="Average"/>
    <s v="No"/>
    <s v="Yes"/>
    <s v="Yes"/>
    <n v="0"/>
    <n v="0"/>
    <m/>
    <m/>
    <m/>
    <m/>
    <m/>
    <m/>
    <n v="70926"/>
    <m/>
    <n v="70926"/>
  </r>
  <r>
    <n v="140"/>
    <s v="Susan Taylor"/>
    <n v="41"/>
    <s v="F"/>
    <x v="1"/>
    <n v="35721"/>
    <d v="2023-10-29T00:00:00"/>
    <n v="22370"/>
    <x v="0"/>
    <n v="31"/>
    <s v="below"/>
    <s v="Average"/>
    <s v="Yes"/>
    <s v="No"/>
    <s v="Yes"/>
    <n v="0"/>
    <n v="0"/>
    <m/>
    <m/>
    <m/>
    <m/>
    <m/>
    <m/>
    <n v="35721"/>
    <m/>
    <n v="35721"/>
  </r>
  <r>
    <n v="141"/>
    <s v="Corey Stewart"/>
    <n v="21"/>
    <s v="M"/>
    <x v="1"/>
    <n v="70178"/>
    <d v="2021-05-18T00:00:00"/>
    <n v="36299"/>
    <x v="0"/>
    <n v="47"/>
    <s v="above"/>
    <s v="Good"/>
    <s v="Yes"/>
    <s v="Yes"/>
    <s v="Yes"/>
    <n v="0"/>
    <n v="0"/>
    <m/>
    <m/>
    <m/>
    <m/>
    <m/>
    <m/>
    <n v="70178"/>
    <m/>
    <n v="70178"/>
  </r>
  <r>
    <n v="142"/>
    <s v="Shannon Joseph"/>
    <n v="58"/>
    <s v="F"/>
    <x v="3"/>
    <n v="61503"/>
    <d v="2015-03-26T00:00:00"/>
    <n v="12906"/>
    <x v="0"/>
    <n v="49"/>
    <s v="above"/>
    <s v="Good"/>
    <s v="No"/>
    <s v="Yes"/>
    <s v="Yes"/>
    <n v="0"/>
    <n v="0"/>
    <m/>
    <m/>
    <m/>
    <m/>
    <m/>
    <m/>
    <n v="61503"/>
    <m/>
    <n v="61503"/>
  </r>
  <r>
    <n v="143"/>
    <s v="James Davis"/>
    <n v="37"/>
    <s v="M"/>
    <x v="0"/>
    <n v="40463"/>
    <d v="2017-02-27T00:00:00"/>
    <n v="24067"/>
    <x v="1"/>
    <n v="24"/>
    <s v="below"/>
    <s v="Poor"/>
    <s v="No"/>
    <s v="No"/>
    <s v="No"/>
    <n v="0"/>
    <n v="0"/>
    <m/>
    <m/>
    <m/>
    <m/>
    <m/>
    <m/>
    <n v="40463"/>
    <m/>
    <n v="40463"/>
  </r>
  <r>
    <n v="144"/>
    <s v="Jesse Burns"/>
    <n v="43"/>
    <s v="F"/>
    <x v="3"/>
    <n v="33860"/>
    <d v="2014-10-03T00:00:00"/>
    <n v="24353"/>
    <x v="1"/>
    <n v="48"/>
    <s v="below"/>
    <s v="Good"/>
    <s v="No"/>
    <s v="No"/>
    <s v="Yes"/>
    <n v="0"/>
    <n v="0"/>
    <m/>
    <m/>
    <m/>
    <m/>
    <m/>
    <m/>
    <n v="33860"/>
    <m/>
    <n v="33860"/>
  </r>
  <r>
    <n v="145"/>
    <s v="Heather Bell"/>
    <n v="35"/>
    <s v="F"/>
    <x v="1"/>
    <n v="49384"/>
    <d v="2019-09-16T00:00:00"/>
    <n v="39151"/>
    <x v="0"/>
    <n v="55"/>
    <s v="below"/>
    <s v="Excellent"/>
    <s v="Yes"/>
    <s v="No"/>
    <s v="Yes"/>
    <n v="0"/>
    <n v="0"/>
    <m/>
    <m/>
    <m/>
    <m/>
    <m/>
    <m/>
    <n v="49384"/>
    <m/>
    <n v="49384"/>
  </r>
  <r>
    <n v="146"/>
    <s v="Jacob Davis"/>
    <n v="41"/>
    <s v="M"/>
    <x v="4"/>
    <n v="67576"/>
    <d v="2018-05-29T00:00:00"/>
    <n v="17269"/>
    <x v="0"/>
    <n v="46"/>
    <s v="above"/>
    <s v="Good"/>
    <s v="No"/>
    <s v="Yes"/>
    <s v="Yes"/>
    <n v="0"/>
    <n v="67576"/>
    <m/>
    <m/>
    <m/>
    <m/>
    <m/>
    <m/>
    <n v="67576"/>
    <m/>
    <n v="67576"/>
  </r>
  <r>
    <n v="147"/>
    <s v="Lisa Bryant"/>
    <n v="51"/>
    <s v="F"/>
    <x v="1"/>
    <n v="34359"/>
    <d v="2020-05-10T00:00:00"/>
    <n v="20721"/>
    <x v="1"/>
    <n v="32"/>
    <s v="below"/>
    <s v="Average"/>
    <s v="No"/>
    <s v="No"/>
    <s v="Yes"/>
    <n v="0"/>
    <n v="0"/>
    <m/>
    <m/>
    <m/>
    <m/>
    <m/>
    <m/>
    <n v="34359"/>
    <m/>
    <n v="34359"/>
  </r>
  <r>
    <n v="148"/>
    <s v="Jennifer Atkinson"/>
    <n v="38"/>
    <s v="F"/>
    <x v="4"/>
    <n v="71522"/>
    <d v="2017-12-19T00:00:00"/>
    <n v="37615"/>
    <x v="1"/>
    <n v="41"/>
    <s v="above"/>
    <s v="Good"/>
    <s v="No"/>
    <s v="Yes"/>
    <s v="Yes"/>
    <n v="0"/>
    <n v="71522"/>
    <m/>
    <m/>
    <m/>
    <m/>
    <m/>
    <m/>
    <n v="71522"/>
    <m/>
    <n v="71522"/>
  </r>
  <r>
    <n v="149"/>
    <s v="Emily Miller"/>
    <n v="38"/>
    <s v="F"/>
    <x v="4"/>
    <n v="31750"/>
    <d v="2018-01-13T00:00:00"/>
    <n v="18420"/>
    <x v="3"/>
    <n v="23"/>
    <s v="below"/>
    <s v="Poor"/>
    <s v="No"/>
    <s v="Yes"/>
    <s v="Yes"/>
    <n v="0"/>
    <n v="0"/>
    <m/>
    <m/>
    <m/>
    <m/>
    <m/>
    <m/>
    <n v="31750"/>
    <m/>
    <n v="31750"/>
  </r>
  <r>
    <n v="150"/>
    <s v="Terri Fields"/>
    <n v="52"/>
    <s v="M"/>
    <x v="3"/>
    <n v="62934"/>
    <d v="2018-11-24T00:00:00"/>
    <n v="28655"/>
    <x v="0"/>
    <n v="54"/>
    <s v="above"/>
    <s v="Excellent"/>
    <s v="No"/>
    <s v="Yes"/>
    <s v="Yes"/>
    <n v="0"/>
    <n v="0"/>
    <m/>
    <m/>
    <m/>
    <m/>
    <m/>
    <m/>
    <n v="62934"/>
    <m/>
    <n v="62934"/>
  </r>
  <r>
    <n v="151"/>
    <s v="Kirsten Hanson"/>
    <n v="53"/>
    <s v="F"/>
    <x v="2"/>
    <n v="43541"/>
    <d v="2024-06-25T00:00:00"/>
    <n v="13914"/>
    <x v="1"/>
    <n v="31"/>
    <s v="below"/>
    <s v="Average"/>
    <s v="No"/>
    <s v="No"/>
    <s v="Yes"/>
    <n v="43541"/>
    <n v="0"/>
    <m/>
    <m/>
    <m/>
    <m/>
    <m/>
    <m/>
    <n v="43541"/>
    <m/>
    <n v="43541"/>
  </r>
  <r>
    <n v="152"/>
    <s v="Elizabeth Bullock"/>
    <n v="42"/>
    <s v="M"/>
    <x v="4"/>
    <n v="75209"/>
    <d v="2015-07-01T00:00:00"/>
    <n v="31609"/>
    <x v="1"/>
    <n v="59"/>
    <s v="above"/>
    <s v="Excellent"/>
    <s v="No"/>
    <s v="Yes"/>
    <s v="Yes"/>
    <n v="0"/>
    <n v="75209"/>
    <m/>
    <m/>
    <m/>
    <m/>
    <m/>
    <m/>
    <n v="75209"/>
    <m/>
    <n v="75209"/>
  </r>
  <r>
    <n v="153"/>
    <s v="Michael Mueller"/>
    <n v="51"/>
    <s v="M"/>
    <x v="3"/>
    <n v="76977"/>
    <d v="2016-01-11T00:00:00"/>
    <n v="12867"/>
    <x v="0"/>
    <n v="23"/>
    <s v="above"/>
    <s v="Poor"/>
    <s v="No"/>
    <s v="Yes"/>
    <s v="Yes"/>
    <n v="0"/>
    <n v="0"/>
    <m/>
    <m/>
    <m/>
    <m/>
    <m/>
    <m/>
    <n v="76977"/>
    <m/>
    <n v="76977"/>
  </r>
  <r>
    <n v="154"/>
    <s v="Chad Mathis"/>
    <n v="23"/>
    <s v="F"/>
    <x v="0"/>
    <n v="39578"/>
    <d v="2020-08-21T00:00:00"/>
    <n v="23902"/>
    <x v="2"/>
    <n v="37"/>
    <s v="below"/>
    <s v="Average"/>
    <s v="No"/>
    <s v="No"/>
    <s v="No"/>
    <n v="0"/>
    <n v="0"/>
    <m/>
    <m/>
    <m/>
    <m/>
    <m/>
    <m/>
    <n v="39578"/>
    <m/>
    <n v="39578"/>
  </r>
  <r>
    <n v="155"/>
    <s v="Joseph Howard"/>
    <n v="40"/>
    <s v="M"/>
    <x v="3"/>
    <n v="38164"/>
    <d v="2022-11-24T00:00:00"/>
    <n v="22865"/>
    <x v="2"/>
    <n v="29"/>
    <s v="below"/>
    <s v="Poor"/>
    <s v="No"/>
    <s v="No"/>
    <s v="Yes"/>
    <n v="0"/>
    <n v="0"/>
    <m/>
    <m/>
    <m/>
    <m/>
    <m/>
    <m/>
    <n v="38164"/>
    <m/>
    <n v="38164"/>
  </r>
  <r>
    <n v="156"/>
    <s v="Brianna West"/>
    <n v="44"/>
    <s v="F"/>
    <x v="4"/>
    <n v="32992"/>
    <d v="2024-01-30T00:00:00"/>
    <n v="32250"/>
    <x v="0"/>
    <n v="58"/>
    <s v="below"/>
    <s v="Excellent"/>
    <s v="No"/>
    <s v="Yes"/>
    <s v="Yes"/>
    <n v="0"/>
    <n v="32992"/>
    <m/>
    <m/>
    <m/>
    <m/>
    <m/>
    <m/>
    <n v="32992"/>
    <m/>
    <n v="32992"/>
  </r>
  <r>
    <n v="157"/>
    <s v="Miss Jessica Kent MD"/>
    <n v="29"/>
    <s v="M"/>
    <x v="0"/>
    <n v="73750"/>
    <d v="2016-01-30T00:00:00"/>
    <n v="27569"/>
    <x v="1"/>
    <n v="60"/>
    <s v="above"/>
    <s v="Excellent"/>
    <s v="No"/>
    <s v="Yes"/>
    <s v="No"/>
    <n v="0"/>
    <n v="0"/>
    <m/>
    <m/>
    <m/>
    <m/>
    <m/>
    <m/>
    <n v="73750"/>
    <m/>
    <n v="73750"/>
  </r>
  <r>
    <n v="158"/>
    <s v="Jeffrey Diaz"/>
    <n v="48"/>
    <s v="F"/>
    <x v="3"/>
    <n v="57389"/>
    <d v="2023-09-11T00:00:00"/>
    <n v="29854"/>
    <x v="3"/>
    <n v="36"/>
    <s v="above"/>
    <s v="Average"/>
    <s v="No"/>
    <s v="No"/>
    <s v="Yes"/>
    <n v="0"/>
    <n v="0"/>
    <m/>
    <m/>
    <m/>
    <m/>
    <m/>
    <m/>
    <n v="57389"/>
    <m/>
    <n v="57389"/>
  </r>
  <r>
    <n v="159"/>
    <s v="Brian White"/>
    <n v="31"/>
    <s v="F"/>
    <x v="2"/>
    <n v="32401"/>
    <d v="2019-04-03T00:00:00"/>
    <n v="20712"/>
    <x v="0"/>
    <n v="43"/>
    <s v="below"/>
    <s v="Good"/>
    <s v="No"/>
    <s v="No"/>
    <s v="Yes"/>
    <n v="32401"/>
    <n v="0"/>
    <m/>
    <m/>
    <m/>
    <m/>
    <m/>
    <m/>
    <n v="32401"/>
    <m/>
    <n v="32401"/>
  </r>
  <r>
    <n v="160"/>
    <s v="Jeffrey Jones"/>
    <n v="55"/>
    <s v="F"/>
    <x v="3"/>
    <n v="64514"/>
    <d v="2017-08-22T00:00:00"/>
    <n v="10139"/>
    <x v="2"/>
    <n v="58"/>
    <s v="above"/>
    <s v="Excellent"/>
    <s v="No"/>
    <s v="Yes"/>
    <s v="Yes"/>
    <n v="0"/>
    <n v="0"/>
    <m/>
    <m/>
    <m/>
    <m/>
    <m/>
    <m/>
    <n v="64514"/>
    <m/>
    <n v="64514"/>
  </r>
  <r>
    <n v="161"/>
    <s v="Erica Lee"/>
    <n v="46"/>
    <s v="F"/>
    <x v="2"/>
    <n v="32739"/>
    <d v="2016-05-07T00:00:00"/>
    <n v="36671"/>
    <x v="0"/>
    <n v="33"/>
    <s v="below"/>
    <s v="Average"/>
    <s v="No"/>
    <s v="No"/>
    <s v="Yes"/>
    <n v="32739"/>
    <n v="0"/>
    <m/>
    <m/>
    <m/>
    <m/>
    <m/>
    <m/>
    <n v="32739"/>
    <m/>
    <n v="32739"/>
  </r>
  <r>
    <n v="162"/>
    <s v="James Page"/>
    <n v="55"/>
    <s v="M"/>
    <x v="3"/>
    <n v="32005"/>
    <d v="2020-01-31T00:00:00"/>
    <n v="11331"/>
    <x v="1"/>
    <n v="29"/>
    <s v="below"/>
    <s v="Poor"/>
    <s v="No"/>
    <s v="No"/>
    <s v="Yes"/>
    <n v="0"/>
    <n v="0"/>
    <m/>
    <m/>
    <m/>
    <m/>
    <m/>
    <m/>
    <n v="32005"/>
    <m/>
    <n v="32005"/>
  </r>
  <r>
    <n v="163"/>
    <s v="Adam Flores"/>
    <n v="26"/>
    <s v="M"/>
    <x v="2"/>
    <n v="44911"/>
    <d v="2015-03-30T00:00:00"/>
    <n v="31046"/>
    <x v="2"/>
    <n v="51"/>
    <s v="below"/>
    <s v="Excellent"/>
    <s v="No"/>
    <s v="No"/>
    <s v="Yes"/>
    <n v="44911"/>
    <n v="0"/>
    <m/>
    <m/>
    <m/>
    <m/>
    <m/>
    <m/>
    <n v="44911"/>
    <m/>
    <n v="44911"/>
  </r>
  <r>
    <n v="164"/>
    <s v="David Cox"/>
    <n v="20"/>
    <s v="F"/>
    <x v="4"/>
    <n v="61944"/>
    <d v="2020-11-26T00:00:00"/>
    <n v="11605"/>
    <x v="1"/>
    <n v="57"/>
    <s v="above"/>
    <s v="Excellent"/>
    <s v="No"/>
    <s v="Yes"/>
    <s v="Yes"/>
    <n v="0"/>
    <n v="61944"/>
    <m/>
    <m/>
    <m/>
    <m/>
    <m/>
    <m/>
    <n v="61944"/>
    <m/>
    <n v="61944"/>
  </r>
  <r>
    <n v="165"/>
    <s v="Alexis Roberson"/>
    <n v="38"/>
    <s v="F"/>
    <x v="3"/>
    <n v="60622"/>
    <d v="2016-11-06T00:00:00"/>
    <n v="33567"/>
    <x v="2"/>
    <n v="45"/>
    <s v="above"/>
    <s v="Good"/>
    <s v="No"/>
    <s v="Yes"/>
    <s v="Yes"/>
    <n v="0"/>
    <n v="0"/>
    <m/>
    <m/>
    <m/>
    <m/>
    <m/>
    <m/>
    <n v="60622"/>
    <m/>
    <n v="60622"/>
  </r>
  <r>
    <n v="166"/>
    <s v="Anthony Cunningham"/>
    <n v="26"/>
    <s v="F"/>
    <x v="3"/>
    <n v="31888"/>
    <d v="2018-10-29T00:00:00"/>
    <n v="33416"/>
    <x v="1"/>
    <n v="54"/>
    <s v="below"/>
    <s v="Excellent"/>
    <s v="No"/>
    <s v="No"/>
    <s v="Yes"/>
    <n v="0"/>
    <n v="0"/>
    <m/>
    <m/>
    <m/>
    <m/>
    <m/>
    <m/>
    <n v="31888"/>
    <m/>
    <n v="31888"/>
  </r>
  <r>
    <n v="167"/>
    <s v="Jonathan Parks"/>
    <n v="23"/>
    <s v="F"/>
    <x v="3"/>
    <n v="42998"/>
    <d v="2019-01-09T00:00:00"/>
    <n v="37736"/>
    <x v="0"/>
    <n v="39"/>
    <s v="below"/>
    <s v="Average"/>
    <s v="No"/>
    <s v="No"/>
    <s v="Yes"/>
    <n v="0"/>
    <n v="0"/>
    <m/>
    <m/>
    <m/>
    <m/>
    <m/>
    <m/>
    <n v="42998"/>
    <m/>
    <n v="42998"/>
  </r>
  <r>
    <n v="168"/>
    <s v="Darlene Phillips"/>
    <n v="45"/>
    <s v="F"/>
    <x v="3"/>
    <n v="31887"/>
    <d v="2017-02-25T00:00:00"/>
    <n v="23941"/>
    <x v="1"/>
    <n v="20"/>
    <s v="below"/>
    <s v="Poor"/>
    <s v="No"/>
    <s v="No"/>
    <s v="Yes"/>
    <n v="0"/>
    <n v="0"/>
    <m/>
    <m/>
    <m/>
    <m/>
    <m/>
    <m/>
    <n v="31887"/>
    <m/>
    <n v="31887"/>
  </r>
  <r>
    <n v="169"/>
    <s v="Lisa Thomas"/>
    <n v="22"/>
    <s v="M"/>
    <x v="4"/>
    <n v="74240"/>
    <d v="2018-11-11T00:00:00"/>
    <n v="23679"/>
    <x v="2"/>
    <n v="24"/>
    <s v="above"/>
    <s v="Poor"/>
    <s v="No"/>
    <s v="Yes"/>
    <s v="Yes"/>
    <n v="0"/>
    <n v="0"/>
    <m/>
    <m/>
    <m/>
    <m/>
    <m/>
    <m/>
    <n v="74240"/>
    <m/>
    <n v="74240"/>
  </r>
  <r>
    <n v="170"/>
    <s v="Jennifer King"/>
    <n v="51"/>
    <s v="M"/>
    <x v="1"/>
    <n v="48481"/>
    <d v="2021-05-03T00:00:00"/>
    <n v="30232"/>
    <x v="0"/>
    <n v="57"/>
    <s v="below"/>
    <s v="Excellent"/>
    <s v="Yes"/>
    <s v="No"/>
    <s v="Yes"/>
    <n v="0"/>
    <n v="0"/>
    <m/>
    <m/>
    <m/>
    <m/>
    <m/>
    <m/>
    <n v="48481"/>
    <m/>
    <n v="48481"/>
  </r>
  <r>
    <n v="171"/>
    <s v="Kenneth Ruiz"/>
    <n v="32"/>
    <s v="F"/>
    <x v="2"/>
    <n v="31855"/>
    <d v="2015-07-14T00:00:00"/>
    <n v="36423"/>
    <x v="2"/>
    <n v="55"/>
    <s v="below"/>
    <s v="Excellent"/>
    <s v="No"/>
    <s v="No"/>
    <s v="Yes"/>
    <n v="31855"/>
    <n v="0"/>
    <m/>
    <m/>
    <m/>
    <m/>
    <m/>
    <m/>
    <n v="31855"/>
    <m/>
    <n v="31855"/>
  </r>
  <r>
    <n v="172"/>
    <s v="Frank Ramirez"/>
    <n v="34"/>
    <s v="F"/>
    <x v="4"/>
    <n v="31365"/>
    <d v="2020-03-11T00:00:00"/>
    <n v="34591"/>
    <x v="1"/>
    <n v="26"/>
    <s v="below"/>
    <s v="Poor"/>
    <s v="No"/>
    <s v="Yes"/>
    <s v="Yes"/>
    <n v="0"/>
    <n v="0"/>
    <m/>
    <m/>
    <m/>
    <m/>
    <m/>
    <m/>
    <n v="31365"/>
    <m/>
    <n v="31365"/>
  </r>
  <r>
    <n v="173"/>
    <s v="Dominique Wilson"/>
    <n v="27"/>
    <s v="M"/>
    <x v="3"/>
    <n v="69797"/>
    <d v="2024-03-20T00:00:00"/>
    <n v="20209"/>
    <x v="3"/>
    <n v="24"/>
    <s v="above"/>
    <s v="Poor"/>
    <s v="No"/>
    <s v="Yes"/>
    <s v="Yes"/>
    <n v="0"/>
    <n v="0"/>
    <m/>
    <m/>
    <m/>
    <m/>
    <m/>
    <m/>
    <n v="69797"/>
    <m/>
    <n v="69797"/>
  </r>
  <r>
    <n v="174"/>
    <s v="Erik Williams"/>
    <n v="28"/>
    <s v="M"/>
    <x v="3"/>
    <n v="52991"/>
    <d v="2019-03-07T00:00:00"/>
    <n v="23345"/>
    <x v="3"/>
    <n v="53"/>
    <s v="above"/>
    <s v="Excellent"/>
    <s v="No"/>
    <s v="No"/>
    <s v="Yes"/>
    <n v="0"/>
    <n v="0"/>
    <m/>
    <m/>
    <m/>
    <m/>
    <m/>
    <m/>
    <n v="52991"/>
    <m/>
    <n v="52991"/>
  </r>
  <r>
    <n v="175"/>
    <s v="Kara Lee"/>
    <n v="41"/>
    <s v="F"/>
    <x v="2"/>
    <n v="42734"/>
    <d v="2020-03-24T00:00:00"/>
    <n v="18396"/>
    <x v="2"/>
    <n v="34"/>
    <s v="below"/>
    <s v="Average"/>
    <s v="No"/>
    <s v="No"/>
    <s v="Yes"/>
    <n v="42734"/>
    <n v="0"/>
    <m/>
    <m/>
    <m/>
    <m/>
    <m/>
    <m/>
    <n v="42734"/>
    <m/>
    <n v="42734"/>
  </r>
  <r>
    <n v="176"/>
    <s v="James Garcia"/>
    <n v="43"/>
    <s v="F"/>
    <x v="0"/>
    <n v="50645"/>
    <d v="2021-07-25T00:00:00"/>
    <n v="39378"/>
    <x v="1"/>
    <n v="36"/>
    <s v="above"/>
    <s v="Average"/>
    <s v="No"/>
    <s v="No"/>
    <s v="No"/>
    <n v="0"/>
    <n v="0"/>
    <m/>
    <m/>
    <m/>
    <m/>
    <m/>
    <m/>
    <n v="50645"/>
    <m/>
    <n v="50645"/>
  </r>
  <r>
    <n v="177"/>
    <s v="Stephen Smith"/>
    <n v="46"/>
    <s v="F"/>
    <x v="4"/>
    <n v="57109"/>
    <d v="2016-07-01T00:00:00"/>
    <n v="18887"/>
    <x v="1"/>
    <n v="60"/>
    <s v="above"/>
    <s v="Excellent"/>
    <s v="No"/>
    <s v="Yes"/>
    <s v="Yes"/>
    <n v="0"/>
    <n v="57109"/>
    <m/>
    <m/>
    <m/>
    <m/>
    <m/>
    <m/>
    <n v="57109"/>
    <m/>
    <n v="57109"/>
  </r>
  <r>
    <n v="178"/>
    <s v="Scott Clark"/>
    <n v="24"/>
    <s v="M"/>
    <x v="3"/>
    <n v="59683"/>
    <d v="2016-04-11T00:00:00"/>
    <n v="34712"/>
    <x v="1"/>
    <n v="60"/>
    <s v="above"/>
    <s v="Excellent"/>
    <s v="No"/>
    <s v="No"/>
    <s v="Yes"/>
    <n v="0"/>
    <n v="0"/>
    <m/>
    <m/>
    <m/>
    <m/>
    <m/>
    <m/>
    <n v="59683"/>
    <m/>
    <n v="59683"/>
  </r>
  <r>
    <n v="179"/>
    <s v="Patricia Friedman"/>
    <n v="60"/>
    <s v="F"/>
    <x v="4"/>
    <n v="53745"/>
    <d v="2024-02-14T00:00:00"/>
    <n v="27027"/>
    <x v="0"/>
    <n v="35"/>
    <s v="above"/>
    <s v="Average"/>
    <s v="No"/>
    <s v="Yes"/>
    <s v="Yes"/>
    <n v="0"/>
    <n v="0"/>
    <m/>
    <m/>
    <m/>
    <m/>
    <m/>
    <m/>
    <n v="53745"/>
    <m/>
    <n v="53745"/>
  </r>
  <r>
    <n v="180"/>
    <s v="Brandy Garcia"/>
    <n v="53"/>
    <s v="M"/>
    <x v="0"/>
    <n v="34884"/>
    <d v="2020-02-01T00:00:00"/>
    <n v="10694"/>
    <x v="3"/>
    <n v="28"/>
    <s v="below"/>
    <s v="Poor"/>
    <s v="No"/>
    <s v="No"/>
    <s v="No"/>
    <n v="0"/>
    <n v="0"/>
    <m/>
    <m/>
    <m/>
    <m/>
    <m/>
    <m/>
    <n v="34884"/>
    <m/>
    <n v="34884"/>
  </r>
  <r>
    <n v="181"/>
    <s v="Ann Johnson"/>
    <n v="35"/>
    <s v="F"/>
    <x v="1"/>
    <n v="32164"/>
    <d v="2022-03-21T00:00:00"/>
    <n v="31442"/>
    <x v="3"/>
    <n v="28"/>
    <s v="below"/>
    <s v="Poor"/>
    <s v="No"/>
    <s v="No"/>
    <s v="Yes"/>
    <n v="0"/>
    <n v="0"/>
    <m/>
    <m/>
    <m/>
    <m/>
    <m/>
    <m/>
    <n v="32164"/>
    <m/>
    <n v="32164"/>
  </r>
  <r>
    <n v="182"/>
    <s v="Christopher Ryan"/>
    <n v="42"/>
    <s v="M"/>
    <x v="2"/>
    <n v="61550"/>
    <d v="2015-08-11T00:00:00"/>
    <n v="15383"/>
    <x v="2"/>
    <n v="41"/>
    <s v="above"/>
    <s v="Good"/>
    <s v="No"/>
    <s v="Yes"/>
    <s v="Yes"/>
    <n v="61550"/>
    <n v="0"/>
    <m/>
    <m/>
    <m/>
    <m/>
    <m/>
    <m/>
    <n v="61550"/>
    <m/>
    <n v="61550"/>
  </r>
  <r>
    <n v="183"/>
    <s v="Gabriela Graves"/>
    <n v="36"/>
    <s v="F"/>
    <x v="1"/>
    <n v="53451"/>
    <d v="2015-09-23T00:00:00"/>
    <n v="31667"/>
    <x v="0"/>
    <n v="24"/>
    <s v="above"/>
    <s v="Poor"/>
    <s v="Yes"/>
    <s v="No"/>
    <s v="Yes"/>
    <n v="0"/>
    <n v="0"/>
    <m/>
    <m/>
    <m/>
    <m/>
    <m/>
    <m/>
    <n v="53451"/>
    <m/>
    <n v="53451"/>
  </r>
  <r>
    <n v="184"/>
    <s v="Barbara Hunt"/>
    <n v="26"/>
    <s v="F"/>
    <x v="1"/>
    <n v="45643"/>
    <d v="2016-07-13T00:00:00"/>
    <n v="19889"/>
    <x v="2"/>
    <n v="33"/>
    <s v="below"/>
    <s v="Average"/>
    <s v="No"/>
    <s v="No"/>
    <s v="Yes"/>
    <n v="0"/>
    <n v="0"/>
    <m/>
    <m/>
    <m/>
    <m/>
    <m/>
    <m/>
    <n v="45643"/>
    <m/>
    <n v="45643"/>
  </r>
  <r>
    <n v="185"/>
    <s v="Eric Mcfarland"/>
    <n v="39"/>
    <s v="M"/>
    <x v="1"/>
    <n v="60679"/>
    <d v="2023-11-06T00:00:00"/>
    <n v="11524"/>
    <x v="3"/>
    <n v="28"/>
    <s v="above"/>
    <s v="Poor"/>
    <s v="No"/>
    <s v="Yes"/>
    <s v="Yes"/>
    <n v="0"/>
    <n v="0"/>
    <m/>
    <m/>
    <m/>
    <m/>
    <m/>
    <m/>
    <n v="60679"/>
    <m/>
    <n v="60679"/>
  </r>
  <r>
    <n v="186"/>
    <s v="Chris Silva"/>
    <n v="34"/>
    <s v="F"/>
    <x v="4"/>
    <n v="43460"/>
    <d v="2017-01-03T00:00:00"/>
    <n v="13833"/>
    <x v="3"/>
    <n v="52"/>
    <s v="below"/>
    <s v="Excellent"/>
    <s v="No"/>
    <s v="Yes"/>
    <s v="Yes"/>
    <n v="0"/>
    <n v="43460"/>
    <m/>
    <m/>
    <m/>
    <m/>
    <m/>
    <m/>
    <n v="43460"/>
    <m/>
    <n v="43460"/>
  </r>
  <r>
    <n v="187"/>
    <s v="Joshua Ford"/>
    <n v="27"/>
    <s v="F"/>
    <x v="1"/>
    <n v="60297"/>
    <d v="2023-12-02T00:00:00"/>
    <n v="16980"/>
    <x v="3"/>
    <n v="38"/>
    <s v="above"/>
    <s v="Average"/>
    <s v="No"/>
    <s v="Yes"/>
    <s v="Yes"/>
    <n v="0"/>
    <n v="0"/>
    <m/>
    <m/>
    <m/>
    <m/>
    <m/>
    <m/>
    <n v="60297"/>
    <m/>
    <n v="60297"/>
  </r>
  <r>
    <n v="188"/>
    <s v="Lindsey Lopez"/>
    <n v="33"/>
    <s v="F"/>
    <x v="1"/>
    <n v="52582"/>
    <d v="2021-08-20T00:00:00"/>
    <n v="29233"/>
    <x v="2"/>
    <n v="51"/>
    <s v="above"/>
    <s v="Excellent"/>
    <s v="No"/>
    <s v="No"/>
    <s v="Yes"/>
    <n v="0"/>
    <n v="0"/>
    <m/>
    <m/>
    <m/>
    <m/>
    <m/>
    <m/>
    <n v="52582"/>
    <m/>
    <n v="52582"/>
  </r>
  <r>
    <n v="189"/>
    <s v="Peter Martinez"/>
    <n v="45"/>
    <s v="F"/>
    <x v="4"/>
    <n v="69067"/>
    <d v="2016-12-04T00:00:00"/>
    <n v="17837"/>
    <x v="0"/>
    <n v="41"/>
    <s v="above"/>
    <s v="Good"/>
    <s v="No"/>
    <s v="Yes"/>
    <s v="Yes"/>
    <n v="0"/>
    <n v="69067"/>
    <m/>
    <m/>
    <m/>
    <m/>
    <m/>
    <m/>
    <n v="69067"/>
    <m/>
    <n v="69067"/>
  </r>
  <r>
    <n v="190"/>
    <s v="Jordan Jackson"/>
    <n v="54"/>
    <s v="M"/>
    <x v="0"/>
    <n v="63098"/>
    <d v="2021-12-29T00:00:00"/>
    <n v="13290"/>
    <x v="1"/>
    <n v="45"/>
    <s v="above"/>
    <s v="Good"/>
    <s v="No"/>
    <s v="Yes"/>
    <s v="No"/>
    <n v="0"/>
    <n v="0"/>
    <m/>
    <m/>
    <m/>
    <m/>
    <m/>
    <m/>
    <n v="63098"/>
    <m/>
    <n v="63098"/>
  </r>
  <r>
    <n v="191"/>
    <s v="Stephanie Ward"/>
    <n v="21"/>
    <s v="M"/>
    <x v="2"/>
    <n v="64907"/>
    <d v="2022-01-11T00:00:00"/>
    <n v="22041"/>
    <x v="1"/>
    <n v="37"/>
    <s v="above"/>
    <s v="Average"/>
    <s v="No"/>
    <s v="Yes"/>
    <s v="Yes"/>
    <n v="64907"/>
    <n v="0"/>
    <m/>
    <m/>
    <m/>
    <m/>
    <m/>
    <m/>
    <n v="64907"/>
    <m/>
    <n v="64907"/>
  </r>
  <r>
    <n v="192"/>
    <s v="Terry Murphy"/>
    <n v="40"/>
    <s v="M"/>
    <x v="4"/>
    <n v="33156"/>
    <d v="2022-04-05T00:00:00"/>
    <n v="24673"/>
    <x v="0"/>
    <n v="26"/>
    <s v="below"/>
    <s v="Poor"/>
    <s v="No"/>
    <s v="Yes"/>
    <s v="Yes"/>
    <n v="0"/>
    <n v="0"/>
    <m/>
    <m/>
    <m/>
    <m/>
    <m/>
    <m/>
    <n v="33156"/>
    <m/>
    <n v="33156"/>
  </r>
  <r>
    <n v="193"/>
    <s v="Amber Reynolds"/>
    <n v="46"/>
    <s v="M"/>
    <x v="1"/>
    <n v="46568"/>
    <d v="2020-06-21T00:00:00"/>
    <n v="10638"/>
    <x v="0"/>
    <n v="47"/>
    <s v="below"/>
    <s v="Good"/>
    <s v="No"/>
    <s v="No"/>
    <s v="Yes"/>
    <n v="0"/>
    <n v="0"/>
    <m/>
    <m/>
    <m/>
    <m/>
    <m/>
    <m/>
    <n v="46568"/>
    <m/>
    <n v="46568"/>
  </r>
  <r>
    <n v="194"/>
    <s v="Laura Pacheco"/>
    <n v="39"/>
    <s v="F"/>
    <x v="2"/>
    <n v="36967"/>
    <d v="2020-04-26T00:00:00"/>
    <n v="19553"/>
    <x v="3"/>
    <n v="28"/>
    <s v="below"/>
    <s v="Poor"/>
    <s v="No"/>
    <s v="No"/>
    <s v="Yes"/>
    <n v="36967"/>
    <n v="0"/>
    <m/>
    <m/>
    <m/>
    <m/>
    <m/>
    <m/>
    <n v="36967"/>
    <m/>
    <n v="36967"/>
  </r>
  <r>
    <n v="195"/>
    <s v="Alexandria Mendoza"/>
    <n v="20"/>
    <s v="F"/>
    <x v="3"/>
    <n v="53611"/>
    <d v="2019-09-07T00:00:00"/>
    <n v="10153"/>
    <x v="0"/>
    <n v="24"/>
    <s v="above"/>
    <s v="Poor"/>
    <s v="No"/>
    <s v="No"/>
    <s v="Yes"/>
    <n v="0"/>
    <n v="0"/>
    <m/>
    <m/>
    <m/>
    <m/>
    <m/>
    <m/>
    <n v="53611"/>
    <m/>
    <n v="53611"/>
  </r>
  <r>
    <n v="196"/>
    <s v="Chris Smith"/>
    <n v="53"/>
    <s v="M"/>
    <x v="2"/>
    <n v="68199"/>
    <d v="2017-12-26T00:00:00"/>
    <n v="27603"/>
    <x v="1"/>
    <n v="27"/>
    <s v="above"/>
    <s v="Poor"/>
    <s v="No"/>
    <s v="Yes"/>
    <s v="Yes"/>
    <n v="68199"/>
    <n v="0"/>
    <m/>
    <m/>
    <m/>
    <m/>
    <m/>
    <m/>
    <n v="68199"/>
    <m/>
    <n v="68199"/>
  </r>
  <r>
    <n v="197"/>
    <s v="Lindsay Carey"/>
    <n v="22"/>
    <s v="F"/>
    <x v="2"/>
    <n v="78271"/>
    <d v="2015-04-06T00:00:00"/>
    <n v="33945"/>
    <x v="1"/>
    <n v="30"/>
    <s v="above"/>
    <s v="Average"/>
    <s v="No"/>
    <s v="Yes"/>
    <s v="Yes"/>
    <n v="78271"/>
    <n v="0"/>
    <m/>
    <m/>
    <m/>
    <m/>
    <m/>
    <m/>
    <n v="78271"/>
    <m/>
    <n v="78271"/>
  </r>
  <r>
    <n v="198"/>
    <s v="Barbara Hull"/>
    <n v="36"/>
    <s v="F"/>
    <x v="1"/>
    <n v="45828"/>
    <d v="2018-01-30T00:00:00"/>
    <n v="26406"/>
    <x v="3"/>
    <n v="42"/>
    <s v="below"/>
    <s v="Good"/>
    <s v="No"/>
    <s v="No"/>
    <s v="Yes"/>
    <n v="0"/>
    <n v="0"/>
    <m/>
    <m/>
    <m/>
    <m/>
    <m/>
    <m/>
    <n v="45828"/>
    <m/>
    <n v="45828"/>
  </r>
  <r>
    <n v="199"/>
    <s v="Justin Williams"/>
    <n v="58"/>
    <s v="F"/>
    <x v="1"/>
    <n v="77786"/>
    <d v="2019-02-25T00:00:00"/>
    <n v="10032"/>
    <x v="1"/>
    <n v="27"/>
    <s v="above"/>
    <s v="Poor"/>
    <s v="No"/>
    <s v="Yes"/>
    <s v="Yes"/>
    <n v="0"/>
    <n v="0"/>
    <m/>
    <m/>
    <m/>
    <m/>
    <m/>
    <m/>
    <n v="77786"/>
    <m/>
    <n v="77786"/>
  </r>
  <r>
    <n v="200"/>
    <s v="Steven Holmes"/>
    <n v="27"/>
    <s v="F"/>
    <x v="1"/>
    <n v="40930"/>
    <d v="2018-12-30T00:00:00"/>
    <n v="38116"/>
    <x v="0"/>
    <n v="45"/>
    <s v="below"/>
    <s v="Good"/>
    <s v="Yes"/>
    <s v="No"/>
    <s v="Yes"/>
    <n v="0"/>
    <n v="0"/>
    <m/>
    <m/>
    <m/>
    <m/>
    <m/>
    <m/>
    <n v="40930"/>
    <m/>
    <n v="40930"/>
  </r>
  <r>
    <n v="201"/>
    <s v="Robert Anderson"/>
    <n v="52"/>
    <s v="M"/>
    <x v="3"/>
    <n v="76350"/>
    <d v="2015-03-07T00:00:00"/>
    <n v="29410"/>
    <x v="2"/>
    <n v="25"/>
    <s v="above"/>
    <s v="Poor"/>
    <s v="No"/>
    <s v="Yes"/>
    <s v="Yes"/>
    <n v="0"/>
    <n v="0"/>
    <m/>
    <m/>
    <m/>
    <m/>
    <m/>
    <m/>
    <n v="76350"/>
    <m/>
    <n v="76350"/>
  </r>
  <r>
    <n v="202"/>
    <s v="Alexandra Fitzgerald"/>
    <n v="45"/>
    <s v="M"/>
    <x v="4"/>
    <n v="62679"/>
    <d v="2019-04-28T00:00:00"/>
    <n v="10364"/>
    <x v="0"/>
    <n v="41"/>
    <s v="above"/>
    <s v="Good"/>
    <s v="No"/>
    <s v="Yes"/>
    <s v="Yes"/>
    <n v="0"/>
    <n v="62679"/>
    <m/>
    <m/>
    <m/>
    <m/>
    <m/>
    <m/>
    <n v="62679"/>
    <m/>
    <n v="62679"/>
  </r>
  <r>
    <n v="203"/>
    <s v="Matthew Graham"/>
    <n v="50"/>
    <s v="F"/>
    <x v="2"/>
    <n v="63251"/>
    <d v="2018-05-21T00:00:00"/>
    <n v="12415"/>
    <x v="0"/>
    <n v="51"/>
    <s v="above"/>
    <s v="Excellent"/>
    <s v="No"/>
    <s v="Yes"/>
    <s v="Yes"/>
    <n v="63251"/>
    <n v="0"/>
    <m/>
    <m/>
    <m/>
    <m/>
    <m/>
    <m/>
    <n v="63251"/>
    <m/>
    <n v="63251"/>
  </r>
  <r>
    <n v="204"/>
    <s v="Alexis Reyes"/>
    <n v="30"/>
    <s v="M"/>
    <x v="4"/>
    <n v="59710"/>
    <d v="2020-09-21T00:00:00"/>
    <n v="10196"/>
    <x v="1"/>
    <n v="39"/>
    <s v="above"/>
    <s v="Average"/>
    <s v="No"/>
    <s v="Yes"/>
    <s v="Yes"/>
    <n v="0"/>
    <n v="59710"/>
    <m/>
    <m/>
    <m/>
    <m/>
    <m/>
    <m/>
    <n v="59710"/>
    <m/>
    <n v="59710"/>
  </r>
  <r>
    <n v="205"/>
    <s v="Michael Wilson DDS"/>
    <n v="25"/>
    <s v="M"/>
    <x v="3"/>
    <n v="39678"/>
    <d v="2014-12-14T00:00:00"/>
    <n v="25755"/>
    <x v="1"/>
    <n v="30"/>
    <s v="below"/>
    <s v="Average"/>
    <s v="No"/>
    <s v="No"/>
    <s v="Yes"/>
    <n v="0"/>
    <n v="0"/>
    <m/>
    <m/>
    <m/>
    <m/>
    <m/>
    <m/>
    <n v="39678"/>
    <m/>
    <n v="39678"/>
  </r>
  <r>
    <n v="206"/>
    <s v="Jessica Davis"/>
    <n v="55"/>
    <s v="M"/>
    <x v="2"/>
    <n v="71851"/>
    <d v="2015-08-25T00:00:00"/>
    <n v="27260"/>
    <x v="3"/>
    <n v="23"/>
    <s v="above"/>
    <s v="Poor"/>
    <s v="No"/>
    <s v="Yes"/>
    <s v="Yes"/>
    <n v="71851"/>
    <n v="0"/>
    <m/>
    <m/>
    <m/>
    <m/>
    <m/>
    <m/>
    <n v="71851"/>
    <m/>
    <n v="71851"/>
  </r>
  <r>
    <n v="207"/>
    <s v="Michelle Adams"/>
    <n v="47"/>
    <s v="F"/>
    <x v="2"/>
    <n v="45167"/>
    <d v="2021-04-16T00:00:00"/>
    <n v="35264"/>
    <x v="3"/>
    <n v="20"/>
    <s v="below"/>
    <s v="Poor"/>
    <s v="No"/>
    <s v="No"/>
    <s v="Yes"/>
    <n v="45167"/>
    <n v="0"/>
    <m/>
    <m/>
    <m/>
    <m/>
    <m/>
    <m/>
    <n v="45167"/>
    <m/>
    <n v="45167"/>
  </r>
  <r>
    <n v="208"/>
    <s v="Katie Lowe"/>
    <n v="29"/>
    <s v="F"/>
    <x v="4"/>
    <n v="58973"/>
    <d v="2017-06-10T00:00:00"/>
    <n v="28866"/>
    <x v="3"/>
    <n v="49"/>
    <s v="above"/>
    <s v="Good"/>
    <s v="No"/>
    <s v="Yes"/>
    <s v="Yes"/>
    <n v="0"/>
    <n v="58973"/>
    <m/>
    <m/>
    <m/>
    <m/>
    <m/>
    <m/>
    <n v="58973"/>
    <m/>
    <n v="58973"/>
  </r>
  <r>
    <n v="209"/>
    <s v="David Ramirez"/>
    <n v="41"/>
    <s v="M"/>
    <x v="4"/>
    <n v="37821"/>
    <d v="2016-05-01T00:00:00"/>
    <n v="26699"/>
    <x v="0"/>
    <n v="31"/>
    <s v="below"/>
    <s v="Average"/>
    <s v="No"/>
    <s v="Yes"/>
    <s v="Yes"/>
    <n v="0"/>
    <n v="0"/>
    <m/>
    <m/>
    <m/>
    <m/>
    <m/>
    <m/>
    <n v="37821"/>
    <m/>
    <n v="37821"/>
  </r>
  <r>
    <n v="210"/>
    <s v="William Smith"/>
    <n v="49"/>
    <s v="M"/>
    <x v="2"/>
    <n v="63561"/>
    <d v="2017-12-06T00:00:00"/>
    <n v="37095"/>
    <x v="2"/>
    <n v="53"/>
    <s v="above"/>
    <s v="Excellent"/>
    <s v="No"/>
    <s v="Yes"/>
    <s v="Yes"/>
    <n v="63561"/>
    <n v="0"/>
    <m/>
    <m/>
    <m/>
    <m/>
    <m/>
    <m/>
    <n v="63561"/>
    <m/>
    <n v="63561"/>
  </r>
  <r>
    <n v="211"/>
    <s v="Gregory Manning"/>
    <n v="57"/>
    <s v="M"/>
    <x v="3"/>
    <n v="38435"/>
    <d v="2024-04-25T00:00:00"/>
    <n v="22010"/>
    <x v="0"/>
    <n v="53"/>
    <s v="below"/>
    <s v="Excellent"/>
    <s v="No"/>
    <s v="No"/>
    <s v="Yes"/>
    <n v="0"/>
    <n v="0"/>
    <m/>
    <m/>
    <m/>
    <m/>
    <m/>
    <m/>
    <n v="38435"/>
    <m/>
    <n v="38435"/>
  </r>
  <r>
    <n v="212"/>
    <s v="Tony Edwards"/>
    <n v="26"/>
    <s v="M"/>
    <x v="0"/>
    <n v="62802"/>
    <d v="2023-08-19T00:00:00"/>
    <n v="38256"/>
    <x v="1"/>
    <n v="48"/>
    <s v="above"/>
    <s v="Good"/>
    <s v="No"/>
    <s v="Yes"/>
    <s v="No"/>
    <n v="0"/>
    <n v="0"/>
    <m/>
    <m/>
    <m/>
    <m/>
    <m/>
    <m/>
    <n v="62802"/>
    <m/>
    <n v="62802"/>
  </r>
  <r>
    <n v="213"/>
    <s v="Elizabeth Matthews"/>
    <n v="28"/>
    <s v="F"/>
    <x v="1"/>
    <n v="66754"/>
    <d v="2023-06-21T00:00:00"/>
    <n v="34762"/>
    <x v="2"/>
    <n v="21"/>
    <s v="above"/>
    <s v="Poor"/>
    <s v="No"/>
    <s v="Yes"/>
    <s v="Yes"/>
    <n v="0"/>
    <n v="0"/>
    <m/>
    <m/>
    <m/>
    <m/>
    <m/>
    <m/>
    <n v="66754"/>
    <m/>
    <n v="66754"/>
  </r>
  <r>
    <n v="214"/>
    <s v="Michael Gonzalez"/>
    <n v="43"/>
    <s v="F"/>
    <x v="3"/>
    <n v="53875"/>
    <d v="2015-05-08T00:00:00"/>
    <n v="28841"/>
    <x v="1"/>
    <n v="52"/>
    <s v="above"/>
    <s v="Excellent"/>
    <s v="No"/>
    <s v="No"/>
    <s v="Yes"/>
    <n v="0"/>
    <n v="0"/>
    <m/>
    <m/>
    <m/>
    <m/>
    <m/>
    <m/>
    <n v="53875"/>
    <m/>
    <n v="53875"/>
  </r>
  <r>
    <n v="215"/>
    <s v="Darlene Garcia"/>
    <n v="30"/>
    <s v="M"/>
    <x v="2"/>
    <n v="71072"/>
    <d v="2024-01-06T00:00:00"/>
    <n v="27655"/>
    <x v="0"/>
    <n v="23"/>
    <s v="above"/>
    <s v="Poor"/>
    <s v="No"/>
    <s v="Yes"/>
    <s v="Yes"/>
    <n v="71072"/>
    <n v="0"/>
    <m/>
    <m/>
    <m/>
    <m/>
    <m/>
    <m/>
    <n v="71072"/>
    <m/>
    <n v="71072"/>
  </r>
  <r>
    <n v="216"/>
    <s v="Catherine Young"/>
    <n v="59"/>
    <s v="F"/>
    <x v="0"/>
    <n v="64853"/>
    <d v="2016-12-26T00:00:00"/>
    <n v="27085"/>
    <x v="0"/>
    <n v="40"/>
    <s v="above"/>
    <s v="Good"/>
    <s v="No"/>
    <s v="Yes"/>
    <s v="No"/>
    <n v="0"/>
    <n v="0"/>
    <m/>
    <m/>
    <m/>
    <m/>
    <m/>
    <m/>
    <n v="64853"/>
    <m/>
    <n v="64853"/>
  </r>
  <r>
    <n v="217"/>
    <s v="Nicholas Mckee"/>
    <n v="43"/>
    <s v="F"/>
    <x v="2"/>
    <n v="36732"/>
    <d v="2016-03-31T00:00:00"/>
    <n v="26088"/>
    <x v="1"/>
    <n v="44"/>
    <s v="below"/>
    <s v="Good"/>
    <s v="No"/>
    <s v="No"/>
    <s v="Yes"/>
    <n v="36732"/>
    <n v="0"/>
    <m/>
    <m/>
    <m/>
    <m/>
    <m/>
    <m/>
    <n v="36732"/>
    <m/>
    <n v="36732"/>
  </r>
  <r>
    <n v="218"/>
    <s v="Gene Wheeler"/>
    <n v="56"/>
    <s v="F"/>
    <x v="4"/>
    <n v="42565"/>
    <d v="2022-07-01T00:00:00"/>
    <n v="27647"/>
    <x v="2"/>
    <n v="30"/>
    <s v="below"/>
    <s v="Average"/>
    <s v="No"/>
    <s v="Yes"/>
    <s v="Yes"/>
    <n v="0"/>
    <n v="0"/>
    <m/>
    <m/>
    <m/>
    <m/>
    <m/>
    <m/>
    <n v="42565"/>
    <m/>
    <n v="42565"/>
  </r>
  <r>
    <n v="219"/>
    <s v="Amber Hill"/>
    <n v="30"/>
    <s v="F"/>
    <x v="0"/>
    <n v="65590"/>
    <d v="2020-03-16T00:00:00"/>
    <n v="15956"/>
    <x v="1"/>
    <n v="60"/>
    <s v="above"/>
    <s v="Excellent"/>
    <s v="No"/>
    <s v="Yes"/>
    <s v="No"/>
    <n v="0"/>
    <n v="0"/>
    <m/>
    <m/>
    <m/>
    <m/>
    <m/>
    <m/>
    <n v="65590"/>
    <m/>
    <n v="65590"/>
  </r>
  <r>
    <n v="220"/>
    <s v="Anthony Scott"/>
    <n v="25"/>
    <s v="F"/>
    <x v="4"/>
    <n v="37464"/>
    <d v="2017-02-02T00:00:00"/>
    <n v="29895"/>
    <x v="0"/>
    <n v="25"/>
    <s v="below"/>
    <s v="Poor"/>
    <s v="No"/>
    <s v="Yes"/>
    <s v="Yes"/>
    <n v="0"/>
    <n v="0"/>
    <m/>
    <m/>
    <m/>
    <m/>
    <m/>
    <m/>
    <n v="37464"/>
    <m/>
    <n v="37464"/>
  </r>
  <r>
    <n v="221"/>
    <s v="John Summers"/>
    <n v="51"/>
    <s v="M"/>
    <x v="3"/>
    <n v="30765"/>
    <d v="2015-12-28T00:00:00"/>
    <n v="35971"/>
    <x v="3"/>
    <n v="53"/>
    <s v="below"/>
    <s v="Excellent"/>
    <s v="No"/>
    <s v="No"/>
    <s v="Yes"/>
    <n v="0"/>
    <n v="0"/>
    <m/>
    <m/>
    <m/>
    <m/>
    <m/>
    <m/>
    <n v="30765"/>
    <m/>
    <n v="30765"/>
  </r>
  <r>
    <n v="222"/>
    <s v="Timothy Clark"/>
    <n v="60"/>
    <s v="F"/>
    <x v="2"/>
    <n v="79072"/>
    <d v="2015-12-13T00:00:00"/>
    <n v="27491"/>
    <x v="0"/>
    <n v="60"/>
    <s v="above"/>
    <s v="Excellent"/>
    <s v="No"/>
    <s v="Yes"/>
    <s v="Yes"/>
    <n v="79072"/>
    <n v="0"/>
    <m/>
    <m/>
    <m/>
    <m/>
    <m/>
    <m/>
    <n v="79072"/>
    <m/>
    <n v="79072"/>
  </r>
  <r>
    <n v="223"/>
    <s v="Rebecca Lopez"/>
    <n v="52"/>
    <s v="F"/>
    <x v="1"/>
    <n v="49308"/>
    <d v="2023-06-22T00:00:00"/>
    <n v="15260"/>
    <x v="2"/>
    <n v="54"/>
    <s v="below"/>
    <s v="Excellent"/>
    <s v="No"/>
    <s v="No"/>
    <s v="Yes"/>
    <n v="0"/>
    <n v="0"/>
    <m/>
    <m/>
    <m/>
    <m/>
    <m/>
    <m/>
    <n v="49308"/>
    <m/>
    <n v="49308"/>
  </r>
  <r>
    <n v="224"/>
    <s v="Kurt Lam"/>
    <n v="32"/>
    <s v="M"/>
    <x v="2"/>
    <n v="64310"/>
    <d v="2021-12-22T00:00:00"/>
    <n v="37609"/>
    <x v="2"/>
    <n v="40"/>
    <s v="above"/>
    <s v="Good"/>
    <s v="No"/>
    <s v="Yes"/>
    <s v="Yes"/>
    <n v="64310"/>
    <n v="0"/>
    <m/>
    <m/>
    <m/>
    <m/>
    <m/>
    <m/>
    <n v="64310"/>
    <m/>
    <n v="64310"/>
  </r>
  <r>
    <n v="225"/>
    <s v="Brian Gonzalez"/>
    <n v="40"/>
    <s v="M"/>
    <x v="3"/>
    <n v="53172"/>
    <d v="2016-01-28T00:00:00"/>
    <n v="12904"/>
    <x v="1"/>
    <n v="57"/>
    <s v="above"/>
    <s v="Excellent"/>
    <s v="No"/>
    <s v="No"/>
    <s v="Yes"/>
    <n v="0"/>
    <n v="0"/>
    <m/>
    <m/>
    <m/>
    <m/>
    <m/>
    <m/>
    <n v="53172"/>
    <m/>
    <n v="53172"/>
  </r>
  <r>
    <n v="226"/>
    <s v="Michael Gray"/>
    <n v="23"/>
    <s v="M"/>
    <x v="0"/>
    <n v="75120"/>
    <d v="2023-01-20T00:00:00"/>
    <n v="30966"/>
    <x v="3"/>
    <n v="40"/>
    <s v="above"/>
    <s v="Good"/>
    <s v="No"/>
    <s v="Yes"/>
    <s v="No"/>
    <n v="0"/>
    <n v="0"/>
    <m/>
    <m/>
    <m/>
    <m/>
    <m/>
    <m/>
    <n v="75120"/>
    <m/>
    <n v="75120"/>
  </r>
  <r>
    <n v="227"/>
    <s v="Jodi Martinez MD"/>
    <n v="35"/>
    <s v="F"/>
    <x v="1"/>
    <n v="70457"/>
    <d v="2015-06-30T00:00:00"/>
    <n v="34761"/>
    <x v="0"/>
    <n v="20"/>
    <s v="above"/>
    <s v="Poor"/>
    <s v="Yes"/>
    <s v="Yes"/>
    <s v="Yes"/>
    <n v="0"/>
    <n v="0"/>
    <m/>
    <m/>
    <m/>
    <m/>
    <m/>
    <m/>
    <n v="70457"/>
    <m/>
    <n v="70457"/>
  </r>
  <r>
    <n v="228"/>
    <s v="Russell Schmidt"/>
    <n v="54"/>
    <s v="F"/>
    <x v="1"/>
    <n v="44223"/>
    <d v="2019-07-10T00:00:00"/>
    <n v="16943"/>
    <x v="3"/>
    <n v="33"/>
    <s v="below"/>
    <s v="Average"/>
    <s v="No"/>
    <s v="No"/>
    <s v="Yes"/>
    <n v="0"/>
    <n v="0"/>
    <m/>
    <m/>
    <m/>
    <m/>
    <m/>
    <m/>
    <n v="44223"/>
    <m/>
    <n v="44223"/>
  </r>
  <r>
    <n v="229"/>
    <s v="Mrs. Sarah Heath"/>
    <n v="51"/>
    <s v="F"/>
    <x v="1"/>
    <n v="43141"/>
    <d v="2022-11-24T00:00:00"/>
    <n v="20099"/>
    <x v="0"/>
    <n v="42"/>
    <s v="below"/>
    <s v="Good"/>
    <s v="Yes"/>
    <s v="No"/>
    <s v="Yes"/>
    <n v="0"/>
    <n v="0"/>
    <m/>
    <m/>
    <m/>
    <m/>
    <m/>
    <m/>
    <n v="43141"/>
    <m/>
    <n v="43141"/>
  </r>
  <r>
    <n v="230"/>
    <s v="Rachel Keith"/>
    <n v="36"/>
    <s v="F"/>
    <x v="4"/>
    <n v="36265"/>
    <d v="2023-02-06T00:00:00"/>
    <n v="22723"/>
    <x v="1"/>
    <n v="40"/>
    <s v="below"/>
    <s v="Good"/>
    <s v="No"/>
    <s v="Yes"/>
    <s v="Yes"/>
    <n v="0"/>
    <n v="36265"/>
    <m/>
    <m/>
    <m/>
    <m/>
    <m/>
    <m/>
    <n v="36265"/>
    <m/>
    <n v="36265"/>
  </r>
  <r>
    <n v="231"/>
    <s v="Donald Coleman"/>
    <n v="40"/>
    <s v="F"/>
    <x v="4"/>
    <n v="32082"/>
    <d v="2019-01-06T00:00:00"/>
    <n v="39795"/>
    <x v="1"/>
    <n v="22"/>
    <s v="below"/>
    <s v="Poor"/>
    <s v="No"/>
    <s v="Yes"/>
    <s v="Yes"/>
    <n v="0"/>
    <n v="0"/>
    <m/>
    <m/>
    <m/>
    <m/>
    <m/>
    <m/>
    <n v="32082"/>
    <m/>
    <n v="32082"/>
  </r>
  <r>
    <n v="232"/>
    <s v="Vicki Ingram"/>
    <n v="31"/>
    <s v="M"/>
    <x v="3"/>
    <n v="37520"/>
    <d v="2019-12-09T00:00:00"/>
    <n v="35427"/>
    <x v="3"/>
    <n v="30"/>
    <s v="below"/>
    <s v="Average"/>
    <s v="No"/>
    <s v="No"/>
    <s v="Yes"/>
    <n v="0"/>
    <n v="0"/>
    <m/>
    <m/>
    <m/>
    <m/>
    <m/>
    <m/>
    <n v="37520"/>
    <m/>
    <n v="37520"/>
  </r>
  <r>
    <n v="233"/>
    <s v="Arthur Browning"/>
    <n v="52"/>
    <s v="M"/>
    <x v="3"/>
    <n v="45788"/>
    <d v="2017-08-23T00:00:00"/>
    <n v="29859"/>
    <x v="2"/>
    <n v="50"/>
    <s v="below"/>
    <s v="Excellent"/>
    <s v="No"/>
    <s v="No"/>
    <s v="Yes"/>
    <n v="0"/>
    <n v="0"/>
    <m/>
    <m/>
    <m/>
    <m/>
    <m/>
    <m/>
    <n v="45788"/>
    <m/>
    <n v="45788"/>
  </r>
  <r>
    <n v="234"/>
    <s v="Heidi Miller"/>
    <n v="41"/>
    <s v="M"/>
    <x v="2"/>
    <n v="47959"/>
    <d v="2015-12-01T00:00:00"/>
    <n v="23250"/>
    <x v="0"/>
    <n v="45"/>
    <s v="below"/>
    <s v="Good"/>
    <s v="No"/>
    <s v="No"/>
    <s v="Yes"/>
    <n v="47959"/>
    <n v="0"/>
    <m/>
    <m/>
    <m/>
    <m/>
    <m/>
    <m/>
    <n v="47959"/>
    <m/>
    <n v="47959"/>
  </r>
  <r>
    <n v="235"/>
    <s v="Margaret Gibson"/>
    <n v="30"/>
    <s v="M"/>
    <x v="3"/>
    <n v="73378"/>
    <d v="2016-08-07T00:00:00"/>
    <n v="28741"/>
    <x v="0"/>
    <n v="32"/>
    <s v="above"/>
    <s v="Average"/>
    <s v="No"/>
    <s v="Yes"/>
    <s v="Yes"/>
    <n v="0"/>
    <n v="0"/>
    <m/>
    <m/>
    <m/>
    <m/>
    <m/>
    <m/>
    <n v="73378"/>
    <m/>
    <n v="73378"/>
  </r>
  <r>
    <n v="236"/>
    <s v="Lisa Davis"/>
    <n v="59"/>
    <s v="M"/>
    <x v="3"/>
    <n v="46356"/>
    <d v="2020-04-06T00:00:00"/>
    <n v="19365"/>
    <x v="1"/>
    <n v="31"/>
    <s v="below"/>
    <s v="Average"/>
    <s v="No"/>
    <s v="No"/>
    <s v="Yes"/>
    <n v="0"/>
    <n v="0"/>
    <m/>
    <m/>
    <m/>
    <m/>
    <m/>
    <m/>
    <n v="46356"/>
    <m/>
    <n v="46356"/>
  </r>
  <r>
    <n v="237"/>
    <s v="Walter Hamilton"/>
    <n v="33"/>
    <s v="F"/>
    <x v="3"/>
    <n v="31629"/>
    <d v="2019-11-22T00:00:00"/>
    <n v="37390"/>
    <x v="3"/>
    <n v="20"/>
    <s v="below"/>
    <s v="Poor"/>
    <s v="No"/>
    <s v="No"/>
    <s v="Yes"/>
    <n v="0"/>
    <n v="0"/>
    <m/>
    <m/>
    <m/>
    <m/>
    <m/>
    <m/>
    <n v="31629"/>
    <m/>
    <n v="31629"/>
  </r>
  <r>
    <n v="238"/>
    <s v="James Alvarado"/>
    <n v="41"/>
    <s v="M"/>
    <x v="2"/>
    <n v="67428"/>
    <d v="2017-04-13T00:00:00"/>
    <n v="39349"/>
    <x v="2"/>
    <n v="46"/>
    <s v="above"/>
    <s v="Good"/>
    <s v="No"/>
    <s v="Yes"/>
    <s v="Yes"/>
    <n v="67428"/>
    <n v="0"/>
    <m/>
    <m/>
    <m/>
    <m/>
    <m/>
    <m/>
    <n v="67428"/>
    <m/>
    <n v="67428"/>
  </r>
  <r>
    <n v="239"/>
    <s v="Kenneth Palmer"/>
    <n v="21"/>
    <s v="M"/>
    <x v="0"/>
    <n v="48029"/>
    <d v="2015-01-17T00:00:00"/>
    <n v="21649"/>
    <x v="2"/>
    <n v="58"/>
    <s v="below"/>
    <s v="Excellent"/>
    <s v="No"/>
    <s v="No"/>
    <s v="No"/>
    <n v="0"/>
    <n v="0"/>
    <m/>
    <m/>
    <m/>
    <m/>
    <m/>
    <m/>
    <n v="48029"/>
    <m/>
    <n v="48029"/>
  </r>
  <r>
    <n v="240"/>
    <s v="Bryce Mcdaniel"/>
    <n v="51"/>
    <s v="F"/>
    <x v="2"/>
    <n v="61964"/>
    <d v="2019-03-12T00:00:00"/>
    <n v="19080"/>
    <x v="0"/>
    <n v="27"/>
    <s v="above"/>
    <s v="Poor"/>
    <s v="No"/>
    <s v="Yes"/>
    <s v="Yes"/>
    <n v="61964"/>
    <n v="0"/>
    <m/>
    <m/>
    <m/>
    <m/>
    <m/>
    <m/>
    <n v="61964"/>
    <m/>
    <n v="61964"/>
  </r>
  <r>
    <n v="241"/>
    <s v="Scott French"/>
    <n v="47"/>
    <s v="F"/>
    <x v="0"/>
    <n v="45796"/>
    <d v="2016-11-23T00:00:00"/>
    <n v="13436"/>
    <x v="0"/>
    <n v="35"/>
    <s v="below"/>
    <s v="Average"/>
    <s v="No"/>
    <s v="No"/>
    <s v="No"/>
    <n v="0"/>
    <n v="0"/>
    <m/>
    <m/>
    <m/>
    <m/>
    <m/>
    <m/>
    <n v="45796"/>
    <m/>
    <n v="45796"/>
  </r>
  <r>
    <n v="242"/>
    <s v="Dana Reeves"/>
    <n v="43"/>
    <s v="F"/>
    <x v="4"/>
    <n v="46796"/>
    <d v="2016-11-04T00:00:00"/>
    <n v="14854"/>
    <x v="2"/>
    <n v="38"/>
    <s v="below"/>
    <s v="Average"/>
    <s v="No"/>
    <s v="Yes"/>
    <s v="Yes"/>
    <n v="0"/>
    <n v="46796"/>
    <m/>
    <m/>
    <m/>
    <m/>
    <m/>
    <m/>
    <n v="46796"/>
    <m/>
    <n v="46796"/>
  </r>
  <r>
    <n v="243"/>
    <s v="Darren Hensley"/>
    <n v="30"/>
    <s v="F"/>
    <x v="2"/>
    <n v="30825"/>
    <d v="2021-04-21T00:00:00"/>
    <n v="39415"/>
    <x v="3"/>
    <n v="50"/>
    <s v="below"/>
    <s v="Excellent"/>
    <s v="No"/>
    <s v="No"/>
    <s v="Yes"/>
    <n v="30825"/>
    <n v="0"/>
    <m/>
    <m/>
    <m/>
    <m/>
    <m/>
    <m/>
    <n v="30825"/>
    <m/>
    <n v="30825"/>
  </r>
  <r>
    <n v="244"/>
    <s v="Ronald Mccarty"/>
    <n v="49"/>
    <s v="M"/>
    <x v="1"/>
    <n v="59967"/>
    <d v="2015-10-16T00:00:00"/>
    <n v="30665"/>
    <x v="0"/>
    <n v="23"/>
    <s v="above"/>
    <s v="Poor"/>
    <s v="Yes"/>
    <s v="No"/>
    <s v="Yes"/>
    <n v="0"/>
    <n v="0"/>
    <m/>
    <m/>
    <m/>
    <m/>
    <m/>
    <m/>
    <n v="59967"/>
    <m/>
    <n v="59967"/>
  </r>
  <r>
    <n v="245"/>
    <s v="Brittney Garza"/>
    <n v="38"/>
    <s v="M"/>
    <x v="0"/>
    <n v="33489"/>
    <d v="2021-09-16T00:00:00"/>
    <n v="26602"/>
    <x v="3"/>
    <n v="57"/>
    <s v="below"/>
    <s v="Excellent"/>
    <s v="No"/>
    <s v="No"/>
    <s v="No"/>
    <n v="0"/>
    <n v="0"/>
    <m/>
    <m/>
    <m/>
    <m/>
    <m/>
    <m/>
    <n v="33489"/>
    <m/>
    <n v="33489"/>
  </r>
  <r>
    <n v="246"/>
    <s v="Anna Powell"/>
    <n v="20"/>
    <s v="M"/>
    <x v="4"/>
    <n v="40658"/>
    <d v="2019-03-25T00:00:00"/>
    <n v="31537"/>
    <x v="0"/>
    <n v="52"/>
    <s v="below"/>
    <s v="Excellent"/>
    <s v="No"/>
    <s v="Yes"/>
    <s v="Yes"/>
    <n v="0"/>
    <n v="40658"/>
    <m/>
    <m/>
    <m/>
    <m/>
    <m/>
    <m/>
    <n v="40658"/>
    <m/>
    <n v="40658"/>
  </r>
  <r>
    <n v="247"/>
    <s v="Dr. Cynthia Levy"/>
    <n v="52"/>
    <s v="F"/>
    <x v="2"/>
    <n v="30084"/>
    <d v="2022-11-05T00:00:00"/>
    <n v="19972"/>
    <x v="1"/>
    <n v="50"/>
    <s v="below"/>
    <s v="Excellent"/>
    <s v="No"/>
    <s v="No"/>
    <s v="Yes"/>
    <n v="30084"/>
    <n v="0"/>
    <m/>
    <m/>
    <m/>
    <m/>
    <m/>
    <m/>
    <n v="30084"/>
    <m/>
    <n v="30084"/>
  </r>
  <r>
    <n v="248"/>
    <s v="Catherine Bender"/>
    <n v="52"/>
    <s v="M"/>
    <x v="0"/>
    <n v="75176"/>
    <d v="2016-06-24T00:00:00"/>
    <n v="15492"/>
    <x v="1"/>
    <n v="37"/>
    <s v="above"/>
    <s v="Average"/>
    <s v="No"/>
    <s v="Yes"/>
    <s v="No"/>
    <n v="0"/>
    <n v="0"/>
    <m/>
    <m/>
    <m/>
    <m/>
    <m/>
    <m/>
    <n v="75176"/>
    <m/>
    <n v="75176"/>
  </r>
  <r>
    <n v="249"/>
    <s v="Jason Massey"/>
    <n v="25"/>
    <s v="M"/>
    <x v="0"/>
    <n v="79270"/>
    <d v="2023-06-22T00:00:00"/>
    <n v="36772"/>
    <x v="2"/>
    <n v="47"/>
    <s v="above"/>
    <s v="Good"/>
    <s v="No"/>
    <s v="Yes"/>
    <s v="No"/>
    <n v="0"/>
    <n v="0"/>
    <m/>
    <m/>
    <m/>
    <m/>
    <m/>
    <m/>
    <n v="79270"/>
    <m/>
    <n v="79270"/>
  </r>
  <r>
    <n v="250"/>
    <s v="Dr. Robert Cox DDS"/>
    <n v="32"/>
    <s v="M"/>
    <x v="3"/>
    <n v="69942"/>
    <d v="2016-05-21T00:00:00"/>
    <n v="27596"/>
    <x v="3"/>
    <n v="56"/>
    <s v="above"/>
    <s v="Excellent"/>
    <s v="No"/>
    <s v="Yes"/>
    <s v="Yes"/>
    <n v="0"/>
    <n v="0"/>
    <m/>
    <m/>
    <m/>
    <m/>
    <m/>
    <m/>
    <n v="69942"/>
    <m/>
    <n v="69942"/>
  </r>
  <r>
    <n v="251"/>
    <s v="Jose Torres"/>
    <n v="47"/>
    <s v="F"/>
    <x v="1"/>
    <n v="39226"/>
    <d v="2020-02-28T00:00:00"/>
    <n v="36186"/>
    <x v="1"/>
    <n v="42"/>
    <s v="below"/>
    <s v="Good"/>
    <s v="No"/>
    <s v="No"/>
    <s v="Yes"/>
    <n v="0"/>
    <n v="0"/>
    <m/>
    <m/>
    <m/>
    <m/>
    <m/>
    <m/>
    <n v="39226"/>
    <m/>
    <n v="39226"/>
  </r>
  <r>
    <n v="252"/>
    <s v="Misty Moore"/>
    <n v="33"/>
    <s v="F"/>
    <x v="3"/>
    <n v="43232"/>
    <d v="2015-10-06T00:00:00"/>
    <n v="10355"/>
    <x v="2"/>
    <n v="31"/>
    <s v="below"/>
    <s v="Average"/>
    <s v="No"/>
    <s v="No"/>
    <s v="Yes"/>
    <n v="0"/>
    <n v="0"/>
    <m/>
    <m/>
    <m/>
    <m/>
    <m/>
    <m/>
    <n v="43232"/>
    <m/>
    <n v="43232"/>
  </r>
  <r>
    <n v="253"/>
    <s v="Teresa Miller"/>
    <n v="48"/>
    <s v="M"/>
    <x v="0"/>
    <n v="59896"/>
    <d v="2019-09-02T00:00:00"/>
    <n v="28110"/>
    <x v="2"/>
    <n v="34"/>
    <s v="above"/>
    <s v="Average"/>
    <s v="No"/>
    <s v="No"/>
    <s v="No"/>
    <n v="0"/>
    <n v="0"/>
    <m/>
    <m/>
    <m/>
    <m/>
    <m/>
    <m/>
    <n v="59896"/>
    <m/>
    <n v="59896"/>
  </r>
  <r>
    <n v="254"/>
    <s v="Deborah Vaughan"/>
    <n v="26"/>
    <s v="F"/>
    <x v="2"/>
    <n v="79820"/>
    <d v="2023-12-17T00:00:00"/>
    <n v="31367"/>
    <x v="3"/>
    <n v="44"/>
    <s v="above"/>
    <s v="Good"/>
    <s v="No"/>
    <s v="Yes"/>
    <s v="Yes"/>
    <n v="79820"/>
    <n v="0"/>
    <m/>
    <m/>
    <m/>
    <m/>
    <m/>
    <m/>
    <n v="79820"/>
    <m/>
    <n v="79820"/>
  </r>
  <r>
    <n v="255"/>
    <s v="Karen Strong"/>
    <n v="34"/>
    <s v="M"/>
    <x v="2"/>
    <n v="38345"/>
    <d v="2021-05-27T00:00:00"/>
    <n v="18253"/>
    <x v="2"/>
    <n v="20"/>
    <s v="below"/>
    <s v="Poor"/>
    <s v="No"/>
    <s v="No"/>
    <s v="Yes"/>
    <n v="38345"/>
    <n v="0"/>
    <m/>
    <m/>
    <m/>
    <m/>
    <m/>
    <m/>
    <n v="38345"/>
    <m/>
    <n v="38345"/>
  </r>
  <r>
    <n v="256"/>
    <s v="Colleen Campbell"/>
    <n v="40"/>
    <s v="M"/>
    <x v="2"/>
    <n v="35825"/>
    <d v="2020-01-10T00:00:00"/>
    <n v="23122"/>
    <x v="3"/>
    <n v="43"/>
    <s v="below"/>
    <s v="Good"/>
    <s v="No"/>
    <s v="No"/>
    <s v="Yes"/>
    <n v="35825"/>
    <n v="0"/>
    <m/>
    <m/>
    <m/>
    <m/>
    <m/>
    <m/>
    <n v="35825"/>
    <m/>
    <n v="35825"/>
  </r>
  <r>
    <n v="257"/>
    <s v="Amanda Flores"/>
    <n v="47"/>
    <s v="M"/>
    <x v="0"/>
    <n v="44713"/>
    <d v="2021-06-30T00:00:00"/>
    <n v="39961"/>
    <x v="2"/>
    <n v="27"/>
    <s v="below"/>
    <s v="Poor"/>
    <s v="No"/>
    <s v="No"/>
    <s v="No"/>
    <n v="0"/>
    <n v="0"/>
    <m/>
    <m/>
    <m/>
    <m/>
    <m/>
    <m/>
    <n v="44713"/>
    <m/>
    <n v="44713"/>
  </r>
  <r>
    <n v="258"/>
    <s v="Dustin Gonzalez"/>
    <n v="22"/>
    <s v="M"/>
    <x v="2"/>
    <n v="45065"/>
    <d v="2016-02-09T00:00:00"/>
    <n v="16723"/>
    <x v="2"/>
    <n v="22"/>
    <s v="below"/>
    <s v="Poor"/>
    <s v="No"/>
    <s v="No"/>
    <s v="Yes"/>
    <n v="45065"/>
    <n v="0"/>
    <m/>
    <m/>
    <m/>
    <m/>
    <m/>
    <m/>
    <n v="45065"/>
    <m/>
    <n v="45065"/>
  </r>
  <r>
    <n v="259"/>
    <s v="Angela Leonard"/>
    <n v="39"/>
    <s v="M"/>
    <x v="0"/>
    <n v="44725"/>
    <d v="2019-05-07T00:00:00"/>
    <n v="21802"/>
    <x v="2"/>
    <n v="58"/>
    <s v="below"/>
    <s v="Excellent"/>
    <s v="No"/>
    <s v="No"/>
    <s v="No"/>
    <n v="0"/>
    <n v="0"/>
    <m/>
    <m/>
    <m/>
    <m/>
    <m/>
    <m/>
    <n v="44725"/>
    <m/>
    <n v="44725"/>
  </r>
  <r>
    <n v="260"/>
    <s v="Corey Gonzalez"/>
    <n v="50"/>
    <s v="M"/>
    <x v="2"/>
    <n v="56507"/>
    <d v="2020-11-17T00:00:00"/>
    <n v="35196"/>
    <x v="2"/>
    <n v="57"/>
    <s v="above"/>
    <s v="Excellent"/>
    <s v="No"/>
    <s v="No"/>
    <s v="Yes"/>
    <n v="56507"/>
    <n v="0"/>
    <m/>
    <m/>
    <m/>
    <m/>
    <m/>
    <m/>
    <n v="56507"/>
    <m/>
    <n v="56507"/>
  </r>
  <r>
    <n v="261"/>
    <s v="Robert Garner"/>
    <n v="58"/>
    <s v="M"/>
    <x v="3"/>
    <n v="63594"/>
    <d v="2024-01-10T00:00:00"/>
    <n v="37151"/>
    <x v="3"/>
    <n v="35"/>
    <s v="above"/>
    <s v="Average"/>
    <s v="No"/>
    <s v="Yes"/>
    <s v="Yes"/>
    <n v="0"/>
    <n v="0"/>
    <m/>
    <m/>
    <m/>
    <m/>
    <m/>
    <m/>
    <n v="63594"/>
    <m/>
    <n v="63594"/>
  </r>
  <r>
    <n v="262"/>
    <s v="Shannon Aguilar"/>
    <n v="35"/>
    <s v="F"/>
    <x v="1"/>
    <n v="34341"/>
    <d v="2020-12-13T00:00:00"/>
    <n v="18448"/>
    <x v="1"/>
    <n v="60"/>
    <s v="below"/>
    <s v="Excellent"/>
    <s v="No"/>
    <s v="No"/>
    <s v="Yes"/>
    <n v="0"/>
    <n v="0"/>
    <m/>
    <m/>
    <m/>
    <m/>
    <m/>
    <m/>
    <n v="34341"/>
    <m/>
    <n v="34341"/>
  </r>
  <r>
    <n v="263"/>
    <s v="Katherine Montes"/>
    <n v="38"/>
    <s v="F"/>
    <x v="4"/>
    <n v="35129"/>
    <d v="2023-05-20T00:00:00"/>
    <n v="20182"/>
    <x v="0"/>
    <n v="23"/>
    <s v="below"/>
    <s v="Poor"/>
    <s v="No"/>
    <s v="Yes"/>
    <s v="Yes"/>
    <n v="0"/>
    <n v="0"/>
    <m/>
    <m/>
    <m/>
    <m/>
    <m/>
    <m/>
    <n v="35129"/>
    <m/>
    <n v="35129"/>
  </r>
  <r>
    <n v="264"/>
    <s v="Ashley Espinoza"/>
    <n v="47"/>
    <s v="F"/>
    <x v="4"/>
    <n v="67467"/>
    <d v="2018-04-15T00:00:00"/>
    <n v="20134"/>
    <x v="3"/>
    <n v="28"/>
    <s v="above"/>
    <s v="Poor"/>
    <s v="No"/>
    <s v="Yes"/>
    <s v="Yes"/>
    <n v="0"/>
    <n v="0"/>
    <m/>
    <m/>
    <m/>
    <m/>
    <m/>
    <m/>
    <n v="67467"/>
    <m/>
    <n v="67467"/>
  </r>
  <r>
    <n v="265"/>
    <s v="Eric Warren"/>
    <n v="41"/>
    <s v="M"/>
    <x v="0"/>
    <n v="74798"/>
    <d v="2015-10-22T00:00:00"/>
    <n v="30493"/>
    <x v="0"/>
    <n v="47"/>
    <s v="above"/>
    <s v="Good"/>
    <s v="No"/>
    <s v="Yes"/>
    <s v="No"/>
    <n v="0"/>
    <n v="0"/>
    <m/>
    <m/>
    <m/>
    <m/>
    <m/>
    <m/>
    <n v="74798"/>
    <m/>
    <n v="74798"/>
  </r>
  <r>
    <n v="266"/>
    <s v="Mary Lynn"/>
    <n v="46"/>
    <s v="M"/>
    <x v="4"/>
    <n v="72164"/>
    <d v="2015-11-03T00:00:00"/>
    <n v="33392"/>
    <x v="0"/>
    <n v="56"/>
    <s v="above"/>
    <s v="Excellent"/>
    <s v="No"/>
    <s v="Yes"/>
    <s v="Yes"/>
    <n v="0"/>
    <n v="72164"/>
    <m/>
    <m/>
    <m/>
    <m/>
    <m/>
    <m/>
    <n v="72164"/>
    <m/>
    <n v="72164"/>
  </r>
  <r>
    <n v="267"/>
    <s v="Thomas Smith"/>
    <n v="51"/>
    <s v="F"/>
    <x v="3"/>
    <n v="53939"/>
    <d v="2017-05-21T00:00:00"/>
    <n v="23717"/>
    <x v="0"/>
    <n v="48"/>
    <s v="above"/>
    <s v="Good"/>
    <s v="No"/>
    <s v="No"/>
    <s v="Yes"/>
    <n v="0"/>
    <n v="0"/>
    <m/>
    <m/>
    <m/>
    <m/>
    <m/>
    <m/>
    <n v="53939"/>
    <m/>
    <n v="53939"/>
  </r>
  <r>
    <n v="268"/>
    <s v="Laura Christian"/>
    <n v="54"/>
    <s v="F"/>
    <x v="4"/>
    <n v="35713"/>
    <d v="2016-09-22T00:00:00"/>
    <n v="36932"/>
    <x v="0"/>
    <n v="36"/>
    <s v="below"/>
    <s v="Average"/>
    <s v="No"/>
    <s v="Yes"/>
    <s v="Yes"/>
    <n v="0"/>
    <n v="35713"/>
    <m/>
    <m/>
    <m/>
    <m/>
    <m/>
    <m/>
    <n v="35713"/>
    <m/>
    <n v="35713"/>
  </r>
  <r>
    <n v="269"/>
    <s v="Samuel Jordan"/>
    <n v="60"/>
    <s v="M"/>
    <x v="3"/>
    <n v="60850"/>
    <d v="2019-09-14T00:00:00"/>
    <n v="19244"/>
    <x v="3"/>
    <n v="48"/>
    <s v="above"/>
    <s v="Good"/>
    <s v="No"/>
    <s v="Yes"/>
    <s v="Yes"/>
    <n v="0"/>
    <n v="0"/>
    <m/>
    <m/>
    <m/>
    <m/>
    <m/>
    <m/>
    <n v="60850"/>
    <m/>
    <n v="60850"/>
  </r>
  <r>
    <n v="270"/>
    <s v="Erin Johnson"/>
    <n v="47"/>
    <s v="M"/>
    <x v="4"/>
    <n v="53290"/>
    <d v="2020-02-28T00:00:00"/>
    <n v="39521"/>
    <x v="0"/>
    <n v="56"/>
    <s v="above"/>
    <s v="Excellent"/>
    <s v="No"/>
    <s v="Yes"/>
    <s v="Yes"/>
    <n v="0"/>
    <n v="53290"/>
    <m/>
    <m/>
    <m/>
    <m/>
    <m/>
    <m/>
    <n v="53290"/>
    <m/>
    <n v="53290"/>
  </r>
  <r>
    <n v="271"/>
    <s v="Valerie Wood"/>
    <n v="34"/>
    <s v="M"/>
    <x v="2"/>
    <n v="76180"/>
    <d v="2022-08-09T00:00:00"/>
    <n v="13107"/>
    <x v="1"/>
    <n v="52"/>
    <s v="above"/>
    <s v="Excellent"/>
    <s v="No"/>
    <s v="Yes"/>
    <s v="Yes"/>
    <n v="76180"/>
    <n v="0"/>
    <m/>
    <m/>
    <m/>
    <m/>
    <m/>
    <m/>
    <n v="76180"/>
    <m/>
    <n v="76180"/>
  </r>
  <r>
    <n v="272"/>
    <s v="Jordan Luna"/>
    <n v="39"/>
    <s v="M"/>
    <x v="2"/>
    <n v="62928"/>
    <d v="2015-08-04T00:00:00"/>
    <n v="21141"/>
    <x v="0"/>
    <n v="36"/>
    <s v="above"/>
    <s v="Average"/>
    <s v="No"/>
    <s v="Yes"/>
    <s v="Yes"/>
    <n v="62928"/>
    <n v="0"/>
    <m/>
    <m/>
    <m/>
    <m/>
    <m/>
    <m/>
    <n v="62928"/>
    <m/>
    <n v="62928"/>
  </r>
  <r>
    <n v="273"/>
    <s v="Jessica Gardner"/>
    <n v="58"/>
    <s v="F"/>
    <x v="0"/>
    <n v="48144"/>
    <d v="2015-10-11T00:00:00"/>
    <n v="26963"/>
    <x v="0"/>
    <n v="48"/>
    <s v="below"/>
    <s v="Good"/>
    <s v="No"/>
    <s v="No"/>
    <s v="No"/>
    <n v="0"/>
    <n v="0"/>
    <m/>
    <m/>
    <m/>
    <m/>
    <m/>
    <m/>
    <n v="48144"/>
    <m/>
    <n v="48144"/>
  </r>
  <r>
    <n v="274"/>
    <s v="Lisa Vargas"/>
    <n v="22"/>
    <s v="M"/>
    <x v="2"/>
    <n v="52385"/>
    <d v="2018-12-31T00:00:00"/>
    <n v="33503"/>
    <x v="3"/>
    <n v="52"/>
    <s v="above"/>
    <s v="Excellent"/>
    <s v="No"/>
    <s v="No"/>
    <s v="Yes"/>
    <n v="52385"/>
    <n v="0"/>
    <m/>
    <m/>
    <m/>
    <m/>
    <m/>
    <m/>
    <n v="52385"/>
    <m/>
    <n v="52385"/>
  </r>
  <r>
    <n v="275"/>
    <s v="Cassandra Burns"/>
    <n v="22"/>
    <s v="F"/>
    <x v="3"/>
    <n v="76711"/>
    <d v="2015-05-12T00:00:00"/>
    <n v="33700"/>
    <x v="2"/>
    <n v="26"/>
    <s v="above"/>
    <s v="Poor"/>
    <s v="No"/>
    <s v="Yes"/>
    <s v="Yes"/>
    <n v="0"/>
    <n v="0"/>
    <m/>
    <m/>
    <m/>
    <m/>
    <m/>
    <m/>
    <n v="76711"/>
    <m/>
    <n v="76711"/>
  </r>
  <r>
    <n v="276"/>
    <s v="Kristine Brown"/>
    <n v="45"/>
    <s v="F"/>
    <x v="1"/>
    <n v="51212"/>
    <d v="2017-08-28T00:00:00"/>
    <n v="38073"/>
    <x v="2"/>
    <n v="53"/>
    <s v="above"/>
    <s v="Excellent"/>
    <s v="No"/>
    <s v="No"/>
    <s v="Yes"/>
    <n v="0"/>
    <n v="0"/>
    <m/>
    <m/>
    <m/>
    <m/>
    <m/>
    <m/>
    <n v="51212"/>
    <m/>
    <n v="51212"/>
  </r>
  <r>
    <n v="277"/>
    <s v="Ellen Jackson"/>
    <n v="54"/>
    <s v="M"/>
    <x v="0"/>
    <n v="73903"/>
    <d v="2019-12-11T00:00:00"/>
    <n v="30960"/>
    <x v="2"/>
    <n v="52"/>
    <s v="above"/>
    <s v="Excellent"/>
    <s v="No"/>
    <s v="Yes"/>
    <s v="No"/>
    <n v="0"/>
    <n v="0"/>
    <m/>
    <m/>
    <m/>
    <m/>
    <m/>
    <m/>
    <n v="73903"/>
    <m/>
    <n v="73903"/>
  </r>
  <r>
    <n v="278"/>
    <s v="Michael Ho"/>
    <n v="46"/>
    <s v="F"/>
    <x v="1"/>
    <n v="62301"/>
    <d v="2016-02-27T00:00:00"/>
    <n v="35288"/>
    <x v="1"/>
    <n v="37"/>
    <s v="above"/>
    <s v="Average"/>
    <s v="No"/>
    <s v="Yes"/>
    <s v="Yes"/>
    <n v="0"/>
    <n v="0"/>
    <m/>
    <m/>
    <m/>
    <m/>
    <m/>
    <m/>
    <n v="62301"/>
    <m/>
    <n v="62301"/>
  </r>
  <r>
    <n v="279"/>
    <s v="James Martin"/>
    <n v="47"/>
    <s v="M"/>
    <x v="2"/>
    <n v="50752"/>
    <d v="2019-01-10T00:00:00"/>
    <n v="38266"/>
    <x v="0"/>
    <n v="38"/>
    <s v="above"/>
    <s v="Average"/>
    <s v="No"/>
    <s v="No"/>
    <s v="Yes"/>
    <n v="50752"/>
    <n v="0"/>
    <m/>
    <m/>
    <m/>
    <m/>
    <m/>
    <m/>
    <n v="50752"/>
    <m/>
    <n v="50752"/>
  </r>
  <r>
    <n v="280"/>
    <s v="Curtis Bass"/>
    <n v="25"/>
    <s v="M"/>
    <x v="0"/>
    <n v="38974"/>
    <d v="2022-03-06T00:00:00"/>
    <n v="20558"/>
    <x v="1"/>
    <n v="30"/>
    <s v="below"/>
    <s v="Average"/>
    <s v="No"/>
    <s v="No"/>
    <s v="No"/>
    <n v="0"/>
    <n v="0"/>
    <m/>
    <m/>
    <m/>
    <m/>
    <m/>
    <m/>
    <n v="38974"/>
    <m/>
    <n v="38974"/>
  </r>
  <r>
    <n v="281"/>
    <s v="Gabriel Nielsen"/>
    <n v="58"/>
    <s v="F"/>
    <x v="3"/>
    <n v="70389"/>
    <d v="2014-10-08T00:00:00"/>
    <n v="28978"/>
    <x v="3"/>
    <n v="33"/>
    <s v="above"/>
    <s v="Average"/>
    <s v="No"/>
    <s v="Yes"/>
    <s v="Yes"/>
    <n v="0"/>
    <n v="0"/>
    <m/>
    <m/>
    <m/>
    <m/>
    <m/>
    <m/>
    <n v="70389"/>
    <m/>
    <n v="70389"/>
  </r>
  <r>
    <n v="282"/>
    <s v="Jennifer Hall"/>
    <n v="32"/>
    <s v="F"/>
    <x v="4"/>
    <n v="66709"/>
    <d v="2014-07-25T00:00:00"/>
    <n v="38546"/>
    <x v="0"/>
    <n v="46"/>
    <s v="above"/>
    <s v="Good"/>
    <s v="No"/>
    <s v="Yes"/>
    <s v="Yes"/>
    <n v="0"/>
    <n v="66709"/>
    <m/>
    <m/>
    <m/>
    <m/>
    <m/>
    <m/>
    <n v="66709"/>
    <m/>
    <n v="66709"/>
  </r>
  <r>
    <n v="283"/>
    <s v="Stacey Bray"/>
    <n v="37"/>
    <s v="F"/>
    <x v="2"/>
    <n v="35434"/>
    <d v="2018-07-07T00:00:00"/>
    <n v="37034"/>
    <x v="3"/>
    <n v="59"/>
    <s v="below"/>
    <s v="Excellent"/>
    <s v="No"/>
    <s v="No"/>
    <s v="Yes"/>
    <n v="35434"/>
    <n v="0"/>
    <m/>
    <m/>
    <m/>
    <m/>
    <m/>
    <m/>
    <n v="35434"/>
    <m/>
    <n v="35434"/>
  </r>
  <r>
    <n v="284"/>
    <s v="Kevin Harris"/>
    <n v="38"/>
    <s v="F"/>
    <x v="0"/>
    <n v="76562"/>
    <d v="2019-02-07T00:00:00"/>
    <n v="18243"/>
    <x v="0"/>
    <n v="46"/>
    <s v="above"/>
    <s v="Good"/>
    <s v="No"/>
    <s v="Yes"/>
    <s v="No"/>
    <n v="0"/>
    <n v="0"/>
    <m/>
    <m/>
    <m/>
    <m/>
    <m/>
    <m/>
    <n v="76562"/>
    <m/>
    <n v="76562"/>
  </r>
  <r>
    <n v="285"/>
    <s v="Danny Brown"/>
    <n v="56"/>
    <s v="M"/>
    <x v="1"/>
    <n v="30854"/>
    <d v="2021-05-03T00:00:00"/>
    <n v="30370"/>
    <x v="1"/>
    <n v="21"/>
    <s v="below"/>
    <s v="Poor"/>
    <s v="No"/>
    <s v="No"/>
    <s v="Yes"/>
    <n v="0"/>
    <n v="0"/>
    <m/>
    <m/>
    <m/>
    <m/>
    <m/>
    <m/>
    <n v="30854"/>
    <m/>
    <n v="30854"/>
  </r>
  <r>
    <n v="286"/>
    <s v="Christopher Hubbard"/>
    <n v="52"/>
    <s v="F"/>
    <x v="0"/>
    <n v="30426"/>
    <d v="2019-08-20T00:00:00"/>
    <n v="11519"/>
    <x v="2"/>
    <n v="40"/>
    <s v="below"/>
    <s v="Good"/>
    <s v="No"/>
    <s v="No"/>
    <s v="No"/>
    <n v="0"/>
    <n v="0"/>
    <m/>
    <m/>
    <m/>
    <m/>
    <m/>
    <m/>
    <n v="30426"/>
    <m/>
    <n v="30426"/>
  </r>
  <r>
    <n v="287"/>
    <s v="Jasmine Beasley"/>
    <n v="33"/>
    <s v="F"/>
    <x v="0"/>
    <n v="74564"/>
    <d v="2022-04-14T00:00:00"/>
    <n v="12618"/>
    <x v="3"/>
    <n v="34"/>
    <s v="above"/>
    <s v="Average"/>
    <s v="No"/>
    <s v="Yes"/>
    <s v="No"/>
    <n v="0"/>
    <n v="0"/>
    <m/>
    <m/>
    <m/>
    <m/>
    <m/>
    <m/>
    <n v="74564"/>
    <m/>
    <n v="74564"/>
  </r>
  <r>
    <n v="288"/>
    <s v="Michael Hansen Jr."/>
    <n v="52"/>
    <s v="M"/>
    <x v="0"/>
    <n v="48968"/>
    <d v="2017-02-21T00:00:00"/>
    <n v="29235"/>
    <x v="0"/>
    <n v="34"/>
    <s v="below"/>
    <s v="Average"/>
    <s v="No"/>
    <s v="No"/>
    <s v="No"/>
    <n v="0"/>
    <n v="0"/>
    <m/>
    <m/>
    <m/>
    <m/>
    <m/>
    <m/>
    <n v="48968"/>
    <m/>
    <n v="48968"/>
  </r>
  <r>
    <n v="289"/>
    <s v="Dean Hartman"/>
    <n v="52"/>
    <s v="M"/>
    <x v="3"/>
    <n v="45763"/>
    <d v="2022-09-04T00:00:00"/>
    <n v="29356"/>
    <x v="1"/>
    <n v="49"/>
    <s v="below"/>
    <s v="Good"/>
    <s v="No"/>
    <s v="No"/>
    <s v="Yes"/>
    <n v="0"/>
    <n v="0"/>
    <m/>
    <m/>
    <m/>
    <m/>
    <m/>
    <m/>
    <n v="45763"/>
    <m/>
    <n v="45763"/>
  </r>
  <r>
    <n v="290"/>
    <s v="Eric Sims"/>
    <n v="32"/>
    <s v="M"/>
    <x v="1"/>
    <n v="76053"/>
    <d v="2021-10-12T00:00:00"/>
    <n v="17563"/>
    <x v="0"/>
    <n v="53"/>
    <s v="above"/>
    <s v="Excellent"/>
    <s v="Yes"/>
    <s v="Yes"/>
    <s v="Yes"/>
    <n v="0"/>
    <n v="0"/>
    <m/>
    <m/>
    <m/>
    <m/>
    <m/>
    <m/>
    <n v="76053"/>
    <m/>
    <n v="76053"/>
  </r>
  <r>
    <n v="291"/>
    <s v="Dr. Colleen Collier"/>
    <n v="50"/>
    <s v="M"/>
    <x v="4"/>
    <n v="54008"/>
    <d v="2021-06-25T00:00:00"/>
    <n v="13535"/>
    <x v="3"/>
    <n v="27"/>
    <s v="above"/>
    <s v="Poor"/>
    <s v="No"/>
    <s v="Yes"/>
    <s v="Yes"/>
    <n v="0"/>
    <n v="0"/>
    <m/>
    <m/>
    <m/>
    <m/>
    <m/>
    <m/>
    <n v="54008"/>
    <m/>
    <n v="54008"/>
  </r>
  <r>
    <n v="292"/>
    <s v="Thomas Hughes"/>
    <n v="23"/>
    <s v="M"/>
    <x v="0"/>
    <n v="72621"/>
    <d v="2018-02-03T00:00:00"/>
    <n v="22160"/>
    <x v="2"/>
    <n v="48"/>
    <s v="above"/>
    <s v="Good"/>
    <s v="No"/>
    <s v="Yes"/>
    <s v="No"/>
    <n v="0"/>
    <n v="0"/>
    <m/>
    <m/>
    <m/>
    <m/>
    <m/>
    <m/>
    <n v="72621"/>
    <m/>
    <n v="72621"/>
  </r>
  <r>
    <n v="293"/>
    <s v="William Edwards"/>
    <n v="52"/>
    <s v="F"/>
    <x v="4"/>
    <n v="43387"/>
    <d v="2015-08-31T00:00:00"/>
    <n v="23101"/>
    <x v="3"/>
    <n v="24"/>
    <s v="below"/>
    <s v="Poor"/>
    <s v="No"/>
    <s v="Yes"/>
    <s v="Yes"/>
    <n v="0"/>
    <n v="0"/>
    <m/>
    <m/>
    <m/>
    <m/>
    <m/>
    <m/>
    <n v="43387"/>
    <m/>
    <n v="43387"/>
  </r>
  <r>
    <n v="294"/>
    <s v="Aaron Jackson"/>
    <n v="31"/>
    <s v="F"/>
    <x v="3"/>
    <n v="71190"/>
    <d v="2015-08-18T00:00:00"/>
    <n v="11695"/>
    <x v="3"/>
    <n v="48"/>
    <s v="above"/>
    <s v="Good"/>
    <s v="No"/>
    <s v="Yes"/>
    <s v="Yes"/>
    <n v="0"/>
    <n v="0"/>
    <m/>
    <m/>
    <m/>
    <m/>
    <m/>
    <m/>
    <n v="71190"/>
    <m/>
    <n v="71190"/>
  </r>
  <r>
    <n v="295"/>
    <s v="Kristin Phillips"/>
    <n v="31"/>
    <s v="M"/>
    <x v="3"/>
    <n v="79939"/>
    <d v="2022-07-02T00:00:00"/>
    <n v="31575"/>
    <x v="0"/>
    <n v="41"/>
    <s v="above"/>
    <s v="Good"/>
    <s v="No"/>
    <s v="Yes"/>
    <s v="Yes"/>
    <n v="0"/>
    <n v="0"/>
    <m/>
    <m/>
    <m/>
    <m/>
    <m/>
    <m/>
    <n v="79939"/>
    <m/>
    <n v="79939"/>
  </r>
  <r>
    <n v="296"/>
    <s v="Mary Collins"/>
    <n v="28"/>
    <s v="F"/>
    <x v="4"/>
    <n v="69862"/>
    <d v="2021-10-12T00:00:00"/>
    <n v="10276"/>
    <x v="0"/>
    <n v="49"/>
    <s v="above"/>
    <s v="Good"/>
    <s v="No"/>
    <s v="Yes"/>
    <s v="Yes"/>
    <n v="0"/>
    <n v="69862"/>
    <m/>
    <m/>
    <m/>
    <m/>
    <m/>
    <m/>
    <n v="69862"/>
    <m/>
    <n v="69862"/>
  </r>
  <r>
    <n v="297"/>
    <s v="Gabriella Walker"/>
    <n v="47"/>
    <s v="M"/>
    <x v="3"/>
    <n v="72574"/>
    <d v="2017-10-24T00:00:00"/>
    <n v="31837"/>
    <x v="3"/>
    <n v="36"/>
    <s v="above"/>
    <s v="Average"/>
    <s v="No"/>
    <s v="Yes"/>
    <s v="Yes"/>
    <n v="0"/>
    <n v="0"/>
    <m/>
    <m/>
    <m/>
    <m/>
    <m/>
    <m/>
    <n v="72574"/>
    <m/>
    <n v="72574"/>
  </r>
  <r>
    <n v="298"/>
    <s v="Benjamin Sanchez"/>
    <n v="54"/>
    <s v="F"/>
    <x v="3"/>
    <n v="36206"/>
    <d v="2023-04-27T00:00:00"/>
    <n v="28200"/>
    <x v="1"/>
    <n v="51"/>
    <s v="below"/>
    <s v="Excellent"/>
    <s v="No"/>
    <s v="No"/>
    <s v="Yes"/>
    <n v="0"/>
    <n v="0"/>
    <m/>
    <m/>
    <m/>
    <m/>
    <m/>
    <m/>
    <n v="36206"/>
    <m/>
    <n v="36206"/>
  </r>
  <r>
    <n v="299"/>
    <s v="Julie White"/>
    <n v="40"/>
    <s v="M"/>
    <x v="3"/>
    <n v="51128"/>
    <d v="2016-03-28T00:00:00"/>
    <n v="13225"/>
    <x v="0"/>
    <n v="52"/>
    <s v="above"/>
    <s v="Excellent"/>
    <s v="No"/>
    <s v="No"/>
    <s v="Yes"/>
    <n v="0"/>
    <n v="0"/>
    <m/>
    <m/>
    <m/>
    <m/>
    <m/>
    <m/>
    <n v="51128"/>
    <m/>
    <n v="51128"/>
  </r>
  <r>
    <n v="300"/>
    <s v="Kayla Pham"/>
    <n v="28"/>
    <s v="F"/>
    <x v="3"/>
    <n v="44858"/>
    <d v="2022-10-10T00:00:00"/>
    <n v="10930"/>
    <x v="1"/>
    <n v="53"/>
    <s v="below"/>
    <s v="Excellent"/>
    <s v="No"/>
    <s v="No"/>
    <s v="Yes"/>
    <n v="0"/>
    <n v="0"/>
    <m/>
    <m/>
    <m/>
    <m/>
    <m/>
    <m/>
    <n v="44858"/>
    <m/>
    <n v="44858"/>
  </r>
  <r>
    <n v="301"/>
    <s v="Gregory Gray"/>
    <n v="31"/>
    <s v="M"/>
    <x v="0"/>
    <n v="37373"/>
    <d v="2019-03-06T00:00:00"/>
    <n v="32525"/>
    <x v="3"/>
    <n v="40"/>
    <s v="below"/>
    <s v="Good"/>
    <s v="No"/>
    <s v="No"/>
    <s v="No"/>
    <n v="0"/>
    <n v="0"/>
    <m/>
    <m/>
    <m/>
    <m/>
    <m/>
    <m/>
    <n v="37373"/>
    <m/>
    <n v="37373"/>
  </r>
  <r>
    <n v="302"/>
    <s v="Melody Hamilton MD"/>
    <n v="37"/>
    <s v="M"/>
    <x v="2"/>
    <n v="32158"/>
    <d v="2017-06-24T00:00:00"/>
    <n v="26219"/>
    <x v="2"/>
    <n v="43"/>
    <s v="below"/>
    <s v="Good"/>
    <s v="No"/>
    <s v="No"/>
    <s v="Yes"/>
    <n v="32158"/>
    <n v="0"/>
    <m/>
    <m/>
    <m/>
    <m/>
    <m/>
    <m/>
    <n v="32158"/>
    <m/>
    <n v="32158"/>
  </r>
  <r>
    <n v="303"/>
    <s v="Eric Colon"/>
    <n v="55"/>
    <s v="F"/>
    <x v="2"/>
    <n v="49004"/>
    <d v="2019-07-27T00:00:00"/>
    <n v="19203"/>
    <x v="2"/>
    <n v="22"/>
    <s v="below"/>
    <s v="Poor"/>
    <s v="No"/>
    <s v="No"/>
    <s v="Yes"/>
    <n v="49004"/>
    <n v="0"/>
    <m/>
    <m/>
    <m/>
    <m/>
    <m/>
    <m/>
    <n v="49004"/>
    <m/>
    <n v="49004"/>
  </r>
  <r>
    <n v="304"/>
    <s v="Melissa Gomez"/>
    <n v="31"/>
    <s v="M"/>
    <x v="1"/>
    <n v="68968"/>
    <d v="2017-04-19T00:00:00"/>
    <n v="32574"/>
    <x v="2"/>
    <n v="22"/>
    <s v="above"/>
    <s v="Poor"/>
    <s v="No"/>
    <s v="Yes"/>
    <s v="Yes"/>
    <n v="0"/>
    <n v="0"/>
    <m/>
    <m/>
    <m/>
    <m/>
    <m/>
    <m/>
    <n v="68968"/>
    <m/>
    <n v="68968"/>
  </r>
  <r>
    <n v="305"/>
    <s v="Patricia Owens"/>
    <n v="28"/>
    <s v="F"/>
    <x v="1"/>
    <n v="38958"/>
    <d v="2016-11-16T00:00:00"/>
    <n v="39933"/>
    <x v="0"/>
    <n v="58"/>
    <s v="below"/>
    <s v="Excellent"/>
    <s v="Yes"/>
    <s v="No"/>
    <s v="Yes"/>
    <n v="0"/>
    <n v="0"/>
    <m/>
    <m/>
    <m/>
    <m/>
    <m/>
    <m/>
    <n v="38958"/>
    <m/>
    <n v="38958"/>
  </r>
  <r>
    <n v="306"/>
    <s v="Crystal Kennedy"/>
    <n v="37"/>
    <s v="M"/>
    <x v="0"/>
    <n v="42312"/>
    <d v="2018-12-06T00:00:00"/>
    <n v="17817"/>
    <x v="2"/>
    <n v="43"/>
    <s v="below"/>
    <s v="Good"/>
    <s v="No"/>
    <s v="No"/>
    <s v="No"/>
    <n v="0"/>
    <n v="0"/>
    <m/>
    <m/>
    <m/>
    <m/>
    <m/>
    <m/>
    <n v="42312"/>
    <m/>
    <n v="42312"/>
  </r>
  <r>
    <n v="307"/>
    <s v="Jessica Cobb"/>
    <n v="43"/>
    <s v="M"/>
    <x v="1"/>
    <n v="75537"/>
    <d v="2023-07-13T00:00:00"/>
    <n v="23441"/>
    <x v="2"/>
    <n v="54"/>
    <s v="above"/>
    <s v="Excellent"/>
    <s v="No"/>
    <s v="Yes"/>
    <s v="Yes"/>
    <n v="0"/>
    <n v="0"/>
    <m/>
    <m/>
    <m/>
    <m/>
    <m/>
    <m/>
    <n v="75537"/>
    <m/>
    <n v="75537"/>
  </r>
  <r>
    <n v="308"/>
    <s v="Cynthia Mcpherson"/>
    <n v="59"/>
    <s v="F"/>
    <x v="4"/>
    <n v="44763"/>
    <d v="2019-11-29T00:00:00"/>
    <n v="29052"/>
    <x v="2"/>
    <n v="31"/>
    <s v="below"/>
    <s v="Average"/>
    <s v="No"/>
    <s v="Yes"/>
    <s v="Yes"/>
    <n v="0"/>
    <n v="0"/>
    <m/>
    <m/>
    <m/>
    <m/>
    <m/>
    <m/>
    <n v="44763"/>
    <m/>
    <n v="44763"/>
  </r>
  <r>
    <n v="309"/>
    <s v="Paul Fowler"/>
    <n v="50"/>
    <s v="F"/>
    <x v="4"/>
    <n v="76157"/>
    <d v="2024-01-15T00:00:00"/>
    <n v="25725"/>
    <x v="3"/>
    <n v="51"/>
    <s v="above"/>
    <s v="Excellent"/>
    <s v="No"/>
    <s v="Yes"/>
    <s v="Yes"/>
    <n v="0"/>
    <n v="76157"/>
    <m/>
    <m/>
    <m/>
    <m/>
    <m/>
    <m/>
    <n v="76157"/>
    <m/>
    <n v="76157"/>
  </r>
  <r>
    <n v="310"/>
    <s v="Robert Woods"/>
    <n v="23"/>
    <s v="F"/>
    <x v="2"/>
    <n v="31895"/>
    <d v="2014-11-20T00:00:00"/>
    <n v="22803"/>
    <x v="1"/>
    <n v="55"/>
    <s v="below"/>
    <s v="Excellent"/>
    <s v="No"/>
    <s v="No"/>
    <s v="Yes"/>
    <n v="31895"/>
    <n v="0"/>
    <m/>
    <m/>
    <m/>
    <m/>
    <m/>
    <m/>
    <n v="31895"/>
    <m/>
    <n v="31895"/>
  </r>
  <r>
    <n v="311"/>
    <s v="Janet Green"/>
    <n v="38"/>
    <s v="M"/>
    <x v="0"/>
    <n v="44685"/>
    <d v="2014-09-26T00:00:00"/>
    <n v="30946"/>
    <x v="3"/>
    <n v="60"/>
    <s v="below"/>
    <s v="Excellent"/>
    <s v="No"/>
    <s v="No"/>
    <s v="No"/>
    <n v="0"/>
    <n v="0"/>
    <m/>
    <m/>
    <m/>
    <m/>
    <m/>
    <m/>
    <n v="44685"/>
    <m/>
    <n v="44685"/>
  </r>
  <r>
    <n v="312"/>
    <s v="Scott Mitchell"/>
    <n v="24"/>
    <s v="M"/>
    <x v="0"/>
    <n v="46552"/>
    <d v="2024-05-20T00:00:00"/>
    <n v="23815"/>
    <x v="0"/>
    <n v="48"/>
    <s v="below"/>
    <s v="Good"/>
    <s v="No"/>
    <s v="No"/>
    <s v="No"/>
    <n v="0"/>
    <n v="0"/>
    <m/>
    <m/>
    <m/>
    <m/>
    <m/>
    <m/>
    <n v="46552"/>
    <m/>
    <n v="46552"/>
  </r>
  <r>
    <n v="313"/>
    <s v="Charles Knight"/>
    <n v="56"/>
    <s v="F"/>
    <x v="1"/>
    <n v="62601"/>
    <d v="2023-04-12T00:00:00"/>
    <n v="21354"/>
    <x v="1"/>
    <n v="40"/>
    <s v="above"/>
    <s v="Good"/>
    <s v="No"/>
    <s v="Yes"/>
    <s v="Yes"/>
    <n v="0"/>
    <n v="0"/>
    <m/>
    <m/>
    <m/>
    <m/>
    <m/>
    <m/>
    <n v="62601"/>
    <m/>
    <n v="62601"/>
  </r>
  <r>
    <n v="314"/>
    <s v="Darren Roberts"/>
    <n v="38"/>
    <s v="F"/>
    <x v="3"/>
    <n v="70327"/>
    <d v="2022-06-11T00:00:00"/>
    <n v="38076"/>
    <x v="2"/>
    <n v="34"/>
    <s v="above"/>
    <s v="Average"/>
    <s v="No"/>
    <s v="Yes"/>
    <s v="Yes"/>
    <n v="0"/>
    <n v="0"/>
    <m/>
    <m/>
    <m/>
    <m/>
    <m/>
    <m/>
    <n v="70327"/>
    <m/>
    <n v="70327"/>
  </r>
  <r>
    <n v="315"/>
    <s v="Marcus Landry"/>
    <n v="27"/>
    <s v="F"/>
    <x v="0"/>
    <n v="73068"/>
    <d v="2022-12-05T00:00:00"/>
    <n v="33625"/>
    <x v="1"/>
    <n v="31"/>
    <s v="above"/>
    <s v="Average"/>
    <s v="No"/>
    <s v="Yes"/>
    <s v="No"/>
    <n v="0"/>
    <n v="0"/>
    <m/>
    <m/>
    <m/>
    <m/>
    <m/>
    <m/>
    <n v="73068"/>
    <m/>
    <n v="73068"/>
  </r>
  <r>
    <n v="316"/>
    <s v="Scott Olson"/>
    <n v="49"/>
    <s v="M"/>
    <x v="4"/>
    <n v="62646"/>
    <d v="2017-03-18T00:00:00"/>
    <n v="16150"/>
    <x v="1"/>
    <n v="55"/>
    <s v="above"/>
    <s v="Excellent"/>
    <s v="No"/>
    <s v="Yes"/>
    <s v="Yes"/>
    <n v="0"/>
    <n v="62646"/>
    <m/>
    <m/>
    <m/>
    <m/>
    <m/>
    <m/>
    <n v="62646"/>
    <m/>
    <n v="62646"/>
  </r>
  <r>
    <n v="317"/>
    <s v="Yesenia Hart"/>
    <n v="39"/>
    <s v="M"/>
    <x v="3"/>
    <n v="79532"/>
    <d v="2016-12-07T00:00:00"/>
    <n v="31870"/>
    <x v="3"/>
    <n v="30"/>
    <s v="above"/>
    <s v="Average"/>
    <s v="No"/>
    <s v="Yes"/>
    <s v="Yes"/>
    <n v="0"/>
    <n v="0"/>
    <m/>
    <m/>
    <m/>
    <m/>
    <m/>
    <m/>
    <n v="79532"/>
    <m/>
    <n v="79532"/>
  </r>
  <r>
    <n v="318"/>
    <s v="Michelle Williams"/>
    <n v="49"/>
    <s v="M"/>
    <x v="0"/>
    <n v="65119"/>
    <d v="2018-04-25T00:00:00"/>
    <n v="38035"/>
    <x v="2"/>
    <n v="51"/>
    <s v="above"/>
    <s v="Excellent"/>
    <s v="No"/>
    <s v="Yes"/>
    <s v="No"/>
    <n v="0"/>
    <n v="0"/>
    <m/>
    <m/>
    <m/>
    <m/>
    <m/>
    <m/>
    <n v="65119"/>
    <m/>
    <n v="65119"/>
  </r>
  <r>
    <n v="319"/>
    <s v="Daniel Grant"/>
    <n v="50"/>
    <s v="M"/>
    <x v="1"/>
    <n v="52596"/>
    <d v="2017-09-18T00:00:00"/>
    <n v="17021"/>
    <x v="3"/>
    <n v="29"/>
    <s v="above"/>
    <s v="Poor"/>
    <s v="No"/>
    <s v="No"/>
    <s v="Yes"/>
    <n v="0"/>
    <n v="0"/>
    <m/>
    <m/>
    <m/>
    <m/>
    <m/>
    <m/>
    <n v="52596"/>
    <m/>
    <n v="52596"/>
  </r>
  <r>
    <n v="320"/>
    <s v="Cheryl Shea"/>
    <n v="36"/>
    <s v="F"/>
    <x v="1"/>
    <n v="56270"/>
    <d v="2022-10-28T00:00:00"/>
    <n v="39988"/>
    <x v="1"/>
    <n v="22"/>
    <s v="above"/>
    <s v="Poor"/>
    <s v="No"/>
    <s v="No"/>
    <s v="Yes"/>
    <n v="0"/>
    <n v="0"/>
    <m/>
    <m/>
    <m/>
    <m/>
    <m/>
    <m/>
    <n v="56270"/>
    <m/>
    <n v="56270"/>
  </r>
  <r>
    <n v="321"/>
    <s v="Julie Wilson"/>
    <n v="47"/>
    <s v="F"/>
    <x v="3"/>
    <n v="41737"/>
    <d v="2015-04-29T00:00:00"/>
    <n v="16401"/>
    <x v="0"/>
    <n v="24"/>
    <s v="below"/>
    <s v="Poor"/>
    <s v="No"/>
    <s v="No"/>
    <s v="Yes"/>
    <n v="0"/>
    <n v="0"/>
    <m/>
    <m/>
    <m/>
    <m/>
    <m/>
    <m/>
    <n v="41737"/>
    <m/>
    <n v="41737"/>
  </r>
  <r>
    <n v="322"/>
    <s v="Maria Faulkner"/>
    <n v="35"/>
    <s v="F"/>
    <x v="2"/>
    <n v="69545"/>
    <d v="2015-07-23T00:00:00"/>
    <n v="22375"/>
    <x v="0"/>
    <n v="46"/>
    <s v="above"/>
    <s v="Good"/>
    <s v="No"/>
    <s v="Yes"/>
    <s v="Yes"/>
    <n v="69545"/>
    <n v="0"/>
    <m/>
    <m/>
    <m/>
    <m/>
    <m/>
    <m/>
    <n v="69545"/>
    <m/>
    <n v="69545"/>
  </r>
  <r>
    <n v="323"/>
    <s v="Timothy Jennings"/>
    <n v="50"/>
    <s v="M"/>
    <x v="1"/>
    <n v="65471"/>
    <d v="2020-09-23T00:00:00"/>
    <n v="24535"/>
    <x v="3"/>
    <n v="22"/>
    <s v="above"/>
    <s v="Poor"/>
    <s v="No"/>
    <s v="Yes"/>
    <s v="Yes"/>
    <n v="0"/>
    <n v="0"/>
    <m/>
    <m/>
    <m/>
    <m/>
    <m/>
    <m/>
    <n v="65471"/>
    <m/>
    <n v="65471"/>
  </r>
  <r>
    <n v="324"/>
    <s v="Jennifer Beard"/>
    <n v="36"/>
    <s v="M"/>
    <x v="3"/>
    <n v="38612"/>
    <d v="2017-10-05T00:00:00"/>
    <n v="38756"/>
    <x v="2"/>
    <n v="31"/>
    <s v="below"/>
    <s v="Average"/>
    <s v="No"/>
    <s v="No"/>
    <s v="Yes"/>
    <n v="0"/>
    <n v="0"/>
    <m/>
    <m/>
    <m/>
    <m/>
    <m/>
    <m/>
    <n v="38612"/>
    <m/>
    <n v="38612"/>
  </r>
  <r>
    <n v="325"/>
    <s v="Michael Martinez MD"/>
    <n v="57"/>
    <s v="F"/>
    <x v="1"/>
    <n v="42942"/>
    <d v="2021-12-23T00:00:00"/>
    <n v="16464"/>
    <x v="1"/>
    <n v="24"/>
    <s v="below"/>
    <s v="Poor"/>
    <s v="No"/>
    <s v="No"/>
    <s v="Yes"/>
    <n v="0"/>
    <n v="0"/>
    <m/>
    <m/>
    <m/>
    <m/>
    <m/>
    <m/>
    <n v="42942"/>
    <m/>
    <n v="42942"/>
  </r>
  <r>
    <n v="326"/>
    <s v="Ryan Ellison"/>
    <n v="23"/>
    <s v="F"/>
    <x v="0"/>
    <n v="65952"/>
    <d v="2015-11-27T00:00:00"/>
    <n v="12153"/>
    <x v="2"/>
    <n v="41"/>
    <s v="above"/>
    <s v="Good"/>
    <s v="No"/>
    <s v="Yes"/>
    <s v="No"/>
    <n v="0"/>
    <n v="0"/>
    <m/>
    <m/>
    <m/>
    <m/>
    <m/>
    <m/>
    <n v="65952"/>
    <m/>
    <n v="65952"/>
  </r>
  <r>
    <n v="327"/>
    <s v="Pamela Carpenter"/>
    <n v="52"/>
    <s v="M"/>
    <x v="4"/>
    <n v="42134"/>
    <d v="2016-09-09T00:00:00"/>
    <n v="27093"/>
    <x v="1"/>
    <n v="37"/>
    <s v="below"/>
    <s v="Average"/>
    <s v="No"/>
    <s v="Yes"/>
    <s v="Yes"/>
    <n v="0"/>
    <n v="42134"/>
    <m/>
    <m/>
    <m/>
    <m/>
    <m/>
    <m/>
    <n v="42134"/>
    <m/>
    <n v="42134"/>
  </r>
  <r>
    <n v="328"/>
    <s v="Caitlin Santiago"/>
    <n v="54"/>
    <s v="F"/>
    <x v="4"/>
    <n v="44988"/>
    <d v="2019-09-25T00:00:00"/>
    <n v="37693"/>
    <x v="3"/>
    <n v="21"/>
    <s v="below"/>
    <s v="Poor"/>
    <s v="No"/>
    <s v="Yes"/>
    <s v="Yes"/>
    <n v="0"/>
    <n v="0"/>
    <m/>
    <m/>
    <m/>
    <m/>
    <m/>
    <m/>
    <n v="44988"/>
    <m/>
    <n v="44988"/>
  </r>
  <r>
    <n v="329"/>
    <s v="Jennifer Ortega"/>
    <n v="55"/>
    <s v="M"/>
    <x v="4"/>
    <n v="43982"/>
    <d v="2020-09-19T00:00:00"/>
    <n v="20898"/>
    <x v="2"/>
    <n v="52"/>
    <s v="below"/>
    <s v="Excellent"/>
    <s v="No"/>
    <s v="Yes"/>
    <s v="Yes"/>
    <n v="0"/>
    <n v="43982"/>
    <m/>
    <m/>
    <m/>
    <m/>
    <m/>
    <m/>
    <n v="43982"/>
    <m/>
    <n v="43982"/>
  </r>
  <r>
    <n v="330"/>
    <s v="Melinda Koch"/>
    <n v="27"/>
    <s v="F"/>
    <x v="4"/>
    <n v="73863"/>
    <d v="2018-02-08T00:00:00"/>
    <n v="10486"/>
    <x v="1"/>
    <n v="46"/>
    <s v="above"/>
    <s v="Good"/>
    <s v="No"/>
    <s v="Yes"/>
    <s v="Yes"/>
    <n v="0"/>
    <n v="73863"/>
    <m/>
    <m/>
    <m/>
    <m/>
    <m/>
    <m/>
    <n v="73863"/>
    <m/>
    <n v="73863"/>
  </r>
  <r>
    <n v="331"/>
    <s v="Gregory Griffith"/>
    <n v="40"/>
    <s v="M"/>
    <x v="0"/>
    <n v="44824"/>
    <d v="2023-09-04T00:00:00"/>
    <n v="33363"/>
    <x v="2"/>
    <n v="32"/>
    <s v="below"/>
    <s v="Average"/>
    <s v="No"/>
    <s v="No"/>
    <s v="No"/>
    <n v="0"/>
    <n v="0"/>
    <m/>
    <m/>
    <m/>
    <m/>
    <m/>
    <m/>
    <n v="44824"/>
    <m/>
    <n v="44824"/>
  </r>
  <r>
    <n v="332"/>
    <s v="Jeffery Bautista"/>
    <n v="34"/>
    <s v="F"/>
    <x v="1"/>
    <n v="61526"/>
    <d v="2014-11-29T00:00:00"/>
    <n v="19969"/>
    <x v="1"/>
    <n v="50"/>
    <s v="above"/>
    <s v="Excellent"/>
    <s v="No"/>
    <s v="Yes"/>
    <s v="Yes"/>
    <n v="0"/>
    <n v="0"/>
    <m/>
    <m/>
    <m/>
    <m/>
    <m/>
    <m/>
    <n v="61526"/>
    <m/>
    <n v="61526"/>
  </r>
  <r>
    <n v="333"/>
    <s v="Kaitlyn Cobb"/>
    <n v="29"/>
    <s v="M"/>
    <x v="2"/>
    <n v="45828"/>
    <d v="2019-10-05T00:00:00"/>
    <n v="35285"/>
    <x v="3"/>
    <n v="51"/>
    <s v="below"/>
    <s v="Excellent"/>
    <s v="No"/>
    <s v="No"/>
    <s v="Yes"/>
    <n v="45828"/>
    <n v="0"/>
    <m/>
    <m/>
    <m/>
    <m/>
    <m/>
    <m/>
    <n v="45828"/>
    <m/>
    <n v="45828"/>
  </r>
  <r>
    <n v="334"/>
    <s v="Carol Lee"/>
    <n v="27"/>
    <s v="F"/>
    <x v="1"/>
    <n v="68537"/>
    <d v="2023-09-08T00:00:00"/>
    <n v="34668"/>
    <x v="1"/>
    <n v="46"/>
    <s v="above"/>
    <s v="Good"/>
    <s v="No"/>
    <s v="Yes"/>
    <s v="Yes"/>
    <n v="0"/>
    <n v="0"/>
    <m/>
    <m/>
    <m/>
    <m/>
    <m/>
    <m/>
    <n v="68537"/>
    <m/>
    <n v="68537"/>
  </r>
  <r>
    <n v="335"/>
    <s v="Gregory Ewing"/>
    <n v="50"/>
    <s v="F"/>
    <x v="4"/>
    <n v="76875"/>
    <d v="2018-08-11T00:00:00"/>
    <n v="17760"/>
    <x v="1"/>
    <n v="54"/>
    <s v="above"/>
    <s v="Excellent"/>
    <s v="No"/>
    <s v="Yes"/>
    <s v="Yes"/>
    <n v="0"/>
    <n v="76875"/>
    <m/>
    <m/>
    <m/>
    <m/>
    <m/>
    <m/>
    <n v="76875"/>
    <m/>
    <n v="76875"/>
  </r>
  <r>
    <n v="336"/>
    <s v="Gabrielle Cobb"/>
    <n v="34"/>
    <s v="M"/>
    <x v="3"/>
    <n v="71010"/>
    <d v="2023-07-04T00:00:00"/>
    <n v="23973"/>
    <x v="1"/>
    <n v="21"/>
    <s v="above"/>
    <s v="Poor"/>
    <s v="No"/>
    <s v="Yes"/>
    <s v="Yes"/>
    <n v="0"/>
    <n v="0"/>
    <m/>
    <m/>
    <m/>
    <m/>
    <m/>
    <m/>
    <n v="71010"/>
    <m/>
    <n v="71010"/>
  </r>
  <r>
    <n v="337"/>
    <s v="April Allen"/>
    <n v="50"/>
    <s v="F"/>
    <x v="1"/>
    <n v="46075"/>
    <d v="2018-08-17T00:00:00"/>
    <n v="26303"/>
    <x v="1"/>
    <n v="29"/>
    <s v="below"/>
    <s v="Poor"/>
    <s v="No"/>
    <s v="No"/>
    <s v="Yes"/>
    <n v="0"/>
    <n v="0"/>
    <m/>
    <m/>
    <m/>
    <m/>
    <m/>
    <m/>
    <n v="46075"/>
    <m/>
    <n v="46075"/>
  </r>
  <r>
    <n v="338"/>
    <s v="Carol Richard"/>
    <n v="34"/>
    <s v="F"/>
    <x v="2"/>
    <n v="75290"/>
    <d v="2015-06-06T00:00:00"/>
    <n v="38820"/>
    <x v="0"/>
    <n v="31"/>
    <s v="above"/>
    <s v="Average"/>
    <s v="No"/>
    <s v="Yes"/>
    <s v="Yes"/>
    <n v="75290"/>
    <n v="0"/>
    <m/>
    <m/>
    <m/>
    <m/>
    <m/>
    <m/>
    <n v="75290"/>
    <m/>
    <n v="75290"/>
  </r>
  <r>
    <n v="339"/>
    <s v="Teresa Allen"/>
    <n v="29"/>
    <s v="M"/>
    <x v="3"/>
    <n v="65286"/>
    <d v="2017-02-24T00:00:00"/>
    <n v="33549"/>
    <x v="0"/>
    <n v="60"/>
    <s v="above"/>
    <s v="Excellent"/>
    <s v="No"/>
    <s v="Yes"/>
    <s v="Yes"/>
    <n v="0"/>
    <n v="0"/>
    <m/>
    <m/>
    <m/>
    <m/>
    <m/>
    <m/>
    <n v="65286"/>
    <m/>
    <n v="65286"/>
  </r>
  <r>
    <n v="340"/>
    <s v="Madison Barber"/>
    <n v="41"/>
    <s v="M"/>
    <x v="0"/>
    <n v="40695"/>
    <d v="2018-10-07T00:00:00"/>
    <n v="35018"/>
    <x v="0"/>
    <n v="56"/>
    <s v="below"/>
    <s v="Excellent"/>
    <s v="No"/>
    <s v="No"/>
    <s v="No"/>
    <n v="0"/>
    <n v="0"/>
    <m/>
    <m/>
    <m/>
    <m/>
    <m/>
    <m/>
    <n v="40695"/>
    <m/>
    <n v="40695"/>
  </r>
  <r>
    <n v="341"/>
    <s v="Erin Scott"/>
    <n v="59"/>
    <s v="M"/>
    <x v="2"/>
    <n v="39290"/>
    <d v="2022-05-27T00:00:00"/>
    <n v="16143"/>
    <x v="3"/>
    <n v="26"/>
    <s v="below"/>
    <s v="Poor"/>
    <s v="No"/>
    <s v="No"/>
    <s v="Yes"/>
    <n v="39290"/>
    <n v="0"/>
    <m/>
    <m/>
    <m/>
    <m/>
    <m/>
    <m/>
    <n v="39290"/>
    <m/>
    <n v="39290"/>
  </r>
  <r>
    <n v="342"/>
    <s v="Erin Morton"/>
    <n v="47"/>
    <s v="M"/>
    <x v="3"/>
    <n v="56903"/>
    <d v="2019-11-13T00:00:00"/>
    <n v="13351"/>
    <x v="1"/>
    <n v="53"/>
    <s v="above"/>
    <s v="Excellent"/>
    <s v="No"/>
    <s v="No"/>
    <s v="Yes"/>
    <n v="0"/>
    <n v="0"/>
    <m/>
    <m/>
    <m/>
    <m/>
    <m/>
    <m/>
    <n v="56903"/>
    <m/>
    <n v="56903"/>
  </r>
  <r>
    <n v="343"/>
    <s v="Madeline Orozco"/>
    <n v="20"/>
    <s v="M"/>
    <x v="2"/>
    <n v="45470"/>
    <d v="2023-04-10T00:00:00"/>
    <n v="13721"/>
    <x v="0"/>
    <n v="31"/>
    <s v="below"/>
    <s v="Average"/>
    <s v="No"/>
    <s v="No"/>
    <s v="Yes"/>
    <n v="45470"/>
    <n v="0"/>
    <m/>
    <m/>
    <m/>
    <m/>
    <m/>
    <m/>
    <n v="45470"/>
    <m/>
    <n v="45470"/>
  </r>
  <r>
    <n v="344"/>
    <s v="Natalie Nunez"/>
    <n v="52"/>
    <s v="F"/>
    <x v="3"/>
    <n v="79673"/>
    <d v="2018-09-14T00:00:00"/>
    <n v="26391"/>
    <x v="2"/>
    <n v="27"/>
    <s v="above"/>
    <s v="Poor"/>
    <s v="No"/>
    <s v="Yes"/>
    <s v="Yes"/>
    <n v="0"/>
    <n v="0"/>
    <m/>
    <m/>
    <m/>
    <m/>
    <m/>
    <m/>
    <n v="79673"/>
    <m/>
    <n v="79673"/>
  </r>
  <r>
    <n v="345"/>
    <s v="Gerald Jones"/>
    <n v="28"/>
    <s v="M"/>
    <x v="4"/>
    <n v="50765"/>
    <d v="2019-08-20T00:00:00"/>
    <n v="26920"/>
    <x v="1"/>
    <n v="54"/>
    <s v="above"/>
    <s v="Excellent"/>
    <s v="No"/>
    <s v="Yes"/>
    <s v="Yes"/>
    <n v="0"/>
    <n v="50765"/>
    <m/>
    <m/>
    <m/>
    <m/>
    <m/>
    <m/>
    <n v="50765"/>
    <m/>
    <n v="50765"/>
  </r>
  <r>
    <n v="346"/>
    <s v="Jennifer Hoover"/>
    <n v="44"/>
    <s v="F"/>
    <x v="0"/>
    <n v="67572"/>
    <d v="2021-01-02T00:00:00"/>
    <n v="38903"/>
    <x v="3"/>
    <n v="51"/>
    <s v="above"/>
    <s v="Excellent"/>
    <s v="No"/>
    <s v="Yes"/>
    <s v="No"/>
    <n v="0"/>
    <n v="0"/>
    <m/>
    <m/>
    <m/>
    <m/>
    <m/>
    <m/>
    <n v="67572"/>
    <m/>
    <n v="67572"/>
  </r>
  <r>
    <n v="347"/>
    <s v="Jason Smith"/>
    <n v="45"/>
    <s v="M"/>
    <x v="2"/>
    <n v="67600"/>
    <d v="2014-11-12T00:00:00"/>
    <n v="26743"/>
    <x v="1"/>
    <n v="23"/>
    <s v="above"/>
    <s v="Poor"/>
    <s v="No"/>
    <s v="Yes"/>
    <s v="Yes"/>
    <n v="67600"/>
    <n v="0"/>
    <m/>
    <m/>
    <m/>
    <m/>
    <m/>
    <m/>
    <n v="67600"/>
    <m/>
    <n v="67600"/>
  </r>
  <r>
    <n v="348"/>
    <s v="Jake Rogers"/>
    <n v="41"/>
    <s v="M"/>
    <x v="2"/>
    <n v="54133"/>
    <d v="2020-07-05T00:00:00"/>
    <n v="32930"/>
    <x v="3"/>
    <n v="27"/>
    <s v="above"/>
    <s v="Poor"/>
    <s v="No"/>
    <s v="No"/>
    <s v="Yes"/>
    <n v="54133"/>
    <n v="0"/>
    <m/>
    <m/>
    <m/>
    <m/>
    <m/>
    <m/>
    <n v="54133"/>
    <m/>
    <n v="54133"/>
  </r>
  <r>
    <n v="349"/>
    <s v="Terry Mack"/>
    <n v="35"/>
    <s v="F"/>
    <x v="0"/>
    <n v="54193"/>
    <d v="2015-04-02T00:00:00"/>
    <n v="26562"/>
    <x v="1"/>
    <n v="29"/>
    <s v="above"/>
    <s v="Poor"/>
    <s v="No"/>
    <s v="No"/>
    <s v="No"/>
    <n v="0"/>
    <n v="0"/>
    <m/>
    <m/>
    <m/>
    <m/>
    <m/>
    <m/>
    <n v="54193"/>
    <m/>
    <n v="54193"/>
  </r>
  <r>
    <n v="350"/>
    <s v="Joseph Clements"/>
    <n v="44"/>
    <s v="F"/>
    <x v="1"/>
    <n v="72962"/>
    <d v="2021-12-20T00:00:00"/>
    <n v="37643"/>
    <x v="1"/>
    <n v="40"/>
    <s v="above"/>
    <s v="Good"/>
    <s v="No"/>
    <s v="Yes"/>
    <s v="Yes"/>
    <n v="0"/>
    <n v="0"/>
    <m/>
    <m/>
    <m/>
    <m/>
    <m/>
    <m/>
    <n v="72962"/>
    <m/>
    <n v="72962"/>
  </r>
  <r>
    <n v="351"/>
    <s v="Peggy Green"/>
    <n v="58"/>
    <s v="F"/>
    <x v="1"/>
    <n v="61515"/>
    <d v="2015-06-13T00:00:00"/>
    <n v="13856"/>
    <x v="2"/>
    <n v="22"/>
    <s v="above"/>
    <s v="Poor"/>
    <s v="No"/>
    <s v="Yes"/>
    <s v="Yes"/>
    <n v="0"/>
    <n v="0"/>
    <m/>
    <m/>
    <m/>
    <m/>
    <m/>
    <m/>
    <n v="61515"/>
    <m/>
    <n v="61515"/>
  </r>
  <r>
    <n v="352"/>
    <s v="Rebecca Price"/>
    <n v="43"/>
    <s v="F"/>
    <x v="3"/>
    <n v="51021"/>
    <d v="2016-07-13T00:00:00"/>
    <n v="35544"/>
    <x v="1"/>
    <n v="59"/>
    <s v="above"/>
    <s v="Excellent"/>
    <s v="No"/>
    <s v="No"/>
    <s v="Yes"/>
    <n v="0"/>
    <n v="0"/>
    <m/>
    <m/>
    <m/>
    <m/>
    <m/>
    <m/>
    <n v="51021"/>
    <m/>
    <n v="51021"/>
  </r>
  <r>
    <n v="353"/>
    <s v="Gregory Garcia"/>
    <n v="45"/>
    <s v="M"/>
    <x v="4"/>
    <n v="63575"/>
    <d v="2024-05-17T00:00:00"/>
    <n v="23976"/>
    <x v="2"/>
    <n v="29"/>
    <s v="above"/>
    <s v="Poor"/>
    <s v="No"/>
    <s v="Yes"/>
    <s v="Yes"/>
    <n v="0"/>
    <n v="0"/>
    <m/>
    <m/>
    <m/>
    <m/>
    <m/>
    <m/>
    <n v="63575"/>
    <m/>
    <n v="63575"/>
  </r>
  <r>
    <n v="354"/>
    <s v="Melanie Tanner"/>
    <n v="22"/>
    <s v="F"/>
    <x v="0"/>
    <n v="72504"/>
    <d v="2024-06-14T00:00:00"/>
    <n v="36513"/>
    <x v="1"/>
    <n v="45"/>
    <s v="above"/>
    <s v="Good"/>
    <s v="No"/>
    <s v="Yes"/>
    <s v="No"/>
    <n v="0"/>
    <n v="0"/>
    <m/>
    <m/>
    <m/>
    <m/>
    <m/>
    <m/>
    <n v="72504"/>
    <m/>
    <n v="72504"/>
  </r>
  <r>
    <n v="355"/>
    <s v="Laurie Santana"/>
    <n v="35"/>
    <s v="M"/>
    <x v="0"/>
    <n v="76365"/>
    <d v="2021-03-12T00:00:00"/>
    <n v="11509"/>
    <x v="2"/>
    <n v="57"/>
    <s v="above"/>
    <s v="Excellent"/>
    <s v="No"/>
    <s v="Yes"/>
    <s v="No"/>
    <n v="0"/>
    <n v="0"/>
    <m/>
    <m/>
    <m/>
    <m/>
    <m/>
    <m/>
    <n v="76365"/>
    <m/>
    <n v="76365"/>
  </r>
  <r>
    <n v="356"/>
    <s v="Jeffrey Robbins"/>
    <n v="35"/>
    <s v="M"/>
    <x v="3"/>
    <n v="67098"/>
    <d v="2021-10-24T00:00:00"/>
    <n v="26741"/>
    <x v="1"/>
    <n v="59"/>
    <s v="above"/>
    <s v="Excellent"/>
    <s v="No"/>
    <s v="Yes"/>
    <s v="Yes"/>
    <n v="0"/>
    <n v="0"/>
    <m/>
    <m/>
    <m/>
    <m/>
    <m/>
    <m/>
    <n v="67098"/>
    <m/>
    <n v="67098"/>
  </r>
  <r>
    <n v="357"/>
    <s v="Danielle Martinez"/>
    <n v="32"/>
    <s v="F"/>
    <x v="0"/>
    <n v="57427"/>
    <d v="2018-12-02T00:00:00"/>
    <n v="23445"/>
    <x v="3"/>
    <n v="60"/>
    <s v="above"/>
    <s v="Excellent"/>
    <s v="No"/>
    <s v="No"/>
    <s v="No"/>
    <n v="0"/>
    <n v="0"/>
    <m/>
    <m/>
    <m/>
    <m/>
    <m/>
    <m/>
    <n v="57427"/>
    <m/>
    <n v="57427"/>
  </r>
  <r>
    <n v="358"/>
    <s v="Joanne Lopez"/>
    <n v="47"/>
    <s v="M"/>
    <x v="3"/>
    <n v="68391"/>
    <d v="2021-04-09T00:00:00"/>
    <n v="34406"/>
    <x v="0"/>
    <n v="22"/>
    <s v="above"/>
    <s v="Poor"/>
    <s v="No"/>
    <s v="Yes"/>
    <s v="Yes"/>
    <n v="0"/>
    <n v="0"/>
    <m/>
    <m/>
    <m/>
    <m/>
    <m/>
    <m/>
    <n v="68391"/>
    <m/>
    <n v="68391"/>
  </r>
  <r>
    <n v="359"/>
    <s v="Charlotte Carpenter"/>
    <n v="22"/>
    <s v="M"/>
    <x v="3"/>
    <n v="73257"/>
    <d v="2021-11-10T00:00:00"/>
    <n v="32377"/>
    <x v="1"/>
    <n v="59"/>
    <s v="above"/>
    <s v="Excellent"/>
    <s v="No"/>
    <s v="Yes"/>
    <s v="Yes"/>
    <n v="0"/>
    <n v="0"/>
    <m/>
    <m/>
    <m/>
    <m/>
    <m/>
    <m/>
    <n v="73257"/>
    <m/>
    <n v="73257"/>
  </r>
  <r>
    <n v="360"/>
    <s v="Aaron Eaton"/>
    <n v="30"/>
    <s v="M"/>
    <x v="4"/>
    <n v="59570"/>
    <d v="2024-04-13T00:00:00"/>
    <n v="12671"/>
    <x v="0"/>
    <n v="35"/>
    <s v="above"/>
    <s v="Average"/>
    <s v="No"/>
    <s v="Yes"/>
    <s v="Yes"/>
    <n v="0"/>
    <n v="0"/>
    <m/>
    <m/>
    <m/>
    <m/>
    <m/>
    <m/>
    <n v="59570"/>
    <m/>
    <n v="59570"/>
  </r>
  <r>
    <n v="361"/>
    <s v="Lee Garcia"/>
    <n v="58"/>
    <s v="M"/>
    <x v="4"/>
    <n v="30751"/>
    <d v="2016-08-19T00:00:00"/>
    <n v="27653"/>
    <x v="2"/>
    <n v="30"/>
    <s v="below"/>
    <s v="Average"/>
    <s v="No"/>
    <s v="Yes"/>
    <s v="Yes"/>
    <n v="0"/>
    <n v="0"/>
    <m/>
    <m/>
    <m/>
    <m/>
    <m/>
    <m/>
    <n v="30751"/>
    <m/>
    <n v="30751"/>
  </r>
  <r>
    <n v="362"/>
    <s v="Dawn Gonzalez"/>
    <n v="39"/>
    <s v="F"/>
    <x v="2"/>
    <n v="30807"/>
    <d v="2017-09-09T00:00:00"/>
    <n v="11140"/>
    <x v="3"/>
    <n v="26"/>
    <s v="below"/>
    <s v="Poor"/>
    <s v="No"/>
    <s v="No"/>
    <s v="Yes"/>
    <n v="30807"/>
    <n v="0"/>
    <m/>
    <m/>
    <m/>
    <m/>
    <m/>
    <m/>
    <n v="30807"/>
    <m/>
    <n v="30807"/>
  </r>
  <r>
    <n v="363"/>
    <s v="Dana Strong"/>
    <n v="25"/>
    <s v="F"/>
    <x v="3"/>
    <n v="60521"/>
    <d v="2021-03-14T00:00:00"/>
    <n v="12739"/>
    <x v="0"/>
    <n v="52"/>
    <s v="above"/>
    <s v="Excellent"/>
    <s v="No"/>
    <s v="Yes"/>
    <s v="Yes"/>
    <n v="0"/>
    <n v="0"/>
    <m/>
    <m/>
    <m/>
    <m/>
    <m/>
    <m/>
    <n v="60521"/>
    <m/>
    <n v="60521"/>
  </r>
  <r>
    <n v="364"/>
    <s v="Joseph Johnson"/>
    <n v="56"/>
    <s v="F"/>
    <x v="3"/>
    <n v="49351"/>
    <d v="2023-09-29T00:00:00"/>
    <n v="18461"/>
    <x v="3"/>
    <n v="58"/>
    <s v="below"/>
    <s v="Excellent"/>
    <s v="No"/>
    <s v="No"/>
    <s v="Yes"/>
    <n v="0"/>
    <n v="0"/>
    <m/>
    <m/>
    <m/>
    <m/>
    <m/>
    <m/>
    <n v="49351"/>
    <m/>
    <n v="49351"/>
  </r>
  <r>
    <n v="365"/>
    <s v="Allison Martin"/>
    <n v="20"/>
    <s v="M"/>
    <x v="4"/>
    <n v="36734"/>
    <d v="2015-09-16T00:00:00"/>
    <n v="13645"/>
    <x v="3"/>
    <n v="50"/>
    <s v="below"/>
    <s v="Excellent"/>
    <s v="No"/>
    <s v="Yes"/>
    <s v="Yes"/>
    <n v="0"/>
    <n v="36734"/>
    <m/>
    <m/>
    <m/>
    <m/>
    <m/>
    <m/>
    <n v="36734"/>
    <m/>
    <n v="36734"/>
  </r>
  <r>
    <n v="366"/>
    <s v="Jessica Tucker"/>
    <n v="26"/>
    <s v="F"/>
    <x v="2"/>
    <n v="39069"/>
    <d v="2019-03-13T00:00:00"/>
    <n v="33937"/>
    <x v="2"/>
    <n v="54"/>
    <s v="below"/>
    <s v="Excellent"/>
    <s v="No"/>
    <s v="No"/>
    <s v="Yes"/>
    <n v="39069"/>
    <n v="0"/>
    <m/>
    <m/>
    <m/>
    <m/>
    <m/>
    <m/>
    <n v="39069"/>
    <m/>
    <n v="39069"/>
  </r>
  <r>
    <n v="367"/>
    <s v="Michael Thomas"/>
    <n v="23"/>
    <s v="M"/>
    <x v="4"/>
    <n v="32145"/>
    <d v="2017-11-17T00:00:00"/>
    <n v="23346"/>
    <x v="3"/>
    <n v="42"/>
    <s v="below"/>
    <s v="Good"/>
    <s v="No"/>
    <s v="Yes"/>
    <s v="Yes"/>
    <n v="0"/>
    <n v="32145"/>
    <m/>
    <m/>
    <m/>
    <m/>
    <m/>
    <m/>
    <n v="32145"/>
    <m/>
    <n v="32145"/>
  </r>
  <r>
    <n v="368"/>
    <s v="James Wall"/>
    <n v="28"/>
    <s v="F"/>
    <x v="2"/>
    <n v="70540"/>
    <d v="2023-04-28T00:00:00"/>
    <n v="25347"/>
    <x v="0"/>
    <n v="46"/>
    <s v="above"/>
    <s v="Good"/>
    <s v="No"/>
    <s v="Yes"/>
    <s v="Yes"/>
    <n v="70540"/>
    <n v="0"/>
    <m/>
    <m/>
    <m/>
    <m/>
    <m/>
    <m/>
    <n v="70540"/>
    <m/>
    <n v="70540"/>
  </r>
  <r>
    <n v="369"/>
    <s v="Virginia Garcia"/>
    <n v="42"/>
    <s v="F"/>
    <x v="0"/>
    <n v="37474"/>
    <d v="2024-07-06T00:00:00"/>
    <n v="10501"/>
    <x v="2"/>
    <n v="32"/>
    <s v="below"/>
    <s v="Average"/>
    <s v="No"/>
    <s v="No"/>
    <s v="No"/>
    <n v="0"/>
    <n v="0"/>
    <m/>
    <m/>
    <m/>
    <m/>
    <m/>
    <m/>
    <n v="37474"/>
    <m/>
    <n v="37474"/>
  </r>
  <r>
    <n v="370"/>
    <s v="Nancy Moss"/>
    <n v="45"/>
    <s v="F"/>
    <x v="4"/>
    <n v="47466"/>
    <d v="2015-06-12T00:00:00"/>
    <n v="10840"/>
    <x v="2"/>
    <n v="36"/>
    <s v="below"/>
    <s v="Average"/>
    <s v="No"/>
    <s v="Yes"/>
    <s v="Yes"/>
    <n v="0"/>
    <n v="47466"/>
    <m/>
    <m/>
    <m/>
    <m/>
    <m/>
    <m/>
    <n v="47466"/>
    <m/>
    <n v="47466"/>
  </r>
  <r>
    <n v="371"/>
    <s v="Christine Tucker"/>
    <n v="26"/>
    <s v="F"/>
    <x v="1"/>
    <n v="74237"/>
    <d v="2020-06-08T00:00:00"/>
    <n v="37364"/>
    <x v="3"/>
    <n v="44"/>
    <s v="above"/>
    <s v="Good"/>
    <s v="No"/>
    <s v="Yes"/>
    <s v="Yes"/>
    <n v="0"/>
    <n v="0"/>
    <m/>
    <m/>
    <m/>
    <m/>
    <m/>
    <m/>
    <n v="74237"/>
    <m/>
    <n v="74237"/>
  </r>
  <r>
    <n v="372"/>
    <s v="Jason Garrett"/>
    <n v="36"/>
    <s v="F"/>
    <x v="1"/>
    <n v="46601"/>
    <d v="2023-05-21T00:00:00"/>
    <n v="13315"/>
    <x v="1"/>
    <n v="23"/>
    <s v="below"/>
    <s v="Poor"/>
    <s v="No"/>
    <s v="No"/>
    <s v="Yes"/>
    <n v="0"/>
    <n v="0"/>
    <m/>
    <m/>
    <m/>
    <m/>
    <m/>
    <m/>
    <n v="46601"/>
    <m/>
    <n v="46601"/>
  </r>
  <r>
    <n v="373"/>
    <s v="Colleen Griffin"/>
    <n v="56"/>
    <s v="F"/>
    <x v="4"/>
    <n v="30142"/>
    <d v="2022-07-08T00:00:00"/>
    <n v="20359"/>
    <x v="3"/>
    <n v="25"/>
    <s v="below"/>
    <s v="Poor"/>
    <s v="No"/>
    <s v="Yes"/>
    <s v="Yes"/>
    <n v="0"/>
    <n v="0"/>
    <m/>
    <m/>
    <m/>
    <m/>
    <m/>
    <m/>
    <n v="30142"/>
    <m/>
    <n v="30142"/>
  </r>
  <r>
    <n v="374"/>
    <s v="David King"/>
    <n v="35"/>
    <s v="F"/>
    <x v="0"/>
    <n v="78838"/>
    <d v="2022-01-07T00:00:00"/>
    <n v="28275"/>
    <x v="2"/>
    <n v="56"/>
    <s v="above"/>
    <s v="Excellent"/>
    <s v="No"/>
    <s v="Yes"/>
    <s v="No"/>
    <n v="0"/>
    <n v="0"/>
    <m/>
    <m/>
    <m/>
    <m/>
    <m/>
    <m/>
    <n v="78838"/>
    <m/>
    <n v="78838"/>
  </r>
  <r>
    <n v="375"/>
    <s v="Julie Ellison"/>
    <n v="23"/>
    <s v="F"/>
    <x v="4"/>
    <n v="46010"/>
    <d v="2015-03-29T00:00:00"/>
    <n v="20667"/>
    <x v="3"/>
    <n v="39"/>
    <s v="below"/>
    <s v="Average"/>
    <s v="No"/>
    <s v="Yes"/>
    <s v="Yes"/>
    <n v="0"/>
    <n v="46010"/>
    <m/>
    <m/>
    <m/>
    <m/>
    <m/>
    <m/>
    <n v="46010"/>
    <m/>
    <n v="46010"/>
  </r>
  <r>
    <n v="376"/>
    <s v="Benjamin Edwards"/>
    <n v="58"/>
    <s v="M"/>
    <x v="0"/>
    <n v="37639"/>
    <d v="2016-06-02T00:00:00"/>
    <n v="29569"/>
    <x v="2"/>
    <n v="53"/>
    <s v="below"/>
    <s v="Excellent"/>
    <s v="No"/>
    <s v="No"/>
    <s v="No"/>
    <n v="0"/>
    <n v="0"/>
    <m/>
    <m/>
    <m/>
    <m/>
    <m/>
    <m/>
    <n v="37639"/>
    <m/>
    <n v="37639"/>
  </r>
  <r>
    <n v="377"/>
    <s v="Alan Robinson"/>
    <n v="56"/>
    <s v="F"/>
    <x v="0"/>
    <n v="39568"/>
    <d v="2018-08-14T00:00:00"/>
    <n v="39692"/>
    <x v="0"/>
    <n v="32"/>
    <s v="below"/>
    <s v="Average"/>
    <s v="No"/>
    <s v="No"/>
    <s v="No"/>
    <n v="0"/>
    <n v="0"/>
    <m/>
    <m/>
    <m/>
    <m/>
    <m/>
    <m/>
    <n v="39568"/>
    <m/>
    <n v="39568"/>
  </r>
  <r>
    <n v="378"/>
    <s v="Chris Munoz"/>
    <n v="42"/>
    <s v="F"/>
    <x v="3"/>
    <n v="50223"/>
    <d v="2023-08-15T00:00:00"/>
    <n v="14572"/>
    <x v="1"/>
    <n v="31"/>
    <s v="above"/>
    <s v="Average"/>
    <s v="No"/>
    <s v="No"/>
    <s v="Yes"/>
    <n v="0"/>
    <n v="0"/>
    <m/>
    <m/>
    <m/>
    <m/>
    <m/>
    <m/>
    <n v="50223"/>
    <m/>
    <n v="50223"/>
  </r>
  <r>
    <n v="379"/>
    <s v="Julia Miranda"/>
    <n v="22"/>
    <s v="M"/>
    <x v="1"/>
    <n v="33191"/>
    <d v="2023-08-02T00:00:00"/>
    <n v="23185"/>
    <x v="3"/>
    <n v="44"/>
    <s v="below"/>
    <s v="Good"/>
    <s v="No"/>
    <s v="No"/>
    <s v="Yes"/>
    <n v="0"/>
    <n v="0"/>
    <m/>
    <m/>
    <m/>
    <m/>
    <m/>
    <m/>
    <n v="33191"/>
    <m/>
    <n v="33191"/>
  </r>
  <r>
    <n v="380"/>
    <s v="Robert Vaughn"/>
    <n v="27"/>
    <s v="M"/>
    <x v="2"/>
    <n v="43048"/>
    <d v="2018-08-27T00:00:00"/>
    <n v="36846"/>
    <x v="0"/>
    <n v="21"/>
    <s v="below"/>
    <s v="Poor"/>
    <s v="No"/>
    <s v="No"/>
    <s v="Yes"/>
    <n v="43048"/>
    <n v="0"/>
    <m/>
    <m/>
    <m/>
    <m/>
    <m/>
    <m/>
    <n v="43048"/>
    <m/>
    <n v="43048"/>
  </r>
  <r>
    <n v="381"/>
    <s v="Sara Blackburn"/>
    <n v="27"/>
    <s v="F"/>
    <x v="3"/>
    <n v="32565"/>
    <d v="2023-11-04T00:00:00"/>
    <n v="23224"/>
    <x v="2"/>
    <n v="30"/>
    <s v="below"/>
    <s v="Average"/>
    <s v="No"/>
    <s v="No"/>
    <s v="Yes"/>
    <n v="0"/>
    <n v="0"/>
    <m/>
    <m/>
    <m/>
    <m/>
    <m/>
    <m/>
    <n v="32565"/>
    <m/>
    <n v="32565"/>
  </r>
  <r>
    <n v="382"/>
    <s v="Cynthia Graham"/>
    <n v="55"/>
    <s v="F"/>
    <x v="1"/>
    <n v="50852"/>
    <d v="2024-06-22T00:00:00"/>
    <n v="19799"/>
    <x v="3"/>
    <n v="24"/>
    <s v="above"/>
    <s v="Poor"/>
    <s v="No"/>
    <s v="No"/>
    <s v="Yes"/>
    <n v="0"/>
    <n v="0"/>
    <m/>
    <m/>
    <m/>
    <m/>
    <m/>
    <m/>
    <n v="50852"/>
    <m/>
    <n v="50852"/>
  </r>
  <r>
    <n v="383"/>
    <s v="Matthew Cross"/>
    <n v="20"/>
    <s v="F"/>
    <x v="0"/>
    <n v="55916"/>
    <d v="2017-10-30T00:00:00"/>
    <n v="37763"/>
    <x v="0"/>
    <n v="37"/>
    <s v="above"/>
    <s v="Average"/>
    <s v="No"/>
    <s v="No"/>
    <s v="No"/>
    <n v="0"/>
    <n v="0"/>
    <m/>
    <m/>
    <m/>
    <m/>
    <m/>
    <m/>
    <n v="55916"/>
    <m/>
    <n v="55916"/>
  </r>
  <r>
    <n v="384"/>
    <s v="Lisa Short"/>
    <n v="53"/>
    <s v="M"/>
    <x v="1"/>
    <n v="49117"/>
    <d v="2018-12-14T00:00:00"/>
    <n v="11889"/>
    <x v="3"/>
    <n v="41"/>
    <s v="below"/>
    <s v="Good"/>
    <s v="No"/>
    <s v="No"/>
    <s v="Yes"/>
    <n v="0"/>
    <n v="0"/>
    <m/>
    <m/>
    <m/>
    <m/>
    <m/>
    <m/>
    <n v="49117"/>
    <m/>
    <n v="49117"/>
  </r>
  <r>
    <n v="385"/>
    <s v="Aaron Rodriguez"/>
    <n v="21"/>
    <s v="F"/>
    <x v="1"/>
    <n v="31313"/>
    <d v="2018-10-06T00:00:00"/>
    <n v="10757"/>
    <x v="2"/>
    <n v="33"/>
    <s v="below"/>
    <s v="Average"/>
    <s v="No"/>
    <s v="No"/>
    <s v="Yes"/>
    <n v="0"/>
    <n v="0"/>
    <m/>
    <m/>
    <m/>
    <m/>
    <m/>
    <m/>
    <n v="31313"/>
    <m/>
    <n v="31313"/>
  </r>
  <r>
    <n v="386"/>
    <s v="Kimberly Jones"/>
    <n v="55"/>
    <s v="F"/>
    <x v="1"/>
    <n v="67923"/>
    <d v="2015-01-31T00:00:00"/>
    <n v="13558"/>
    <x v="1"/>
    <n v="28"/>
    <s v="above"/>
    <s v="Poor"/>
    <s v="No"/>
    <s v="Yes"/>
    <s v="Yes"/>
    <n v="0"/>
    <n v="0"/>
    <m/>
    <m/>
    <m/>
    <m/>
    <m/>
    <m/>
    <n v="67923"/>
    <m/>
    <n v="67923"/>
  </r>
  <r>
    <n v="387"/>
    <s v="Michael Kent"/>
    <n v="31"/>
    <s v="M"/>
    <x v="1"/>
    <n v="79647"/>
    <d v="2017-06-01T00:00:00"/>
    <n v="19253"/>
    <x v="2"/>
    <n v="39"/>
    <s v="above"/>
    <s v="Average"/>
    <s v="No"/>
    <s v="Yes"/>
    <s v="Yes"/>
    <n v="0"/>
    <n v="0"/>
    <m/>
    <m/>
    <m/>
    <m/>
    <m/>
    <m/>
    <n v="79647"/>
    <m/>
    <n v="79647"/>
  </r>
  <r>
    <n v="388"/>
    <s v="Megan Chapman"/>
    <n v="26"/>
    <s v="F"/>
    <x v="1"/>
    <n v="32754"/>
    <d v="2022-09-11T00:00:00"/>
    <n v="19121"/>
    <x v="3"/>
    <n v="26"/>
    <s v="below"/>
    <s v="Poor"/>
    <s v="No"/>
    <s v="No"/>
    <s v="Yes"/>
    <n v="0"/>
    <n v="0"/>
    <m/>
    <m/>
    <m/>
    <m/>
    <m/>
    <m/>
    <n v="32754"/>
    <m/>
    <n v="32754"/>
  </r>
  <r>
    <n v="389"/>
    <s v="Robert Jones"/>
    <n v="37"/>
    <s v="M"/>
    <x v="3"/>
    <n v="69760"/>
    <d v="2017-02-07T00:00:00"/>
    <n v="27787"/>
    <x v="1"/>
    <n v="45"/>
    <s v="above"/>
    <s v="Good"/>
    <s v="No"/>
    <s v="Yes"/>
    <s v="Yes"/>
    <n v="0"/>
    <n v="0"/>
    <m/>
    <m/>
    <m/>
    <m/>
    <m/>
    <m/>
    <n v="69760"/>
    <m/>
    <n v="69760"/>
  </r>
  <r>
    <n v="390"/>
    <s v="Andrew Myers"/>
    <n v="40"/>
    <s v="M"/>
    <x v="3"/>
    <n v="54004"/>
    <d v="2017-09-10T00:00:00"/>
    <n v="26637"/>
    <x v="0"/>
    <n v="49"/>
    <s v="above"/>
    <s v="Good"/>
    <s v="No"/>
    <s v="No"/>
    <s v="Yes"/>
    <n v="0"/>
    <n v="0"/>
    <m/>
    <m/>
    <m/>
    <m/>
    <m/>
    <m/>
    <n v="54004"/>
    <m/>
    <n v="54004"/>
  </r>
  <r>
    <n v="391"/>
    <s v="Bill Kelly"/>
    <n v="40"/>
    <s v="M"/>
    <x v="2"/>
    <n v="75329"/>
    <d v="2017-04-15T00:00:00"/>
    <n v="39661"/>
    <x v="0"/>
    <n v="21"/>
    <s v="above"/>
    <s v="Poor"/>
    <s v="No"/>
    <s v="Yes"/>
    <s v="Yes"/>
    <n v="75329"/>
    <n v="0"/>
    <m/>
    <m/>
    <m/>
    <m/>
    <m/>
    <m/>
    <n v="75329"/>
    <m/>
    <n v="75329"/>
  </r>
  <r>
    <n v="392"/>
    <s v="Karen Tyler"/>
    <n v="29"/>
    <s v="F"/>
    <x v="1"/>
    <n v="73421"/>
    <d v="2018-02-17T00:00:00"/>
    <n v="25500"/>
    <x v="1"/>
    <n v="31"/>
    <s v="above"/>
    <s v="Average"/>
    <s v="No"/>
    <s v="Yes"/>
    <s v="Yes"/>
    <n v="0"/>
    <n v="0"/>
    <m/>
    <m/>
    <m/>
    <m/>
    <m/>
    <m/>
    <n v="73421"/>
    <m/>
    <n v="73421"/>
  </r>
  <r>
    <n v="393"/>
    <s v="Kimberly Decker"/>
    <n v="22"/>
    <s v="F"/>
    <x v="4"/>
    <n v="30283"/>
    <d v="2017-04-28T00:00:00"/>
    <n v="22267"/>
    <x v="3"/>
    <n v="22"/>
    <s v="below"/>
    <s v="Poor"/>
    <s v="No"/>
    <s v="Yes"/>
    <s v="Yes"/>
    <n v="0"/>
    <n v="0"/>
    <m/>
    <m/>
    <m/>
    <m/>
    <m/>
    <m/>
    <n v="30283"/>
    <m/>
    <n v="30283"/>
  </r>
  <r>
    <n v="394"/>
    <s v="Amy Simon"/>
    <n v="25"/>
    <s v="M"/>
    <x v="3"/>
    <n v="72123"/>
    <d v="2023-05-04T00:00:00"/>
    <n v="23332"/>
    <x v="3"/>
    <n v="34"/>
    <s v="above"/>
    <s v="Average"/>
    <s v="No"/>
    <s v="Yes"/>
    <s v="Yes"/>
    <n v="0"/>
    <n v="0"/>
    <m/>
    <m/>
    <m/>
    <m/>
    <m/>
    <m/>
    <n v="72123"/>
    <m/>
    <n v="72123"/>
  </r>
  <r>
    <n v="395"/>
    <s v="Calvin Jones"/>
    <n v="53"/>
    <s v="M"/>
    <x v="1"/>
    <n v="42147"/>
    <d v="2015-09-27T00:00:00"/>
    <n v="37854"/>
    <x v="3"/>
    <n v="24"/>
    <s v="below"/>
    <s v="Poor"/>
    <s v="No"/>
    <s v="No"/>
    <s v="Yes"/>
    <n v="0"/>
    <n v="0"/>
    <m/>
    <m/>
    <m/>
    <m/>
    <m/>
    <m/>
    <n v="42147"/>
    <m/>
    <n v="42147"/>
  </r>
  <r>
    <n v="396"/>
    <s v="Amber Johnson"/>
    <n v="38"/>
    <s v="M"/>
    <x v="1"/>
    <n v="46834"/>
    <d v="2018-10-07T00:00:00"/>
    <n v="10058"/>
    <x v="0"/>
    <n v="44"/>
    <s v="below"/>
    <s v="Good"/>
    <s v="No"/>
    <s v="No"/>
    <s v="Yes"/>
    <n v="0"/>
    <n v="0"/>
    <m/>
    <m/>
    <m/>
    <m/>
    <m/>
    <m/>
    <n v="46834"/>
    <m/>
    <n v="46834"/>
  </r>
  <r>
    <n v="397"/>
    <s v="Crystal Burch"/>
    <n v="38"/>
    <s v="M"/>
    <x v="4"/>
    <n v="73173"/>
    <d v="2016-10-14T00:00:00"/>
    <n v="28317"/>
    <x v="1"/>
    <n v="45"/>
    <s v="above"/>
    <s v="Good"/>
    <s v="No"/>
    <s v="Yes"/>
    <s v="Yes"/>
    <n v="0"/>
    <n v="73173"/>
    <m/>
    <m/>
    <m/>
    <m/>
    <m/>
    <m/>
    <n v="73173"/>
    <m/>
    <n v="73173"/>
  </r>
  <r>
    <n v="398"/>
    <s v="Patrick Powers"/>
    <n v="26"/>
    <s v="F"/>
    <x v="0"/>
    <n v="46135"/>
    <d v="2015-07-05T00:00:00"/>
    <n v="35640"/>
    <x v="2"/>
    <n v="44"/>
    <s v="below"/>
    <s v="Good"/>
    <s v="No"/>
    <s v="No"/>
    <s v="No"/>
    <n v="0"/>
    <n v="0"/>
    <m/>
    <m/>
    <m/>
    <m/>
    <m/>
    <m/>
    <n v="46135"/>
    <m/>
    <n v="46135"/>
  </r>
  <r>
    <n v="399"/>
    <s v="Olivia Perez"/>
    <n v="44"/>
    <s v="F"/>
    <x v="3"/>
    <n v="41143"/>
    <d v="2020-09-06T00:00:00"/>
    <n v="26213"/>
    <x v="1"/>
    <n v="41"/>
    <s v="below"/>
    <s v="Good"/>
    <s v="No"/>
    <s v="No"/>
    <s v="Yes"/>
    <n v="0"/>
    <n v="0"/>
    <m/>
    <m/>
    <m/>
    <m/>
    <m/>
    <m/>
    <n v="41143"/>
    <m/>
    <n v="41143"/>
  </r>
  <r>
    <n v="400"/>
    <s v="Thomas Skinner"/>
    <n v="56"/>
    <s v="M"/>
    <x v="4"/>
    <n v="57419"/>
    <d v="2020-05-23T00:00:00"/>
    <n v="33457"/>
    <x v="3"/>
    <n v="28"/>
    <s v="above"/>
    <s v="Poor"/>
    <s v="No"/>
    <s v="Yes"/>
    <s v="Yes"/>
    <n v="0"/>
    <n v="0"/>
    <m/>
    <m/>
    <m/>
    <m/>
    <m/>
    <m/>
    <n v="57419"/>
    <m/>
    <n v="57419"/>
  </r>
  <r>
    <n v="401"/>
    <s v="Miranda Reynolds"/>
    <n v="26"/>
    <s v="M"/>
    <x v="4"/>
    <n v="39155"/>
    <d v="2015-10-02T00:00:00"/>
    <n v="18433"/>
    <x v="3"/>
    <n v="50"/>
    <s v="below"/>
    <s v="Excellent"/>
    <s v="No"/>
    <s v="Yes"/>
    <s v="Yes"/>
    <n v="0"/>
    <n v="39155"/>
    <m/>
    <m/>
    <m/>
    <m/>
    <m/>
    <m/>
    <n v="39155"/>
    <m/>
    <n v="39155"/>
  </r>
  <r>
    <n v="402"/>
    <s v="Megan Wells"/>
    <n v="57"/>
    <s v="F"/>
    <x v="3"/>
    <n v="79481"/>
    <d v="2016-08-04T00:00:00"/>
    <n v="25523"/>
    <x v="2"/>
    <n v="31"/>
    <s v="above"/>
    <s v="Average"/>
    <s v="No"/>
    <s v="Yes"/>
    <s v="Yes"/>
    <n v="0"/>
    <n v="0"/>
    <m/>
    <m/>
    <m/>
    <m/>
    <m/>
    <m/>
    <n v="79481"/>
    <m/>
    <n v="79481"/>
  </r>
  <r>
    <n v="403"/>
    <s v="Christopher Jackson"/>
    <n v="41"/>
    <s v="M"/>
    <x v="1"/>
    <n v="31392"/>
    <d v="2020-11-20T00:00:00"/>
    <n v="14745"/>
    <x v="3"/>
    <n v="52"/>
    <s v="below"/>
    <s v="Excellent"/>
    <s v="No"/>
    <s v="No"/>
    <s v="Yes"/>
    <n v="0"/>
    <n v="0"/>
    <m/>
    <m/>
    <m/>
    <m/>
    <m/>
    <m/>
    <n v="31392"/>
    <m/>
    <n v="31392"/>
  </r>
  <r>
    <n v="404"/>
    <s v="Donna Taylor"/>
    <n v="44"/>
    <s v="M"/>
    <x v="0"/>
    <n v="64763"/>
    <d v="2018-12-27T00:00:00"/>
    <n v="28317"/>
    <x v="3"/>
    <n v="59"/>
    <s v="above"/>
    <s v="Excellent"/>
    <s v="No"/>
    <s v="Yes"/>
    <s v="No"/>
    <n v="0"/>
    <n v="0"/>
    <m/>
    <m/>
    <m/>
    <m/>
    <m/>
    <m/>
    <n v="64763"/>
    <m/>
    <n v="64763"/>
  </r>
  <r>
    <n v="405"/>
    <s v="Veronica Rivera"/>
    <n v="39"/>
    <s v="M"/>
    <x v="0"/>
    <n v="61157"/>
    <d v="2018-08-05T00:00:00"/>
    <n v="17047"/>
    <x v="2"/>
    <n v="36"/>
    <s v="above"/>
    <s v="Average"/>
    <s v="No"/>
    <s v="Yes"/>
    <s v="No"/>
    <n v="0"/>
    <n v="0"/>
    <m/>
    <m/>
    <m/>
    <m/>
    <m/>
    <m/>
    <n v="61157"/>
    <m/>
    <n v="61157"/>
  </r>
  <r>
    <n v="406"/>
    <s v="Rickey Nelson"/>
    <n v="51"/>
    <s v="F"/>
    <x v="2"/>
    <n v="49443"/>
    <d v="2022-07-26T00:00:00"/>
    <n v="10926"/>
    <x v="0"/>
    <n v="31"/>
    <s v="below"/>
    <s v="Average"/>
    <s v="No"/>
    <s v="No"/>
    <s v="Yes"/>
    <n v="49443"/>
    <n v="0"/>
    <m/>
    <m/>
    <m/>
    <m/>
    <m/>
    <m/>
    <n v="49443"/>
    <m/>
    <n v="49443"/>
  </r>
  <r>
    <n v="407"/>
    <s v="Roger Watson"/>
    <n v="58"/>
    <s v="F"/>
    <x v="0"/>
    <n v="68480"/>
    <d v="2016-10-12T00:00:00"/>
    <n v="38833"/>
    <x v="1"/>
    <n v="43"/>
    <s v="above"/>
    <s v="Good"/>
    <s v="No"/>
    <s v="Yes"/>
    <s v="No"/>
    <n v="0"/>
    <n v="0"/>
    <m/>
    <m/>
    <m/>
    <m/>
    <m/>
    <m/>
    <n v="68480"/>
    <m/>
    <n v="68480"/>
  </r>
  <r>
    <n v="408"/>
    <s v="Lisa Lopez"/>
    <n v="48"/>
    <s v="M"/>
    <x v="2"/>
    <n v="54087"/>
    <d v="2024-01-21T00:00:00"/>
    <n v="36531"/>
    <x v="0"/>
    <n v="48"/>
    <s v="above"/>
    <s v="Good"/>
    <s v="No"/>
    <s v="No"/>
    <s v="Yes"/>
    <n v="54087"/>
    <n v="0"/>
    <m/>
    <m/>
    <m/>
    <m/>
    <m/>
    <m/>
    <n v="54087"/>
    <m/>
    <n v="54087"/>
  </r>
  <r>
    <n v="409"/>
    <s v="Whitney Turner"/>
    <n v="55"/>
    <s v="M"/>
    <x v="2"/>
    <n v="37145"/>
    <d v="2015-11-11T00:00:00"/>
    <n v="20584"/>
    <x v="1"/>
    <n v="58"/>
    <s v="below"/>
    <s v="Excellent"/>
    <s v="No"/>
    <s v="No"/>
    <s v="Yes"/>
    <n v="37145"/>
    <n v="0"/>
    <m/>
    <m/>
    <m/>
    <m/>
    <m/>
    <m/>
    <n v="37145"/>
    <m/>
    <n v="37145"/>
  </r>
  <r>
    <n v="410"/>
    <s v="Christopher Clarke"/>
    <n v="58"/>
    <s v="M"/>
    <x v="0"/>
    <n v="64477"/>
    <d v="2020-03-22T00:00:00"/>
    <n v="23316"/>
    <x v="0"/>
    <n v="34"/>
    <s v="above"/>
    <s v="Average"/>
    <s v="No"/>
    <s v="Yes"/>
    <s v="No"/>
    <n v="0"/>
    <n v="0"/>
    <m/>
    <m/>
    <m/>
    <m/>
    <m/>
    <m/>
    <n v="64477"/>
    <m/>
    <n v="64477"/>
  </r>
  <r>
    <n v="411"/>
    <s v="Zachary Mason"/>
    <n v="30"/>
    <s v="M"/>
    <x v="3"/>
    <n v="42008"/>
    <d v="2019-01-26T00:00:00"/>
    <n v="38605"/>
    <x v="1"/>
    <n v="39"/>
    <s v="below"/>
    <s v="Average"/>
    <s v="No"/>
    <s v="No"/>
    <s v="Yes"/>
    <n v="0"/>
    <n v="0"/>
    <m/>
    <m/>
    <m/>
    <m/>
    <m/>
    <m/>
    <n v="42008"/>
    <m/>
    <n v="42008"/>
  </r>
  <r>
    <n v="412"/>
    <s v="Brandon Jackson"/>
    <n v="24"/>
    <s v="M"/>
    <x v="4"/>
    <n v="47359"/>
    <d v="2014-07-22T00:00:00"/>
    <n v="32872"/>
    <x v="0"/>
    <n v="29"/>
    <s v="below"/>
    <s v="Poor"/>
    <s v="No"/>
    <s v="Yes"/>
    <s v="Yes"/>
    <n v="0"/>
    <n v="0"/>
    <m/>
    <m/>
    <m/>
    <m/>
    <m/>
    <m/>
    <n v="47359"/>
    <m/>
    <n v="47359"/>
  </r>
  <r>
    <n v="413"/>
    <s v="Stephanie Jones"/>
    <n v="57"/>
    <s v="F"/>
    <x v="1"/>
    <n v="61444"/>
    <d v="2024-05-06T00:00:00"/>
    <n v="31143"/>
    <x v="2"/>
    <n v="44"/>
    <s v="above"/>
    <s v="Good"/>
    <s v="No"/>
    <s v="Yes"/>
    <s v="Yes"/>
    <n v="0"/>
    <n v="0"/>
    <m/>
    <m/>
    <m/>
    <m/>
    <m/>
    <m/>
    <n v="61444"/>
    <m/>
    <n v="61444"/>
  </r>
  <r>
    <n v="414"/>
    <s v="Kristin Nelson"/>
    <n v="58"/>
    <s v="F"/>
    <x v="0"/>
    <n v="71896"/>
    <d v="2015-05-20T00:00:00"/>
    <n v="30171"/>
    <x v="3"/>
    <n v="36"/>
    <s v="above"/>
    <s v="Average"/>
    <s v="No"/>
    <s v="Yes"/>
    <s v="No"/>
    <n v="0"/>
    <n v="0"/>
    <m/>
    <m/>
    <m/>
    <m/>
    <m/>
    <m/>
    <n v="71896"/>
    <m/>
    <n v="71896"/>
  </r>
  <r>
    <n v="415"/>
    <s v="John Burton"/>
    <n v="25"/>
    <s v="F"/>
    <x v="4"/>
    <n v="48840"/>
    <d v="2021-04-27T00:00:00"/>
    <n v="16005"/>
    <x v="0"/>
    <n v="42"/>
    <s v="below"/>
    <s v="Good"/>
    <s v="No"/>
    <s v="Yes"/>
    <s v="Yes"/>
    <n v="0"/>
    <n v="48840"/>
    <m/>
    <m/>
    <m/>
    <m/>
    <m/>
    <m/>
    <n v="48840"/>
    <m/>
    <n v="48840"/>
  </r>
  <r>
    <n v="416"/>
    <s v="Mr. Alex Price"/>
    <n v="60"/>
    <s v="M"/>
    <x v="1"/>
    <n v="66426"/>
    <d v="2020-09-08T00:00:00"/>
    <n v="17938"/>
    <x v="1"/>
    <n v="49"/>
    <s v="above"/>
    <s v="Good"/>
    <s v="No"/>
    <s v="Yes"/>
    <s v="Yes"/>
    <n v="0"/>
    <n v="0"/>
    <m/>
    <m/>
    <m/>
    <m/>
    <m/>
    <m/>
    <n v="66426"/>
    <m/>
    <n v="66426"/>
  </r>
  <r>
    <n v="417"/>
    <s v="Christopher Hernandez"/>
    <n v="38"/>
    <s v="M"/>
    <x v="1"/>
    <n v="33288"/>
    <d v="2015-02-25T00:00:00"/>
    <n v="34638"/>
    <x v="2"/>
    <n v="28"/>
    <s v="below"/>
    <s v="Poor"/>
    <s v="No"/>
    <s v="No"/>
    <s v="Yes"/>
    <n v="0"/>
    <n v="0"/>
    <m/>
    <m/>
    <m/>
    <m/>
    <m/>
    <m/>
    <n v="33288"/>
    <m/>
    <n v="33288"/>
  </r>
  <r>
    <n v="418"/>
    <s v="Matthew Francis"/>
    <n v="59"/>
    <s v="M"/>
    <x v="1"/>
    <n v="75136"/>
    <d v="2017-07-20T00:00:00"/>
    <n v="36883"/>
    <x v="1"/>
    <n v="26"/>
    <s v="above"/>
    <s v="Poor"/>
    <s v="No"/>
    <s v="Yes"/>
    <s v="Yes"/>
    <n v="0"/>
    <n v="0"/>
    <m/>
    <m/>
    <m/>
    <m/>
    <m/>
    <m/>
    <n v="75136"/>
    <m/>
    <n v="75136"/>
  </r>
  <r>
    <n v="419"/>
    <s v="Jack Drake"/>
    <n v="43"/>
    <s v="F"/>
    <x v="2"/>
    <n v="57320"/>
    <d v="2023-01-14T00:00:00"/>
    <n v="10374"/>
    <x v="2"/>
    <n v="42"/>
    <s v="above"/>
    <s v="Good"/>
    <s v="No"/>
    <s v="No"/>
    <s v="Yes"/>
    <n v="57320"/>
    <n v="0"/>
    <m/>
    <m/>
    <m/>
    <m/>
    <m/>
    <m/>
    <n v="57320"/>
    <m/>
    <n v="57320"/>
  </r>
  <r>
    <n v="420"/>
    <s v="Grace Reynolds"/>
    <n v="47"/>
    <s v="M"/>
    <x v="2"/>
    <n v="66086"/>
    <d v="2019-01-15T00:00:00"/>
    <n v="28007"/>
    <x v="2"/>
    <n v="47"/>
    <s v="above"/>
    <s v="Good"/>
    <s v="No"/>
    <s v="Yes"/>
    <s v="Yes"/>
    <n v="66086"/>
    <n v="0"/>
    <m/>
    <m/>
    <m/>
    <m/>
    <m/>
    <m/>
    <n v="66086"/>
    <m/>
    <n v="66086"/>
  </r>
  <r>
    <n v="421"/>
    <s v="Timothy Chan"/>
    <n v="49"/>
    <s v="M"/>
    <x v="4"/>
    <n v="72010"/>
    <d v="2019-10-11T00:00:00"/>
    <n v="25072"/>
    <x v="0"/>
    <n v="60"/>
    <s v="above"/>
    <s v="Excellent"/>
    <s v="No"/>
    <s v="Yes"/>
    <s v="Yes"/>
    <n v="0"/>
    <n v="72010"/>
    <m/>
    <m/>
    <m/>
    <m/>
    <m/>
    <m/>
    <n v="72010"/>
    <m/>
    <n v="72010"/>
  </r>
  <r>
    <n v="422"/>
    <s v="Robert Wells"/>
    <n v="21"/>
    <s v="F"/>
    <x v="4"/>
    <n v="43542"/>
    <d v="2017-09-19T00:00:00"/>
    <n v="16571"/>
    <x v="2"/>
    <n v="57"/>
    <s v="below"/>
    <s v="Excellent"/>
    <s v="No"/>
    <s v="Yes"/>
    <s v="Yes"/>
    <n v="0"/>
    <n v="43542"/>
    <m/>
    <m/>
    <m/>
    <m/>
    <m/>
    <m/>
    <n v="43542"/>
    <m/>
    <n v="43542"/>
  </r>
  <r>
    <n v="423"/>
    <s v="Darius Parrish"/>
    <n v="30"/>
    <s v="M"/>
    <x v="4"/>
    <n v="52485"/>
    <d v="2020-01-05T00:00:00"/>
    <n v="34942"/>
    <x v="3"/>
    <n v="55"/>
    <s v="above"/>
    <s v="Excellent"/>
    <s v="No"/>
    <s v="Yes"/>
    <s v="Yes"/>
    <n v="0"/>
    <n v="52485"/>
    <m/>
    <m/>
    <m/>
    <m/>
    <m/>
    <m/>
    <n v="52485"/>
    <m/>
    <n v="52485"/>
  </r>
  <r>
    <n v="424"/>
    <s v="Stephen Anderson"/>
    <n v="21"/>
    <s v="F"/>
    <x v="1"/>
    <n v="35490"/>
    <d v="2017-02-03T00:00:00"/>
    <n v="11328"/>
    <x v="2"/>
    <n v="29"/>
    <s v="below"/>
    <s v="Poor"/>
    <s v="No"/>
    <s v="No"/>
    <s v="Yes"/>
    <n v="0"/>
    <n v="0"/>
    <m/>
    <m/>
    <m/>
    <m/>
    <m/>
    <m/>
    <n v="35490"/>
    <m/>
    <n v="35490"/>
  </r>
  <r>
    <n v="425"/>
    <s v="Tina Gomez"/>
    <n v="31"/>
    <s v="F"/>
    <x v="4"/>
    <n v="63528"/>
    <d v="2014-11-23T00:00:00"/>
    <n v="30560"/>
    <x v="1"/>
    <n v="24"/>
    <s v="above"/>
    <s v="Poor"/>
    <s v="No"/>
    <s v="Yes"/>
    <s v="Yes"/>
    <n v="0"/>
    <n v="0"/>
    <m/>
    <m/>
    <m/>
    <m/>
    <m/>
    <m/>
    <n v="63528"/>
    <m/>
    <n v="63528"/>
  </r>
  <r>
    <n v="426"/>
    <s v="Marilyn Beck"/>
    <n v="35"/>
    <s v="F"/>
    <x v="4"/>
    <n v="44093"/>
    <d v="2017-06-18T00:00:00"/>
    <n v="21382"/>
    <x v="1"/>
    <n v="49"/>
    <s v="below"/>
    <s v="Good"/>
    <s v="No"/>
    <s v="Yes"/>
    <s v="Yes"/>
    <n v="0"/>
    <n v="44093"/>
    <m/>
    <m/>
    <m/>
    <m/>
    <m/>
    <m/>
    <n v="44093"/>
    <m/>
    <n v="44093"/>
  </r>
  <r>
    <n v="427"/>
    <s v="Scott Garrett"/>
    <n v="46"/>
    <s v="F"/>
    <x v="2"/>
    <n v="79846"/>
    <d v="2019-12-27T00:00:00"/>
    <n v="34269"/>
    <x v="0"/>
    <n v="26"/>
    <s v="above"/>
    <s v="Poor"/>
    <s v="No"/>
    <s v="Yes"/>
    <s v="Yes"/>
    <n v="79846"/>
    <n v="0"/>
    <m/>
    <m/>
    <m/>
    <m/>
    <m/>
    <m/>
    <n v="79846"/>
    <m/>
    <n v="79846"/>
  </r>
  <r>
    <n v="428"/>
    <s v="Vincent Riddle"/>
    <n v="22"/>
    <s v="F"/>
    <x v="4"/>
    <n v="35656"/>
    <d v="2015-06-11T00:00:00"/>
    <n v="13589"/>
    <x v="2"/>
    <n v="22"/>
    <s v="below"/>
    <s v="Poor"/>
    <s v="No"/>
    <s v="Yes"/>
    <s v="Yes"/>
    <n v="0"/>
    <n v="0"/>
    <m/>
    <m/>
    <m/>
    <m/>
    <m/>
    <m/>
    <n v="35656"/>
    <m/>
    <n v="35656"/>
  </r>
  <r>
    <n v="429"/>
    <s v="Lisa Roberts"/>
    <n v="26"/>
    <s v="M"/>
    <x v="3"/>
    <n v="40122"/>
    <d v="2022-02-02T00:00:00"/>
    <n v="22562"/>
    <x v="0"/>
    <n v="40"/>
    <s v="below"/>
    <s v="Good"/>
    <s v="No"/>
    <s v="No"/>
    <s v="Yes"/>
    <n v="0"/>
    <n v="0"/>
    <m/>
    <m/>
    <m/>
    <m/>
    <m/>
    <m/>
    <n v="40122"/>
    <m/>
    <n v="40122"/>
  </r>
  <r>
    <n v="430"/>
    <s v="Oscar Gardner"/>
    <n v="48"/>
    <s v="F"/>
    <x v="0"/>
    <n v="60322"/>
    <d v="2015-07-29T00:00:00"/>
    <n v="26057"/>
    <x v="0"/>
    <n v="28"/>
    <s v="above"/>
    <s v="Poor"/>
    <s v="No"/>
    <s v="Yes"/>
    <s v="No"/>
    <n v="0"/>
    <n v="0"/>
    <m/>
    <m/>
    <m/>
    <m/>
    <m/>
    <m/>
    <n v="60322"/>
    <m/>
    <n v="60322"/>
  </r>
  <r>
    <n v="431"/>
    <s v="Christina Cummings"/>
    <n v="56"/>
    <s v="M"/>
    <x v="0"/>
    <n v="55188"/>
    <d v="2017-01-27T00:00:00"/>
    <n v="36839"/>
    <x v="1"/>
    <n v="48"/>
    <s v="above"/>
    <s v="Good"/>
    <s v="No"/>
    <s v="No"/>
    <s v="No"/>
    <n v="0"/>
    <n v="0"/>
    <m/>
    <m/>
    <m/>
    <m/>
    <m/>
    <m/>
    <n v="55188"/>
    <m/>
    <n v="55188"/>
  </r>
  <r>
    <n v="432"/>
    <s v="Carolyn Washington"/>
    <n v="52"/>
    <s v="M"/>
    <x v="1"/>
    <n v="34664"/>
    <d v="2015-05-11T00:00:00"/>
    <n v="25270"/>
    <x v="1"/>
    <n v="33"/>
    <s v="below"/>
    <s v="Average"/>
    <s v="No"/>
    <s v="No"/>
    <s v="Yes"/>
    <n v="0"/>
    <n v="0"/>
    <m/>
    <m/>
    <m/>
    <m/>
    <m/>
    <m/>
    <n v="34664"/>
    <m/>
    <n v="34664"/>
  </r>
  <r>
    <n v="433"/>
    <s v="Alexis Buckley"/>
    <n v="35"/>
    <s v="F"/>
    <x v="0"/>
    <n v="30327"/>
    <d v="2020-08-03T00:00:00"/>
    <n v="35475"/>
    <x v="3"/>
    <n v="40"/>
    <s v="below"/>
    <s v="Good"/>
    <s v="No"/>
    <s v="No"/>
    <s v="No"/>
    <n v="0"/>
    <n v="0"/>
    <m/>
    <m/>
    <m/>
    <m/>
    <m/>
    <m/>
    <n v="30327"/>
    <m/>
    <n v="30327"/>
  </r>
  <r>
    <n v="434"/>
    <s v="David Jones"/>
    <n v="57"/>
    <s v="F"/>
    <x v="3"/>
    <n v="31072"/>
    <d v="2022-12-01T00:00:00"/>
    <n v="29033"/>
    <x v="0"/>
    <n v="44"/>
    <s v="below"/>
    <s v="Good"/>
    <s v="No"/>
    <s v="No"/>
    <s v="Yes"/>
    <n v="0"/>
    <n v="0"/>
    <m/>
    <m/>
    <m/>
    <m/>
    <m/>
    <m/>
    <n v="31072"/>
    <m/>
    <n v="31072"/>
  </r>
  <r>
    <n v="435"/>
    <s v="Karen Jimenez"/>
    <n v="46"/>
    <s v="F"/>
    <x v="4"/>
    <n v="38105"/>
    <d v="2015-03-27T00:00:00"/>
    <n v="15195"/>
    <x v="1"/>
    <n v="39"/>
    <s v="below"/>
    <s v="Average"/>
    <s v="No"/>
    <s v="Yes"/>
    <s v="Yes"/>
    <n v="0"/>
    <n v="38105"/>
    <m/>
    <m/>
    <m/>
    <m/>
    <m/>
    <m/>
    <n v="38105"/>
    <m/>
    <n v="38105"/>
  </r>
  <r>
    <n v="436"/>
    <s v="Frederick Rodriguez"/>
    <n v="41"/>
    <s v="M"/>
    <x v="4"/>
    <n v="42390"/>
    <d v="2017-04-06T00:00:00"/>
    <n v="13213"/>
    <x v="1"/>
    <n v="25"/>
    <s v="below"/>
    <s v="Poor"/>
    <s v="No"/>
    <s v="Yes"/>
    <s v="Yes"/>
    <n v="0"/>
    <n v="0"/>
    <m/>
    <m/>
    <m/>
    <m/>
    <m/>
    <m/>
    <n v="42390"/>
    <m/>
    <n v="42390"/>
  </r>
  <r>
    <n v="437"/>
    <s v="Chad Mcmillan"/>
    <n v="29"/>
    <s v="F"/>
    <x v="3"/>
    <n v="78174"/>
    <d v="2019-04-05T00:00:00"/>
    <n v="23528"/>
    <x v="2"/>
    <n v="29"/>
    <s v="above"/>
    <s v="Poor"/>
    <s v="No"/>
    <s v="Yes"/>
    <s v="Yes"/>
    <n v="0"/>
    <n v="0"/>
    <m/>
    <m/>
    <m/>
    <m/>
    <m/>
    <m/>
    <n v="78174"/>
    <m/>
    <n v="78174"/>
  </r>
  <r>
    <n v="438"/>
    <s v="Nicholas Hawkins"/>
    <n v="38"/>
    <s v="M"/>
    <x v="3"/>
    <n v="77677"/>
    <d v="2019-11-29T00:00:00"/>
    <n v="21521"/>
    <x v="1"/>
    <n v="56"/>
    <s v="above"/>
    <s v="Excellent"/>
    <s v="No"/>
    <s v="Yes"/>
    <s v="Yes"/>
    <n v="0"/>
    <n v="0"/>
    <m/>
    <m/>
    <m/>
    <m/>
    <m/>
    <m/>
    <n v="77677"/>
    <m/>
    <n v="77677"/>
  </r>
  <r>
    <n v="439"/>
    <s v="Rita Frazier"/>
    <n v="50"/>
    <s v="M"/>
    <x v="3"/>
    <n v="43001"/>
    <d v="2023-05-20T00:00:00"/>
    <n v="31670"/>
    <x v="3"/>
    <n v="50"/>
    <s v="below"/>
    <s v="Excellent"/>
    <s v="No"/>
    <s v="No"/>
    <s v="Yes"/>
    <n v="0"/>
    <n v="0"/>
    <m/>
    <m/>
    <m/>
    <m/>
    <m/>
    <m/>
    <n v="43001"/>
    <m/>
    <n v="43001"/>
  </r>
  <r>
    <n v="440"/>
    <s v="Roberta Dixon"/>
    <n v="51"/>
    <s v="F"/>
    <x v="3"/>
    <n v="42415"/>
    <d v="2020-01-23T00:00:00"/>
    <n v="34791"/>
    <x v="1"/>
    <n v="54"/>
    <s v="below"/>
    <s v="Excellent"/>
    <s v="No"/>
    <s v="No"/>
    <s v="Yes"/>
    <n v="0"/>
    <n v="0"/>
    <m/>
    <m/>
    <m/>
    <m/>
    <m/>
    <m/>
    <n v="42415"/>
    <m/>
    <n v="42415"/>
  </r>
  <r>
    <n v="441"/>
    <s v="Paul May"/>
    <n v="31"/>
    <s v="M"/>
    <x v="3"/>
    <n v="61291"/>
    <d v="2021-03-18T00:00:00"/>
    <n v="37786"/>
    <x v="0"/>
    <n v="23"/>
    <s v="above"/>
    <s v="Poor"/>
    <s v="No"/>
    <s v="Yes"/>
    <s v="Yes"/>
    <n v="0"/>
    <n v="0"/>
    <m/>
    <m/>
    <m/>
    <m/>
    <m/>
    <m/>
    <n v="61291"/>
    <m/>
    <n v="61291"/>
  </r>
  <r>
    <n v="442"/>
    <s v="Mark Wilkins"/>
    <n v="24"/>
    <s v="M"/>
    <x v="0"/>
    <n v="47007"/>
    <d v="2019-01-10T00:00:00"/>
    <n v="38296"/>
    <x v="3"/>
    <n v="25"/>
    <s v="below"/>
    <s v="Poor"/>
    <s v="No"/>
    <s v="No"/>
    <s v="No"/>
    <n v="0"/>
    <n v="0"/>
    <m/>
    <m/>
    <m/>
    <m/>
    <m/>
    <m/>
    <n v="47007"/>
    <m/>
    <n v="47007"/>
  </r>
  <r>
    <n v="443"/>
    <s v="Deanna Baker"/>
    <n v="38"/>
    <s v="F"/>
    <x v="0"/>
    <n v="60706"/>
    <d v="2020-08-06T00:00:00"/>
    <n v="16232"/>
    <x v="2"/>
    <n v="59"/>
    <s v="above"/>
    <s v="Excellent"/>
    <s v="No"/>
    <s v="Yes"/>
    <s v="No"/>
    <n v="0"/>
    <n v="0"/>
    <m/>
    <m/>
    <m/>
    <m/>
    <m/>
    <m/>
    <n v="60706"/>
    <m/>
    <n v="60706"/>
  </r>
  <r>
    <n v="444"/>
    <s v="Jason Cannon"/>
    <n v="46"/>
    <s v="M"/>
    <x v="1"/>
    <n v="74859"/>
    <d v="2021-04-20T00:00:00"/>
    <n v="33164"/>
    <x v="2"/>
    <n v="23"/>
    <s v="above"/>
    <s v="Poor"/>
    <s v="No"/>
    <s v="Yes"/>
    <s v="Yes"/>
    <n v="0"/>
    <n v="0"/>
    <m/>
    <m/>
    <m/>
    <m/>
    <m/>
    <m/>
    <n v="74859"/>
    <m/>
    <n v="74859"/>
  </r>
  <r>
    <n v="445"/>
    <s v="Alexander Reynolds"/>
    <n v="29"/>
    <s v="M"/>
    <x v="4"/>
    <n v="78763"/>
    <d v="2016-04-22T00:00:00"/>
    <n v="38312"/>
    <x v="1"/>
    <n v="47"/>
    <s v="above"/>
    <s v="Good"/>
    <s v="No"/>
    <s v="Yes"/>
    <s v="Yes"/>
    <n v="0"/>
    <n v="78763"/>
    <m/>
    <m/>
    <m/>
    <m/>
    <m/>
    <m/>
    <n v="78763"/>
    <m/>
    <n v="78763"/>
  </r>
  <r>
    <n v="446"/>
    <s v="Deborah Riley"/>
    <n v="42"/>
    <s v="F"/>
    <x v="2"/>
    <n v="77148"/>
    <d v="2022-05-28T00:00:00"/>
    <n v="12115"/>
    <x v="0"/>
    <n v="44"/>
    <s v="above"/>
    <s v="Good"/>
    <s v="No"/>
    <s v="Yes"/>
    <s v="Yes"/>
    <n v="77148"/>
    <n v="0"/>
    <m/>
    <m/>
    <m/>
    <m/>
    <m/>
    <m/>
    <n v="77148"/>
    <m/>
    <n v="77148"/>
  </r>
  <r>
    <n v="447"/>
    <s v="James Rivera"/>
    <n v="59"/>
    <s v="F"/>
    <x v="4"/>
    <n v="47690"/>
    <d v="2016-12-04T00:00:00"/>
    <n v="19691"/>
    <x v="3"/>
    <n v="45"/>
    <s v="below"/>
    <s v="Good"/>
    <s v="No"/>
    <s v="Yes"/>
    <s v="Yes"/>
    <n v="0"/>
    <n v="47690"/>
    <m/>
    <m/>
    <m/>
    <m/>
    <m/>
    <m/>
    <n v="47690"/>
    <m/>
    <n v="47690"/>
  </r>
  <r>
    <n v="448"/>
    <s v="Frank Espinoza"/>
    <n v="30"/>
    <s v="M"/>
    <x v="3"/>
    <n v="46827"/>
    <d v="2016-06-21T00:00:00"/>
    <n v="11044"/>
    <x v="3"/>
    <n v="35"/>
    <s v="below"/>
    <s v="Average"/>
    <s v="No"/>
    <s v="No"/>
    <s v="Yes"/>
    <n v="0"/>
    <n v="0"/>
    <m/>
    <m/>
    <m/>
    <m/>
    <m/>
    <m/>
    <n v="46827"/>
    <m/>
    <n v="46827"/>
  </r>
  <r>
    <n v="449"/>
    <s v="Madison Davis"/>
    <n v="44"/>
    <s v="M"/>
    <x v="4"/>
    <n v="53078"/>
    <d v="2019-08-08T00:00:00"/>
    <n v="11555"/>
    <x v="2"/>
    <n v="52"/>
    <s v="above"/>
    <s v="Excellent"/>
    <s v="No"/>
    <s v="Yes"/>
    <s v="Yes"/>
    <n v="0"/>
    <n v="53078"/>
    <m/>
    <m/>
    <m/>
    <m/>
    <m/>
    <m/>
    <n v="53078"/>
    <m/>
    <n v="53078"/>
  </r>
  <r>
    <n v="450"/>
    <s v="Jonathon Lopez"/>
    <n v="49"/>
    <s v="M"/>
    <x v="0"/>
    <n v="36060"/>
    <d v="2018-04-30T00:00:00"/>
    <n v="15529"/>
    <x v="0"/>
    <n v="29"/>
    <s v="below"/>
    <s v="Poor"/>
    <s v="No"/>
    <s v="No"/>
    <s v="No"/>
    <n v="0"/>
    <n v="0"/>
    <m/>
    <m/>
    <m/>
    <m/>
    <m/>
    <m/>
    <n v="36060"/>
    <m/>
    <n v="36060"/>
  </r>
  <r>
    <n v="451"/>
    <s v="Misty Miller"/>
    <n v="30"/>
    <s v="M"/>
    <x v="1"/>
    <n v="39404"/>
    <d v="2021-12-21T00:00:00"/>
    <n v="37013"/>
    <x v="0"/>
    <n v="20"/>
    <s v="below"/>
    <s v="Poor"/>
    <s v="Yes"/>
    <s v="No"/>
    <s v="Yes"/>
    <n v="0"/>
    <n v="0"/>
    <m/>
    <m/>
    <m/>
    <m/>
    <m/>
    <m/>
    <n v="39404"/>
    <m/>
    <n v="39404"/>
  </r>
  <r>
    <n v="452"/>
    <s v="David Murphy"/>
    <n v="43"/>
    <s v="M"/>
    <x v="2"/>
    <n v="64168"/>
    <d v="2019-03-02T00:00:00"/>
    <n v="12861"/>
    <x v="1"/>
    <n v="22"/>
    <s v="above"/>
    <s v="Poor"/>
    <s v="No"/>
    <s v="Yes"/>
    <s v="Yes"/>
    <n v="64168"/>
    <n v="0"/>
    <m/>
    <m/>
    <m/>
    <m/>
    <m/>
    <m/>
    <n v="64168"/>
    <m/>
    <n v="64168"/>
  </r>
  <r>
    <n v="453"/>
    <s v="Charles Parker"/>
    <n v="29"/>
    <s v="M"/>
    <x v="2"/>
    <n v="32733"/>
    <d v="2024-02-12T00:00:00"/>
    <n v="37016"/>
    <x v="0"/>
    <n v="57"/>
    <s v="below"/>
    <s v="Excellent"/>
    <s v="No"/>
    <s v="No"/>
    <s v="Yes"/>
    <n v="32733"/>
    <n v="0"/>
    <m/>
    <m/>
    <m/>
    <m/>
    <m/>
    <m/>
    <n v="32733"/>
    <m/>
    <n v="32733"/>
  </r>
  <r>
    <n v="454"/>
    <s v="Christina James"/>
    <n v="47"/>
    <s v="M"/>
    <x v="2"/>
    <n v="34325"/>
    <d v="2017-07-14T00:00:00"/>
    <n v="16766"/>
    <x v="1"/>
    <n v="53"/>
    <s v="below"/>
    <s v="Excellent"/>
    <s v="No"/>
    <s v="No"/>
    <s v="Yes"/>
    <n v="34325"/>
    <n v="0"/>
    <m/>
    <m/>
    <m/>
    <m/>
    <m/>
    <m/>
    <n v="34325"/>
    <m/>
    <n v="34325"/>
  </r>
  <r>
    <n v="455"/>
    <s v="Joe Summers"/>
    <n v="52"/>
    <s v="M"/>
    <x v="2"/>
    <n v="53742"/>
    <d v="2016-05-13T00:00:00"/>
    <n v="12264"/>
    <x v="0"/>
    <n v="58"/>
    <s v="above"/>
    <s v="Excellent"/>
    <s v="No"/>
    <s v="No"/>
    <s v="Yes"/>
    <n v="53742"/>
    <n v="0"/>
    <m/>
    <m/>
    <m/>
    <m/>
    <m/>
    <m/>
    <n v="53742"/>
    <m/>
    <n v="53742"/>
  </r>
  <r>
    <n v="456"/>
    <s v="William Spence"/>
    <n v="36"/>
    <s v="M"/>
    <x v="4"/>
    <n v="60073"/>
    <d v="2021-06-18T00:00:00"/>
    <n v="38901"/>
    <x v="2"/>
    <n v="53"/>
    <s v="above"/>
    <s v="Excellent"/>
    <s v="No"/>
    <s v="Yes"/>
    <s v="Yes"/>
    <n v="0"/>
    <n v="60073"/>
    <m/>
    <m/>
    <m/>
    <m/>
    <m/>
    <m/>
    <n v="60073"/>
    <m/>
    <n v="60073"/>
  </r>
  <r>
    <n v="457"/>
    <s v="Harry Zhang"/>
    <n v="26"/>
    <s v="F"/>
    <x v="2"/>
    <n v="68868"/>
    <d v="2017-06-22T00:00:00"/>
    <n v="37732"/>
    <x v="2"/>
    <n v="44"/>
    <s v="above"/>
    <s v="Good"/>
    <s v="No"/>
    <s v="Yes"/>
    <s v="Yes"/>
    <n v="68868"/>
    <n v="0"/>
    <m/>
    <m/>
    <m/>
    <m/>
    <m/>
    <m/>
    <n v="68868"/>
    <m/>
    <n v="68868"/>
  </r>
  <r>
    <n v="458"/>
    <s v="Mr. Trevor Wilson"/>
    <n v="28"/>
    <s v="M"/>
    <x v="3"/>
    <n v="74355"/>
    <d v="2015-01-29T00:00:00"/>
    <n v="17977"/>
    <x v="2"/>
    <n v="49"/>
    <s v="above"/>
    <s v="Good"/>
    <s v="No"/>
    <s v="Yes"/>
    <s v="Yes"/>
    <n v="0"/>
    <n v="0"/>
    <m/>
    <m/>
    <m/>
    <m/>
    <m/>
    <m/>
    <n v="74355"/>
    <m/>
    <n v="74355"/>
  </r>
  <r>
    <n v="459"/>
    <s v="Debra Huang"/>
    <n v="55"/>
    <s v="F"/>
    <x v="2"/>
    <n v="46558"/>
    <d v="2018-09-24T00:00:00"/>
    <n v="20321"/>
    <x v="1"/>
    <n v="20"/>
    <s v="below"/>
    <s v="Poor"/>
    <s v="No"/>
    <s v="No"/>
    <s v="Yes"/>
    <n v="46558"/>
    <n v="0"/>
    <m/>
    <m/>
    <m/>
    <m/>
    <m/>
    <m/>
    <n v="46558"/>
    <m/>
    <n v="46558"/>
  </r>
  <r>
    <n v="460"/>
    <s v="Gregory Kennedy"/>
    <n v="35"/>
    <s v="F"/>
    <x v="1"/>
    <n v="38848"/>
    <d v="2019-10-01T00:00:00"/>
    <n v="36072"/>
    <x v="2"/>
    <n v="37"/>
    <s v="below"/>
    <s v="Average"/>
    <s v="No"/>
    <s v="No"/>
    <s v="Yes"/>
    <n v="0"/>
    <n v="0"/>
    <m/>
    <m/>
    <m/>
    <m/>
    <m/>
    <m/>
    <n v="38848"/>
    <m/>
    <n v="38848"/>
  </r>
  <r>
    <n v="461"/>
    <s v="Gabrielle Sanchez"/>
    <n v="43"/>
    <s v="M"/>
    <x v="1"/>
    <n v="57011"/>
    <d v="2022-12-19T00:00:00"/>
    <n v="11654"/>
    <x v="2"/>
    <n v="37"/>
    <s v="above"/>
    <s v="Average"/>
    <s v="No"/>
    <s v="No"/>
    <s v="Yes"/>
    <n v="0"/>
    <n v="0"/>
    <m/>
    <m/>
    <m/>
    <m/>
    <m/>
    <m/>
    <n v="57011"/>
    <m/>
    <n v="57011"/>
  </r>
  <r>
    <n v="462"/>
    <s v="Adam Fuentes"/>
    <n v="52"/>
    <s v="F"/>
    <x v="1"/>
    <n v="38902"/>
    <d v="2014-07-26T00:00:00"/>
    <n v="19010"/>
    <x v="2"/>
    <n v="51"/>
    <s v="below"/>
    <s v="Excellent"/>
    <s v="No"/>
    <s v="No"/>
    <s v="Yes"/>
    <n v="0"/>
    <n v="0"/>
    <m/>
    <m/>
    <m/>
    <m/>
    <m/>
    <m/>
    <n v="38902"/>
    <m/>
    <n v="38902"/>
  </r>
  <r>
    <n v="463"/>
    <s v="Mrs. Denise Collins"/>
    <n v="56"/>
    <s v="F"/>
    <x v="3"/>
    <n v="37075"/>
    <d v="2020-01-16T00:00:00"/>
    <n v="16464"/>
    <x v="1"/>
    <n v="41"/>
    <s v="below"/>
    <s v="Good"/>
    <s v="No"/>
    <s v="No"/>
    <s v="Yes"/>
    <n v="0"/>
    <n v="0"/>
    <m/>
    <m/>
    <m/>
    <m/>
    <m/>
    <m/>
    <n v="37075"/>
    <m/>
    <n v="37075"/>
  </r>
  <r>
    <n v="464"/>
    <s v="Michael Smith"/>
    <n v="56"/>
    <s v="F"/>
    <x v="3"/>
    <n v="34264"/>
    <d v="2017-04-10T00:00:00"/>
    <n v="31005"/>
    <x v="0"/>
    <n v="34"/>
    <s v="below"/>
    <s v="Average"/>
    <s v="No"/>
    <s v="No"/>
    <s v="Yes"/>
    <n v="0"/>
    <n v="0"/>
    <m/>
    <m/>
    <m/>
    <m/>
    <m/>
    <m/>
    <n v="34264"/>
    <m/>
    <n v="34264"/>
  </r>
  <r>
    <n v="465"/>
    <s v="Rose Alvarado"/>
    <n v="53"/>
    <s v="F"/>
    <x v="2"/>
    <n v="35457"/>
    <d v="2015-07-21T00:00:00"/>
    <n v="28608"/>
    <x v="0"/>
    <n v="50"/>
    <s v="below"/>
    <s v="Excellent"/>
    <s v="No"/>
    <s v="No"/>
    <s v="Yes"/>
    <n v="35457"/>
    <n v="0"/>
    <m/>
    <m/>
    <m/>
    <m/>
    <m/>
    <m/>
    <n v="35457"/>
    <m/>
    <n v="35457"/>
  </r>
  <r>
    <n v="466"/>
    <s v="Lisa Hunt"/>
    <n v="25"/>
    <s v="M"/>
    <x v="0"/>
    <n v="55434"/>
    <d v="2017-09-29T00:00:00"/>
    <n v="27483"/>
    <x v="0"/>
    <n v="43"/>
    <s v="above"/>
    <s v="Good"/>
    <s v="No"/>
    <s v="No"/>
    <s v="No"/>
    <n v="0"/>
    <n v="0"/>
    <m/>
    <m/>
    <m/>
    <m/>
    <m/>
    <m/>
    <n v="55434"/>
    <m/>
    <n v="55434"/>
  </r>
  <r>
    <n v="467"/>
    <s v="Dennis Wagner"/>
    <n v="28"/>
    <s v="M"/>
    <x v="2"/>
    <n v="55874"/>
    <d v="2019-01-09T00:00:00"/>
    <n v="18273"/>
    <x v="2"/>
    <n v="40"/>
    <s v="above"/>
    <s v="Good"/>
    <s v="No"/>
    <s v="No"/>
    <s v="Yes"/>
    <n v="55874"/>
    <n v="0"/>
    <m/>
    <m/>
    <m/>
    <m/>
    <m/>
    <m/>
    <n v="55874"/>
    <m/>
    <n v="55874"/>
  </r>
  <r>
    <n v="468"/>
    <s v="Joseph Nichols"/>
    <n v="39"/>
    <s v="F"/>
    <x v="1"/>
    <n v="34224"/>
    <d v="2022-01-20T00:00:00"/>
    <n v="38428"/>
    <x v="1"/>
    <n v="30"/>
    <s v="below"/>
    <s v="Average"/>
    <s v="No"/>
    <s v="No"/>
    <s v="Yes"/>
    <n v="0"/>
    <n v="0"/>
    <m/>
    <m/>
    <m/>
    <m/>
    <m/>
    <m/>
    <n v="34224"/>
    <m/>
    <n v="34224"/>
  </r>
  <r>
    <n v="469"/>
    <s v="Wanda Trujillo"/>
    <n v="21"/>
    <s v="M"/>
    <x v="1"/>
    <n v="36272"/>
    <d v="2015-06-26T00:00:00"/>
    <n v="35852"/>
    <x v="2"/>
    <n v="38"/>
    <s v="below"/>
    <s v="Average"/>
    <s v="No"/>
    <s v="No"/>
    <s v="Yes"/>
    <n v="0"/>
    <n v="0"/>
    <m/>
    <m/>
    <m/>
    <m/>
    <m/>
    <m/>
    <n v="36272"/>
    <m/>
    <n v="36272"/>
  </r>
  <r>
    <n v="470"/>
    <s v="Colton Boyle"/>
    <n v="40"/>
    <s v="M"/>
    <x v="4"/>
    <n v="30219"/>
    <d v="2021-07-02T00:00:00"/>
    <n v="38992"/>
    <x v="3"/>
    <n v="28"/>
    <s v="below"/>
    <s v="Poor"/>
    <s v="No"/>
    <s v="Yes"/>
    <s v="Yes"/>
    <n v="0"/>
    <n v="0"/>
    <m/>
    <m/>
    <m/>
    <m/>
    <m/>
    <m/>
    <n v="30219"/>
    <m/>
    <n v="30219"/>
  </r>
  <r>
    <n v="471"/>
    <s v="Yesenia Scott"/>
    <n v="39"/>
    <s v="M"/>
    <x v="1"/>
    <n v="43963"/>
    <d v="2018-09-04T00:00:00"/>
    <n v="29321"/>
    <x v="3"/>
    <n v="37"/>
    <s v="below"/>
    <s v="Average"/>
    <s v="No"/>
    <s v="No"/>
    <s v="Yes"/>
    <n v="0"/>
    <n v="0"/>
    <m/>
    <m/>
    <m/>
    <m/>
    <m/>
    <m/>
    <n v="43963"/>
    <m/>
    <n v="43963"/>
  </r>
  <r>
    <n v="472"/>
    <s v="Robert Carter"/>
    <n v="40"/>
    <s v="F"/>
    <x v="0"/>
    <n v="45322"/>
    <d v="2015-05-12T00:00:00"/>
    <n v="20571"/>
    <x v="1"/>
    <n v="50"/>
    <s v="below"/>
    <s v="Excellent"/>
    <s v="No"/>
    <s v="No"/>
    <s v="No"/>
    <n v="0"/>
    <n v="0"/>
    <m/>
    <m/>
    <m/>
    <m/>
    <m/>
    <m/>
    <n v="45322"/>
    <m/>
    <n v="45322"/>
  </r>
  <r>
    <n v="473"/>
    <s v="Traci Cook"/>
    <n v="30"/>
    <s v="F"/>
    <x v="2"/>
    <n v="40770"/>
    <d v="2014-09-25T00:00:00"/>
    <n v="25161"/>
    <x v="2"/>
    <n v="25"/>
    <s v="below"/>
    <s v="Poor"/>
    <s v="No"/>
    <s v="No"/>
    <s v="Yes"/>
    <n v="40770"/>
    <n v="0"/>
    <m/>
    <m/>
    <m/>
    <m/>
    <m/>
    <m/>
    <n v="40770"/>
    <m/>
    <n v="40770"/>
  </r>
  <r>
    <n v="474"/>
    <s v="Eric Rodriguez"/>
    <n v="40"/>
    <s v="M"/>
    <x v="4"/>
    <n v="57839"/>
    <d v="2019-10-06T00:00:00"/>
    <n v="21654"/>
    <x v="2"/>
    <n v="46"/>
    <s v="above"/>
    <s v="Good"/>
    <s v="No"/>
    <s v="Yes"/>
    <s v="Yes"/>
    <n v="0"/>
    <n v="57839"/>
    <m/>
    <m/>
    <m/>
    <m/>
    <m/>
    <m/>
    <n v="57839"/>
    <m/>
    <n v="57839"/>
  </r>
  <r>
    <n v="475"/>
    <s v="Jeremy Scott"/>
    <n v="46"/>
    <s v="M"/>
    <x v="4"/>
    <n v="35388"/>
    <d v="2020-07-06T00:00:00"/>
    <n v="30890"/>
    <x v="0"/>
    <n v="33"/>
    <s v="below"/>
    <s v="Average"/>
    <s v="No"/>
    <s v="Yes"/>
    <s v="Yes"/>
    <n v="0"/>
    <n v="0"/>
    <m/>
    <m/>
    <m/>
    <m/>
    <m/>
    <m/>
    <n v="35388"/>
    <m/>
    <n v="35388"/>
  </r>
  <r>
    <n v="476"/>
    <s v="Travis Cooper"/>
    <n v="32"/>
    <s v="F"/>
    <x v="0"/>
    <n v="32692"/>
    <d v="2015-03-25T00:00:00"/>
    <n v="31821"/>
    <x v="3"/>
    <n v="51"/>
    <s v="below"/>
    <s v="Excellent"/>
    <s v="No"/>
    <s v="No"/>
    <s v="No"/>
    <n v="0"/>
    <n v="0"/>
    <m/>
    <m/>
    <m/>
    <m/>
    <m/>
    <m/>
    <n v="32692"/>
    <m/>
    <n v="32692"/>
  </r>
  <r>
    <n v="477"/>
    <s v="Kiara Bailey"/>
    <n v="49"/>
    <s v="F"/>
    <x v="0"/>
    <n v="37658"/>
    <d v="2021-11-18T00:00:00"/>
    <n v="17194"/>
    <x v="3"/>
    <n v="50"/>
    <s v="below"/>
    <s v="Excellent"/>
    <s v="No"/>
    <s v="No"/>
    <s v="No"/>
    <n v="0"/>
    <n v="0"/>
    <m/>
    <m/>
    <m/>
    <m/>
    <m/>
    <m/>
    <n v="37658"/>
    <m/>
    <n v="37658"/>
  </r>
  <r>
    <n v="478"/>
    <s v="Jacob Kemp"/>
    <n v="35"/>
    <s v="F"/>
    <x v="0"/>
    <n v="55941"/>
    <d v="2022-10-10T00:00:00"/>
    <n v="39639"/>
    <x v="3"/>
    <n v="50"/>
    <s v="above"/>
    <s v="Excellent"/>
    <s v="No"/>
    <s v="No"/>
    <s v="No"/>
    <n v="0"/>
    <n v="0"/>
    <m/>
    <m/>
    <m/>
    <m/>
    <m/>
    <m/>
    <n v="55941"/>
    <m/>
    <n v="55941"/>
  </r>
  <r>
    <n v="479"/>
    <s v="Corey Dunn"/>
    <n v="55"/>
    <s v="M"/>
    <x v="4"/>
    <n v="40673"/>
    <d v="2016-08-07T00:00:00"/>
    <n v="20715"/>
    <x v="1"/>
    <n v="21"/>
    <s v="below"/>
    <s v="Poor"/>
    <s v="No"/>
    <s v="Yes"/>
    <s v="Yes"/>
    <n v="0"/>
    <n v="0"/>
    <m/>
    <m/>
    <m/>
    <m/>
    <m/>
    <m/>
    <n v="40673"/>
    <m/>
    <n v="40673"/>
  </r>
  <r>
    <n v="480"/>
    <s v="Vincent Zavala"/>
    <n v="31"/>
    <s v="M"/>
    <x v="2"/>
    <n v="78783"/>
    <d v="2019-12-29T00:00:00"/>
    <n v="11765"/>
    <x v="1"/>
    <n v="45"/>
    <s v="above"/>
    <s v="Good"/>
    <s v="No"/>
    <s v="Yes"/>
    <s v="Yes"/>
    <n v="78783"/>
    <n v="0"/>
    <m/>
    <m/>
    <m/>
    <m/>
    <m/>
    <m/>
    <n v="78783"/>
    <m/>
    <n v="78783"/>
  </r>
  <r>
    <n v="481"/>
    <s v="Bryan Brown"/>
    <n v="60"/>
    <s v="M"/>
    <x v="0"/>
    <n v="42378"/>
    <d v="2020-04-08T00:00:00"/>
    <n v="13396"/>
    <x v="2"/>
    <n v="47"/>
    <s v="below"/>
    <s v="Good"/>
    <s v="No"/>
    <s v="No"/>
    <s v="No"/>
    <n v="0"/>
    <n v="0"/>
    <m/>
    <m/>
    <m/>
    <m/>
    <m/>
    <m/>
    <n v="42378"/>
    <m/>
    <n v="42378"/>
  </r>
  <r>
    <n v="482"/>
    <s v="Derek Bolton"/>
    <n v="38"/>
    <s v="M"/>
    <x v="0"/>
    <n v="79607"/>
    <d v="2024-06-28T00:00:00"/>
    <n v="18831"/>
    <x v="0"/>
    <n v="34"/>
    <s v="above"/>
    <s v="Average"/>
    <s v="No"/>
    <s v="Yes"/>
    <s v="No"/>
    <n v="0"/>
    <n v="0"/>
    <m/>
    <m/>
    <m/>
    <m/>
    <m/>
    <m/>
    <n v="79607"/>
    <m/>
    <n v="79607"/>
  </r>
  <r>
    <n v="483"/>
    <s v="Jacob Parker"/>
    <n v="47"/>
    <s v="M"/>
    <x v="3"/>
    <n v="75086"/>
    <d v="2018-04-04T00:00:00"/>
    <n v="17082"/>
    <x v="0"/>
    <n v="46"/>
    <s v="above"/>
    <s v="Good"/>
    <s v="No"/>
    <s v="Yes"/>
    <s v="Yes"/>
    <n v="0"/>
    <n v="0"/>
    <m/>
    <m/>
    <m/>
    <m/>
    <m/>
    <m/>
    <n v="75086"/>
    <m/>
    <n v="75086"/>
  </r>
  <r>
    <n v="484"/>
    <s v="Brittney Fitzpatrick"/>
    <n v="33"/>
    <s v="M"/>
    <x v="4"/>
    <n v="58925"/>
    <d v="2022-12-10T00:00:00"/>
    <n v="18172"/>
    <x v="2"/>
    <n v="21"/>
    <s v="above"/>
    <s v="Poor"/>
    <s v="No"/>
    <s v="Yes"/>
    <s v="Yes"/>
    <n v="0"/>
    <n v="0"/>
    <m/>
    <m/>
    <m/>
    <m/>
    <m/>
    <m/>
    <n v="58925"/>
    <m/>
    <n v="58925"/>
  </r>
  <r>
    <n v="485"/>
    <s v="Vincent Miller"/>
    <n v="23"/>
    <s v="F"/>
    <x v="1"/>
    <n v="67169"/>
    <d v="2017-05-11T00:00:00"/>
    <n v="15299"/>
    <x v="1"/>
    <n v="30"/>
    <s v="above"/>
    <s v="Average"/>
    <s v="No"/>
    <s v="Yes"/>
    <s v="Yes"/>
    <n v="0"/>
    <n v="0"/>
    <m/>
    <m/>
    <m/>
    <m/>
    <m/>
    <m/>
    <n v="67169"/>
    <m/>
    <n v="67169"/>
  </r>
  <r>
    <n v="486"/>
    <s v="Cindy Bennett"/>
    <n v="38"/>
    <s v="M"/>
    <x v="4"/>
    <n v="40408"/>
    <d v="2022-09-21T00:00:00"/>
    <n v="36384"/>
    <x v="1"/>
    <n v="52"/>
    <s v="below"/>
    <s v="Excellent"/>
    <s v="No"/>
    <s v="Yes"/>
    <s v="Yes"/>
    <n v="0"/>
    <n v="40408"/>
    <m/>
    <m/>
    <m/>
    <m/>
    <m/>
    <m/>
    <n v="40408"/>
    <m/>
    <n v="40408"/>
  </r>
  <r>
    <n v="487"/>
    <s v="Joseph Jones"/>
    <n v="39"/>
    <s v="F"/>
    <x v="3"/>
    <n v="39857"/>
    <d v="2017-01-27T00:00:00"/>
    <n v="34294"/>
    <x v="0"/>
    <n v="56"/>
    <s v="below"/>
    <s v="Excellent"/>
    <s v="No"/>
    <s v="No"/>
    <s v="Yes"/>
    <n v="0"/>
    <n v="0"/>
    <m/>
    <m/>
    <m/>
    <m/>
    <m/>
    <m/>
    <n v="39857"/>
    <m/>
    <n v="39857"/>
  </r>
  <r>
    <n v="488"/>
    <s v="Thomas Thomas"/>
    <n v="41"/>
    <s v="F"/>
    <x v="2"/>
    <n v="75946"/>
    <d v="2017-02-25T00:00:00"/>
    <n v="23696"/>
    <x v="1"/>
    <n v="38"/>
    <s v="above"/>
    <s v="Average"/>
    <s v="No"/>
    <s v="Yes"/>
    <s v="Yes"/>
    <n v="75946"/>
    <n v="0"/>
    <m/>
    <m/>
    <m/>
    <m/>
    <m/>
    <m/>
    <n v="75946"/>
    <m/>
    <n v="75946"/>
  </r>
  <r>
    <n v="489"/>
    <s v="Frank Estrada"/>
    <n v="49"/>
    <s v="F"/>
    <x v="3"/>
    <n v="47044"/>
    <d v="2016-09-28T00:00:00"/>
    <n v="13057"/>
    <x v="2"/>
    <n v="44"/>
    <s v="below"/>
    <s v="Good"/>
    <s v="No"/>
    <s v="No"/>
    <s v="Yes"/>
    <n v="0"/>
    <n v="0"/>
    <m/>
    <m/>
    <m/>
    <m/>
    <m/>
    <m/>
    <n v="47044"/>
    <m/>
    <n v="47044"/>
  </r>
  <r>
    <n v="490"/>
    <s v="Jeffrey Rodriguez"/>
    <n v="20"/>
    <s v="M"/>
    <x v="4"/>
    <n v="58503"/>
    <d v="2014-07-31T00:00:00"/>
    <n v="24689"/>
    <x v="2"/>
    <n v="36"/>
    <s v="above"/>
    <s v="Average"/>
    <s v="No"/>
    <s v="Yes"/>
    <s v="Yes"/>
    <n v="0"/>
    <n v="58503"/>
    <m/>
    <m/>
    <m/>
    <m/>
    <m/>
    <m/>
    <n v="58503"/>
    <m/>
    <n v="58503"/>
  </r>
  <r>
    <n v="491"/>
    <s v="Larry Mckee"/>
    <n v="57"/>
    <s v="F"/>
    <x v="0"/>
    <n v="32000"/>
    <d v="2017-06-21T00:00:00"/>
    <n v="22421"/>
    <x v="1"/>
    <n v="26"/>
    <s v="below"/>
    <s v="Poor"/>
    <s v="No"/>
    <s v="No"/>
    <s v="No"/>
    <n v="0"/>
    <n v="0"/>
    <m/>
    <m/>
    <m/>
    <m/>
    <m/>
    <m/>
    <n v="32000"/>
    <m/>
    <n v="32000"/>
  </r>
  <r>
    <n v="492"/>
    <s v="Andrew Carter"/>
    <n v="55"/>
    <s v="M"/>
    <x v="3"/>
    <n v="46585"/>
    <d v="2024-06-30T00:00:00"/>
    <n v="36724"/>
    <x v="1"/>
    <n v="37"/>
    <s v="below"/>
    <s v="Average"/>
    <s v="No"/>
    <s v="No"/>
    <s v="Yes"/>
    <n v="0"/>
    <n v="0"/>
    <m/>
    <m/>
    <m/>
    <m/>
    <m/>
    <m/>
    <n v="46585"/>
    <m/>
    <n v="46585"/>
  </r>
  <r>
    <n v="493"/>
    <s v="James Daugherty"/>
    <n v="31"/>
    <s v="M"/>
    <x v="4"/>
    <n v="76078"/>
    <d v="2019-11-24T00:00:00"/>
    <n v="33526"/>
    <x v="2"/>
    <n v="60"/>
    <s v="above"/>
    <s v="Excellent"/>
    <s v="No"/>
    <s v="Yes"/>
    <s v="Yes"/>
    <n v="0"/>
    <n v="76078"/>
    <m/>
    <m/>
    <m/>
    <m/>
    <m/>
    <m/>
    <n v="76078"/>
    <m/>
    <n v="76078"/>
  </r>
  <r>
    <n v="494"/>
    <s v="Kimberly Howard"/>
    <n v="58"/>
    <s v="F"/>
    <x v="0"/>
    <n v="59350"/>
    <d v="2015-10-02T00:00:00"/>
    <n v="19940"/>
    <x v="1"/>
    <n v="59"/>
    <s v="above"/>
    <s v="Excellent"/>
    <s v="No"/>
    <s v="No"/>
    <s v="No"/>
    <n v="0"/>
    <n v="0"/>
    <m/>
    <m/>
    <m/>
    <m/>
    <m/>
    <m/>
    <n v="59350"/>
    <m/>
    <n v="59350"/>
  </r>
  <r>
    <n v="495"/>
    <s v="Scott Long"/>
    <n v="31"/>
    <s v="M"/>
    <x v="4"/>
    <n v="30461"/>
    <d v="2023-05-15T00:00:00"/>
    <n v="34848"/>
    <x v="3"/>
    <n v="58"/>
    <s v="below"/>
    <s v="Excellent"/>
    <s v="No"/>
    <s v="Yes"/>
    <s v="Yes"/>
    <n v="0"/>
    <n v="30461"/>
    <m/>
    <m/>
    <m/>
    <m/>
    <m/>
    <m/>
    <n v="30461"/>
    <m/>
    <n v="30461"/>
  </r>
  <r>
    <n v="496"/>
    <s v="Kelly Munoz"/>
    <n v="40"/>
    <s v="M"/>
    <x v="0"/>
    <n v="78918"/>
    <d v="2021-03-14T00:00:00"/>
    <n v="13395"/>
    <x v="2"/>
    <n v="60"/>
    <s v="above"/>
    <s v="Excellent"/>
    <s v="No"/>
    <s v="Yes"/>
    <s v="No"/>
    <n v="0"/>
    <n v="0"/>
    <m/>
    <m/>
    <m/>
    <m/>
    <m/>
    <m/>
    <n v="78918"/>
    <m/>
    <n v="78918"/>
  </r>
  <r>
    <n v="497"/>
    <s v="Danielle Jones"/>
    <n v="27"/>
    <s v="F"/>
    <x v="3"/>
    <n v="34114"/>
    <d v="2021-07-03T00:00:00"/>
    <n v="24979"/>
    <x v="3"/>
    <n v="30"/>
    <s v="below"/>
    <s v="Average"/>
    <s v="No"/>
    <s v="No"/>
    <s v="Yes"/>
    <n v="0"/>
    <n v="0"/>
    <m/>
    <m/>
    <m/>
    <m/>
    <m/>
    <m/>
    <n v="34114"/>
    <m/>
    <n v="34114"/>
  </r>
  <r>
    <n v="498"/>
    <s v="Matthew Kerr"/>
    <n v="26"/>
    <s v="F"/>
    <x v="3"/>
    <n v="39820"/>
    <d v="2019-03-20T00:00:00"/>
    <n v="36153"/>
    <x v="0"/>
    <n v="44"/>
    <s v="below"/>
    <s v="Good"/>
    <s v="No"/>
    <s v="No"/>
    <s v="Yes"/>
    <n v="0"/>
    <n v="0"/>
    <m/>
    <m/>
    <m/>
    <m/>
    <m/>
    <m/>
    <n v="39820"/>
    <m/>
    <n v="39820"/>
  </r>
  <r>
    <n v="499"/>
    <s v="Daisy Reyes DVM"/>
    <n v="29"/>
    <s v="F"/>
    <x v="4"/>
    <n v="53055"/>
    <d v="2023-03-25T00:00:00"/>
    <n v="16700"/>
    <x v="2"/>
    <n v="53"/>
    <s v="above"/>
    <s v="Excellent"/>
    <s v="No"/>
    <s v="Yes"/>
    <s v="Yes"/>
    <n v="0"/>
    <n v="53055"/>
    <m/>
    <m/>
    <m/>
    <m/>
    <m/>
    <m/>
    <n v="53055"/>
    <m/>
    <n v="53055"/>
  </r>
  <r>
    <n v="500"/>
    <s v="Nancy Brown"/>
    <n v="47"/>
    <s v="M"/>
    <x v="3"/>
    <n v="42383"/>
    <d v="2018-07-08T00:00:00"/>
    <n v="39653"/>
    <x v="3"/>
    <n v="35"/>
    <s v="below"/>
    <s v="Average"/>
    <s v="No"/>
    <s v="No"/>
    <s v="Yes"/>
    <n v="0"/>
    <n v="0"/>
    <m/>
    <m/>
    <m/>
    <m/>
    <m/>
    <m/>
    <n v="42383"/>
    <m/>
    <n v="42383"/>
  </r>
  <r>
    <n v="501"/>
    <s v="Rebecca Zamora MD"/>
    <n v="50"/>
    <s v="F"/>
    <x v="4"/>
    <n v="45164"/>
    <d v="2023-03-12T00:00:00"/>
    <n v="26389"/>
    <x v="0"/>
    <n v="40"/>
    <s v="below"/>
    <s v="Good"/>
    <s v="No"/>
    <s v="Yes"/>
    <s v="Yes"/>
    <n v="0"/>
    <n v="45164"/>
    <m/>
    <m/>
    <m/>
    <m/>
    <m/>
    <m/>
    <n v="45164"/>
    <m/>
    <n v="45164"/>
  </r>
  <r>
    <n v="502"/>
    <s v="David Thomas"/>
    <n v="36"/>
    <s v="F"/>
    <x v="3"/>
    <n v="65035"/>
    <d v="2017-03-24T00:00:00"/>
    <n v="32195"/>
    <x v="1"/>
    <n v="60"/>
    <s v="above"/>
    <s v="Excellent"/>
    <s v="No"/>
    <s v="Yes"/>
    <s v="Yes"/>
    <n v="0"/>
    <n v="0"/>
    <m/>
    <m/>
    <m/>
    <m/>
    <m/>
    <m/>
    <n v="65035"/>
    <m/>
    <n v="65035"/>
  </r>
  <r>
    <n v="503"/>
    <s v="Beth Lewis"/>
    <n v="42"/>
    <s v="M"/>
    <x v="1"/>
    <n v="54745"/>
    <d v="2016-08-16T00:00:00"/>
    <n v="12588"/>
    <x v="2"/>
    <n v="46"/>
    <s v="above"/>
    <s v="Good"/>
    <s v="No"/>
    <s v="No"/>
    <s v="Yes"/>
    <n v="0"/>
    <n v="0"/>
    <m/>
    <m/>
    <m/>
    <m/>
    <m/>
    <m/>
    <n v="54745"/>
    <m/>
    <n v="54745"/>
  </r>
  <r>
    <n v="504"/>
    <s v="Amy Bean"/>
    <n v="44"/>
    <s v="F"/>
    <x v="1"/>
    <n v="56092"/>
    <d v="2018-01-22T00:00:00"/>
    <n v="32904"/>
    <x v="2"/>
    <n v="38"/>
    <s v="above"/>
    <s v="Average"/>
    <s v="No"/>
    <s v="No"/>
    <s v="Yes"/>
    <n v="0"/>
    <n v="0"/>
    <m/>
    <m/>
    <m/>
    <m/>
    <m/>
    <m/>
    <n v="56092"/>
    <m/>
    <n v="56092"/>
  </r>
  <r>
    <n v="505"/>
    <s v="Carolyn Peters"/>
    <n v="33"/>
    <s v="M"/>
    <x v="2"/>
    <n v="74865"/>
    <d v="2020-08-10T00:00:00"/>
    <n v="31266"/>
    <x v="3"/>
    <n v="47"/>
    <s v="above"/>
    <s v="Good"/>
    <s v="No"/>
    <s v="Yes"/>
    <s v="Yes"/>
    <n v="74865"/>
    <n v="0"/>
    <m/>
    <m/>
    <m/>
    <m/>
    <m/>
    <m/>
    <n v="74865"/>
    <m/>
    <n v="74865"/>
  </r>
  <r>
    <n v="506"/>
    <s v="Hannah Evans"/>
    <n v="46"/>
    <s v="M"/>
    <x v="0"/>
    <n v="72015"/>
    <d v="2014-12-22T00:00:00"/>
    <n v="36900"/>
    <x v="0"/>
    <n v="29"/>
    <s v="above"/>
    <s v="Poor"/>
    <s v="No"/>
    <s v="Yes"/>
    <s v="No"/>
    <n v="0"/>
    <n v="0"/>
    <m/>
    <m/>
    <m/>
    <m/>
    <m/>
    <m/>
    <n v="72015"/>
    <m/>
    <n v="72015"/>
  </r>
  <r>
    <n v="507"/>
    <s v="Janet Perry"/>
    <n v="58"/>
    <s v="F"/>
    <x v="2"/>
    <n v="63108"/>
    <d v="2019-07-04T00:00:00"/>
    <n v="31076"/>
    <x v="3"/>
    <n v="37"/>
    <s v="above"/>
    <s v="Average"/>
    <s v="No"/>
    <s v="Yes"/>
    <s v="Yes"/>
    <n v="63108"/>
    <n v="0"/>
    <m/>
    <m/>
    <m/>
    <m/>
    <m/>
    <m/>
    <n v="63108"/>
    <m/>
    <n v="63108"/>
  </r>
  <r>
    <n v="508"/>
    <s v="Heather Hawkins"/>
    <n v="44"/>
    <s v="M"/>
    <x v="1"/>
    <n v="76046"/>
    <d v="2021-05-16T00:00:00"/>
    <n v="17173"/>
    <x v="0"/>
    <n v="20"/>
    <s v="above"/>
    <s v="Poor"/>
    <s v="Yes"/>
    <s v="Yes"/>
    <s v="Yes"/>
    <n v="0"/>
    <n v="0"/>
    <m/>
    <m/>
    <m/>
    <m/>
    <m/>
    <m/>
    <n v="76046"/>
    <m/>
    <n v="76046"/>
  </r>
  <r>
    <n v="509"/>
    <s v="Amanda Mitchell"/>
    <n v="43"/>
    <s v="M"/>
    <x v="4"/>
    <n v="32120"/>
    <d v="2015-02-27T00:00:00"/>
    <n v="24637"/>
    <x v="3"/>
    <n v="58"/>
    <s v="below"/>
    <s v="Excellent"/>
    <s v="No"/>
    <s v="Yes"/>
    <s v="Yes"/>
    <n v="0"/>
    <n v="32120"/>
    <m/>
    <m/>
    <m/>
    <m/>
    <m/>
    <m/>
    <n v="32120"/>
    <m/>
    <n v="32120"/>
  </r>
  <r>
    <n v="510"/>
    <s v="Ronald Kline"/>
    <n v="36"/>
    <s v="F"/>
    <x v="3"/>
    <n v="72463"/>
    <d v="2018-07-18T00:00:00"/>
    <n v="39563"/>
    <x v="2"/>
    <n v="43"/>
    <s v="above"/>
    <s v="Good"/>
    <s v="No"/>
    <s v="Yes"/>
    <s v="Yes"/>
    <n v="0"/>
    <n v="0"/>
    <m/>
    <m/>
    <m/>
    <m/>
    <m/>
    <m/>
    <n v="72463"/>
    <m/>
    <n v="72463"/>
  </r>
  <r>
    <n v="511"/>
    <s v="James Andrews"/>
    <n v="54"/>
    <s v="M"/>
    <x v="2"/>
    <n v="74989"/>
    <d v="2018-08-11T00:00:00"/>
    <n v="26184"/>
    <x v="0"/>
    <n v="39"/>
    <s v="above"/>
    <s v="Average"/>
    <s v="No"/>
    <s v="Yes"/>
    <s v="Yes"/>
    <n v="74989"/>
    <n v="0"/>
    <m/>
    <m/>
    <m/>
    <m/>
    <m/>
    <m/>
    <n v="74989"/>
    <m/>
    <n v="74989"/>
  </r>
  <r>
    <n v="512"/>
    <s v="Brendan Schroeder"/>
    <n v="23"/>
    <s v="M"/>
    <x v="2"/>
    <n v="70589"/>
    <d v="2023-12-25T00:00:00"/>
    <n v="14879"/>
    <x v="3"/>
    <n v="55"/>
    <s v="above"/>
    <s v="Excellent"/>
    <s v="No"/>
    <s v="Yes"/>
    <s v="Yes"/>
    <n v="70589"/>
    <n v="0"/>
    <m/>
    <m/>
    <m/>
    <m/>
    <m/>
    <m/>
    <n v="70589"/>
    <m/>
    <n v="70589"/>
  </r>
  <r>
    <n v="513"/>
    <s v="Amy Donaldson"/>
    <n v="36"/>
    <s v="F"/>
    <x v="4"/>
    <n v="57572"/>
    <d v="2017-09-08T00:00:00"/>
    <n v="38322"/>
    <x v="1"/>
    <n v="32"/>
    <s v="above"/>
    <s v="Average"/>
    <s v="No"/>
    <s v="Yes"/>
    <s v="Yes"/>
    <n v="0"/>
    <n v="0"/>
    <m/>
    <m/>
    <m/>
    <m/>
    <m/>
    <m/>
    <n v="57572"/>
    <m/>
    <n v="57572"/>
  </r>
  <r>
    <n v="514"/>
    <s v="Lisa Johnson"/>
    <n v="31"/>
    <s v="F"/>
    <x v="4"/>
    <n v="76581"/>
    <d v="2017-06-27T00:00:00"/>
    <n v="34434"/>
    <x v="2"/>
    <n v="40"/>
    <s v="above"/>
    <s v="Good"/>
    <s v="No"/>
    <s v="Yes"/>
    <s v="Yes"/>
    <n v="0"/>
    <n v="76581"/>
    <m/>
    <m/>
    <m/>
    <m/>
    <m/>
    <m/>
    <n v="76581"/>
    <m/>
    <n v="76581"/>
  </r>
  <r>
    <n v="515"/>
    <s v="Jennifer Scott"/>
    <n v="36"/>
    <s v="F"/>
    <x v="3"/>
    <n v="38505"/>
    <d v="2015-04-29T00:00:00"/>
    <n v="14920"/>
    <x v="2"/>
    <n v="36"/>
    <s v="below"/>
    <s v="Average"/>
    <s v="No"/>
    <s v="No"/>
    <s v="Yes"/>
    <n v="0"/>
    <n v="0"/>
    <m/>
    <m/>
    <m/>
    <m/>
    <m/>
    <m/>
    <n v="38505"/>
    <m/>
    <n v="38505"/>
  </r>
  <r>
    <n v="516"/>
    <s v="Wendy Little"/>
    <n v="46"/>
    <s v="M"/>
    <x v="1"/>
    <n v="40093"/>
    <d v="2016-11-05T00:00:00"/>
    <n v="31365"/>
    <x v="0"/>
    <n v="48"/>
    <s v="below"/>
    <s v="Good"/>
    <s v="Yes"/>
    <s v="No"/>
    <s v="Yes"/>
    <n v="0"/>
    <n v="0"/>
    <m/>
    <m/>
    <m/>
    <m/>
    <m/>
    <m/>
    <n v="40093"/>
    <m/>
    <n v="40093"/>
  </r>
  <r>
    <n v="517"/>
    <s v="Jamie Roberts"/>
    <n v="24"/>
    <s v="F"/>
    <x v="1"/>
    <n v="30264"/>
    <d v="2021-01-03T00:00:00"/>
    <n v="39404"/>
    <x v="0"/>
    <n v="59"/>
    <s v="below"/>
    <s v="Excellent"/>
    <s v="Yes"/>
    <s v="No"/>
    <s v="Yes"/>
    <n v="0"/>
    <n v="0"/>
    <m/>
    <m/>
    <m/>
    <m/>
    <m/>
    <m/>
    <n v="30264"/>
    <m/>
    <n v="30264"/>
  </r>
  <r>
    <n v="518"/>
    <s v="Bethany Fitzgerald"/>
    <n v="30"/>
    <s v="M"/>
    <x v="0"/>
    <n v="51990"/>
    <d v="2020-06-26T00:00:00"/>
    <n v="20556"/>
    <x v="1"/>
    <n v="21"/>
    <s v="above"/>
    <s v="Poor"/>
    <s v="No"/>
    <s v="No"/>
    <s v="No"/>
    <n v="0"/>
    <n v="0"/>
    <m/>
    <m/>
    <m/>
    <m/>
    <m/>
    <m/>
    <n v="51990"/>
    <m/>
    <n v="51990"/>
  </r>
  <r>
    <n v="519"/>
    <s v="Amy Young"/>
    <n v="21"/>
    <s v="M"/>
    <x v="1"/>
    <n v="61215"/>
    <d v="2023-11-03T00:00:00"/>
    <n v="18757"/>
    <x v="0"/>
    <n v="60"/>
    <s v="above"/>
    <s v="Excellent"/>
    <s v="Yes"/>
    <s v="Yes"/>
    <s v="Yes"/>
    <n v="0"/>
    <n v="0"/>
    <m/>
    <m/>
    <m/>
    <m/>
    <m/>
    <m/>
    <n v="61215"/>
    <m/>
    <n v="61215"/>
  </r>
  <r>
    <n v="520"/>
    <s v="Jerome Sherman"/>
    <n v="22"/>
    <s v="M"/>
    <x v="0"/>
    <n v="46812"/>
    <d v="2015-06-09T00:00:00"/>
    <n v="21549"/>
    <x v="3"/>
    <n v="40"/>
    <s v="below"/>
    <s v="Good"/>
    <s v="No"/>
    <s v="No"/>
    <s v="No"/>
    <n v="0"/>
    <n v="0"/>
    <m/>
    <m/>
    <m/>
    <m/>
    <m/>
    <m/>
    <n v="46812"/>
    <m/>
    <n v="46812"/>
  </r>
  <r>
    <n v="521"/>
    <s v="Margaret Stevens"/>
    <n v="54"/>
    <s v="M"/>
    <x v="3"/>
    <n v="53857"/>
    <d v="2019-07-24T00:00:00"/>
    <n v="28436"/>
    <x v="1"/>
    <n v="59"/>
    <s v="above"/>
    <s v="Excellent"/>
    <s v="No"/>
    <s v="No"/>
    <s v="Yes"/>
    <n v="0"/>
    <n v="0"/>
    <m/>
    <m/>
    <m/>
    <m/>
    <m/>
    <m/>
    <n v="53857"/>
    <m/>
    <n v="53857"/>
  </r>
  <r>
    <n v="522"/>
    <s v="Crystal Warren"/>
    <n v="21"/>
    <s v="M"/>
    <x v="0"/>
    <n v="34214"/>
    <d v="2019-11-16T00:00:00"/>
    <n v="19075"/>
    <x v="0"/>
    <n v="54"/>
    <s v="below"/>
    <s v="Excellent"/>
    <s v="No"/>
    <s v="No"/>
    <s v="No"/>
    <n v="0"/>
    <n v="0"/>
    <m/>
    <m/>
    <m/>
    <m/>
    <m/>
    <m/>
    <n v="34214"/>
    <m/>
    <n v="34214"/>
  </r>
  <r>
    <n v="523"/>
    <s v="Jill Webster"/>
    <n v="34"/>
    <s v="F"/>
    <x v="2"/>
    <n v="31255"/>
    <d v="2024-06-12T00:00:00"/>
    <n v="26775"/>
    <x v="0"/>
    <n v="49"/>
    <s v="below"/>
    <s v="Good"/>
    <s v="No"/>
    <s v="No"/>
    <s v="Yes"/>
    <n v="31255"/>
    <n v="0"/>
    <m/>
    <m/>
    <m/>
    <m/>
    <m/>
    <m/>
    <n v="31255"/>
    <m/>
    <n v="31255"/>
  </r>
  <r>
    <n v="524"/>
    <s v="Juan Simpson"/>
    <n v="38"/>
    <s v="M"/>
    <x v="4"/>
    <n v="67927"/>
    <d v="2023-07-28T00:00:00"/>
    <n v="32355"/>
    <x v="1"/>
    <n v="56"/>
    <s v="above"/>
    <s v="Excellent"/>
    <s v="No"/>
    <s v="Yes"/>
    <s v="Yes"/>
    <n v="0"/>
    <n v="67927"/>
    <m/>
    <m/>
    <m/>
    <m/>
    <m/>
    <m/>
    <n v="67927"/>
    <m/>
    <n v="67927"/>
  </r>
  <r>
    <n v="525"/>
    <s v="Elaine Mccall"/>
    <n v="59"/>
    <s v="F"/>
    <x v="3"/>
    <n v="60867"/>
    <d v="2014-08-31T00:00:00"/>
    <n v="25585"/>
    <x v="0"/>
    <n v="42"/>
    <s v="above"/>
    <s v="Good"/>
    <s v="No"/>
    <s v="Yes"/>
    <s v="Yes"/>
    <n v="0"/>
    <n v="0"/>
    <m/>
    <m/>
    <m/>
    <m/>
    <m/>
    <m/>
    <n v="60867"/>
    <m/>
    <n v="60867"/>
  </r>
  <r>
    <n v="526"/>
    <s v="Scott Chandler"/>
    <n v="49"/>
    <s v="M"/>
    <x v="3"/>
    <n v="31135"/>
    <d v="2016-12-12T00:00:00"/>
    <n v="25929"/>
    <x v="3"/>
    <n v="43"/>
    <s v="below"/>
    <s v="Good"/>
    <s v="No"/>
    <s v="No"/>
    <s v="Yes"/>
    <n v="0"/>
    <n v="0"/>
    <m/>
    <m/>
    <m/>
    <m/>
    <m/>
    <m/>
    <n v="31135"/>
    <m/>
    <n v="31135"/>
  </r>
  <r>
    <n v="527"/>
    <s v="Maria Webb"/>
    <n v="30"/>
    <s v="F"/>
    <x v="2"/>
    <n v="55827"/>
    <d v="2023-01-27T00:00:00"/>
    <n v="20896"/>
    <x v="1"/>
    <n v="21"/>
    <s v="above"/>
    <s v="Poor"/>
    <s v="No"/>
    <s v="No"/>
    <s v="Yes"/>
    <n v="55827"/>
    <n v="0"/>
    <m/>
    <m/>
    <m/>
    <m/>
    <m/>
    <m/>
    <n v="55827"/>
    <m/>
    <n v="55827"/>
  </r>
  <r>
    <n v="528"/>
    <s v="Annette Atkinson"/>
    <n v="33"/>
    <s v="M"/>
    <x v="2"/>
    <n v="49968"/>
    <d v="2015-06-27T00:00:00"/>
    <n v="38748"/>
    <x v="0"/>
    <n v="44"/>
    <s v="below"/>
    <s v="Good"/>
    <s v="No"/>
    <s v="No"/>
    <s v="Yes"/>
    <n v="49968"/>
    <n v="0"/>
    <m/>
    <m/>
    <m/>
    <m/>
    <m/>
    <m/>
    <n v="49968"/>
    <m/>
    <n v="49968"/>
  </r>
  <r>
    <n v="529"/>
    <s v="Julia Hill"/>
    <n v="35"/>
    <s v="F"/>
    <x v="3"/>
    <n v="74376"/>
    <d v="2021-07-26T00:00:00"/>
    <n v="22924"/>
    <x v="2"/>
    <n v="28"/>
    <s v="above"/>
    <s v="Poor"/>
    <s v="No"/>
    <s v="Yes"/>
    <s v="Yes"/>
    <n v="0"/>
    <n v="0"/>
    <m/>
    <m/>
    <m/>
    <m/>
    <m/>
    <m/>
    <n v="74376"/>
    <m/>
    <n v="74376"/>
  </r>
  <r>
    <n v="530"/>
    <s v="Stephanie Archer"/>
    <n v="43"/>
    <s v="F"/>
    <x v="0"/>
    <n v="47674"/>
    <d v="2021-11-11T00:00:00"/>
    <n v="35000"/>
    <x v="3"/>
    <n v="48"/>
    <s v="below"/>
    <s v="Good"/>
    <s v="No"/>
    <s v="No"/>
    <s v="No"/>
    <n v="0"/>
    <n v="0"/>
    <m/>
    <m/>
    <m/>
    <m/>
    <m/>
    <m/>
    <n v="47674"/>
    <m/>
    <n v="47674"/>
  </r>
  <r>
    <n v="531"/>
    <s v="Krystal Gibbs"/>
    <n v="52"/>
    <s v="F"/>
    <x v="2"/>
    <n v="36787"/>
    <d v="2017-12-11T00:00:00"/>
    <n v="16186"/>
    <x v="2"/>
    <n v="44"/>
    <s v="below"/>
    <s v="Good"/>
    <s v="No"/>
    <s v="No"/>
    <s v="Yes"/>
    <n v="36787"/>
    <n v="0"/>
    <m/>
    <m/>
    <m/>
    <m/>
    <m/>
    <m/>
    <n v="36787"/>
    <m/>
    <n v="36787"/>
  </r>
  <r>
    <n v="532"/>
    <s v="Joseph Skinner"/>
    <n v="39"/>
    <s v="M"/>
    <x v="2"/>
    <n v="56370"/>
    <d v="2023-02-23T00:00:00"/>
    <n v="35103"/>
    <x v="0"/>
    <n v="59"/>
    <s v="above"/>
    <s v="Excellent"/>
    <s v="No"/>
    <s v="No"/>
    <s v="Yes"/>
    <n v="56370"/>
    <n v="0"/>
    <m/>
    <m/>
    <m/>
    <m/>
    <m/>
    <m/>
    <n v="56370"/>
    <m/>
    <n v="56370"/>
  </r>
  <r>
    <n v="533"/>
    <s v="Elizabeth Durham"/>
    <n v="43"/>
    <s v="F"/>
    <x v="1"/>
    <n v="34386"/>
    <d v="2022-03-21T00:00:00"/>
    <n v="31896"/>
    <x v="0"/>
    <n v="36"/>
    <s v="below"/>
    <s v="Average"/>
    <s v="Yes"/>
    <s v="No"/>
    <s v="Yes"/>
    <n v="0"/>
    <n v="0"/>
    <m/>
    <m/>
    <m/>
    <m/>
    <m/>
    <m/>
    <n v="34386"/>
    <m/>
    <n v="34386"/>
  </r>
  <r>
    <n v="534"/>
    <s v="Diana Garcia"/>
    <n v="32"/>
    <s v="M"/>
    <x v="4"/>
    <n v="69630"/>
    <d v="2018-03-29T00:00:00"/>
    <n v="15486"/>
    <x v="1"/>
    <n v="46"/>
    <s v="above"/>
    <s v="Good"/>
    <s v="No"/>
    <s v="Yes"/>
    <s v="Yes"/>
    <n v="0"/>
    <n v="69630"/>
    <m/>
    <m/>
    <m/>
    <m/>
    <m/>
    <m/>
    <n v="69630"/>
    <m/>
    <n v="69630"/>
  </r>
  <r>
    <n v="535"/>
    <s v="Kimberly Vazquez"/>
    <n v="48"/>
    <s v="F"/>
    <x v="1"/>
    <n v="31426"/>
    <d v="2019-03-10T00:00:00"/>
    <n v="22016"/>
    <x v="0"/>
    <n v="38"/>
    <s v="below"/>
    <s v="Average"/>
    <s v="Yes"/>
    <s v="No"/>
    <s v="Yes"/>
    <n v="0"/>
    <n v="0"/>
    <m/>
    <m/>
    <m/>
    <m/>
    <m/>
    <m/>
    <n v="31426"/>
    <m/>
    <n v="31426"/>
  </r>
  <r>
    <n v="536"/>
    <s v="Christopher Simpson"/>
    <n v="55"/>
    <s v="F"/>
    <x v="0"/>
    <n v="70530"/>
    <d v="2019-11-01T00:00:00"/>
    <n v="17765"/>
    <x v="3"/>
    <n v="50"/>
    <s v="above"/>
    <s v="Excellent"/>
    <s v="No"/>
    <s v="Yes"/>
    <s v="No"/>
    <n v="0"/>
    <n v="0"/>
    <m/>
    <m/>
    <m/>
    <m/>
    <m/>
    <m/>
    <n v="70530"/>
    <m/>
    <n v="70530"/>
  </r>
  <r>
    <n v="537"/>
    <s v="Katelyn Howell"/>
    <n v="26"/>
    <s v="F"/>
    <x v="2"/>
    <n v="32949"/>
    <d v="2023-05-05T00:00:00"/>
    <n v="35507"/>
    <x v="0"/>
    <n v="50"/>
    <s v="below"/>
    <s v="Excellent"/>
    <s v="No"/>
    <s v="No"/>
    <s v="Yes"/>
    <n v="32949"/>
    <n v="0"/>
    <m/>
    <m/>
    <m/>
    <m/>
    <m/>
    <m/>
    <n v="32949"/>
    <m/>
    <n v="32949"/>
  </r>
  <r>
    <n v="538"/>
    <s v="Peggy Snyder"/>
    <n v="41"/>
    <s v="M"/>
    <x v="3"/>
    <n v="68898"/>
    <d v="2020-12-06T00:00:00"/>
    <n v="31903"/>
    <x v="1"/>
    <n v="46"/>
    <s v="above"/>
    <s v="Good"/>
    <s v="No"/>
    <s v="Yes"/>
    <s v="Yes"/>
    <n v="0"/>
    <n v="0"/>
    <m/>
    <m/>
    <m/>
    <m/>
    <m/>
    <m/>
    <n v="68898"/>
    <m/>
    <n v="68898"/>
  </r>
  <r>
    <n v="539"/>
    <s v="Kyle Walters"/>
    <n v="29"/>
    <s v="F"/>
    <x v="4"/>
    <n v="37587"/>
    <d v="2022-08-04T00:00:00"/>
    <n v="12155"/>
    <x v="2"/>
    <n v="27"/>
    <s v="below"/>
    <s v="Poor"/>
    <s v="No"/>
    <s v="Yes"/>
    <s v="Yes"/>
    <n v="0"/>
    <n v="0"/>
    <m/>
    <m/>
    <m/>
    <m/>
    <m/>
    <m/>
    <n v="37587"/>
    <m/>
    <n v="37587"/>
  </r>
  <r>
    <n v="540"/>
    <s v="Melinda Foster"/>
    <n v="25"/>
    <s v="F"/>
    <x v="3"/>
    <n v="79451"/>
    <d v="2024-06-06T00:00:00"/>
    <n v="15057"/>
    <x v="3"/>
    <n v="29"/>
    <s v="above"/>
    <s v="Poor"/>
    <s v="No"/>
    <s v="Yes"/>
    <s v="Yes"/>
    <n v="0"/>
    <n v="0"/>
    <m/>
    <m/>
    <m/>
    <m/>
    <m/>
    <m/>
    <n v="79451"/>
    <m/>
    <n v="79451"/>
  </r>
  <r>
    <n v="541"/>
    <s v="Keith Mcdonald"/>
    <n v="28"/>
    <s v="F"/>
    <x v="4"/>
    <n v="54034"/>
    <d v="2018-11-06T00:00:00"/>
    <n v="20411"/>
    <x v="2"/>
    <n v="46"/>
    <s v="above"/>
    <s v="Good"/>
    <s v="No"/>
    <s v="Yes"/>
    <s v="Yes"/>
    <n v="0"/>
    <n v="54034"/>
    <m/>
    <m/>
    <m/>
    <m/>
    <m/>
    <m/>
    <n v="54034"/>
    <m/>
    <n v="54034"/>
  </r>
  <r>
    <n v="542"/>
    <s v="Joseph Fisher"/>
    <n v="31"/>
    <s v="F"/>
    <x v="2"/>
    <n v="46521"/>
    <d v="2018-08-24T00:00:00"/>
    <n v="33506"/>
    <x v="1"/>
    <n v="28"/>
    <s v="below"/>
    <s v="Poor"/>
    <s v="No"/>
    <s v="No"/>
    <s v="Yes"/>
    <n v="46521"/>
    <n v="0"/>
    <m/>
    <m/>
    <m/>
    <m/>
    <m/>
    <m/>
    <n v="46521"/>
    <m/>
    <n v="46521"/>
  </r>
  <r>
    <n v="543"/>
    <s v="Debra Moore"/>
    <n v="23"/>
    <s v="F"/>
    <x v="4"/>
    <n v="53862"/>
    <d v="2017-07-02T00:00:00"/>
    <n v="14424"/>
    <x v="2"/>
    <n v="30"/>
    <s v="above"/>
    <s v="Average"/>
    <s v="No"/>
    <s v="Yes"/>
    <s v="Yes"/>
    <n v="0"/>
    <n v="0"/>
    <m/>
    <m/>
    <m/>
    <m/>
    <m/>
    <m/>
    <n v="53862"/>
    <m/>
    <n v="53862"/>
  </r>
  <r>
    <n v="544"/>
    <s v="Nicole Johnson"/>
    <n v="36"/>
    <s v="M"/>
    <x v="2"/>
    <n v="75897"/>
    <d v="2015-05-13T00:00:00"/>
    <n v="19033"/>
    <x v="1"/>
    <n v="58"/>
    <s v="above"/>
    <s v="Excellent"/>
    <s v="No"/>
    <s v="Yes"/>
    <s v="Yes"/>
    <n v="75897"/>
    <n v="0"/>
    <m/>
    <m/>
    <m/>
    <m/>
    <m/>
    <m/>
    <n v="75897"/>
    <m/>
    <n v="75897"/>
  </r>
  <r>
    <n v="545"/>
    <s v="Ruben Foster"/>
    <n v="59"/>
    <s v="M"/>
    <x v="1"/>
    <n v="75210"/>
    <d v="2021-05-24T00:00:00"/>
    <n v="23706"/>
    <x v="0"/>
    <n v="58"/>
    <s v="above"/>
    <s v="Excellent"/>
    <s v="Yes"/>
    <s v="Yes"/>
    <s v="Yes"/>
    <n v="0"/>
    <n v="0"/>
    <m/>
    <m/>
    <m/>
    <m/>
    <m/>
    <m/>
    <n v="75210"/>
    <m/>
    <n v="75210"/>
  </r>
  <r>
    <n v="546"/>
    <s v="Alicia Chang"/>
    <n v="58"/>
    <s v="M"/>
    <x v="4"/>
    <n v="33275"/>
    <d v="2021-02-22T00:00:00"/>
    <n v="36636"/>
    <x v="3"/>
    <n v="52"/>
    <s v="below"/>
    <s v="Excellent"/>
    <s v="No"/>
    <s v="Yes"/>
    <s v="Yes"/>
    <n v="0"/>
    <n v="33275"/>
    <m/>
    <m/>
    <m/>
    <m/>
    <m/>
    <m/>
    <n v="33275"/>
    <m/>
    <n v="33275"/>
  </r>
  <r>
    <n v="547"/>
    <s v="Victoria King"/>
    <n v="32"/>
    <s v="M"/>
    <x v="2"/>
    <n v="64792"/>
    <d v="2021-09-12T00:00:00"/>
    <n v="30430"/>
    <x v="2"/>
    <n v="45"/>
    <s v="above"/>
    <s v="Good"/>
    <s v="No"/>
    <s v="Yes"/>
    <s v="Yes"/>
    <n v="64792"/>
    <n v="0"/>
    <m/>
    <m/>
    <m/>
    <m/>
    <m/>
    <m/>
    <n v="64792"/>
    <m/>
    <n v="64792"/>
  </r>
  <r>
    <n v="548"/>
    <s v="Christine Lopez"/>
    <n v="29"/>
    <s v="F"/>
    <x v="1"/>
    <n v="31260"/>
    <d v="2017-03-03T00:00:00"/>
    <n v="32450"/>
    <x v="1"/>
    <n v="27"/>
    <s v="below"/>
    <s v="Poor"/>
    <s v="No"/>
    <s v="No"/>
    <s v="Yes"/>
    <n v="0"/>
    <n v="0"/>
    <m/>
    <m/>
    <m/>
    <m/>
    <m/>
    <m/>
    <n v="31260"/>
    <m/>
    <n v="31260"/>
  </r>
  <r>
    <n v="549"/>
    <s v="Robert Brown"/>
    <n v="51"/>
    <s v="M"/>
    <x v="4"/>
    <n v="61587"/>
    <d v="2018-07-22T00:00:00"/>
    <n v="28008"/>
    <x v="1"/>
    <n v="45"/>
    <s v="above"/>
    <s v="Good"/>
    <s v="No"/>
    <s v="Yes"/>
    <s v="Yes"/>
    <n v="0"/>
    <n v="61587"/>
    <m/>
    <m/>
    <m/>
    <m/>
    <m/>
    <m/>
    <n v="61587"/>
    <m/>
    <n v="61587"/>
  </r>
  <r>
    <n v="550"/>
    <s v="Trevor Sexton"/>
    <n v="55"/>
    <s v="F"/>
    <x v="0"/>
    <n v="52811"/>
    <d v="2019-08-07T00:00:00"/>
    <n v="29741"/>
    <x v="3"/>
    <n v="33"/>
    <s v="above"/>
    <s v="Average"/>
    <s v="No"/>
    <s v="No"/>
    <s v="No"/>
    <n v="0"/>
    <n v="0"/>
    <m/>
    <m/>
    <m/>
    <m/>
    <m/>
    <m/>
    <n v="52811"/>
    <m/>
    <n v="52811"/>
  </r>
  <r>
    <n v="551"/>
    <s v="Angela Farley"/>
    <n v="20"/>
    <s v="F"/>
    <x v="3"/>
    <n v="46256"/>
    <d v="2020-02-12T00:00:00"/>
    <n v="21329"/>
    <x v="1"/>
    <n v="42"/>
    <s v="below"/>
    <s v="Good"/>
    <s v="No"/>
    <s v="No"/>
    <s v="Yes"/>
    <n v="0"/>
    <n v="0"/>
    <m/>
    <m/>
    <m/>
    <m/>
    <m/>
    <m/>
    <n v="46256"/>
    <m/>
    <n v="46256"/>
  </r>
  <r>
    <n v="552"/>
    <s v="Randall Wright"/>
    <n v="42"/>
    <s v="F"/>
    <x v="4"/>
    <n v="36934"/>
    <d v="2022-08-07T00:00:00"/>
    <n v="34095"/>
    <x v="2"/>
    <n v="38"/>
    <s v="below"/>
    <s v="Average"/>
    <s v="No"/>
    <s v="Yes"/>
    <s v="Yes"/>
    <n v="0"/>
    <n v="36934"/>
    <m/>
    <m/>
    <m/>
    <m/>
    <m/>
    <m/>
    <n v="36934"/>
    <m/>
    <n v="36934"/>
  </r>
  <r>
    <n v="553"/>
    <s v="Jacob Mcknight"/>
    <n v="24"/>
    <s v="F"/>
    <x v="3"/>
    <n v="34284"/>
    <d v="2016-01-03T00:00:00"/>
    <n v="11404"/>
    <x v="2"/>
    <n v="37"/>
    <s v="below"/>
    <s v="Average"/>
    <s v="No"/>
    <s v="No"/>
    <s v="Yes"/>
    <n v="0"/>
    <n v="0"/>
    <m/>
    <m/>
    <m/>
    <m/>
    <m/>
    <m/>
    <n v="34284"/>
    <m/>
    <n v="34284"/>
  </r>
  <r>
    <n v="554"/>
    <s v="Henry Drake"/>
    <n v="28"/>
    <s v="F"/>
    <x v="3"/>
    <n v="35117"/>
    <d v="2022-11-11T00:00:00"/>
    <n v="35134"/>
    <x v="0"/>
    <n v="21"/>
    <s v="below"/>
    <s v="Poor"/>
    <s v="No"/>
    <s v="No"/>
    <s v="Yes"/>
    <n v="0"/>
    <n v="0"/>
    <m/>
    <m/>
    <m/>
    <m/>
    <m/>
    <m/>
    <n v="35117"/>
    <m/>
    <n v="35117"/>
  </r>
  <r>
    <n v="555"/>
    <s v="Jason Hughes"/>
    <n v="42"/>
    <s v="M"/>
    <x v="3"/>
    <n v="71674"/>
    <d v="2015-08-14T00:00:00"/>
    <n v="19965"/>
    <x v="0"/>
    <n v="52"/>
    <s v="above"/>
    <s v="Excellent"/>
    <s v="No"/>
    <s v="Yes"/>
    <s v="Yes"/>
    <n v="0"/>
    <n v="0"/>
    <m/>
    <m/>
    <m/>
    <m/>
    <m/>
    <m/>
    <n v="71674"/>
    <m/>
    <n v="71674"/>
  </r>
  <r>
    <n v="556"/>
    <s v="David Petersen"/>
    <n v="55"/>
    <s v="M"/>
    <x v="1"/>
    <n v="43084"/>
    <d v="2016-02-24T00:00:00"/>
    <n v="17531"/>
    <x v="0"/>
    <n v="51"/>
    <s v="below"/>
    <s v="Excellent"/>
    <s v="Yes"/>
    <s v="No"/>
    <s v="Yes"/>
    <n v="0"/>
    <n v="0"/>
    <m/>
    <m/>
    <m/>
    <m/>
    <m/>
    <m/>
    <n v="43084"/>
    <m/>
    <n v="43084"/>
  </r>
  <r>
    <n v="557"/>
    <s v="Jeremy Booker"/>
    <n v="20"/>
    <s v="F"/>
    <x v="4"/>
    <n v="57617"/>
    <d v="2019-04-02T00:00:00"/>
    <n v="13311"/>
    <x v="2"/>
    <n v="32"/>
    <s v="above"/>
    <s v="Average"/>
    <s v="No"/>
    <s v="Yes"/>
    <s v="Yes"/>
    <n v="0"/>
    <n v="0"/>
    <m/>
    <m/>
    <m/>
    <m/>
    <m/>
    <m/>
    <n v="57617"/>
    <m/>
    <n v="57617"/>
  </r>
  <r>
    <n v="558"/>
    <s v="Jeff Lara"/>
    <n v="42"/>
    <s v="F"/>
    <x v="1"/>
    <n v="68368"/>
    <d v="2021-03-12T00:00:00"/>
    <n v="37473"/>
    <x v="1"/>
    <n v="22"/>
    <s v="above"/>
    <s v="Poor"/>
    <s v="No"/>
    <s v="Yes"/>
    <s v="Yes"/>
    <n v="0"/>
    <n v="0"/>
    <m/>
    <m/>
    <m/>
    <m/>
    <m/>
    <m/>
    <n v="68368"/>
    <m/>
    <n v="68368"/>
  </r>
  <r>
    <n v="559"/>
    <s v="Kimberly Ortega"/>
    <n v="38"/>
    <s v="F"/>
    <x v="1"/>
    <n v="70489"/>
    <d v="2017-01-03T00:00:00"/>
    <n v="33265"/>
    <x v="2"/>
    <n v="51"/>
    <s v="above"/>
    <s v="Excellent"/>
    <s v="No"/>
    <s v="Yes"/>
    <s v="Yes"/>
    <n v="0"/>
    <n v="0"/>
    <m/>
    <m/>
    <m/>
    <m/>
    <m/>
    <m/>
    <n v="70489"/>
    <m/>
    <n v="70489"/>
  </r>
  <r>
    <n v="560"/>
    <s v="David Hampton"/>
    <n v="29"/>
    <s v="F"/>
    <x v="3"/>
    <n v="36335"/>
    <d v="2019-05-11T00:00:00"/>
    <n v="11479"/>
    <x v="2"/>
    <n v="38"/>
    <s v="below"/>
    <s v="Average"/>
    <s v="No"/>
    <s v="No"/>
    <s v="Yes"/>
    <n v="0"/>
    <n v="0"/>
    <m/>
    <m/>
    <m/>
    <m/>
    <m/>
    <m/>
    <n v="36335"/>
    <m/>
    <n v="36335"/>
  </r>
  <r>
    <n v="561"/>
    <s v="Charles Chung"/>
    <n v="36"/>
    <s v="F"/>
    <x v="0"/>
    <n v="45414"/>
    <d v="2015-02-02T00:00:00"/>
    <n v="38554"/>
    <x v="0"/>
    <n v="31"/>
    <s v="below"/>
    <s v="Average"/>
    <s v="No"/>
    <s v="No"/>
    <s v="No"/>
    <n v="0"/>
    <n v="0"/>
    <m/>
    <m/>
    <m/>
    <m/>
    <m/>
    <m/>
    <n v="45414"/>
    <m/>
    <n v="45414"/>
  </r>
  <r>
    <n v="562"/>
    <s v="Jerry Johnson"/>
    <n v="46"/>
    <s v="M"/>
    <x v="3"/>
    <n v="70481"/>
    <d v="2015-01-22T00:00:00"/>
    <n v="30106"/>
    <x v="2"/>
    <n v="46"/>
    <s v="above"/>
    <s v="Good"/>
    <s v="No"/>
    <s v="Yes"/>
    <s v="Yes"/>
    <n v="0"/>
    <n v="0"/>
    <m/>
    <m/>
    <m/>
    <m/>
    <m/>
    <m/>
    <n v="70481"/>
    <m/>
    <n v="70481"/>
  </r>
  <r>
    <n v="563"/>
    <s v="Crystal Thornton"/>
    <n v="27"/>
    <s v="M"/>
    <x v="4"/>
    <n v="39588"/>
    <d v="2020-10-31T00:00:00"/>
    <n v="21349"/>
    <x v="2"/>
    <n v="20"/>
    <s v="below"/>
    <s v="Poor"/>
    <s v="No"/>
    <s v="Yes"/>
    <s v="Yes"/>
    <n v="0"/>
    <n v="0"/>
    <m/>
    <m/>
    <m/>
    <m/>
    <m/>
    <m/>
    <n v="39588"/>
    <m/>
    <n v="39588"/>
  </r>
  <r>
    <n v="564"/>
    <s v="Sean Clark"/>
    <n v="52"/>
    <s v="F"/>
    <x v="0"/>
    <n v="73466"/>
    <d v="2022-04-06T00:00:00"/>
    <n v="23354"/>
    <x v="0"/>
    <n v="30"/>
    <s v="above"/>
    <s v="Average"/>
    <s v="No"/>
    <s v="Yes"/>
    <s v="No"/>
    <n v="0"/>
    <n v="0"/>
    <m/>
    <m/>
    <m/>
    <m/>
    <m/>
    <m/>
    <n v="73466"/>
    <m/>
    <n v="73466"/>
  </r>
  <r>
    <n v="565"/>
    <s v="Jennifer Conley"/>
    <n v="60"/>
    <s v="M"/>
    <x v="0"/>
    <n v="73548"/>
    <d v="2022-12-14T00:00:00"/>
    <n v="14394"/>
    <x v="0"/>
    <n v="34"/>
    <s v="above"/>
    <s v="Average"/>
    <s v="No"/>
    <s v="Yes"/>
    <s v="No"/>
    <n v="0"/>
    <n v="0"/>
    <m/>
    <m/>
    <m/>
    <m/>
    <m/>
    <m/>
    <n v="73548"/>
    <m/>
    <n v="73548"/>
  </r>
  <r>
    <n v="566"/>
    <s v="Nicholas Hardin"/>
    <n v="20"/>
    <s v="F"/>
    <x v="0"/>
    <n v="72728"/>
    <d v="2023-02-07T00:00:00"/>
    <n v="31142"/>
    <x v="1"/>
    <n v="38"/>
    <s v="above"/>
    <s v="Average"/>
    <s v="No"/>
    <s v="Yes"/>
    <s v="No"/>
    <n v="0"/>
    <n v="0"/>
    <m/>
    <m/>
    <m/>
    <m/>
    <m/>
    <m/>
    <n v="72728"/>
    <m/>
    <n v="72728"/>
  </r>
  <r>
    <n v="567"/>
    <s v="Ian Shaw"/>
    <n v="47"/>
    <s v="F"/>
    <x v="2"/>
    <n v="39406"/>
    <d v="2021-03-15T00:00:00"/>
    <n v="21580"/>
    <x v="2"/>
    <n v="54"/>
    <s v="below"/>
    <s v="Excellent"/>
    <s v="No"/>
    <s v="No"/>
    <s v="Yes"/>
    <n v="39406"/>
    <n v="0"/>
    <m/>
    <m/>
    <m/>
    <m/>
    <m/>
    <m/>
    <n v="39406"/>
    <m/>
    <n v="39406"/>
  </r>
  <r>
    <n v="568"/>
    <s v="Amanda Thomas"/>
    <n v="28"/>
    <s v="F"/>
    <x v="2"/>
    <n v="42868"/>
    <d v="2019-10-23T00:00:00"/>
    <n v="19737"/>
    <x v="3"/>
    <n v="57"/>
    <s v="below"/>
    <s v="Excellent"/>
    <s v="No"/>
    <s v="No"/>
    <s v="Yes"/>
    <n v="42868"/>
    <n v="0"/>
    <m/>
    <m/>
    <m/>
    <m/>
    <m/>
    <m/>
    <n v="42868"/>
    <m/>
    <n v="42868"/>
  </r>
  <r>
    <n v="569"/>
    <s v="David Curry"/>
    <n v="54"/>
    <s v="F"/>
    <x v="1"/>
    <n v="34898"/>
    <d v="2015-03-25T00:00:00"/>
    <n v="25673"/>
    <x v="1"/>
    <n v="27"/>
    <s v="below"/>
    <s v="Poor"/>
    <s v="No"/>
    <s v="No"/>
    <s v="Yes"/>
    <n v="0"/>
    <n v="0"/>
    <m/>
    <m/>
    <m/>
    <m/>
    <m/>
    <m/>
    <n v="34898"/>
    <m/>
    <n v="34898"/>
  </r>
  <r>
    <n v="570"/>
    <s v="Carlos Bell"/>
    <n v="21"/>
    <s v="F"/>
    <x v="1"/>
    <n v="37707"/>
    <d v="2018-05-31T00:00:00"/>
    <n v="30420"/>
    <x v="1"/>
    <n v="59"/>
    <s v="below"/>
    <s v="Excellent"/>
    <s v="No"/>
    <s v="No"/>
    <s v="Yes"/>
    <n v="0"/>
    <n v="0"/>
    <m/>
    <m/>
    <m/>
    <m/>
    <m/>
    <m/>
    <n v="37707"/>
    <m/>
    <n v="37707"/>
  </r>
  <r>
    <n v="571"/>
    <s v="Tracy Davis"/>
    <n v="53"/>
    <s v="M"/>
    <x v="2"/>
    <n v="58809"/>
    <d v="2018-08-04T00:00:00"/>
    <n v="39048"/>
    <x v="0"/>
    <n v="25"/>
    <s v="above"/>
    <s v="Poor"/>
    <s v="No"/>
    <s v="No"/>
    <s v="Yes"/>
    <n v="58809"/>
    <n v="0"/>
    <m/>
    <m/>
    <m/>
    <m/>
    <m/>
    <m/>
    <n v="58809"/>
    <m/>
    <n v="58809"/>
  </r>
  <r>
    <n v="572"/>
    <s v="Clinton Dixon"/>
    <n v="56"/>
    <s v="F"/>
    <x v="1"/>
    <n v="36689"/>
    <d v="2020-02-13T00:00:00"/>
    <n v="21932"/>
    <x v="2"/>
    <n v="48"/>
    <s v="below"/>
    <s v="Good"/>
    <s v="No"/>
    <s v="No"/>
    <s v="Yes"/>
    <n v="0"/>
    <n v="0"/>
    <m/>
    <m/>
    <m/>
    <m/>
    <m/>
    <m/>
    <n v="36689"/>
    <m/>
    <n v="36689"/>
  </r>
  <r>
    <n v="573"/>
    <s v="Elaine Long"/>
    <n v="40"/>
    <s v="F"/>
    <x v="4"/>
    <n v="41099"/>
    <d v="2015-07-22T00:00:00"/>
    <n v="22922"/>
    <x v="2"/>
    <n v="22"/>
    <s v="below"/>
    <s v="Poor"/>
    <s v="No"/>
    <s v="Yes"/>
    <s v="Yes"/>
    <n v="0"/>
    <n v="0"/>
    <m/>
    <m/>
    <m/>
    <m/>
    <m/>
    <m/>
    <n v="41099"/>
    <m/>
    <n v="41099"/>
  </r>
  <r>
    <n v="574"/>
    <s v="Daniel Klein"/>
    <n v="52"/>
    <s v="F"/>
    <x v="1"/>
    <n v="55491"/>
    <d v="2019-01-12T00:00:00"/>
    <n v="15835"/>
    <x v="2"/>
    <n v="38"/>
    <s v="above"/>
    <s v="Average"/>
    <s v="No"/>
    <s v="No"/>
    <s v="Yes"/>
    <n v="0"/>
    <n v="0"/>
    <m/>
    <m/>
    <m/>
    <m/>
    <m/>
    <m/>
    <n v="55491"/>
    <m/>
    <n v="55491"/>
  </r>
  <r>
    <n v="575"/>
    <s v="Albert Gonzalez"/>
    <n v="58"/>
    <s v="M"/>
    <x v="3"/>
    <n v="35019"/>
    <d v="2015-01-23T00:00:00"/>
    <n v="35946"/>
    <x v="2"/>
    <n v="48"/>
    <s v="below"/>
    <s v="Good"/>
    <s v="No"/>
    <s v="No"/>
    <s v="Yes"/>
    <n v="0"/>
    <n v="0"/>
    <m/>
    <m/>
    <m/>
    <m/>
    <m/>
    <m/>
    <n v="35019"/>
    <m/>
    <n v="35019"/>
  </r>
  <r>
    <n v="576"/>
    <s v="Seth Williams"/>
    <n v="26"/>
    <s v="F"/>
    <x v="1"/>
    <n v="46993"/>
    <d v="2019-04-30T00:00:00"/>
    <n v="38765"/>
    <x v="0"/>
    <n v="26"/>
    <s v="below"/>
    <s v="Poor"/>
    <s v="Yes"/>
    <s v="No"/>
    <s v="Yes"/>
    <n v="0"/>
    <n v="0"/>
    <m/>
    <m/>
    <m/>
    <m/>
    <m/>
    <m/>
    <n v="46993"/>
    <m/>
    <n v="46993"/>
  </r>
  <r>
    <n v="577"/>
    <s v="Deborah Hunter"/>
    <n v="21"/>
    <s v="F"/>
    <x v="4"/>
    <n v="57843"/>
    <d v="2018-03-19T00:00:00"/>
    <n v="37767"/>
    <x v="2"/>
    <n v="54"/>
    <s v="above"/>
    <s v="Excellent"/>
    <s v="No"/>
    <s v="Yes"/>
    <s v="Yes"/>
    <n v="0"/>
    <n v="57843"/>
    <m/>
    <m/>
    <m/>
    <m/>
    <m/>
    <m/>
    <n v="57843"/>
    <m/>
    <n v="57843"/>
  </r>
  <r>
    <n v="578"/>
    <s v="Kiara Horne"/>
    <n v="27"/>
    <s v="F"/>
    <x v="1"/>
    <n v="78159"/>
    <d v="2023-06-15T00:00:00"/>
    <n v="19275"/>
    <x v="3"/>
    <n v="60"/>
    <s v="above"/>
    <s v="Excellent"/>
    <s v="No"/>
    <s v="Yes"/>
    <s v="Yes"/>
    <n v="0"/>
    <n v="0"/>
    <m/>
    <m/>
    <m/>
    <m/>
    <m/>
    <m/>
    <n v="78159"/>
    <m/>
    <n v="78159"/>
  </r>
  <r>
    <n v="579"/>
    <s v="Jill Stokes"/>
    <n v="49"/>
    <s v="M"/>
    <x v="1"/>
    <n v="75339"/>
    <d v="2016-01-18T00:00:00"/>
    <n v="10945"/>
    <x v="2"/>
    <n v="57"/>
    <s v="above"/>
    <s v="Excellent"/>
    <s v="No"/>
    <s v="Yes"/>
    <s v="Yes"/>
    <n v="0"/>
    <n v="0"/>
    <m/>
    <m/>
    <m/>
    <m/>
    <m/>
    <m/>
    <n v="75339"/>
    <m/>
    <n v="75339"/>
  </r>
  <r>
    <n v="580"/>
    <s v="Donald Mitchell"/>
    <n v="59"/>
    <s v="F"/>
    <x v="4"/>
    <n v="37437"/>
    <d v="2015-03-20T00:00:00"/>
    <n v="38371"/>
    <x v="2"/>
    <n v="22"/>
    <s v="below"/>
    <s v="Poor"/>
    <s v="No"/>
    <s v="Yes"/>
    <s v="Yes"/>
    <n v="0"/>
    <n v="0"/>
    <m/>
    <m/>
    <m/>
    <m/>
    <m/>
    <m/>
    <n v="37437"/>
    <m/>
    <n v="37437"/>
  </r>
  <r>
    <n v="581"/>
    <s v="Stephanie Wilson"/>
    <n v="27"/>
    <s v="M"/>
    <x v="0"/>
    <n v="34681"/>
    <d v="2015-01-16T00:00:00"/>
    <n v="13341"/>
    <x v="2"/>
    <n v="25"/>
    <s v="below"/>
    <s v="Poor"/>
    <s v="No"/>
    <s v="No"/>
    <s v="No"/>
    <n v="0"/>
    <n v="0"/>
    <m/>
    <m/>
    <m/>
    <m/>
    <m/>
    <m/>
    <n v="34681"/>
    <m/>
    <n v="34681"/>
  </r>
  <r>
    <n v="582"/>
    <s v="Edward Sampson"/>
    <n v="35"/>
    <s v="F"/>
    <x v="0"/>
    <n v="35233"/>
    <d v="2022-04-06T00:00:00"/>
    <n v="13496"/>
    <x v="1"/>
    <n v="30"/>
    <s v="below"/>
    <s v="Average"/>
    <s v="No"/>
    <s v="No"/>
    <s v="No"/>
    <n v="0"/>
    <n v="0"/>
    <m/>
    <m/>
    <m/>
    <m/>
    <m/>
    <m/>
    <n v="35233"/>
    <m/>
    <n v="35233"/>
  </r>
  <r>
    <n v="583"/>
    <s v="Robert Washington"/>
    <n v="60"/>
    <s v="M"/>
    <x v="4"/>
    <n v="39591"/>
    <d v="2016-05-09T00:00:00"/>
    <n v="39100"/>
    <x v="0"/>
    <n v="58"/>
    <s v="below"/>
    <s v="Excellent"/>
    <s v="No"/>
    <s v="Yes"/>
    <s v="Yes"/>
    <n v="0"/>
    <n v="39591"/>
    <m/>
    <m/>
    <m/>
    <m/>
    <m/>
    <m/>
    <n v="39591"/>
    <m/>
    <n v="39591"/>
  </r>
  <r>
    <n v="584"/>
    <s v="Rhonda Elliott"/>
    <n v="36"/>
    <s v="M"/>
    <x v="3"/>
    <n v="54649"/>
    <d v="2017-11-22T00:00:00"/>
    <n v="35062"/>
    <x v="0"/>
    <n v="55"/>
    <s v="above"/>
    <s v="Excellent"/>
    <s v="No"/>
    <s v="No"/>
    <s v="Yes"/>
    <n v="0"/>
    <n v="0"/>
    <m/>
    <m/>
    <m/>
    <m/>
    <m/>
    <m/>
    <n v="54649"/>
    <m/>
    <n v="54649"/>
  </r>
  <r>
    <n v="585"/>
    <s v="Kimberly Lane"/>
    <n v="43"/>
    <s v="M"/>
    <x v="0"/>
    <n v="48617"/>
    <d v="2016-09-08T00:00:00"/>
    <n v="28882"/>
    <x v="2"/>
    <n v="30"/>
    <s v="below"/>
    <s v="Average"/>
    <s v="No"/>
    <s v="No"/>
    <s v="No"/>
    <n v="0"/>
    <n v="0"/>
    <m/>
    <m/>
    <m/>
    <m/>
    <m/>
    <m/>
    <n v="48617"/>
    <m/>
    <n v="48617"/>
  </r>
  <r>
    <n v="586"/>
    <s v="Michael Cohen"/>
    <n v="34"/>
    <s v="M"/>
    <x v="0"/>
    <n v="58269"/>
    <d v="2023-02-01T00:00:00"/>
    <n v="25323"/>
    <x v="3"/>
    <n v="27"/>
    <s v="above"/>
    <s v="Poor"/>
    <s v="No"/>
    <s v="No"/>
    <s v="No"/>
    <n v="0"/>
    <n v="0"/>
    <m/>
    <m/>
    <m/>
    <m/>
    <m/>
    <m/>
    <n v="58269"/>
    <m/>
    <n v="58269"/>
  </r>
  <r>
    <n v="587"/>
    <s v="Anne Villarreal"/>
    <n v="39"/>
    <s v="M"/>
    <x v="2"/>
    <n v="55511"/>
    <d v="2018-03-19T00:00:00"/>
    <n v="19986"/>
    <x v="0"/>
    <n v="41"/>
    <s v="above"/>
    <s v="Good"/>
    <s v="No"/>
    <s v="No"/>
    <s v="Yes"/>
    <n v="55511"/>
    <n v="0"/>
    <m/>
    <m/>
    <m/>
    <m/>
    <m/>
    <m/>
    <n v="55511"/>
    <m/>
    <n v="55511"/>
  </r>
  <r>
    <n v="588"/>
    <s v="Caleb Gutierrez"/>
    <n v="54"/>
    <s v="F"/>
    <x v="4"/>
    <n v="58130"/>
    <d v="2023-10-17T00:00:00"/>
    <n v="20620"/>
    <x v="0"/>
    <n v="20"/>
    <s v="above"/>
    <s v="Poor"/>
    <s v="No"/>
    <s v="Yes"/>
    <s v="Yes"/>
    <n v="0"/>
    <n v="0"/>
    <m/>
    <m/>
    <m/>
    <m/>
    <m/>
    <m/>
    <n v="58130"/>
    <m/>
    <n v="58130"/>
  </r>
  <r>
    <n v="589"/>
    <s v="Christian Duke"/>
    <n v="37"/>
    <s v="M"/>
    <x v="2"/>
    <n v="31282"/>
    <d v="2015-09-28T00:00:00"/>
    <n v="27044"/>
    <x v="2"/>
    <n v="31"/>
    <s v="below"/>
    <s v="Average"/>
    <s v="No"/>
    <s v="No"/>
    <s v="Yes"/>
    <n v="31282"/>
    <n v="0"/>
    <m/>
    <m/>
    <m/>
    <m/>
    <m/>
    <m/>
    <n v="31282"/>
    <m/>
    <n v="31282"/>
  </r>
  <r>
    <n v="590"/>
    <s v="Kelly Long"/>
    <n v="43"/>
    <s v="M"/>
    <x v="0"/>
    <n v="46867"/>
    <d v="2015-03-28T00:00:00"/>
    <n v="20310"/>
    <x v="0"/>
    <n v="47"/>
    <s v="below"/>
    <s v="Good"/>
    <s v="No"/>
    <s v="No"/>
    <s v="No"/>
    <n v="0"/>
    <n v="0"/>
    <m/>
    <m/>
    <m/>
    <m/>
    <m/>
    <m/>
    <n v="46867"/>
    <m/>
    <n v="46867"/>
  </r>
  <r>
    <n v="591"/>
    <s v="Gerald Hatfield"/>
    <n v="30"/>
    <s v="F"/>
    <x v="2"/>
    <n v="45024"/>
    <d v="2022-04-03T00:00:00"/>
    <n v="13227"/>
    <x v="2"/>
    <n v="59"/>
    <s v="below"/>
    <s v="Excellent"/>
    <s v="No"/>
    <s v="No"/>
    <s v="Yes"/>
    <n v="45024"/>
    <n v="0"/>
    <m/>
    <m/>
    <m/>
    <m/>
    <m/>
    <m/>
    <n v="45024"/>
    <m/>
    <n v="45024"/>
  </r>
  <r>
    <n v="592"/>
    <s v="Jennifer Stanton"/>
    <n v="42"/>
    <s v="M"/>
    <x v="4"/>
    <n v="32104"/>
    <d v="2022-11-09T00:00:00"/>
    <n v="37745"/>
    <x v="0"/>
    <n v="35"/>
    <s v="below"/>
    <s v="Average"/>
    <s v="No"/>
    <s v="Yes"/>
    <s v="Yes"/>
    <n v="0"/>
    <n v="0"/>
    <m/>
    <m/>
    <m/>
    <m/>
    <m/>
    <m/>
    <n v="32104"/>
    <m/>
    <n v="32104"/>
  </r>
  <r>
    <n v="593"/>
    <s v="Richard Murray"/>
    <n v="53"/>
    <s v="M"/>
    <x v="2"/>
    <n v="41885"/>
    <d v="2017-12-02T00:00:00"/>
    <n v="23120"/>
    <x v="1"/>
    <n v="40"/>
    <s v="below"/>
    <s v="Good"/>
    <s v="No"/>
    <s v="No"/>
    <s v="Yes"/>
    <n v="41885"/>
    <n v="0"/>
    <m/>
    <m/>
    <m/>
    <m/>
    <m/>
    <m/>
    <n v="41885"/>
    <m/>
    <n v="41885"/>
  </r>
  <r>
    <n v="594"/>
    <s v="David Casey"/>
    <n v="47"/>
    <s v="M"/>
    <x v="3"/>
    <n v="49921"/>
    <d v="2020-11-12T00:00:00"/>
    <n v="35460"/>
    <x v="2"/>
    <n v="32"/>
    <s v="below"/>
    <s v="Average"/>
    <s v="No"/>
    <s v="No"/>
    <s v="Yes"/>
    <n v="0"/>
    <n v="0"/>
    <m/>
    <m/>
    <m/>
    <m/>
    <m/>
    <m/>
    <n v="49921"/>
    <m/>
    <n v="49921"/>
  </r>
  <r>
    <n v="595"/>
    <s v="Theresa Sanders"/>
    <n v="58"/>
    <s v="F"/>
    <x v="4"/>
    <n v="64650"/>
    <d v="2016-06-13T00:00:00"/>
    <n v="20733"/>
    <x v="3"/>
    <n v="56"/>
    <s v="above"/>
    <s v="Excellent"/>
    <s v="No"/>
    <s v="Yes"/>
    <s v="Yes"/>
    <n v="0"/>
    <n v="64650"/>
    <m/>
    <m/>
    <m/>
    <m/>
    <m/>
    <m/>
    <n v="64650"/>
    <m/>
    <n v="64650"/>
  </r>
  <r>
    <n v="596"/>
    <s v="James Wiley"/>
    <n v="33"/>
    <s v="M"/>
    <x v="1"/>
    <n v="31805"/>
    <d v="2023-04-12T00:00:00"/>
    <n v="22219"/>
    <x v="0"/>
    <n v="24"/>
    <s v="below"/>
    <s v="Poor"/>
    <s v="Yes"/>
    <s v="No"/>
    <s v="Yes"/>
    <n v="0"/>
    <n v="0"/>
    <m/>
    <m/>
    <m/>
    <m/>
    <m/>
    <m/>
    <n v="31805"/>
    <m/>
    <n v="31805"/>
  </r>
  <r>
    <n v="597"/>
    <s v="Henry Morris"/>
    <n v="59"/>
    <s v="F"/>
    <x v="2"/>
    <n v="60430"/>
    <d v="2017-11-19T00:00:00"/>
    <n v="37662"/>
    <x v="3"/>
    <n v="41"/>
    <s v="above"/>
    <s v="Good"/>
    <s v="No"/>
    <s v="Yes"/>
    <s v="Yes"/>
    <n v="60430"/>
    <n v="0"/>
    <m/>
    <m/>
    <m/>
    <m/>
    <m/>
    <m/>
    <n v="60430"/>
    <m/>
    <n v="60430"/>
  </r>
  <r>
    <n v="598"/>
    <s v="Mrs. Laura Mendoza DDS"/>
    <n v="21"/>
    <s v="M"/>
    <x v="0"/>
    <n v="47109"/>
    <d v="2020-03-26T00:00:00"/>
    <n v="36358"/>
    <x v="0"/>
    <n v="28"/>
    <s v="below"/>
    <s v="Poor"/>
    <s v="No"/>
    <s v="No"/>
    <s v="No"/>
    <n v="0"/>
    <n v="0"/>
    <m/>
    <m/>
    <m/>
    <m/>
    <m/>
    <m/>
    <n v="47109"/>
    <m/>
    <n v="47109"/>
  </r>
  <r>
    <n v="599"/>
    <s v="Mark Cooper"/>
    <n v="44"/>
    <s v="M"/>
    <x v="3"/>
    <n v="75409"/>
    <d v="2016-04-20T00:00:00"/>
    <n v="11581"/>
    <x v="0"/>
    <n v="40"/>
    <s v="above"/>
    <s v="Good"/>
    <s v="No"/>
    <s v="Yes"/>
    <s v="Yes"/>
    <n v="0"/>
    <n v="0"/>
    <m/>
    <m/>
    <m/>
    <m/>
    <m/>
    <m/>
    <n v="75409"/>
    <m/>
    <n v="75409"/>
  </r>
  <r>
    <n v="600"/>
    <s v="Gregory Garcia"/>
    <n v="44"/>
    <s v="M"/>
    <x v="4"/>
    <n v="63852"/>
    <d v="2017-06-21T00:00:00"/>
    <n v="10003"/>
    <x v="2"/>
    <n v="20"/>
    <s v="above"/>
    <s v="Poor"/>
    <s v="No"/>
    <s v="Yes"/>
    <s v="Yes"/>
    <n v="0"/>
    <n v="0"/>
    <m/>
    <m/>
    <m/>
    <m/>
    <m/>
    <m/>
    <n v="63852"/>
    <m/>
    <n v="63852"/>
  </r>
  <r>
    <n v="601"/>
    <s v="Melanie Snyder"/>
    <n v="35"/>
    <s v="F"/>
    <x v="4"/>
    <n v="41367"/>
    <d v="2023-12-28T00:00:00"/>
    <n v="36665"/>
    <x v="0"/>
    <n v="60"/>
    <s v="below"/>
    <s v="Excellent"/>
    <s v="No"/>
    <s v="Yes"/>
    <s v="Yes"/>
    <n v="0"/>
    <n v="41367"/>
    <m/>
    <m/>
    <m/>
    <m/>
    <m/>
    <m/>
    <n v="41367"/>
    <m/>
    <n v="41367"/>
  </r>
  <r>
    <n v="602"/>
    <s v="Keith Espinoza"/>
    <n v="60"/>
    <s v="M"/>
    <x v="0"/>
    <n v="66406"/>
    <d v="2017-10-19T00:00:00"/>
    <n v="25924"/>
    <x v="3"/>
    <n v="55"/>
    <s v="above"/>
    <s v="Excellent"/>
    <s v="No"/>
    <s v="Yes"/>
    <s v="No"/>
    <n v="0"/>
    <n v="0"/>
    <m/>
    <m/>
    <m/>
    <m/>
    <m/>
    <m/>
    <n v="66406"/>
    <m/>
    <n v="66406"/>
  </r>
  <r>
    <n v="603"/>
    <s v="Alan Le"/>
    <n v="35"/>
    <s v="F"/>
    <x v="4"/>
    <n v="45914"/>
    <d v="2015-10-14T00:00:00"/>
    <n v="35272"/>
    <x v="1"/>
    <n v="28"/>
    <s v="below"/>
    <s v="Poor"/>
    <s v="No"/>
    <s v="Yes"/>
    <s v="Yes"/>
    <n v="0"/>
    <n v="0"/>
    <m/>
    <m/>
    <m/>
    <m/>
    <m/>
    <m/>
    <n v="45914"/>
    <m/>
    <n v="45914"/>
  </r>
  <r>
    <n v="604"/>
    <s v="William Taylor"/>
    <n v="58"/>
    <s v="M"/>
    <x v="3"/>
    <n v="65249"/>
    <d v="2019-11-27T00:00:00"/>
    <n v="35987"/>
    <x v="2"/>
    <n v="35"/>
    <s v="above"/>
    <s v="Average"/>
    <s v="No"/>
    <s v="Yes"/>
    <s v="Yes"/>
    <n v="0"/>
    <n v="0"/>
    <m/>
    <m/>
    <m/>
    <m/>
    <m/>
    <m/>
    <n v="65249"/>
    <m/>
    <n v="65249"/>
  </r>
  <r>
    <n v="605"/>
    <s v="Jacqueline Oconnor"/>
    <n v="57"/>
    <s v="F"/>
    <x v="1"/>
    <n v="65433"/>
    <d v="2019-01-01T00:00:00"/>
    <n v="20166"/>
    <x v="0"/>
    <n v="60"/>
    <s v="above"/>
    <s v="Excellent"/>
    <s v="Yes"/>
    <s v="Yes"/>
    <s v="Yes"/>
    <n v="0"/>
    <n v="0"/>
    <m/>
    <m/>
    <m/>
    <m/>
    <m/>
    <m/>
    <n v="65433"/>
    <m/>
    <n v="65433"/>
  </r>
  <r>
    <n v="606"/>
    <s v="Cynthia Kidd"/>
    <n v="57"/>
    <s v="M"/>
    <x v="4"/>
    <n v="34185"/>
    <d v="2014-08-02T00:00:00"/>
    <n v="12737"/>
    <x v="2"/>
    <n v="52"/>
    <s v="below"/>
    <s v="Excellent"/>
    <s v="No"/>
    <s v="Yes"/>
    <s v="Yes"/>
    <n v="0"/>
    <n v="34185"/>
    <m/>
    <m/>
    <m/>
    <m/>
    <m/>
    <m/>
    <n v="34185"/>
    <m/>
    <n v="34185"/>
  </r>
  <r>
    <n v="607"/>
    <s v="Michael West"/>
    <n v="24"/>
    <s v="F"/>
    <x v="2"/>
    <n v="72399"/>
    <d v="2017-07-08T00:00:00"/>
    <n v="39470"/>
    <x v="0"/>
    <n v="39"/>
    <s v="above"/>
    <s v="Average"/>
    <s v="No"/>
    <s v="Yes"/>
    <s v="Yes"/>
    <n v="72399"/>
    <n v="0"/>
    <m/>
    <m/>
    <m/>
    <m/>
    <m/>
    <m/>
    <n v="72399"/>
    <m/>
    <n v="72399"/>
  </r>
  <r>
    <n v="608"/>
    <s v="Michelle Stark"/>
    <n v="56"/>
    <s v="F"/>
    <x v="4"/>
    <n v="40509"/>
    <d v="2023-10-07T00:00:00"/>
    <n v="26866"/>
    <x v="3"/>
    <n v="24"/>
    <s v="below"/>
    <s v="Poor"/>
    <s v="No"/>
    <s v="Yes"/>
    <s v="Yes"/>
    <n v="0"/>
    <n v="0"/>
    <m/>
    <m/>
    <m/>
    <m/>
    <m/>
    <m/>
    <n v="40509"/>
    <m/>
    <n v="40509"/>
  </r>
  <r>
    <n v="609"/>
    <s v="Diana Williams"/>
    <n v="50"/>
    <s v="M"/>
    <x v="3"/>
    <n v="50638"/>
    <d v="2019-09-23T00:00:00"/>
    <n v="33897"/>
    <x v="1"/>
    <n v="60"/>
    <s v="above"/>
    <s v="Excellent"/>
    <s v="No"/>
    <s v="No"/>
    <s v="Yes"/>
    <n v="0"/>
    <n v="0"/>
    <m/>
    <m/>
    <m/>
    <m/>
    <m/>
    <m/>
    <n v="50638"/>
    <m/>
    <n v="50638"/>
  </r>
  <r>
    <n v="610"/>
    <s v="Gina Liu"/>
    <n v="29"/>
    <s v="F"/>
    <x v="2"/>
    <n v="35633"/>
    <d v="2019-08-14T00:00:00"/>
    <n v="14105"/>
    <x v="1"/>
    <n v="57"/>
    <s v="below"/>
    <s v="Excellent"/>
    <s v="No"/>
    <s v="No"/>
    <s v="Yes"/>
    <n v="35633"/>
    <n v="0"/>
    <m/>
    <m/>
    <m/>
    <m/>
    <m/>
    <m/>
    <n v="35633"/>
    <m/>
    <n v="35633"/>
  </r>
  <r>
    <n v="611"/>
    <s v="Mark Baker"/>
    <n v="30"/>
    <s v="F"/>
    <x v="1"/>
    <n v="40236"/>
    <d v="2023-06-16T00:00:00"/>
    <n v="27716"/>
    <x v="1"/>
    <n v="51"/>
    <s v="below"/>
    <s v="Excellent"/>
    <s v="No"/>
    <s v="No"/>
    <s v="Yes"/>
    <n v="0"/>
    <n v="0"/>
    <m/>
    <m/>
    <m/>
    <m/>
    <m/>
    <m/>
    <n v="40236"/>
    <m/>
    <n v="40236"/>
  </r>
  <r>
    <n v="612"/>
    <s v="Tyler Shannon"/>
    <n v="46"/>
    <s v="F"/>
    <x v="3"/>
    <n v="68347"/>
    <d v="2019-09-07T00:00:00"/>
    <n v="20522"/>
    <x v="2"/>
    <n v="56"/>
    <s v="above"/>
    <s v="Excellent"/>
    <s v="No"/>
    <s v="Yes"/>
    <s v="Yes"/>
    <n v="0"/>
    <n v="0"/>
    <m/>
    <m/>
    <m/>
    <m/>
    <m/>
    <m/>
    <n v="68347"/>
    <m/>
    <n v="68347"/>
  </r>
  <r>
    <n v="613"/>
    <s v="Cody Turner"/>
    <n v="42"/>
    <s v="F"/>
    <x v="0"/>
    <n v="38841"/>
    <d v="2020-11-10T00:00:00"/>
    <n v="36164"/>
    <x v="3"/>
    <n v="32"/>
    <s v="below"/>
    <s v="Average"/>
    <s v="No"/>
    <s v="No"/>
    <s v="No"/>
    <n v="0"/>
    <n v="0"/>
    <m/>
    <m/>
    <m/>
    <m/>
    <m/>
    <m/>
    <n v="38841"/>
    <m/>
    <n v="38841"/>
  </r>
  <r>
    <n v="614"/>
    <s v="William Bell"/>
    <n v="55"/>
    <s v="M"/>
    <x v="1"/>
    <n v="59863"/>
    <d v="2024-04-17T00:00:00"/>
    <n v="23818"/>
    <x v="1"/>
    <n v="39"/>
    <s v="above"/>
    <s v="Average"/>
    <s v="No"/>
    <s v="No"/>
    <s v="Yes"/>
    <n v="0"/>
    <n v="0"/>
    <m/>
    <m/>
    <m/>
    <m/>
    <m/>
    <m/>
    <n v="59863"/>
    <m/>
    <n v="59863"/>
  </r>
  <r>
    <n v="615"/>
    <s v="Wendy Hicks"/>
    <n v="32"/>
    <s v="M"/>
    <x v="0"/>
    <n v="37418"/>
    <d v="2023-01-17T00:00:00"/>
    <n v="26812"/>
    <x v="3"/>
    <n v="31"/>
    <s v="below"/>
    <s v="Average"/>
    <s v="No"/>
    <s v="No"/>
    <s v="No"/>
    <n v="0"/>
    <n v="0"/>
    <m/>
    <m/>
    <m/>
    <m/>
    <m/>
    <m/>
    <n v="37418"/>
    <m/>
    <n v="37418"/>
  </r>
  <r>
    <n v="616"/>
    <s v="Nicholas Jones"/>
    <n v="38"/>
    <s v="M"/>
    <x v="4"/>
    <n v="79553"/>
    <d v="2018-04-14T00:00:00"/>
    <n v="13182"/>
    <x v="1"/>
    <n v="28"/>
    <s v="above"/>
    <s v="Poor"/>
    <s v="No"/>
    <s v="Yes"/>
    <s v="Yes"/>
    <n v="0"/>
    <n v="0"/>
    <m/>
    <m/>
    <m/>
    <m/>
    <m/>
    <m/>
    <n v="79553"/>
    <m/>
    <n v="79553"/>
  </r>
  <r>
    <n v="617"/>
    <s v="Jessica Conley MD"/>
    <n v="39"/>
    <s v="M"/>
    <x v="3"/>
    <n v="32253"/>
    <d v="2017-08-06T00:00:00"/>
    <n v="26740"/>
    <x v="0"/>
    <n v="39"/>
    <s v="below"/>
    <s v="Average"/>
    <s v="No"/>
    <s v="No"/>
    <s v="Yes"/>
    <n v="0"/>
    <n v="0"/>
    <m/>
    <m/>
    <m/>
    <m/>
    <m/>
    <m/>
    <n v="32253"/>
    <m/>
    <n v="32253"/>
  </r>
  <r>
    <n v="618"/>
    <s v="Courtney Davenport"/>
    <n v="47"/>
    <s v="M"/>
    <x v="2"/>
    <n v="30413"/>
    <d v="2018-11-27T00:00:00"/>
    <n v="12153"/>
    <x v="0"/>
    <n v="36"/>
    <s v="below"/>
    <s v="Average"/>
    <s v="No"/>
    <s v="No"/>
    <s v="Yes"/>
    <n v="30413"/>
    <n v="0"/>
    <m/>
    <m/>
    <m/>
    <m/>
    <m/>
    <m/>
    <n v="30413"/>
    <m/>
    <n v="30413"/>
  </r>
  <r>
    <n v="619"/>
    <s v="Lori Moreno"/>
    <n v="47"/>
    <s v="M"/>
    <x v="4"/>
    <n v="58125"/>
    <d v="2023-12-06T00:00:00"/>
    <n v="12168"/>
    <x v="0"/>
    <n v="51"/>
    <s v="above"/>
    <s v="Excellent"/>
    <s v="No"/>
    <s v="Yes"/>
    <s v="Yes"/>
    <n v="0"/>
    <n v="58125"/>
    <m/>
    <m/>
    <m/>
    <m/>
    <m/>
    <m/>
    <n v="58125"/>
    <m/>
    <n v="58125"/>
  </r>
  <r>
    <n v="620"/>
    <s v="Allison Booth"/>
    <n v="58"/>
    <s v="F"/>
    <x v="0"/>
    <n v="76298"/>
    <d v="2016-12-04T00:00:00"/>
    <n v="25609"/>
    <x v="1"/>
    <n v="24"/>
    <s v="above"/>
    <s v="Poor"/>
    <s v="No"/>
    <s v="Yes"/>
    <s v="No"/>
    <n v="0"/>
    <n v="0"/>
    <m/>
    <m/>
    <m/>
    <m/>
    <m/>
    <m/>
    <n v="76298"/>
    <m/>
    <n v="76298"/>
  </r>
  <r>
    <n v="621"/>
    <s v="Kathy Price"/>
    <n v="49"/>
    <s v="M"/>
    <x v="1"/>
    <n v="53018"/>
    <d v="2014-09-06T00:00:00"/>
    <n v="36224"/>
    <x v="1"/>
    <n v="59"/>
    <s v="above"/>
    <s v="Excellent"/>
    <s v="No"/>
    <s v="No"/>
    <s v="Yes"/>
    <n v="0"/>
    <n v="0"/>
    <m/>
    <m/>
    <m/>
    <m/>
    <m/>
    <m/>
    <n v="53018"/>
    <m/>
    <n v="53018"/>
  </r>
  <r>
    <n v="622"/>
    <s v="Adriana Hale"/>
    <n v="21"/>
    <s v="M"/>
    <x v="1"/>
    <n v="77016"/>
    <d v="2024-06-27T00:00:00"/>
    <n v="25054"/>
    <x v="0"/>
    <n v="34"/>
    <s v="above"/>
    <s v="Average"/>
    <s v="Yes"/>
    <s v="Yes"/>
    <s v="Yes"/>
    <n v="0"/>
    <n v="0"/>
    <m/>
    <m/>
    <m/>
    <m/>
    <m/>
    <m/>
    <n v="77016"/>
    <m/>
    <n v="77016"/>
  </r>
  <r>
    <n v="623"/>
    <s v="Brenda Schneider"/>
    <n v="50"/>
    <s v="M"/>
    <x v="4"/>
    <n v="53511"/>
    <d v="2018-08-03T00:00:00"/>
    <n v="17174"/>
    <x v="3"/>
    <n v="52"/>
    <s v="above"/>
    <s v="Excellent"/>
    <s v="No"/>
    <s v="Yes"/>
    <s v="Yes"/>
    <n v="0"/>
    <n v="53511"/>
    <m/>
    <m/>
    <m/>
    <m/>
    <m/>
    <m/>
    <n v="53511"/>
    <m/>
    <n v="53511"/>
  </r>
  <r>
    <n v="624"/>
    <s v="Charles Salazar"/>
    <n v="27"/>
    <s v="M"/>
    <x v="4"/>
    <n v="60842"/>
    <d v="2019-04-15T00:00:00"/>
    <n v="33356"/>
    <x v="3"/>
    <n v="50"/>
    <s v="above"/>
    <s v="Excellent"/>
    <s v="No"/>
    <s v="Yes"/>
    <s v="Yes"/>
    <n v="0"/>
    <n v="60842"/>
    <m/>
    <m/>
    <m/>
    <m/>
    <m/>
    <m/>
    <n v="60842"/>
    <m/>
    <n v="60842"/>
  </r>
  <r>
    <n v="625"/>
    <s v="Gordon Lopez"/>
    <n v="55"/>
    <s v="F"/>
    <x v="2"/>
    <n v="30181"/>
    <d v="2019-01-01T00:00:00"/>
    <n v="32998"/>
    <x v="0"/>
    <n v="38"/>
    <s v="below"/>
    <s v="Average"/>
    <s v="No"/>
    <s v="No"/>
    <s v="Yes"/>
    <n v="30181"/>
    <n v="0"/>
    <m/>
    <m/>
    <m/>
    <m/>
    <m/>
    <m/>
    <n v="30181"/>
    <m/>
    <n v="30181"/>
  </r>
  <r>
    <n v="626"/>
    <s v="Margaret White"/>
    <n v="22"/>
    <s v="M"/>
    <x v="2"/>
    <n v="75713"/>
    <d v="2016-07-31T00:00:00"/>
    <n v="25176"/>
    <x v="1"/>
    <n v="42"/>
    <s v="above"/>
    <s v="Good"/>
    <s v="No"/>
    <s v="Yes"/>
    <s v="Yes"/>
    <n v="75713"/>
    <n v="0"/>
    <m/>
    <m/>
    <m/>
    <m/>
    <m/>
    <m/>
    <n v="75713"/>
    <m/>
    <n v="75713"/>
  </r>
  <r>
    <n v="627"/>
    <s v="Deborah Baker"/>
    <n v="27"/>
    <s v="F"/>
    <x v="1"/>
    <n v="50135"/>
    <d v="2019-07-24T00:00:00"/>
    <n v="34208"/>
    <x v="2"/>
    <n v="37"/>
    <s v="above"/>
    <s v="Average"/>
    <s v="No"/>
    <s v="No"/>
    <s v="Yes"/>
    <n v="0"/>
    <n v="0"/>
    <m/>
    <m/>
    <m/>
    <m/>
    <m/>
    <m/>
    <n v="50135"/>
    <m/>
    <n v="50135"/>
  </r>
  <r>
    <n v="628"/>
    <s v="Scott Jones"/>
    <n v="52"/>
    <s v="F"/>
    <x v="3"/>
    <n v="68062"/>
    <d v="2015-10-06T00:00:00"/>
    <n v="29058"/>
    <x v="2"/>
    <n v="52"/>
    <s v="above"/>
    <s v="Excellent"/>
    <s v="No"/>
    <s v="Yes"/>
    <s v="Yes"/>
    <n v="0"/>
    <n v="0"/>
    <m/>
    <m/>
    <m/>
    <m/>
    <m/>
    <m/>
    <n v="68062"/>
    <m/>
    <n v="68062"/>
  </r>
  <r>
    <n v="629"/>
    <s v="Michael Lee"/>
    <n v="21"/>
    <s v="M"/>
    <x v="2"/>
    <n v="68235"/>
    <d v="2017-09-28T00:00:00"/>
    <n v="15867"/>
    <x v="2"/>
    <n v="40"/>
    <s v="above"/>
    <s v="Good"/>
    <s v="No"/>
    <s v="Yes"/>
    <s v="Yes"/>
    <n v="68235"/>
    <n v="0"/>
    <m/>
    <m/>
    <m/>
    <m/>
    <m/>
    <m/>
    <n v="68235"/>
    <m/>
    <n v="68235"/>
  </r>
  <r>
    <n v="630"/>
    <s v="Ruben Gordon"/>
    <n v="58"/>
    <s v="F"/>
    <x v="3"/>
    <n v="58263"/>
    <d v="2018-02-05T00:00:00"/>
    <n v="27893"/>
    <x v="0"/>
    <n v="39"/>
    <s v="above"/>
    <s v="Average"/>
    <s v="No"/>
    <s v="No"/>
    <s v="Yes"/>
    <n v="0"/>
    <n v="0"/>
    <m/>
    <m/>
    <m/>
    <m/>
    <m/>
    <m/>
    <n v="58263"/>
    <m/>
    <n v="58263"/>
  </r>
  <r>
    <n v="631"/>
    <s v="William Woodard"/>
    <n v="49"/>
    <s v="M"/>
    <x v="3"/>
    <n v="60341"/>
    <d v="2018-09-29T00:00:00"/>
    <n v="31504"/>
    <x v="3"/>
    <n v="30"/>
    <s v="above"/>
    <s v="Average"/>
    <s v="No"/>
    <s v="Yes"/>
    <s v="Yes"/>
    <n v="0"/>
    <n v="0"/>
    <m/>
    <m/>
    <m/>
    <m/>
    <m/>
    <m/>
    <n v="60341"/>
    <m/>
    <n v="60341"/>
  </r>
  <r>
    <n v="632"/>
    <s v="Morgan Howard"/>
    <n v="49"/>
    <s v="F"/>
    <x v="3"/>
    <n v="60806"/>
    <d v="2023-04-25T00:00:00"/>
    <n v="33607"/>
    <x v="0"/>
    <n v="28"/>
    <s v="above"/>
    <s v="Poor"/>
    <s v="No"/>
    <s v="Yes"/>
    <s v="Yes"/>
    <n v="0"/>
    <n v="0"/>
    <m/>
    <m/>
    <m/>
    <m/>
    <m/>
    <m/>
    <n v="60806"/>
    <m/>
    <n v="60806"/>
  </r>
  <r>
    <n v="633"/>
    <s v="Don Newman"/>
    <n v="52"/>
    <s v="M"/>
    <x v="0"/>
    <n v="66212"/>
    <d v="2018-01-12T00:00:00"/>
    <n v="23456"/>
    <x v="0"/>
    <n v="39"/>
    <s v="above"/>
    <s v="Average"/>
    <s v="No"/>
    <s v="Yes"/>
    <s v="No"/>
    <n v="0"/>
    <n v="0"/>
    <m/>
    <m/>
    <m/>
    <m/>
    <m/>
    <m/>
    <n v="66212"/>
    <m/>
    <n v="66212"/>
  </r>
  <r>
    <n v="634"/>
    <s v="Christian Rush"/>
    <n v="30"/>
    <s v="M"/>
    <x v="2"/>
    <n v="69655"/>
    <d v="2016-02-09T00:00:00"/>
    <n v="25222"/>
    <x v="3"/>
    <n v="42"/>
    <s v="above"/>
    <s v="Good"/>
    <s v="No"/>
    <s v="Yes"/>
    <s v="Yes"/>
    <n v="69655"/>
    <n v="0"/>
    <m/>
    <m/>
    <m/>
    <m/>
    <m/>
    <m/>
    <n v="69655"/>
    <m/>
    <n v="69655"/>
  </r>
  <r>
    <n v="635"/>
    <s v="Aaron Wiley"/>
    <n v="27"/>
    <s v="M"/>
    <x v="3"/>
    <n v="46571"/>
    <d v="2021-01-05T00:00:00"/>
    <n v="27992"/>
    <x v="3"/>
    <n v="48"/>
    <s v="below"/>
    <s v="Good"/>
    <s v="No"/>
    <s v="No"/>
    <s v="Yes"/>
    <n v="0"/>
    <n v="0"/>
    <m/>
    <m/>
    <m/>
    <m/>
    <m/>
    <m/>
    <n v="46571"/>
    <m/>
    <n v="46571"/>
  </r>
  <r>
    <n v="636"/>
    <s v="Jennifer Walker"/>
    <n v="53"/>
    <s v="M"/>
    <x v="2"/>
    <n v="53533"/>
    <d v="2019-04-08T00:00:00"/>
    <n v="25478"/>
    <x v="1"/>
    <n v="54"/>
    <s v="above"/>
    <s v="Excellent"/>
    <s v="No"/>
    <s v="No"/>
    <s v="Yes"/>
    <n v="53533"/>
    <n v="0"/>
    <m/>
    <m/>
    <m/>
    <m/>
    <m/>
    <m/>
    <n v="53533"/>
    <m/>
    <n v="53533"/>
  </r>
  <r>
    <n v="637"/>
    <s v="Alexis Goodman"/>
    <n v="23"/>
    <s v="F"/>
    <x v="0"/>
    <n v="47024"/>
    <d v="2020-03-28T00:00:00"/>
    <n v="30260"/>
    <x v="2"/>
    <n v="56"/>
    <s v="below"/>
    <s v="Excellent"/>
    <s v="No"/>
    <s v="No"/>
    <s v="No"/>
    <n v="0"/>
    <n v="0"/>
    <m/>
    <m/>
    <m/>
    <m/>
    <m/>
    <m/>
    <n v="47024"/>
    <m/>
    <n v="47024"/>
  </r>
  <r>
    <n v="638"/>
    <s v="Michael Hayes"/>
    <n v="24"/>
    <s v="F"/>
    <x v="4"/>
    <n v="39192"/>
    <d v="2022-02-13T00:00:00"/>
    <n v="34812"/>
    <x v="0"/>
    <n v="42"/>
    <s v="below"/>
    <s v="Good"/>
    <s v="No"/>
    <s v="Yes"/>
    <s v="Yes"/>
    <n v="0"/>
    <n v="39192"/>
    <m/>
    <m/>
    <m/>
    <m/>
    <m/>
    <m/>
    <n v="39192"/>
    <m/>
    <n v="39192"/>
  </r>
  <r>
    <n v="639"/>
    <s v="Alyssa Rodriguez"/>
    <n v="47"/>
    <s v="F"/>
    <x v="3"/>
    <n v="59622"/>
    <d v="2023-05-08T00:00:00"/>
    <n v="15227"/>
    <x v="0"/>
    <n v="36"/>
    <s v="above"/>
    <s v="Average"/>
    <s v="No"/>
    <s v="No"/>
    <s v="Yes"/>
    <n v="0"/>
    <n v="0"/>
    <m/>
    <m/>
    <m/>
    <m/>
    <m/>
    <m/>
    <n v="59622"/>
    <m/>
    <n v="59622"/>
  </r>
  <r>
    <n v="640"/>
    <s v="Christie Henderson"/>
    <n v="53"/>
    <s v="M"/>
    <x v="1"/>
    <n v="73121"/>
    <d v="2016-02-22T00:00:00"/>
    <n v="10120"/>
    <x v="0"/>
    <n v="50"/>
    <s v="above"/>
    <s v="Excellent"/>
    <s v="No"/>
    <s v="Yes"/>
    <s v="Yes"/>
    <n v="0"/>
    <n v="0"/>
    <m/>
    <m/>
    <m/>
    <m/>
    <m/>
    <m/>
    <n v="73121"/>
    <m/>
    <n v="73121"/>
  </r>
  <r>
    <n v="641"/>
    <s v="Timothy Garcia"/>
    <n v="38"/>
    <s v="F"/>
    <x v="4"/>
    <n v="30279"/>
    <d v="2021-05-23T00:00:00"/>
    <n v="38680"/>
    <x v="2"/>
    <n v="44"/>
    <s v="below"/>
    <s v="Good"/>
    <s v="No"/>
    <s v="Yes"/>
    <s v="Yes"/>
    <n v="0"/>
    <n v="30279"/>
    <m/>
    <m/>
    <m/>
    <m/>
    <m/>
    <m/>
    <n v="30279"/>
    <m/>
    <n v="30279"/>
  </r>
  <r>
    <n v="642"/>
    <s v="John Wilcox"/>
    <n v="58"/>
    <s v="M"/>
    <x v="4"/>
    <n v="30740"/>
    <d v="2018-05-30T00:00:00"/>
    <n v="29606"/>
    <x v="3"/>
    <n v="43"/>
    <s v="below"/>
    <s v="Good"/>
    <s v="No"/>
    <s v="Yes"/>
    <s v="Yes"/>
    <n v="0"/>
    <n v="30740"/>
    <m/>
    <m/>
    <m/>
    <m/>
    <m/>
    <m/>
    <n v="30740"/>
    <m/>
    <n v="30740"/>
  </r>
  <r>
    <n v="643"/>
    <s v="Lisa Smith"/>
    <n v="36"/>
    <s v="F"/>
    <x v="3"/>
    <n v="65743"/>
    <d v="2022-11-19T00:00:00"/>
    <n v="32521"/>
    <x v="1"/>
    <n v="26"/>
    <s v="above"/>
    <s v="Poor"/>
    <s v="No"/>
    <s v="Yes"/>
    <s v="Yes"/>
    <n v="0"/>
    <n v="0"/>
    <m/>
    <m/>
    <m/>
    <m/>
    <m/>
    <m/>
    <n v="65743"/>
    <m/>
    <n v="65743"/>
  </r>
  <r>
    <n v="644"/>
    <s v="Alan Smith"/>
    <n v="31"/>
    <s v="F"/>
    <x v="4"/>
    <n v="70801"/>
    <d v="2020-12-25T00:00:00"/>
    <n v="34056"/>
    <x v="2"/>
    <n v="43"/>
    <s v="above"/>
    <s v="Good"/>
    <s v="No"/>
    <s v="Yes"/>
    <s v="Yes"/>
    <n v="0"/>
    <n v="70801"/>
    <m/>
    <m/>
    <m/>
    <m/>
    <m/>
    <m/>
    <n v="70801"/>
    <m/>
    <n v="70801"/>
  </r>
  <r>
    <n v="645"/>
    <s v="Alexander Mcdaniel"/>
    <n v="60"/>
    <s v="M"/>
    <x v="3"/>
    <n v="54801"/>
    <d v="2024-06-30T00:00:00"/>
    <n v="31511"/>
    <x v="2"/>
    <n v="44"/>
    <s v="above"/>
    <s v="Good"/>
    <s v="No"/>
    <s v="No"/>
    <s v="Yes"/>
    <n v="0"/>
    <n v="0"/>
    <m/>
    <m/>
    <m/>
    <m/>
    <m/>
    <m/>
    <n v="54801"/>
    <m/>
    <n v="54801"/>
  </r>
  <r>
    <n v="646"/>
    <s v="Stephanie Martinez"/>
    <n v="55"/>
    <s v="F"/>
    <x v="0"/>
    <n v="55353"/>
    <d v="2019-11-03T00:00:00"/>
    <n v="33816"/>
    <x v="3"/>
    <n v="41"/>
    <s v="above"/>
    <s v="Good"/>
    <s v="No"/>
    <s v="No"/>
    <s v="No"/>
    <n v="0"/>
    <n v="0"/>
    <m/>
    <m/>
    <m/>
    <m/>
    <m/>
    <m/>
    <n v="55353"/>
    <m/>
    <n v="55353"/>
  </r>
  <r>
    <n v="647"/>
    <s v="Wendy Jones"/>
    <n v="41"/>
    <s v="F"/>
    <x v="4"/>
    <n v="60992"/>
    <d v="2023-11-16T00:00:00"/>
    <n v="23190"/>
    <x v="3"/>
    <n v="43"/>
    <s v="above"/>
    <s v="Good"/>
    <s v="No"/>
    <s v="Yes"/>
    <s v="Yes"/>
    <n v="0"/>
    <n v="60992"/>
    <m/>
    <m/>
    <m/>
    <m/>
    <m/>
    <m/>
    <n v="60992"/>
    <m/>
    <n v="60992"/>
  </r>
  <r>
    <n v="648"/>
    <s v="Jessica Curtis"/>
    <n v="48"/>
    <s v="F"/>
    <x v="4"/>
    <n v="42012"/>
    <d v="2019-04-23T00:00:00"/>
    <n v="21345"/>
    <x v="1"/>
    <n v="29"/>
    <s v="below"/>
    <s v="Poor"/>
    <s v="No"/>
    <s v="Yes"/>
    <s v="Yes"/>
    <n v="0"/>
    <n v="0"/>
    <m/>
    <m/>
    <m/>
    <m/>
    <m/>
    <m/>
    <n v="42012"/>
    <m/>
    <n v="42012"/>
  </r>
  <r>
    <n v="649"/>
    <s v="Mary Harris"/>
    <n v="29"/>
    <s v="F"/>
    <x v="1"/>
    <n v="34740"/>
    <d v="2016-02-27T00:00:00"/>
    <n v="35030"/>
    <x v="3"/>
    <n v="43"/>
    <s v="below"/>
    <s v="Good"/>
    <s v="No"/>
    <s v="No"/>
    <s v="Yes"/>
    <n v="0"/>
    <n v="0"/>
    <m/>
    <m/>
    <m/>
    <m/>
    <m/>
    <m/>
    <n v="34740"/>
    <m/>
    <n v="34740"/>
  </r>
  <r>
    <n v="650"/>
    <s v="Michael Ward"/>
    <n v="34"/>
    <s v="M"/>
    <x v="4"/>
    <n v="43609"/>
    <d v="2024-06-19T00:00:00"/>
    <n v="17672"/>
    <x v="1"/>
    <n v="51"/>
    <s v="below"/>
    <s v="Excellent"/>
    <s v="No"/>
    <s v="Yes"/>
    <s v="Yes"/>
    <n v="0"/>
    <n v="43609"/>
    <m/>
    <m/>
    <m/>
    <m/>
    <m/>
    <m/>
    <n v="43609"/>
    <m/>
    <n v="43609"/>
  </r>
  <r>
    <n v="651"/>
    <s v="Amanda Smith"/>
    <n v="47"/>
    <s v="F"/>
    <x v="1"/>
    <n v="69377"/>
    <d v="2021-08-15T00:00:00"/>
    <n v="20453"/>
    <x v="1"/>
    <n v="46"/>
    <s v="above"/>
    <s v="Good"/>
    <s v="No"/>
    <s v="Yes"/>
    <s v="Yes"/>
    <n v="0"/>
    <n v="0"/>
    <m/>
    <m/>
    <m/>
    <m/>
    <m/>
    <m/>
    <n v="69377"/>
    <m/>
    <n v="69377"/>
  </r>
  <r>
    <n v="652"/>
    <s v="Andrea Tapia"/>
    <n v="55"/>
    <s v="F"/>
    <x v="4"/>
    <n v="72458"/>
    <d v="2023-03-26T00:00:00"/>
    <n v="21890"/>
    <x v="3"/>
    <n v="33"/>
    <s v="above"/>
    <s v="Average"/>
    <s v="No"/>
    <s v="Yes"/>
    <s v="Yes"/>
    <n v="0"/>
    <n v="0"/>
    <m/>
    <m/>
    <m/>
    <m/>
    <m/>
    <m/>
    <n v="72458"/>
    <m/>
    <n v="72458"/>
  </r>
  <r>
    <n v="653"/>
    <s v="Kristen Brown"/>
    <n v="28"/>
    <s v="M"/>
    <x v="4"/>
    <n v="46203"/>
    <d v="2018-12-14T00:00:00"/>
    <n v="29626"/>
    <x v="1"/>
    <n v="25"/>
    <s v="below"/>
    <s v="Poor"/>
    <s v="No"/>
    <s v="Yes"/>
    <s v="Yes"/>
    <n v="0"/>
    <n v="0"/>
    <m/>
    <m/>
    <m/>
    <m/>
    <m/>
    <m/>
    <n v="46203"/>
    <m/>
    <n v="46203"/>
  </r>
  <r>
    <n v="654"/>
    <s v="Madison Mcdonald"/>
    <n v="55"/>
    <s v="F"/>
    <x v="3"/>
    <n v="60654"/>
    <d v="2015-02-07T00:00:00"/>
    <n v="24225"/>
    <x v="3"/>
    <n v="31"/>
    <s v="above"/>
    <s v="Average"/>
    <s v="No"/>
    <s v="Yes"/>
    <s v="Yes"/>
    <n v="0"/>
    <n v="0"/>
    <m/>
    <m/>
    <m/>
    <m/>
    <m/>
    <m/>
    <n v="60654"/>
    <m/>
    <n v="60654"/>
  </r>
  <r>
    <n v="655"/>
    <s v="Stephen Hernandez"/>
    <n v="58"/>
    <s v="M"/>
    <x v="3"/>
    <n v="48759"/>
    <d v="2017-06-15T00:00:00"/>
    <n v="39044"/>
    <x v="3"/>
    <n v="32"/>
    <s v="below"/>
    <s v="Average"/>
    <s v="No"/>
    <s v="No"/>
    <s v="Yes"/>
    <n v="0"/>
    <n v="0"/>
    <m/>
    <m/>
    <m/>
    <m/>
    <m/>
    <m/>
    <n v="48759"/>
    <m/>
    <n v="48759"/>
  </r>
  <r>
    <n v="656"/>
    <s v="Whitney Rosales"/>
    <n v="58"/>
    <s v="M"/>
    <x v="3"/>
    <n v="52132"/>
    <d v="2021-04-07T00:00:00"/>
    <n v="27375"/>
    <x v="0"/>
    <n v="50"/>
    <s v="above"/>
    <s v="Excellent"/>
    <s v="No"/>
    <s v="No"/>
    <s v="Yes"/>
    <n v="0"/>
    <n v="0"/>
    <m/>
    <m/>
    <m/>
    <m/>
    <m/>
    <m/>
    <n v="52132"/>
    <m/>
    <n v="52132"/>
  </r>
  <r>
    <n v="657"/>
    <s v="Jennifer Jones"/>
    <n v="39"/>
    <s v="M"/>
    <x v="4"/>
    <n v="40254"/>
    <d v="2020-03-12T00:00:00"/>
    <n v="30062"/>
    <x v="2"/>
    <n v="35"/>
    <s v="below"/>
    <s v="Average"/>
    <s v="No"/>
    <s v="Yes"/>
    <s v="Yes"/>
    <n v="0"/>
    <n v="0"/>
    <m/>
    <m/>
    <m/>
    <m/>
    <m/>
    <m/>
    <n v="40254"/>
    <m/>
    <n v="40254"/>
  </r>
  <r>
    <n v="658"/>
    <s v="Michele Marks"/>
    <n v="22"/>
    <s v="F"/>
    <x v="0"/>
    <n v="44472"/>
    <d v="2022-11-22T00:00:00"/>
    <n v="25003"/>
    <x v="0"/>
    <n v="50"/>
    <s v="below"/>
    <s v="Excellent"/>
    <s v="No"/>
    <s v="No"/>
    <s v="No"/>
    <n v="0"/>
    <n v="0"/>
    <m/>
    <m/>
    <m/>
    <m/>
    <m/>
    <m/>
    <n v="44472"/>
    <m/>
    <n v="44472"/>
  </r>
  <r>
    <n v="659"/>
    <s v="Michael Schneider"/>
    <n v="42"/>
    <s v="F"/>
    <x v="2"/>
    <n v="52938"/>
    <d v="2017-01-04T00:00:00"/>
    <n v="18658"/>
    <x v="0"/>
    <n v="30"/>
    <s v="above"/>
    <s v="Average"/>
    <s v="No"/>
    <s v="No"/>
    <s v="Yes"/>
    <n v="52938"/>
    <n v="0"/>
    <m/>
    <m/>
    <m/>
    <m/>
    <m/>
    <m/>
    <n v="52938"/>
    <m/>
    <n v="52938"/>
  </r>
  <r>
    <n v="660"/>
    <s v="Thomas Mcmillan"/>
    <n v="55"/>
    <s v="M"/>
    <x v="1"/>
    <n v="39277"/>
    <d v="2018-08-14T00:00:00"/>
    <n v="17461"/>
    <x v="2"/>
    <n v="21"/>
    <s v="below"/>
    <s v="Poor"/>
    <s v="No"/>
    <s v="No"/>
    <s v="Yes"/>
    <n v="0"/>
    <n v="0"/>
    <m/>
    <m/>
    <m/>
    <m/>
    <m/>
    <m/>
    <n v="39277"/>
    <m/>
    <n v="39277"/>
  </r>
  <r>
    <n v="661"/>
    <s v="Gregory Johnson"/>
    <n v="27"/>
    <s v="M"/>
    <x v="4"/>
    <n v="36845"/>
    <d v="2015-04-24T00:00:00"/>
    <n v="23683"/>
    <x v="0"/>
    <n v="34"/>
    <s v="below"/>
    <s v="Average"/>
    <s v="No"/>
    <s v="Yes"/>
    <s v="Yes"/>
    <n v="0"/>
    <n v="0"/>
    <m/>
    <m/>
    <m/>
    <m/>
    <m/>
    <m/>
    <n v="36845"/>
    <m/>
    <n v="36845"/>
  </r>
  <r>
    <n v="662"/>
    <s v="Eugene Johnson"/>
    <n v="34"/>
    <s v="F"/>
    <x v="4"/>
    <n v="46227"/>
    <d v="2015-04-03T00:00:00"/>
    <n v="34262"/>
    <x v="1"/>
    <n v="39"/>
    <s v="below"/>
    <s v="Average"/>
    <s v="No"/>
    <s v="Yes"/>
    <s v="Yes"/>
    <n v="0"/>
    <n v="46227"/>
    <m/>
    <m/>
    <m/>
    <m/>
    <m/>
    <m/>
    <n v="46227"/>
    <m/>
    <n v="46227"/>
  </r>
  <r>
    <n v="663"/>
    <s v="Kyle Goodwin"/>
    <n v="35"/>
    <s v="M"/>
    <x v="1"/>
    <n v="74220"/>
    <d v="2019-02-17T00:00:00"/>
    <n v="38278"/>
    <x v="2"/>
    <n v="27"/>
    <s v="above"/>
    <s v="Poor"/>
    <s v="No"/>
    <s v="Yes"/>
    <s v="Yes"/>
    <n v="0"/>
    <n v="0"/>
    <m/>
    <m/>
    <m/>
    <m/>
    <m/>
    <m/>
    <n v="74220"/>
    <m/>
    <n v="74220"/>
  </r>
  <r>
    <n v="664"/>
    <s v="Corey Fox"/>
    <n v="43"/>
    <s v="M"/>
    <x v="4"/>
    <n v="71242"/>
    <d v="2015-02-03T00:00:00"/>
    <n v="38883"/>
    <x v="0"/>
    <n v="43"/>
    <s v="above"/>
    <s v="Good"/>
    <s v="No"/>
    <s v="Yes"/>
    <s v="Yes"/>
    <n v="0"/>
    <n v="71242"/>
    <m/>
    <m/>
    <m/>
    <m/>
    <m/>
    <m/>
    <n v="71242"/>
    <m/>
    <n v="71242"/>
  </r>
  <r>
    <n v="665"/>
    <s v="David Smith"/>
    <n v="25"/>
    <s v="M"/>
    <x v="4"/>
    <n v="67598"/>
    <d v="2021-07-15T00:00:00"/>
    <n v="34957"/>
    <x v="3"/>
    <n v="53"/>
    <s v="above"/>
    <s v="Excellent"/>
    <s v="No"/>
    <s v="Yes"/>
    <s v="Yes"/>
    <n v="0"/>
    <n v="67598"/>
    <m/>
    <m/>
    <m/>
    <m/>
    <m/>
    <m/>
    <n v="67598"/>
    <m/>
    <n v="67598"/>
  </r>
  <r>
    <n v="666"/>
    <s v="Bradley Williams"/>
    <n v="52"/>
    <s v="M"/>
    <x v="4"/>
    <n v="45540"/>
    <d v="2020-06-09T00:00:00"/>
    <n v="20460"/>
    <x v="1"/>
    <n v="37"/>
    <s v="below"/>
    <s v="Average"/>
    <s v="No"/>
    <s v="Yes"/>
    <s v="Yes"/>
    <n v="0"/>
    <n v="45540"/>
    <m/>
    <m/>
    <m/>
    <m/>
    <m/>
    <m/>
    <n v="45540"/>
    <m/>
    <n v="45540"/>
  </r>
  <r>
    <n v="667"/>
    <s v="Robert Glover"/>
    <n v="23"/>
    <s v="F"/>
    <x v="0"/>
    <n v="72032"/>
    <d v="2021-12-19T00:00:00"/>
    <n v="29496"/>
    <x v="3"/>
    <n v="48"/>
    <s v="above"/>
    <s v="Good"/>
    <s v="No"/>
    <s v="Yes"/>
    <s v="No"/>
    <n v="0"/>
    <n v="0"/>
    <m/>
    <m/>
    <m/>
    <m/>
    <m/>
    <m/>
    <n v="72032"/>
    <m/>
    <n v="72032"/>
  </r>
  <r>
    <n v="668"/>
    <s v="Jo Williams"/>
    <n v="47"/>
    <s v="M"/>
    <x v="3"/>
    <n v="54239"/>
    <d v="2016-08-25T00:00:00"/>
    <n v="18041"/>
    <x v="3"/>
    <n v="41"/>
    <s v="above"/>
    <s v="Good"/>
    <s v="No"/>
    <s v="No"/>
    <s v="Yes"/>
    <n v="0"/>
    <n v="0"/>
    <m/>
    <m/>
    <m/>
    <m/>
    <m/>
    <m/>
    <n v="54239"/>
    <m/>
    <n v="54239"/>
  </r>
  <r>
    <n v="669"/>
    <s v="Jason Thompson"/>
    <n v="37"/>
    <s v="M"/>
    <x v="4"/>
    <n v="42952"/>
    <d v="2021-01-02T00:00:00"/>
    <n v="30985"/>
    <x v="0"/>
    <n v="60"/>
    <s v="below"/>
    <s v="Excellent"/>
    <s v="No"/>
    <s v="Yes"/>
    <s v="Yes"/>
    <n v="0"/>
    <n v="42952"/>
    <m/>
    <m/>
    <m/>
    <m/>
    <m/>
    <m/>
    <n v="42952"/>
    <m/>
    <n v="42952"/>
  </r>
  <r>
    <n v="670"/>
    <s v="Anthony Colon"/>
    <n v="23"/>
    <s v="F"/>
    <x v="1"/>
    <n v="63615"/>
    <d v="2020-06-07T00:00:00"/>
    <n v="36072"/>
    <x v="3"/>
    <n v="29"/>
    <s v="above"/>
    <s v="Poor"/>
    <s v="No"/>
    <s v="Yes"/>
    <s v="Yes"/>
    <n v="0"/>
    <n v="0"/>
    <m/>
    <m/>
    <m/>
    <m/>
    <m/>
    <m/>
    <n v="63615"/>
    <m/>
    <n v="63615"/>
  </r>
  <r>
    <n v="671"/>
    <s v="Paige Bishop"/>
    <n v="34"/>
    <s v="M"/>
    <x v="0"/>
    <n v="67050"/>
    <d v="2023-03-08T00:00:00"/>
    <n v="10917"/>
    <x v="0"/>
    <n v="44"/>
    <s v="above"/>
    <s v="Good"/>
    <s v="No"/>
    <s v="Yes"/>
    <s v="No"/>
    <n v="0"/>
    <n v="0"/>
    <m/>
    <m/>
    <m/>
    <m/>
    <m/>
    <m/>
    <n v="67050"/>
    <m/>
    <n v="67050"/>
  </r>
  <r>
    <n v="672"/>
    <s v="Diana Phillips"/>
    <n v="42"/>
    <s v="M"/>
    <x v="3"/>
    <n v="32922"/>
    <d v="2022-03-10T00:00:00"/>
    <n v="31645"/>
    <x v="1"/>
    <n v="56"/>
    <s v="below"/>
    <s v="Excellent"/>
    <s v="No"/>
    <s v="No"/>
    <s v="Yes"/>
    <n v="0"/>
    <n v="0"/>
    <m/>
    <m/>
    <m/>
    <m/>
    <m/>
    <m/>
    <n v="32922"/>
    <m/>
    <n v="32922"/>
  </r>
  <r>
    <n v="673"/>
    <s v="Mr. John Tran"/>
    <n v="55"/>
    <s v="F"/>
    <x v="2"/>
    <n v="48670"/>
    <d v="2015-03-13T00:00:00"/>
    <n v="35798"/>
    <x v="1"/>
    <n v="30"/>
    <s v="below"/>
    <s v="Average"/>
    <s v="No"/>
    <s v="No"/>
    <s v="Yes"/>
    <n v="48670"/>
    <n v="0"/>
    <m/>
    <m/>
    <m/>
    <m/>
    <m/>
    <m/>
    <n v="48670"/>
    <m/>
    <n v="48670"/>
  </r>
  <r>
    <n v="674"/>
    <s v="Brianna Jones"/>
    <n v="49"/>
    <s v="M"/>
    <x v="0"/>
    <n v="30893"/>
    <d v="2016-06-01T00:00:00"/>
    <n v="35265"/>
    <x v="2"/>
    <n v="26"/>
    <s v="below"/>
    <s v="Poor"/>
    <s v="No"/>
    <s v="No"/>
    <s v="No"/>
    <n v="0"/>
    <n v="0"/>
    <m/>
    <m/>
    <m/>
    <m/>
    <m/>
    <m/>
    <n v="30893"/>
    <m/>
    <n v="30893"/>
  </r>
  <r>
    <n v="675"/>
    <s v="David Kent"/>
    <n v="57"/>
    <s v="M"/>
    <x v="0"/>
    <n v="53316"/>
    <d v="2016-02-09T00:00:00"/>
    <n v="26853"/>
    <x v="3"/>
    <n v="47"/>
    <s v="above"/>
    <s v="Good"/>
    <s v="No"/>
    <s v="No"/>
    <s v="No"/>
    <n v="0"/>
    <n v="0"/>
    <m/>
    <m/>
    <m/>
    <m/>
    <m/>
    <m/>
    <n v="53316"/>
    <m/>
    <n v="53316"/>
  </r>
  <r>
    <n v="676"/>
    <s v="Devin Mendez"/>
    <n v="58"/>
    <s v="F"/>
    <x v="2"/>
    <n v="47974"/>
    <d v="2019-09-03T00:00:00"/>
    <n v="36743"/>
    <x v="1"/>
    <n v="54"/>
    <s v="below"/>
    <s v="Excellent"/>
    <s v="No"/>
    <s v="No"/>
    <s v="Yes"/>
    <n v="47974"/>
    <n v="0"/>
    <m/>
    <m/>
    <m/>
    <m/>
    <m/>
    <m/>
    <n v="47974"/>
    <m/>
    <n v="47974"/>
  </r>
  <r>
    <n v="677"/>
    <s v="Samantha Austin"/>
    <n v="53"/>
    <s v="F"/>
    <x v="2"/>
    <n v="50940"/>
    <d v="2022-06-10T00:00:00"/>
    <n v="34434"/>
    <x v="3"/>
    <n v="43"/>
    <s v="above"/>
    <s v="Good"/>
    <s v="No"/>
    <s v="No"/>
    <s v="Yes"/>
    <n v="50940"/>
    <n v="0"/>
    <m/>
    <m/>
    <m/>
    <m/>
    <m/>
    <m/>
    <n v="50940"/>
    <m/>
    <n v="50940"/>
  </r>
  <r>
    <n v="678"/>
    <s v="Austin Patterson"/>
    <n v="39"/>
    <s v="F"/>
    <x v="4"/>
    <n v="45667"/>
    <d v="2020-08-21T00:00:00"/>
    <n v="21796"/>
    <x v="3"/>
    <n v="45"/>
    <s v="below"/>
    <s v="Good"/>
    <s v="No"/>
    <s v="Yes"/>
    <s v="Yes"/>
    <n v="0"/>
    <n v="45667"/>
    <m/>
    <m/>
    <m/>
    <m/>
    <m/>
    <m/>
    <n v="45667"/>
    <m/>
    <n v="45667"/>
  </r>
  <r>
    <n v="679"/>
    <s v="David Cooley"/>
    <n v="56"/>
    <s v="F"/>
    <x v="3"/>
    <n v="64778"/>
    <d v="2014-11-04T00:00:00"/>
    <n v="29360"/>
    <x v="0"/>
    <n v="38"/>
    <s v="above"/>
    <s v="Average"/>
    <s v="No"/>
    <s v="Yes"/>
    <s v="Yes"/>
    <n v="0"/>
    <n v="0"/>
    <m/>
    <m/>
    <m/>
    <m/>
    <m/>
    <m/>
    <n v="64778"/>
    <m/>
    <n v="64778"/>
  </r>
  <r>
    <n v="680"/>
    <s v="Erika Rodriguez"/>
    <n v="40"/>
    <s v="F"/>
    <x v="1"/>
    <n v="71520"/>
    <d v="2020-07-24T00:00:00"/>
    <n v="29543"/>
    <x v="2"/>
    <n v="45"/>
    <s v="above"/>
    <s v="Good"/>
    <s v="No"/>
    <s v="Yes"/>
    <s v="Yes"/>
    <n v="0"/>
    <n v="0"/>
    <m/>
    <m/>
    <m/>
    <m/>
    <m/>
    <m/>
    <n v="71520"/>
    <m/>
    <n v="71520"/>
  </r>
  <r>
    <n v="681"/>
    <s v="Caleb Reeves"/>
    <n v="32"/>
    <s v="M"/>
    <x v="1"/>
    <n v="62106"/>
    <d v="2018-10-09T00:00:00"/>
    <n v="36410"/>
    <x v="2"/>
    <n v="26"/>
    <s v="above"/>
    <s v="Poor"/>
    <s v="No"/>
    <s v="Yes"/>
    <s v="Yes"/>
    <n v="0"/>
    <n v="0"/>
    <m/>
    <m/>
    <m/>
    <m/>
    <m/>
    <m/>
    <n v="62106"/>
    <m/>
    <n v="62106"/>
  </r>
  <r>
    <n v="682"/>
    <s v="Brent Brown"/>
    <n v="24"/>
    <s v="M"/>
    <x v="0"/>
    <n v="50215"/>
    <d v="2018-05-16T00:00:00"/>
    <n v="26816"/>
    <x v="1"/>
    <n v="40"/>
    <s v="above"/>
    <s v="Good"/>
    <s v="No"/>
    <s v="No"/>
    <s v="No"/>
    <n v="0"/>
    <n v="0"/>
    <m/>
    <m/>
    <m/>
    <m/>
    <m/>
    <m/>
    <n v="50215"/>
    <m/>
    <n v="50215"/>
  </r>
  <r>
    <n v="683"/>
    <s v="Garrett Murray"/>
    <n v="56"/>
    <s v="F"/>
    <x v="3"/>
    <n v="79595"/>
    <d v="2019-01-07T00:00:00"/>
    <n v="15528"/>
    <x v="1"/>
    <n v="24"/>
    <s v="above"/>
    <s v="Poor"/>
    <s v="No"/>
    <s v="Yes"/>
    <s v="Yes"/>
    <n v="0"/>
    <n v="0"/>
    <m/>
    <m/>
    <m/>
    <m/>
    <m/>
    <m/>
    <n v="79595"/>
    <m/>
    <n v="79595"/>
  </r>
  <r>
    <n v="684"/>
    <s v="Sandra Cardenas"/>
    <n v="59"/>
    <s v="M"/>
    <x v="4"/>
    <n v="48493"/>
    <d v="2023-11-23T00:00:00"/>
    <n v="24396"/>
    <x v="3"/>
    <n v="31"/>
    <s v="below"/>
    <s v="Average"/>
    <s v="No"/>
    <s v="Yes"/>
    <s v="Yes"/>
    <n v="0"/>
    <n v="0"/>
    <m/>
    <m/>
    <m/>
    <m/>
    <m/>
    <m/>
    <n v="48493"/>
    <m/>
    <n v="48493"/>
  </r>
  <r>
    <n v="685"/>
    <s v="Christopher Peterson"/>
    <n v="28"/>
    <s v="F"/>
    <x v="0"/>
    <n v="70838"/>
    <d v="2020-07-24T00:00:00"/>
    <n v="27466"/>
    <x v="0"/>
    <n v="26"/>
    <s v="above"/>
    <s v="Poor"/>
    <s v="No"/>
    <s v="Yes"/>
    <s v="No"/>
    <n v="0"/>
    <n v="0"/>
    <m/>
    <m/>
    <m/>
    <m/>
    <m/>
    <m/>
    <n v="70838"/>
    <m/>
    <n v="70838"/>
  </r>
  <r>
    <n v="686"/>
    <s v="Katherine Thompson"/>
    <n v="41"/>
    <s v="F"/>
    <x v="3"/>
    <n v="52372"/>
    <d v="2014-11-13T00:00:00"/>
    <n v="25236"/>
    <x v="2"/>
    <n v="33"/>
    <s v="above"/>
    <s v="Average"/>
    <s v="No"/>
    <s v="No"/>
    <s v="Yes"/>
    <n v="0"/>
    <n v="0"/>
    <m/>
    <m/>
    <m/>
    <m/>
    <m/>
    <m/>
    <n v="52372"/>
    <m/>
    <n v="52372"/>
  </r>
  <r>
    <n v="687"/>
    <s v="Dr. Janet Taylor"/>
    <n v="59"/>
    <s v="F"/>
    <x v="0"/>
    <n v="64706"/>
    <d v="2016-05-31T00:00:00"/>
    <n v="33430"/>
    <x v="3"/>
    <n v="25"/>
    <s v="above"/>
    <s v="Poor"/>
    <s v="No"/>
    <s v="Yes"/>
    <s v="No"/>
    <n v="0"/>
    <n v="0"/>
    <m/>
    <m/>
    <m/>
    <m/>
    <m/>
    <m/>
    <n v="64706"/>
    <m/>
    <n v="64706"/>
  </r>
  <r>
    <n v="688"/>
    <s v="Emily Johnson"/>
    <n v="30"/>
    <s v="M"/>
    <x v="0"/>
    <n v="63479"/>
    <d v="2016-09-30T00:00:00"/>
    <n v="31990"/>
    <x v="0"/>
    <n v="26"/>
    <s v="above"/>
    <s v="Poor"/>
    <s v="No"/>
    <s v="Yes"/>
    <s v="No"/>
    <n v="0"/>
    <n v="0"/>
    <m/>
    <m/>
    <m/>
    <m/>
    <m/>
    <m/>
    <n v="63479"/>
    <m/>
    <n v="63479"/>
  </r>
  <r>
    <n v="689"/>
    <s v="Laura Young"/>
    <n v="20"/>
    <s v="F"/>
    <x v="0"/>
    <n v="33519"/>
    <d v="2015-08-15T00:00:00"/>
    <n v="12443"/>
    <x v="3"/>
    <n v="46"/>
    <s v="below"/>
    <s v="Good"/>
    <s v="No"/>
    <s v="No"/>
    <s v="No"/>
    <n v="0"/>
    <n v="0"/>
    <m/>
    <m/>
    <m/>
    <m/>
    <m/>
    <m/>
    <n v="33519"/>
    <m/>
    <n v="33519"/>
  </r>
  <r>
    <n v="690"/>
    <s v="Nathan Cunningham"/>
    <n v="26"/>
    <s v="M"/>
    <x v="4"/>
    <n v="33500"/>
    <d v="2015-09-19T00:00:00"/>
    <n v="11591"/>
    <x v="1"/>
    <n v="51"/>
    <s v="below"/>
    <s v="Excellent"/>
    <s v="No"/>
    <s v="Yes"/>
    <s v="Yes"/>
    <n v="0"/>
    <n v="33500"/>
    <m/>
    <m/>
    <m/>
    <m/>
    <m/>
    <m/>
    <n v="33500"/>
    <m/>
    <n v="33500"/>
  </r>
  <r>
    <n v="691"/>
    <s v="Kathleen Henderson"/>
    <n v="25"/>
    <s v="M"/>
    <x v="4"/>
    <n v="39164"/>
    <d v="2015-02-25T00:00:00"/>
    <n v="13069"/>
    <x v="3"/>
    <n v="47"/>
    <s v="below"/>
    <s v="Good"/>
    <s v="No"/>
    <s v="Yes"/>
    <s v="Yes"/>
    <n v="0"/>
    <n v="39164"/>
    <m/>
    <m/>
    <m/>
    <m/>
    <m/>
    <m/>
    <n v="39164"/>
    <m/>
    <n v="39164"/>
  </r>
  <r>
    <n v="692"/>
    <s v="Rita Moore"/>
    <n v="53"/>
    <s v="M"/>
    <x v="2"/>
    <n v="54901"/>
    <d v="2023-03-30T00:00:00"/>
    <n v="36897"/>
    <x v="0"/>
    <n v="22"/>
    <s v="above"/>
    <s v="Poor"/>
    <s v="No"/>
    <s v="No"/>
    <s v="Yes"/>
    <n v="54901"/>
    <n v="0"/>
    <m/>
    <m/>
    <m/>
    <m/>
    <m/>
    <m/>
    <n v="54901"/>
    <m/>
    <n v="54901"/>
  </r>
  <r>
    <n v="693"/>
    <s v="Catherine Walker"/>
    <n v="50"/>
    <s v="F"/>
    <x v="2"/>
    <n v="47124"/>
    <d v="2015-05-12T00:00:00"/>
    <n v="25222"/>
    <x v="1"/>
    <n v="39"/>
    <s v="below"/>
    <s v="Average"/>
    <s v="No"/>
    <s v="No"/>
    <s v="Yes"/>
    <n v="47124"/>
    <n v="0"/>
    <m/>
    <m/>
    <m/>
    <m/>
    <m/>
    <m/>
    <n v="47124"/>
    <m/>
    <n v="47124"/>
  </r>
  <r>
    <n v="694"/>
    <s v="Sara Bryant"/>
    <n v="38"/>
    <s v="M"/>
    <x v="4"/>
    <n v="61066"/>
    <d v="2019-05-22T00:00:00"/>
    <n v="28654"/>
    <x v="3"/>
    <n v="40"/>
    <s v="above"/>
    <s v="Good"/>
    <s v="No"/>
    <s v="Yes"/>
    <s v="Yes"/>
    <n v="0"/>
    <n v="61066"/>
    <m/>
    <m/>
    <m/>
    <m/>
    <m/>
    <m/>
    <n v="61066"/>
    <m/>
    <n v="61066"/>
  </r>
  <r>
    <n v="695"/>
    <s v="Rachel Mitchell"/>
    <n v="38"/>
    <s v="M"/>
    <x v="4"/>
    <n v="38125"/>
    <d v="2022-04-30T00:00:00"/>
    <n v="12233"/>
    <x v="2"/>
    <n v="32"/>
    <s v="below"/>
    <s v="Average"/>
    <s v="No"/>
    <s v="Yes"/>
    <s v="Yes"/>
    <n v="0"/>
    <n v="0"/>
    <m/>
    <m/>
    <m/>
    <m/>
    <m/>
    <m/>
    <n v="38125"/>
    <m/>
    <n v="38125"/>
  </r>
  <r>
    <n v="696"/>
    <s v="Gabrielle Crawford"/>
    <n v="46"/>
    <s v="M"/>
    <x v="0"/>
    <n v="78665"/>
    <d v="2018-09-04T00:00:00"/>
    <n v="17473"/>
    <x v="3"/>
    <n v="40"/>
    <s v="above"/>
    <s v="Good"/>
    <s v="No"/>
    <s v="Yes"/>
    <s v="No"/>
    <n v="0"/>
    <n v="0"/>
    <m/>
    <m/>
    <m/>
    <m/>
    <m/>
    <m/>
    <n v="78665"/>
    <m/>
    <n v="78665"/>
  </r>
  <r>
    <n v="697"/>
    <s v="Jacob Ware"/>
    <n v="54"/>
    <s v="F"/>
    <x v="2"/>
    <n v="37061"/>
    <d v="2017-10-04T00:00:00"/>
    <n v="12123"/>
    <x v="0"/>
    <n v="48"/>
    <s v="below"/>
    <s v="Good"/>
    <s v="No"/>
    <s v="No"/>
    <s v="Yes"/>
    <n v="37061"/>
    <n v="0"/>
    <m/>
    <m/>
    <m/>
    <m/>
    <m/>
    <m/>
    <n v="37061"/>
    <m/>
    <n v="37061"/>
  </r>
  <r>
    <n v="698"/>
    <s v="Adam Taylor"/>
    <n v="46"/>
    <s v="F"/>
    <x v="4"/>
    <n v="69771"/>
    <d v="2023-12-05T00:00:00"/>
    <n v="11220"/>
    <x v="3"/>
    <n v="40"/>
    <s v="above"/>
    <s v="Good"/>
    <s v="No"/>
    <s v="Yes"/>
    <s v="Yes"/>
    <n v="0"/>
    <n v="69771"/>
    <m/>
    <m/>
    <m/>
    <m/>
    <m/>
    <m/>
    <n v="69771"/>
    <m/>
    <n v="69771"/>
  </r>
  <r>
    <n v="699"/>
    <s v="Katie Graham"/>
    <n v="54"/>
    <s v="M"/>
    <x v="0"/>
    <n v="33200"/>
    <d v="2019-09-28T00:00:00"/>
    <n v="14804"/>
    <x v="3"/>
    <n v="36"/>
    <s v="below"/>
    <s v="Average"/>
    <s v="No"/>
    <s v="No"/>
    <s v="No"/>
    <n v="0"/>
    <n v="0"/>
    <m/>
    <m/>
    <m/>
    <m/>
    <m/>
    <m/>
    <n v="33200"/>
    <m/>
    <n v="33200"/>
  </r>
  <r>
    <n v="700"/>
    <s v="Brandon Wilson"/>
    <n v="41"/>
    <s v="F"/>
    <x v="3"/>
    <n v="39939"/>
    <d v="2021-08-25T00:00:00"/>
    <n v="13087"/>
    <x v="3"/>
    <n v="60"/>
    <s v="below"/>
    <s v="Excellent"/>
    <s v="No"/>
    <s v="No"/>
    <s v="Yes"/>
    <n v="0"/>
    <n v="0"/>
    <m/>
    <m/>
    <m/>
    <m/>
    <m/>
    <m/>
    <n v="39939"/>
    <m/>
    <n v="39939"/>
  </r>
  <r>
    <n v="701"/>
    <s v="James Anderson"/>
    <n v="43"/>
    <s v="M"/>
    <x v="3"/>
    <n v="78115"/>
    <d v="2022-03-01T00:00:00"/>
    <n v="31680"/>
    <x v="1"/>
    <n v="60"/>
    <s v="above"/>
    <s v="Excellent"/>
    <s v="No"/>
    <s v="Yes"/>
    <s v="Yes"/>
    <n v="0"/>
    <n v="0"/>
    <m/>
    <m/>
    <m/>
    <m/>
    <m/>
    <m/>
    <n v="78115"/>
    <m/>
    <n v="78115"/>
  </r>
  <r>
    <n v="702"/>
    <s v="Matthew Norton"/>
    <n v="32"/>
    <s v="M"/>
    <x v="3"/>
    <n v="42543"/>
    <d v="2017-09-08T00:00:00"/>
    <n v="12785"/>
    <x v="3"/>
    <n v="28"/>
    <s v="below"/>
    <s v="Poor"/>
    <s v="No"/>
    <s v="No"/>
    <s v="Yes"/>
    <n v="0"/>
    <n v="0"/>
    <m/>
    <m/>
    <m/>
    <m/>
    <m/>
    <m/>
    <n v="42543"/>
    <m/>
    <n v="42543"/>
  </r>
  <r>
    <n v="703"/>
    <s v="David Cherry"/>
    <n v="33"/>
    <s v="M"/>
    <x v="4"/>
    <n v="39825"/>
    <d v="2017-08-26T00:00:00"/>
    <n v="39739"/>
    <x v="0"/>
    <n v="50"/>
    <s v="below"/>
    <s v="Excellent"/>
    <s v="No"/>
    <s v="Yes"/>
    <s v="Yes"/>
    <n v="0"/>
    <n v="39825"/>
    <m/>
    <m/>
    <m/>
    <m/>
    <m/>
    <m/>
    <n v="39825"/>
    <m/>
    <n v="39825"/>
  </r>
  <r>
    <n v="704"/>
    <s v="Jason Hansen"/>
    <n v="56"/>
    <s v="M"/>
    <x v="0"/>
    <n v="30437"/>
    <d v="2024-05-19T00:00:00"/>
    <n v="21204"/>
    <x v="0"/>
    <n v="48"/>
    <s v="below"/>
    <s v="Good"/>
    <s v="No"/>
    <s v="No"/>
    <s v="No"/>
    <n v="0"/>
    <n v="0"/>
    <m/>
    <m/>
    <m/>
    <m/>
    <m/>
    <m/>
    <n v="30437"/>
    <m/>
    <n v="30437"/>
  </r>
  <r>
    <n v="705"/>
    <s v="Ryan Frey"/>
    <n v="23"/>
    <s v="F"/>
    <x v="1"/>
    <n v="38765"/>
    <d v="2016-06-03T00:00:00"/>
    <n v="34948"/>
    <x v="0"/>
    <n v="28"/>
    <s v="below"/>
    <s v="Poor"/>
    <s v="Yes"/>
    <s v="No"/>
    <s v="Yes"/>
    <n v="0"/>
    <n v="0"/>
    <m/>
    <m/>
    <m/>
    <m/>
    <m/>
    <m/>
    <n v="38765"/>
    <m/>
    <n v="38765"/>
  </r>
  <r>
    <n v="706"/>
    <s v="Matthew Cabrera"/>
    <n v="46"/>
    <s v="F"/>
    <x v="4"/>
    <n v="48103"/>
    <d v="2022-09-30T00:00:00"/>
    <n v="26668"/>
    <x v="3"/>
    <n v="57"/>
    <s v="below"/>
    <s v="Excellent"/>
    <s v="No"/>
    <s v="Yes"/>
    <s v="Yes"/>
    <n v="0"/>
    <n v="48103"/>
    <m/>
    <m/>
    <m/>
    <m/>
    <m/>
    <m/>
    <n v="48103"/>
    <m/>
    <n v="48103"/>
  </r>
  <r>
    <n v="707"/>
    <s v="Timothy Baker"/>
    <n v="38"/>
    <s v="M"/>
    <x v="3"/>
    <n v="73331"/>
    <d v="2016-08-27T00:00:00"/>
    <n v="27777"/>
    <x v="2"/>
    <n v="38"/>
    <s v="above"/>
    <s v="Average"/>
    <s v="No"/>
    <s v="Yes"/>
    <s v="Yes"/>
    <n v="0"/>
    <n v="0"/>
    <m/>
    <m/>
    <m/>
    <m/>
    <m/>
    <m/>
    <n v="73331"/>
    <m/>
    <n v="73331"/>
  </r>
  <r>
    <n v="708"/>
    <s v="Linda Carpenter"/>
    <n v="50"/>
    <s v="M"/>
    <x v="1"/>
    <n v="41642"/>
    <d v="2022-05-05T00:00:00"/>
    <n v="36958"/>
    <x v="2"/>
    <n v="28"/>
    <s v="below"/>
    <s v="Poor"/>
    <s v="No"/>
    <s v="No"/>
    <s v="Yes"/>
    <n v="0"/>
    <n v="0"/>
    <m/>
    <m/>
    <m/>
    <m/>
    <m/>
    <m/>
    <n v="41642"/>
    <m/>
    <n v="41642"/>
  </r>
  <r>
    <n v="709"/>
    <s v="Michael Hale"/>
    <n v="44"/>
    <s v="F"/>
    <x v="2"/>
    <n v="34292"/>
    <d v="2015-09-22T00:00:00"/>
    <n v="24055"/>
    <x v="3"/>
    <n v="35"/>
    <s v="below"/>
    <s v="Average"/>
    <s v="No"/>
    <s v="No"/>
    <s v="Yes"/>
    <n v="34292"/>
    <n v="0"/>
    <m/>
    <m/>
    <m/>
    <m/>
    <m/>
    <m/>
    <n v="34292"/>
    <m/>
    <n v="34292"/>
  </r>
  <r>
    <n v="710"/>
    <s v="David Carter"/>
    <n v="39"/>
    <s v="M"/>
    <x v="1"/>
    <n v="53777"/>
    <d v="2020-03-13T00:00:00"/>
    <n v="27050"/>
    <x v="3"/>
    <n v="23"/>
    <s v="above"/>
    <s v="Poor"/>
    <s v="No"/>
    <s v="No"/>
    <s v="Yes"/>
    <n v="0"/>
    <n v="0"/>
    <m/>
    <m/>
    <m/>
    <m/>
    <m/>
    <m/>
    <n v="53777"/>
    <m/>
    <n v="53777"/>
  </r>
  <r>
    <n v="711"/>
    <s v="Chelsea Howell"/>
    <n v="49"/>
    <s v="M"/>
    <x v="1"/>
    <n v="69670"/>
    <d v="2020-05-27T00:00:00"/>
    <n v="35185"/>
    <x v="0"/>
    <n v="52"/>
    <s v="above"/>
    <s v="Excellent"/>
    <s v="Yes"/>
    <s v="Yes"/>
    <s v="Yes"/>
    <n v="0"/>
    <n v="0"/>
    <m/>
    <m/>
    <m/>
    <m/>
    <m/>
    <m/>
    <n v="69670"/>
    <m/>
    <n v="69670"/>
  </r>
  <r>
    <n v="712"/>
    <s v="Kristen Palmer"/>
    <n v="21"/>
    <s v="M"/>
    <x v="3"/>
    <n v="40068"/>
    <d v="2023-03-31T00:00:00"/>
    <n v="27045"/>
    <x v="1"/>
    <n v="39"/>
    <s v="below"/>
    <s v="Average"/>
    <s v="No"/>
    <s v="No"/>
    <s v="Yes"/>
    <n v="0"/>
    <n v="0"/>
    <m/>
    <m/>
    <m/>
    <m/>
    <m/>
    <m/>
    <n v="40068"/>
    <m/>
    <n v="40068"/>
  </r>
  <r>
    <n v="713"/>
    <s v="Justin Nelson"/>
    <n v="36"/>
    <s v="M"/>
    <x v="3"/>
    <n v="52329"/>
    <d v="2024-05-31T00:00:00"/>
    <n v="38351"/>
    <x v="1"/>
    <n v="51"/>
    <s v="above"/>
    <s v="Excellent"/>
    <s v="No"/>
    <s v="No"/>
    <s v="Yes"/>
    <n v="0"/>
    <n v="0"/>
    <m/>
    <m/>
    <m/>
    <m/>
    <m/>
    <m/>
    <n v="52329"/>
    <m/>
    <n v="52329"/>
  </r>
  <r>
    <n v="714"/>
    <s v="Sonya Stuart"/>
    <n v="26"/>
    <s v="M"/>
    <x v="4"/>
    <n v="74006"/>
    <d v="2015-06-23T00:00:00"/>
    <n v="13934"/>
    <x v="2"/>
    <n v="49"/>
    <s v="above"/>
    <s v="Good"/>
    <s v="No"/>
    <s v="Yes"/>
    <s v="Yes"/>
    <n v="0"/>
    <n v="74006"/>
    <m/>
    <m/>
    <m/>
    <m/>
    <m/>
    <m/>
    <n v="74006"/>
    <m/>
    <n v="74006"/>
  </r>
  <r>
    <n v="715"/>
    <s v="Alexandria Barnes"/>
    <n v="27"/>
    <s v="M"/>
    <x v="0"/>
    <n v="60949"/>
    <d v="2017-06-18T00:00:00"/>
    <n v="31182"/>
    <x v="0"/>
    <n v="53"/>
    <s v="above"/>
    <s v="Excellent"/>
    <s v="No"/>
    <s v="Yes"/>
    <s v="No"/>
    <n v="0"/>
    <n v="0"/>
    <m/>
    <m/>
    <m/>
    <m/>
    <m/>
    <m/>
    <n v="60949"/>
    <m/>
    <n v="60949"/>
  </r>
  <r>
    <n v="716"/>
    <s v="Donald Lawrence"/>
    <n v="34"/>
    <s v="M"/>
    <x v="3"/>
    <n v="47878"/>
    <d v="2023-06-24T00:00:00"/>
    <n v="22570"/>
    <x v="1"/>
    <n v="41"/>
    <s v="below"/>
    <s v="Good"/>
    <s v="No"/>
    <s v="No"/>
    <s v="Yes"/>
    <n v="0"/>
    <n v="0"/>
    <m/>
    <m/>
    <m/>
    <m/>
    <m/>
    <m/>
    <n v="47878"/>
    <m/>
    <n v="47878"/>
  </r>
  <r>
    <n v="717"/>
    <s v="Alan Riley"/>
    <n v="22"/>
    <s v="F"/>
    <x v="3"/>
    <n v="41538"/>
    <d v="2018-02-23T00:00:00"/>
    <n v="31396"/>
    <x v="1"/>
    <n v="54"/>
    <s v="below"/>
    <s v="Excellent"/>
    <s v="No"/>
    <s v="No"/>
    <s v="Yes"/>
    <n v="0"/>
    <n v="0"/>
    <m/>
    <m/>
    <m/>
    <m/>
    <m/>
    <m/>
    <n v="41538"/>
    <m/>
    <n v="41538"/>
  </r>
  <r>
    <n v="718"/>
    <s v="Kelly Welch"/>
    <n v="28"/>
    <s v="M"/>
    <x v="0"/>
    <n v="36319"/>
    <d v="2016-02-24T00:00:00"/>
    <n v="17194"/>
    <x v="3"/>
    <n v="41"/>
    <s v="below"/>
    <s v="Good"/>
    <s v="No"/>
    <s v="No"/>
    <s v="No"/>
    <n v="0"/>
    <n v="0"/>
    <m/>
    <m/>
    <m/>
    <m/>
    <m/>
    <m/>
    <n v="36319"/>
    <m/>
    <n v="36319"/>
  </r>
  <r>
    <n v="719"/>
    <s v="Stephen Davidson"/>
    <n v="51"/>
    <s v="F"/>
    <x v="0"/>
    <n v="48340"/>
    <d v="2017-01-15T00:00:00"/>
    <n v="21558"/>
    <x v="1"/>
    <n v="45"/>
    <s v="below"/>
    <s v="Good"/>
    <s v="No"/>
    <s v="No"/>
    <s v="No"/>
    <n v="0"/>
    <n v="0"/>
    <m/>
    <m/>
    <m/>
    <m/>
    <m/>
    <m/>
    <n v="48340"/>
    <m/>
    <n v="48340"/>
  </r>
  <r>
    <n v="720"/>
    <s v="Kevin Townsend"/>
    <n v="58"/>
    <s v="F"/>
    <x v="4"/>
    <n v="60008"/>
    <d v="2015-07-31T00:00:00"/>
    <n v="14028"/>
    <x v="0"/>
    <n v="40"/>
    <s v="above"/>
    <s v="Good"/>
    <s v="No"/>
    <s v="Yes"/>
    <s v="Yes"/>
    <n v="0"/>
    <n v="60008"/>
    <m/>
    <m/>
    <m/>
    <m/>
    <m/>
    <m/>
    <n v="60008"/>
    <m/>
    <n v="60008"/>
  </r>
  <r>
    <n v="721"/>
    <s v="Matthew King"/>
    <n v="55"/>
    <s v="F"/>
    <x v="1"/>
    <n v="42127"/>
    <d v="2015-05-11T00:00:00"/>
    <n v="32754"/>
    <x v="2"/>
    <n v="48"/>
    <s v="below"/>
    <s v="Good"/>
    <s v="No"/>
    <s v="No"/>
    <s v="Yes"/>
    <n v="0"/>
    <n v="0"/>
    <m/>
    <m/>
    <m/>
    <m/>
    <m/>
    <m/>
    <n v="42127"/>
    <m/>
    <n v="42127"/>
  </r>
  <r>
    <n v="722"/>
    <s v="James Peterson"/>
    <n v="42"/>
    <s v="F"/>
    <x v="0"/>
    <n v="31520"/>
    <d v="2019-11-08T00:00:00"/>
    <n v="10612"/>
    <x v="1"/>
    <n v="47"/>
    <s v="below"/>
    <s v="Good"/>
    <s v="No"/>
    <s v="No"/>
    <s v="No"/>
    <n v="0"/>
    <n v="0"/>
    <m/>
    <m/>
    <m/>
    <m/>
    <m/>
    <m/>
    <n v="31520"/>
    <m/>
    <n v="31520"/>
  </r>
  <r>
    <n v="723"/>
    <s v="Holly Walsh"/>
    <n v="44"/>
    <s v="M"/>
    <x v="0"/>
    <n v="33572"/>
    <d v="2024-06-18T00:00:00"/>
    <n v="13935"/>
    <x v="1"/>
    <n v="34"/>
    <s v="below"/>
    <s v="Average"/>
    <s v="No"/>
    <s v="No"/>
    <s v="No"/>
    <n v="0"/>
    <n v="0"/>
    <m/>
    <m/>
    <m/>
    <m/>
    <m/>
    <m/>
    <n v="33572"/>
    <m/>
    <n v="33572"/>
  </r>
  <r>
    <n v="724"/>
    <s v="Laura Ellis"/>
    <n v="54"/>
    <s v="F"/>
    <x v="4"/>
    <n v="35818"/>
    <d v="2024-05-02T00:00:00"/>
    <n v="10048"/>
    <x v="3"/>
    <n v="56"/>
    <s v="below"/>
    <s v="Excellent"/>
    <s v="No"/>
    <s v="Yes"/>
    <s v="Yes"/>
    <n v="0"/>
    <n v="35818"/>
    <m/>
    <m/>
    <m/>
    <m/>
    <m/>
    <m/>
    <n v="35818"/>
    <m/>
    <n v="35818"/>
  </r>
  <r>
    <n v="725"/>
    <s v="Veronica Simpson"/>
    <n v="43"/>
    <s v="M"/>
    <x v="1"/>
    <n v="40866"/>
    <d v="2018-02-10T00:00:00"/>
    <n v="13913"/>
    <x v="2"/>
    <n v="33"/>
    <s v="below"/>
    <s v="Average"/>
    <s v="No"/>
    <s v="No"/>
    <s v="Yes"/>
    <n v="0"/>
    <n v="0"/>
    <m/>
    <m/>
    <m/>
    <m/>
    <m/>
    <m/>
    <n v="40866"/>
    <m/>
    <n v="40866"/>
  </r>
  <r>
    <n v="726"/>
    <s v="Andrew Huff"/>
    <n v="44"/>
    <s v="F"/>
    <x v="3"/>
    <n v="64447"/>
    <d v="2020-12-26T00:00:00"/>
    <n v="19147"/>
    <x v="0"/>
    <n v="38"/>
    <s v="above"/>
    <s v="Average"/>
    <s v="No"/>
    <s v="Yes"/>
    <s v="Yes"/>
    <n v="0"/>
    <n v="0"/>
    <m/>
    <m/>
    <m/>
    <m/>
    <m/>
    <m/>
    <n v="64447"/>
    <m/>
    <n v="64447"/>
  </r>
  <r>
    <n v="727"/>
    <s v="Lisa Harris"/>
    <n v="42"/>
    <s v="M"/>
    <x v="2"/>
    <n v="30517"/>
    <d v="2022-10-19T00:00:00"/>
    <n v="14717"/>
    <x v="3"/>
    <n v="48"/>
    <s v="below"/>
    <s v="Good"/>
    <s v="No"/>
    <s v="No"/>
    <s v="Yes"/>
    <n v="30517"/>
    <n v="0"/>
    <m/>
    <m/>
    <m/>
    <m/>
    <m/>
    <m/>
    <n v="30517"/>
    <m/>
    <n v="30517"/>
  </r>
  <r>
    <n v="728"/>
    <s v="Andrew Scott"/>
    <n v="21"/>
    <s v="F"/>
    <x v="4"/>
    <n v="70662"/>
    <d v="2019-08-07T00:00:00"/>
    <n v="15250"/>
    <x v="0"/>
    <n v="51"/>
    <s v="above"/>
    <s v="Excellent"/>
    <s v="No"/>
    <s v="Yes"/>
    <s v="Yes"/>
    <n v="0"/>
    <n v="70662"/>
    <m/>
    <m/>
    <m/>
    <m/>
    <m/>
    <m/>
    <n v="70662"/>
    <m/>
    <n v="70662"/>
  </r>
  <r>
    <n v="729"/>
    <s v="Brandon Case"/>
    <n v="58"/>
    <s v="M"/>
    <x v="4"/>
    <n v="78499"/>
    <d v="2017-06-10T00:00:00"/>
    <n v="18211"/>
    <x v="1"/>
    <n v="36"/>
    <s v="above"/>
    <s v="Average"/>
    <s v="No"/>
    <s v="Yes"/>
    <s v="Yes"/>
    <n v="0"/>
    <n v="78499"/>
    <m/>
    <m/>
    <m/>
    <m/>
    <m/>
    <m/>
    <n v="78499"/>
    <m/>
    <n v="78499"/>
  </r>
  <r>
    <n v="730"/>
    <s v="Matthew Barker"/>
    <n v="41"/>
    <s v="F"/>
    <x v="1"/>
    <n v="74309"/>
    <d v="2022-08-24T00:00:00"/>
    <n v="33692"/>
    <x v="1"/>
    <n v="46"/>
    <s v="above"/>
    <s v="Good"/>
    <s v="No"/>
    <s v="Yes"/>
    <s v="Yes"/>
    <n v="0"/>
    <n v="0"/>
    <m/>
    <m/>
    <m/>
    <m/>
    <m/>
    <m/>
    <n v="74309"/>
    <m/>
    <n v="74309"/>
  </r>
  <r>
    <n v="731"/>
    <s v="Michael Meadows"/>
    <n v="52"/>
    <s v="M"/>
    <x v="3"/>
    <n v="70448"/>
    <d v="2023-11-14T00:00:00"/>
    <n v="10193"/>
    <x v="3"/>
    <n v="24"/>
    <s v="above"/>
    <s v="Poor"/>
    <s v="No"/>
    <s v="Yes"/>
    <s v="Yes"/>
    <n v="0"/>
    <n v="0"/>
    <m/>
    <m/>
    <m/>
    <m/>
    <m/>
    <m/>
    <n v="70448"/>
    <m/>
    <n v="70448"/>
  </r>
  <r>
    <n v="732"/>
    <s v="Mark Avery"/>
    <n v="29"/>
    <s v="F"/>
    <x v="0"/>
    <n v="30335"/>
    <d v="2022-10-09T00:00:00"/>
    <n v="33515"/>
    <x v="1"/>
    <n v="35"/>
    <s v="below"/>
    <s v="Average"/>
    <s v="No"/>
    <s v="No"/>
    <s v="No"/>
    <n v="0"/>
    <n v="0"/>
    <m/>
    <m/>
    <m/>
    <m/>
    <m/>
    <m/>
    <n v="30335"/>
    <m/>
    <n v="30335"/>
  </r>
  <r>
    <n v="733"/>
    <s v="Dana Romero"/>
    <n v="22"/>
    <s v="F"/>
    <x v="1"/>
    <n v="75382"/>
    <d v="2017-09-19T00:00:00"/>
    <n v="23449"/>
    <x v="0"/>
    <n v="48"/>
    <s v="above"/>
    <s v="Good"/>
    <s v="Yes"/>
    <s v="Yes"/>
    <s v="Yes"/>
    <n v="0"/>
    <n v="0"/>
    <m/>
    <m/>
    <m/>
    <m/>
    <m/>
    <m/>
    <n v="75382"/>
    <m/>
    <n v="75382"/>
  </r>
  <r>
    <n v="734"/>
    <s v="Jenny Wilson"/>
    <n v="58"/>
    <s v="M"/>
    <x v="2"/>
    <n v="44558"/>
    <d v="2014-09-15T00:00:00"/>
    <n v="16127"/>
    <x v="2"/>
    <n v="52"/>
    <s v="below"/>
    <s v="Excellent"/>
    <s v="No"/>
    <s v="No"/>
    <s v="Yes"/>
    <n v="44558"/>
    <n v="0"/>
    <m/>
    <m/>
    <m/>
    <m/>
    <m/>
    <m/>
    <n v="44558"/>
    <m/>
    <n v="44558"/>
  </r>
  <r>
    <n v="735"/>
    <s v="Robert Spencer"/>
    <n v="36"/>
    <s v="M"/>
    <x v="3"/>
    <n v="67102"/>
    <d v="2020-08-24T00:00:00"/>
    <n v="15933"/>
    <x v="0"/>
    <n v="57"/>
    <s v="above"/>
    <s v="Excellent"/>
    <s v="No"/>
    <s v="Yes"/>
    <s v="Yes"/>
    <n v="0"/>
    <n v="0"/>
    <m/>
    <m/>
    <m/>
    <m/>
    <m/>
    <m/>
    <n v="67102"/>
    <m/>
    <n v="67102"/>
  </r>
  <r>
    <n v="736"/>
    <s v="Tracy Velez"/>
    <n v="35"/>
    <s v="M"/>
    <x v="3"/>
    <n v="72474"/>
    <d v="2020-09-04T00:00:00"/>
    <n v="28040"/>
    <x v="1"/>
    <n v="46"/>
    <s v="above"/>
    <s v="Good"/>
    <s v="No"/>
    <s v="Yes"/>
    <s v="Yes"/>
    <n v="0"/>
    <n v="0"/>
    <m/>
    <m/>
    <m/>
    <m/>
    <m/>
    <m/>
    <n v="72474"/>
    <m/>
    <n v="72474"/>
  </r>
  <r>
    <n v="737"/>
    <s v="Elizabeth Pugh"/>
    <n v="27"/>
    <s v="M"/>
    <x v="4"/>
    <n v="61038"/>
    <d v="2019-07-03T00:00:00"/>
    <n v="28996"/>
    <x v="2"/>
    <n v="28"/>
    <s v="above"/>
    <s v="Poor"/>
    <s v="No"/>
    <s v="Yes"/>
    <s v="Yes"/>
    <n v="0"/>
    <n v="0"/>
    <m/>
    <m/>
    <m/>
    <m/>
    <m/>
    <m/>
    <n v="61038"/>
    <m/>
    <n v="61038"/>
  </r>
  <r>
    <n v="738"/>
    <s v="Bobby Petersen"/>
    <n v="60"/>
    <s v="F"/>
    <x v="1"/>
    <n v="65489"/>
    <d v="2022-09-19T00:00:00"/>
    <n v="37693"/>
    <x v="0"/>
    <n v="46"/>
    <s v="above"/>
    <s v="Good"/>
    <s v="Yes"/>
    <s v="Yes"/>
    <s v="Yes"/>
    <n v="0"/>
    <n v="0"/>
    <m/>
    <m/>
    <m/>
    <m/>
    <m/>
    <m/>
    <n v="65489"/>
    <m/>
    <n v="65489"/>
  </r>
  <r>
    <n v="739"/>
    <s v="Robert Duncan"/>
    <n v="26"/>
    <s v="M"/>
    <x v="4"/>
    <n v="71187"/>
    <d v="2015-05-26T00:00:00"/>
    <n v="37918"/>
    <x v="0"/>
    <n v="34"/>
    <s v="above"/>
    <s v="Average"/>
    <s v="No"/>
    <s v="Yes"/>
    <s v="Yes"/>
    <n v="0"/>
    <n v="0"/>
    <m/>
    <m/>
    <m/>
    <m/>
    <m/>
    <m/>
    <n v="71187"/>
    <m/>
    <n v="71187"/>
  </r>
  <r>
    <n v="740"/>
    <s v="Kevin Lopez"/>
    <n v="45"/>
    <s v="F"/>
    <x v="0"/>
    <n v="63730"/>
    <d v="2016-09-17T00:00:00"/>
    <n v="34100"/>
    <x v="0"/>
    <n v="41"/>
    <s v="above"/>
    <s v="Good"/>
    <s v="No"/>
    <s v="Yes"/>
    <s v="No"/>
    <n v="0"/>
    <n v="0"/>
    <m/>
    <m/>
    <m/>
    <m/>
    <m/>
    <m/>
    <n v="63730"/>
    <m/>
    <n v="63730"/>
  </r>
  <r>
    <n v="741"/>
    <s v="Sara Daniels"/>
    <n v="52"/>
    <s v="M"/>
    <x v="4"/>
    <n v="60287"/>
    <d v="2017-12-01T00:00:00"/>
    <n v="18785"/>
    <x v="2"/>
    <n v="31"/>
    <s v="above"/>
    <s v="Average"/>
    <s v="No"/>
    <s v="Yes"/>
    <s v="Yes"/>
    <n v="0"/>
    <n v="0"/>
    <m/>
    <m/>
    <m/>
    <m/>
    <m/>
    <m/>
    <n v="60287"/>
    <m/>
    <n v="60287"/>
  </r>
  <r>
    <n v="742"/>
    <s v="Sean Martin"/>
    <n v="60"/>
    <s v="F"/>
    <x v="1"/>
    <n v="44235"/>
    <d v="2018-12-24T00:00:00"/>
    <n v="38103"/>
    <x v="1"/>
    <n v="20"/>
    <s v="below"/>
    <s v="Poor"/>
    <s v="No"/>
    <s v="No"/>
    <s v="Yes"/>
    <n v="0"/>
    <n v="0"/>
    <m/>
    <m/>
    <m/>
    <m/>
    <m/>
    <m/>
    <n v="44235"/>
    <m/>
    <n v="44235"/>
  </r>
  <r>
    <n v="743"/>
    <s v="Margaret Paul"/>
    <n v="55"/>
    <s v="M"/>
    <x v="4"/>
    <n v="31807"/>
    <d v="2016-05-10T00:00:00"/>
    <n v="14452"/>
    <x v="0"/>
    <n v="27"/>
    <s v="below"/>
    <s v="Poor"/>
    <s v="No"/>
    <s v="Yes"/>
    <s v="Yes"/>
    <n v="0"/>
    <n v="0"/>
    <m/>
    <m/>
    <m/>
    <m/>
    <m/>
    <m/>
    <n v="31807"/>
    <m/>
    <n v="31807"/>
  </r>
  <r>
    <n v="744"/>
    <s v="Evelyn Williams"/>
    <n v="41"/>
    <s v="F"/>
    <x v="2"/>
    <n v="31073"/>
    <d v="2022-03-04T00:00:00"/>
    <n v="17025"/>
    <x v="2"/>
    <n v="47"/>
    <s v="below"/>
    <s v="Good"/>
    <s v="No"/>
    <s v="No"/>
    <s v="Yes"/>
    <n v="31073"/>
    <n v="0"/>
    <m/>
    <m/>
    <m/>
    <m/>
    <m/>
    <m/>
    <n v="31073"/>
    <m/>
    <n v="31073"/>
  </r>
  <r>
    <n v="745"/>
    <s v="Jim Ferguson"/>
    <n v="42"/>
    <s v="F"/>
    <x v="4"/>
    <n v="31872"/>
    <d v="2020-08-31T00:00:00"/>
    <n v="33269"/>
    <x v="0"/>
    <n v="60"/>
    <s v="below"/>
    <s v="Excellent"/>
    <s v="No"/>
    <s v="Yes"/>
    <s v="Yes"/>
    <n v="0"/>
    <n v="31872"/>
    <m/>
    <m/>
    <m/>
    <m/>
    <m/>
    <m/>
    <n v="31872"/>
    <m/>
    <n v="31872"/>
  </r>
  <r>
    <n v="746"/>
    <s v="Randy White"/>
    <n v="38"/>
    <s v="M"/>
    <x v="3"/>
    <n v="71843"/>
    <d v="2016-11-19T00:00:00"/>
    <n v="30554"/>
    <x v="3"/>
    <n v="59"/>
    <s v="above"/>
    <s v="Excellent"/>
    <s v="No"/>
    <s v="Yes"/>
    <s v="Yes"/>
    <n v="0"/>
    <n v="0"/>
    <m/>
    <m/>
    <m/>
    <m/>
    <m/>
    <m/>
    <n v="71843"/>
    <m/>
    <n v="71843"/>
  </r>
  <r>
    <n v="747"/>
    <s v="Lawrence Ortiz"/>
    <n v="52"/>
    <s v="F"/>
    <x v="0"/>
    <n v="57260"/>
    <d v="2019-08-18T00:00:00"/>
    <n v="13919"/>
    <x v="1"/>
    <n v="56"/>
    <s v="above"/>
    <s v="Excellent"/>
    <s v="No"/>
    <s v="No"/>
    <s v="No"/>
    <n v="0"/>
    <n v="0"/>
    <m/>
    <m/>
    <m/>
    <m/>
    <m/>
    <m/>
    <n v="57260"/>
    <m/>
    <n v="57260"/>
  </r>
  <r>
    <n v="748"/>
    <s v="Barbara Huang"/>
    <n v="35"/>
    <s v="F"/>
    <x v="4"/>
    <n v="44954"/>
    <d v="2020-11-12T00:00:00"/>
    <n v="26143"/>
    <x v="1"/>
    <n v="55"/>
    <s v="below"/>
    <s v="Excellent"/>
    <s v="No"/>
    <s v="Yes"/>
    <s v="Yes"/>
    <n v="0"/>
    <n v="44954"/>
    <m/>
    <m/>
    <m/>
    <m/>
    <m/>
    <m/>
    <n v="44954"/>
    <m/>
    <n v="44954"/>
  </r>
  <r>
    <n v="749"/>
    <s v="Anthony Hobbs"/>
    <n v="25"/>
    <s v="F"/>
    <x v="3"/>
    <n v="43374"/>
    <d v="2017-06-10T00:00:00"/>
    <n v="36550"/>
    <x v="0"/>
    <n v="46"/>
    <s v="below"/>
    <s v="Good"/>
    <s v="No"/>
    <s v="No"/>
    <s v="Yes"/>
    <n v="0"/>
    <n v="0"/>
    <m/>
    <m/>
    <m/>
    <m/>
    <m/>
    <m/>
    <n v="43374"/>
    <m/>
    <n v="43374"/>
  </r>
  <r>
    <n v="750"/>
    <s v="Christopher Beck"/>
    <n v="47"/>
    <s v="F"/>
    <x v="2"/>
    <n v="66991"/>
    <d v="2019-07-06T00:00:00"/>
    <n v="29527"/>
    <x v="1"/>
    <n v="22"/>
    <s v="above"/>
    <s v="Poor"/>
    <s v="No"/>
    <s v="Yes"/>
    <s v="Yes"/>
    <n v="66991"/>
    <n v="0"/>
    <m/>
    <m/>
    <m/>
    <m/>
    <m/>
    <m/>
    <n v="66991"/>
    <m/>
    <n v="66991"/>
  </r>
  <r>
    <n v="751"/>
    <s v="Keith Grant"/>
    <n v="38"/>
    <s v="F"/>
    <x v="0"/>
    <n v="76082"/>
    <d v="2016-09-01T00:00:00"/>
    <n v="35844"/>
    <x v="1"/>
    <n v="22"/>
    <s v="above"/>
    <s v="Poor"/>
    <s v="No"/>
    <s v="Yes"/>
    <s v="No"/>
    <n v="0"/>
    <n v="0"/>
    <m/>
    <m/>
    <m/>
    <m/>
    <m/>
    <m/>
    <n v="76082"/>
    <m/>
    <n v="76082"/>
  </r>
  <r>
    <n v="752"/>
    <s v="Michael Robinson"/>
    <n v="43"/>
    <s v="M"/>
    <x v="4"/>
    <n v="52992"/>
    <d v="2014-08-16T00:00:00"/>
    <n v="29655"/>
    <x v="3"/>
    <n v="30"/>
    <s v="above"/>
    <s v="Average"/>
    <s v="No"/>
    <s v="Yes"/>
    <s v="Yes"/>
    <n v="0"/>
    <n v="0"/>
    <m/>
    <m/>
    <m/>
    <m/>
    <m/>
    <m/>
    <n v="52992"/>
    <m/>
    <n v="52992"/>
  </r>
  <r>
    <n v="753"/>
    <s v="Cynthia Simmons"/>
    <n v="39"/>
    <s v="M"/>
    <x v="2"/>
    <n v="73154"/>
    <d v="2017-04-13T00:00:00"/>
    <n v="26209"/>
    <x v="3"/>
    <n v="50"/>
    <s v="above"/>
    <s v="Excellent"/>
    <s v="No"/>
    <s v="Yes"/>
    <s v="Yes"/>
    <n v="73154"/>
    <n v="0"/>
    <m/>
    <m/>
    <m/>
    <m/>
    <m/>
    <m/>
    <n v="73154"/>
    <m/>
    <n v="73154"/>
  </r>
  <r>
    <n v="754"/>
    <s v="Julia Shannon"/>
    <n v="22"/>
    <s v="F"/>
    <x v="0"/>
    <n v="40558"/>
    <d v="2020-06-05T00:00:00"/>
    <n v="39733"/>
    <x v="0"/>
    <n v="27"/>
    <s v="below"/>
    <s v="Poor"/>
    <s v="No"/>
    <s v="No"/>
    <s v="No"/>
    <n v="0"/>
    <n v="0"/>
    <m/>
    <m/>
    <m/>
    <m/>
    <m/>
    <m/>
    <n v="40558"/>
    <m/>
    <n v="40558"/>
  </r>
  <r>
    <n v="755"/>
    <s v="Danielle Stokes"/>
    <n v="50"/>
    <s v="M"/>
    <x v="0"/>
    <n v="33195"/>
    <d v="2015-10-22T00:00:00"/>
    <n v="11884"/>
    <x v="1"/>
    <n v="23"/>
    <s v="below"/>
    <s v="Poor"/>
    <s v="No"/>
    <s v="No"/>
    <s v="No"/>
    <n v="0"/>
    <n v="0"/>
    <m/>
    <m/>
    <m/>
    <m/>
    <m/>
    <m/>
    <n v="33195"/>
    <m/>
    <n v="33195"/>
  </r>
  <r>
    <n v="756"/>
    <s v="Lauren Wood"/>
    <n v="51"/>
    <s v="M"/>
    <x v="0"/>
    <n v="48427"/>
    <d v="2021-12-30T00:00:00"/>
    <n v="37319"/>
    <x v="1"/>
    <n v="31"/>
    <s v="below"/>
    <s v="Average"/>
    <s v="No"/>
    <s v="No"/>
    <s v="No"/>
    <n v="0"/>
    <n v="0"/>
    <m/>
    <m/>
    <m/>
    <m/>
    <m/>
    <m/>
    <n v="48427"/>
    <m/>
    <n v="48427"/>
  </r>
  <r>
    <n v="757"/>
    <s v="James Daniels"/>
    <n v="27"/>
    <s v="M"/>
    <x v="0"/>
    <n v="59740"/>
    <d v="2017-05-29T00:00:00"/>
    <n v="23706"/>
    <x v="1"/>
    <n v="22"/>
    <s v="above"/>
    <s v="Poor"/>
    <s v="No"/>
    <s v="No"/>
    <s v="No"/>
    <n v="0"/>
    <n v="0"/>
    <m/>
    <m/>
    <m/>
    <m/>
    <m/>
    <m/>
    <n v="59740"/>
    <m/>
    <n v="59740"/>
  </r>
  <r>
    <n v="758"/>
    <s v="Susan Contreras"/>
    <n v="28"/>
    <s v="M"/>
    <x v="0"/>
    <n v="59555"/>
    <d v="2024-01-07T00:00:00"/>
    <n v="15384"/>
    <x v="2"/>
    <n v="32"/>
    <s v="above"/>
    <s v="Average"/>
    <s v="No"/>
    <s v="No"/>
    <s v="No"/>
    <n v="0"/>
    <n v="0"/>
    <m/>
    <m/>
    <m/>
    <m/>
    <m/>
    <m/>
    <n v="59555"/>
    <m/>
    <n v="59555"/>
  </r>
  <r>
    <n v="759"/>
    <s v="Andrew Perkins"/>
    <n v="42"/>
    <s v="F"/>
    <x v="1"/>
    <n v="43788"/>
    <d v="2019-06-30T00:00:00"/>
    <n v="22338"/>
    <x v="3"/>
    <n v="48"/>
    <s v="below"/>
    <s v="Good"/>
    <s v="No"/>
    <s v="No"/>
    <s v="Yes"/>
    <n v="0"/>
    <n v="0"/>
    <m/>
    <m/>
    <m/>
    <m/>
    <m/>
    <m/>
    <n v="43788"/>
    <m/>
    <n v="43788"/>
  </r>
  <r>
    <n v="760"/>
    <s v="Debra Zhang"/>
    <n v="52"/>
    <s v="M"/>
    <x v="1"/>
    <n v="69765"/>
    <d v="2018-06-22T00:00:00"/>
    <n v="15467"/>
    <x v="0"/>
    <n v="55"/>
    <s v="above"/>
    <s v="Excellent"/>
    <s v="Yes"/>
    <s v="Yes"/>
    <s v="Yes"/>
    <n v="0"/>
    <n v="0"/>
    <m/>
    <m/>
    <m/>
    <m/>
    <m/>
    <m/>
    <n v="69765"/>
    <m/>
    <n v="69765"/>
  </r>
  <r>
    <n v="761"/>
    <s v="Joshua Harrington"/>
    <n v="20"/>
    <s v="M"/>
    <x v="4"/>
    <n v="47184"/>
    <d v="2019-12-30T00:00:00"/>
    <n v="33453"/>
    <x v="0"/>
    <n v="40"/>
    <s v="below"/>
    <s v="Good"/>
    <s v="No"/>
    <s v="Yes"/>
    <s v="Yes"/>
    <n v="0"/>
    <n v="47184"/>
    <m/>
    <m/>
    <m/>
    <m/>
    <m/>
    <m/>
    <n v="47184"/>
    <m/>
    <n v="47184"/>
  </r>
  <r>
    <n v="762"/>
    <s v="Alice Miller"/>
    <n v="51"/>
    <s v="M"/>
    <x v="4"/>
    <n v="64838"/>
    <d v="2021-06-27T00:00:00"/>
    <n v="13687"/>
    <x v="0"/>
    <n v="43"/>
    <s v="above"/>
    <s v="Good"/>
    <s v="No"/>
    <s v="Yes"/>
    <s v="Yes"/>
    <n v="0"/>
    <n v="64838"/>
    <m/>
    <m/>
    <m/>
    <m/>
    <m/>
    <m/>
    <n v="64838"/>
    <m/>
    <n v="64838"/>
  </r>
  <r>
    <n v="763"/>
    <s v="Mark Rowe Jr."/>
    <n v="43"/>
    <s v="F"/>
    <x v="3"/>
    <n v="49240"/>
    <d v="2023-11-20T00:00:00"/>
    <n v="30560"/>
    <x v="0"/>
    <n v="42"/>
    <s v="below"/>
    <s v="Good"/>
    <s v="No"/>
    <s v="No"/>
    <s v="Yes"/>
    <n v="0"/>
    <n v="0"/>
    <m/>
    <m/>
    <m/>
    <m/>
    <m/>
    <m/>
    <n v="49240"/>
    <m/>
    <n v="49240"/>
  </r>
  <r>
    <n v="764"/>
    <s v="Douglas Garcia"/>
    <n v="57"/>
    <s v="F"/>
    <x v="2"/>
    <n v="70665"/>
    <d v="2023-05-30T00:00:00"/>
    <n v="31709"/>
    <x v="2"/>
    <n v="59"/>
    <s v="above"/>
    <s v="Excellent"/>
    <s v="No"/>
    <s v="Yes"/>
    <s v="Yes"/>
    <n v="70665"/>
    <n v="0"/>
    <m/>
    <m/>
    <m/>
    <m/>
    <m/>
    <m/>
    <n v="70665"/>
    <m/>
    <n v="70665"/>
  </r>
  <r>
    <n v="765"/>
    <s v="Adam Williams"/>
    <n v="37"/>
    <s v="F"/>
    <x v="2"/>
    <n v="79184"/>
    <d v="2021-11-07T00:00:00"/>
    <n v="15659"/>
    <x v="1"/>
    <n v="60"/>
    <s v="above"/>
    <s v="Excellent"/>
    <s v="No"/>
    <s v="Yes"/>
    <s v="Yes"/>
    <n v="79184"/>
    <n v="0"/>
    <m/>
    <m/>
    <m/>
    <m/>
    <m/>
    <m/>
    <n v="79184"/>
    <m/>
    <n v="79184"/>
  </r>
  <r>
    <n v="766"/>
    <s v="Jody Ferguson"/>
    <n v="50"/>
    <s v="M"/>
    <x v="2"/>
    <n v="65248"/>
    <d v="2019-02-06T00:00:00"/>
    <n v="31350"/>
    <x v="0"/>
    <n v="28"/>
    <s v="above"/>
    <s v="Poor"/>
    <s v="No"/>
    <s v="Yes"/>
    <s v="Yes"/>
    <n v="65248"/>
    <n v="0"/>
    <m/>
    <m/>
    <m/>
    <m/>
    <m/>
    <m/>
    <n v="65248"/>
    <m/>
    <n v="65248"/>
  </r>
  <r>
    <n v="767"/>
    <s v="Robin Harper"/>
    <n v="44"/>
    <s v="F"/>
    <x v="1"/>
    <n v="34721"/>
    <d v="2014-12-11T00:00:00"/>
    <n v="23859"/>
    <x v="1"/>
    <n v="24"/>
    <s v="below"/>
    <s v="Poor"/>
    <s v="No"/>
    <s v="No"/>
    <s v="Yes"/>
    <n v="0"/>
    <n v="0"/>
    <m/>
    <m/>
    <m/>
    <m/>
    <m/>
    <m/>
    <n v="34721"/>
    <m/>
    <n v="34721"/>
  </r>
  <r>
    <n v="768"/>
    <s v="Charles Baker"/>
    <n v="37"/>
    <s v="M"/>
    <x v="2"/>
    <n v="46529"/>
    <d v="2018-12-02T00:00:00"/>
    <n v="31220"/>
    <x v="0"/>
    <n v="32"/>
    <s v="below"/>
    <s v="Average"/>
    <s v="No"/>
    <s v="No"/>
    <s v="Yes"/>
    <n v="46529"/>
    <n v="0"/>
    <m/>
    <m/>
    <m/>
    <m/>
    <m/>
    <m/>
    <n v="46529"/>
    <m/>
    <n v="46529"/>
  </r>
  <r>
    <n v="769"/>
    <s v="Debra Smith"/>
    <n v="25"/>
    <s v="M"/>
    <x v="4"/>
    <n v="67281"/>
    <d v="2020-01-15T00:00:00"/>
    <n v="11465"/>
    <x v="0"/>
    <n v="46"/>
    <s v="above"/>
    <s v="Good"/>
    <s v="No"/>
    <s v="Yes"/>
    <s v="Yes"/>
    <n v="0"/>
    <n v="67281"/>
    <m/>
    <m/>
    <m/>
    <m/>
    <m/>
    <m/>
    <n v="67281"/>
    <m/>
    <n v="67281"/>
  </r>
  <r>
    <n v="770"/>
    <s v="Nancy Harding"/>
    <n v="38"/>
    <s v="M"/>
    <x v="2"/>
    <n v="30614"/>
    <d v="2016-04-10T00:00:00"/>
    <n v="32653"/>
    <x v="2"/>
    <n v="60"/>
    <s v="below"/>
    <s v="Excellent"/>
    <s v="No"/>
    <s v="No"/>
    <s v="Yes"/>
    <n v="30614"/>
    <n v="0"/>
    <m/>
    <m/>
    <m/>
    <m/>
    <m/>
    <m/>
    <n v="30614"/>
    <m/>
    <n v="30614"/>
  </r>
  <r>
    <n v="771"/>
    <s v="Stephanie Wiley"/>
    <n v="40"/>
    <s v="F"/>
    <x v="2"/>
    <n v="76897"/>
    <d v="2017-07-20T00:00:00"/>
    <n v="27064"/>
    <x v="3"/>
    <n v="33"/>
    <s v="above"/>
    <s v="Average"/>
    <s v="No"/>
    <s v="Yes"/>
    <s v="Yes"/>
    <n v="76897"/>
    <n v="0"/>
    <m/>
    <m/>
    <m/>
    <m/>
    <m/>
    <m/>
    <n v="76897"/>
    <m/>
    <n v="76897"/>
  </r>
  <r>
    <n v="772"/>
    <s v="Elizabeth Mitchell"/>
    <n v="29"/>
    <s v="F"/>
    <x v="2"/>
    <n v="62331"/>
    <d v="2018-05-25T00:00:00"/>
    <n v="15032"/>
    <x v="2"/>
    <n v="25"/>
    <s v="above"/>
    <s v="Poor"/>
    <s v="No"/>
    <s v="Yes"/>
    <s v="Yes"/>
    <n v="62331"/>
    <n v="0"/>
    <m/>
    <m/>
    <m/>
    <m/>
    <m/>
    <m/>
    <n v="62331"/>
    <m/>
    <n v="62331"/>
  </r>
  <r>
    <n v="773"/>
    <s v="Raymond Mcconnell"/>
    <n v="60"/>
    <s v="M"/>
    <x v="2"/>
    <n v="54824"/>
    <d v="2018-01-31T00:00:00"/>
    <n v="21664"/>
    <x v="3"/>
    <n v="52"/>
    <s v="above"/>
    <s v="Excellent"/>
    <s v="No"/>
    <s v="No"/>
    <s v="Yes"/>
    <n v="54824"/>
    <n v="0"/>
    <m/>
    <m/>
    <m/>
    <m/>
    <m/>
    <m/>
    <n v="54824"/>
    <m/>
    <n v="54824"/>
  </r>
  <r>
    <n v="774"/>
    <s v="Angela Powell"/>
    <n v="35"/>
    <s v="M"/>
    <x v="3"/>
    <n v="46771"/>
    <d v="2019-04-20T00:00:00"/>
    <n v="30025"/>
    <x v="3"/>
    <n v="54"/>
    <s v="below"/>
    <s v="Excellent"/>
    <s v="No"/>
    <s v="No"/>
    <s v="Yes"/>
    <n v="0"/>
    <n v="0"/>
    <m/>
    <m/>
    <m/>
    <m/>
    <m/>
    <m/>
    <n v="46771"/>
    <m/>
    <n v="46771"/>
  </r>
  <r>
    <n v="775"/>
    <s v="Kevin Morgan"/>
    <n v="32"/>
    <s v="F"/>
    <x v="2"/>
    <n v="33702"/>
    <d v="2022-08-03T00:00:00"/>
    <n v="36894"/>
    <x v="2"/>
    <n v="55"/>
    <s v="below"/>
    <s v="Excellent"/>
    <s v="No"/>
    <s v="No"/>
    <s v="Yes"/>
    <n v="33702"/>
    <n v="0"/>
    <m/>
    <m/>
    <m/>
    <m/>
    <m/>
    <m/>
    <n v="33702"/>
    <m/>
    <n v="33702"/>
  </r>
  <r>
    <n v="776"/>
    <s v="Heather Becker"/>
    <n v="49"/>
    <s v="F"/>
    <x v="0"/>
    <n v="58480"/>
    <d v="2017-05-18T00:00:00"/>
    <n v="32634"/>
    <x v="3"/>
    <n v="30"/>
    <s v="above"/>
    <s v="Average"/>
    <s v="No"/>
    <s v="No"/>
    <s v="No"/>
    <n v="0"/>
    <n v="0"/>
    <m/>
    <m/>
    <m/>
    <m/>
    <m/>
    <m/>
    <n v="58480"/>
    <m/>
    <n v="58480"/>
  </r>
  <r>
    <n v="777"/>
    <s v="Andrew Whitehead"/>
    <n v="43"/>
    <s v="F"/>
    <x v="4"/>
    <n v="36182"/>
    <d v="2023-05-17T00:00:00"/>
    <n v="36481"/>
    <x v="0"/>
    <n v="23"/>
    <s v="below"/>
    <s v="Poor"/>
    <s v="No"/>
    <s v="Yes"/>
    <s v="Yes"/>
    <n v="0"/>
    <n v="0"/>
    <m/>
    <m/>
    <m/>
    <m/>
    <m/>
    <m/>
    <n v="36182"/>
    <m/>
    <n v="36182"/>
  </r>
  <r>
    <n v="778"/>
    <s v="Susan Lopez"/>
    <n v="57"/>
    <s v="F"/>
    <x v="0"/>
    <n v="33174"/>
    <d v="2022-08-23T00:00:00"/>
    <n v="33693"/>
    <x v="0"/>
    <n v="44"/>
    <s v="below"/>
    <s v="Good"/>
    <s v="No"/>
    <s v="No"/>
    <s v="No"/>
    <n v="0"/>
    <n v="0"/>
    <m/>
    <m/>
    <m/>
    <m/>
    <m/>
    <m/>
    <n v="33174"/>
    <m/>
    <n v="33174"/>
  </r>
  <r>
    <n v="779"/>
    <s v="James Warren MD"/>
    <n v="52"/>
    <s v="F"/>
    <x v="3"/>
    <n v="60727"/>
    <d v="2019-05-15T00:00:00"/>
    <n v="37806"/>
    <x v="2"/>
    <n v="51"/>
    <s v="above"/>
    <s v="Excellent"/>
    <s v="No"/>
    <s v="Yes"/>
    <s v="Yes"/>
    <n v="0"/>
    <n v="0"/>
    <m/>
    <m/>
    <m/>
    <m/>
    <m/>
    <m/>
    <n v="60727"/>
    <m/>
    <n v="60727"/>
  </r>
  <r>
    <n v="780"/>
    <s v="William Bowers"/>
    <n v="58"/>
    <s v="M"/>
    <x v="0"/>
    <n v="32329"/>
    <d v="2019-03-30T00:00:00"/>
    <n v="25324"/>
    <x v="2"/>
    <n v="43"/>
    <s v="below"/>
    <s v="Good"/>
    <s v="No"/>
    <s v="No"/>
    <s v="No"/>
    <n v="0"/>
    <n v="0"/>
    <m/>
    <m/>
    <m/>
    <m/>
    <m/>
    <m/>
    <n v="32329"/>
    <m/>
    <n v="32329"/>
  </r>
  <r>
    <n v="781"/>
    <s v="Jeanette Richardson"/>
    <n v="24"/>
    <s v="M"/>
    <x v="1"/>
    <n v="60441"/>
    <d v="2016-10-03T00:00:00"/>
    <n v="27015"/>
    <x v="3"/>
    <n v="48"/>
    <s v="above"/>
    <s v="Good"/>
    <s v="No"/>
    <s v="Yes"/>
    <s v="Yes"/>
    <n v="0"/>
    <n v="0"/>
    <m/>
    <m/>
    <m/>
    <m/>
    <m/>
    <m/>
    <n v="60441"/>
    <m/>
    <n v="60441"/>
  </r>
  <r>
    <n v="782"/>
    <s v="Melissa Mendoza"/>
    <n v="49"/>
    <s v="M"/>
    <x v="2"/>
    <n v="71941"/>
    <d v="2019-04-17T00:00:00"/>
    <n v="31696"/>
    <x v="3"/>
    <n v="30"/>
    <s v="above"/>
    <s v="Average"/>
    <s v="No"/>
    <s v="Yes"/>
    <s v="Yes"/>
    <n v="71941"/>
    <n v="0"/>
    <m/>
    <m/>
    <m/>
    <m/>
    <m/>
    <m/>
    <n v="71941"/>
    <m/>
    <n v="71941"/>
  </r>
  <r>
    <n v="783"/>
    <s v="Craig Miller"/>
    <n v="21"/>
    <s v="F"/>
    <x v="4"/>
    <n v="51559"/>
    <d v="2024-04-06T00:00:00"/>
    <n v="35366"/>
    <x v="2"/>
    <n v="30"/>
    <s v="above"/>
    <s v="Average"/>
    <s v="No"/>
    <s v="Yes"/>
    <s v="Yes"/>
    <n v="0"/>
    <n v="0"/>
    <m/>
    <m/>
    <m/>
    <m/>
    <m/>
    <m/>
    <n v="51559"/>
    <m/>
    <n v="51559"/>
  </r>
  <r>
    <n v="784"/>
    <s v="Virginia Barber"/>
    <n v="31"/>
    <s v="F"/>
    <x v="2"/>
    <n v="47297"/>
    <d v="2014-10-17T00:00:00"/>
    <n v="35740"/>
    <x v="1"/>
    <n v="55"/>
    <s v="below"/>
    <s v="Excellent"/>
    <s v="No"/>
    <s v="No"/>
    <s v="Yes"/>
    <n v="47297"/>
    <n v="0"/>
    <m/>
    <m/>
    <m/>
    <m/>
    <m/>
    <m/>
    <n v="47297"/>
    <m/>
    <n v="47297"/>
  </r>
  <r>
    <n v="785"/>
    <s v="Adrian Bell"/>
    <n v="25"/>
    <s v="M"/>
    <x v="2"/>
    <n v="60607"/>
    <d v="2014-09-15T00:00:00"/>
    <n v="21389"/>
    <x v="3"/>
    <n v="28"/>
    <s v="above"/>
    <s v="Poor"/>
    <s v="No"/>
    <s v="Yes"/>
    <s v="Yes"/>
    <n v="60607"/>
    <n v="0"/>
    <m/>
    <m/>
    <m/>
    <m/>
    <m/>
    <m/>
    <n v="60607"/>
    <m/>
    <n v="60607"/>
  </r>
  <r>
    <n v="786"/>
    <s v="Andrew Heath"/>
    <n v="27"/>
    <s v="F"/>
    <x v="2"/>
    <n v="38120"/>
    <d v="2022-08-07T00:00:00"/>
    <n v="16436"/>
    <x v="3"/>
    <n v="47"/>
    <s v="below"/>
    <s v="Good"/>
    <s v="No"/>
    <s v="No"/>
    <s v="Yes"/>
    <n v="38120"/>
    <n v="0"/>
    <m/>
    <m/>
    <m/>
    <m/>
    <m/>
    <m/>
    <n v="38120"/>
    <m/>
    <n v="38120"/>
  </r>
  <r>
    <n v="787"/>
    <s v="Richard Farrell"/>
    <n v="41"/>
    <s v="F"/>
    <x v="1"/>
    <n v="37228"/>
    <d v="2023-08-02T00:00:00"/>
    <n v="26753"/>
    <x v="0"/>
    <n v="54"/>
    <s v="below"/>
    <s v="Excellent"/>
    <s v="Yes"/>
    <s v="No"/>
    <s v="Yes"/>
    <n v="0"/>
    <n v="0"/>
    <m/>
    <m/>
    <m/>
    <m/>
    <m/>
    <m/>
    <n v="37228"/>
    <m/>
    <n v="37228"/>
  </r>
  <r>
    <n v="788"/>
    <s v="William Flynn"/>
    <n v="34"/>
    <s v="M"/>
    <x v="2"/>
    <n v="69403"/>
    <d v="2023-06-28T00:00:00"/>
    <n v="14340"/>
    <x v="3"/>
    <n v="59"/>
    <s v="above"/>
    <s v="Excellent"/>
    <s v="No"/>
    <s v="Yes"/>
    <s v="Yes"/>
    <n v="69403"/>
    <n v="0"/>
    <m/>
    <m/>
    <m/>
    <m/>
    <m/>
    <m/>
    <n v="69403"/>
    <m/>
    <n v="69403"/>
  </r>
  <r>
    <n v="789"/>
    <s v="Darren Chambers"/>
    <n v="20"/>
    <s v="F"/>
    <x v="4"/>
    <n v="55992"/>
    <d v="2019-02-25T00:00:00"/>
    <n v="10612"/>
    <x v="0"/>
    <n v="52"/>
    <s v="above"/>
    <s v="Excellent"/>
    <s v="No"/>
    <s v="Yes"/>
    <s v="Yes"/>
    <n v="0"/>
    <n v="55992"/>
    <m/>
    <m/>
    <m/>
    <m/>
    <m/>
    <m/>
    <n v="55992"/>
    <m/>
    <n v="55992"/>
  </r>
  <r>
    <n v="790"/>
    <s v="Daniel Johnson"/>
    <n v="53"/>
    <s v="F"/>
    <x v="2"/>
    <n v="59016"/>
    <d v="2016-08-11T00:00:00"/>
    <n v="27430"/>
    <x v="0"/>
    <n v="46"/>
    <s v="above"/>
    <s v="Good"/>
    <s v="No"/>
    <s v="No"/>
    <s v="Yes"/>
    <n v="59016"/>
    <n v="0"/>
    <m/>
    <m/>
    <m/>
    <m/>
    <m/>
    <m/>
    <n v="59016"/>
    <m/>
    <n v="59016"/>
  </r>
  <r>
    <n v="791"/>
    <s v="Charles Lynch"/>
    <n v="45"/>
    <s v="F"/>
    <x v="0"/>
    <n v="62394"/>
    <d v="2016-03-24T00:00:00"/>
    <n v="23946"/>
    <x v="0"/>
    <n v="47"/>
    <s v="above"/>
    <s v="Good"/>
    <s v="No"/>
    <s v="Yes"/>
    <s v="No"/>
    <n v="0"/>
    <n v="0"/>
    <m/>
    <m/>
    <m/>
    <m/>
    <m/>
    <m/>
    <n v="62394"/>
    <m/>
    <n v="62394"/>
  </r>
  <r>
    <n v="792"/>
    <s v="Mary Price"/>
    <n v="24"/>
    <s v="F"/>
    <x v="4"/>
    <n v="36075"/>
    <d v="2022-11-01T00:00:00"/>
    <n v="21861"/>
    <x v="3"/>
    <n v="26"/>
    <s v="below"/>
    <s v="Poor"/>
    <s v="No"/>
    <s v="Yes"/>
    <s v="Yes"/>
    <n v="0"/>
    <n v="0"/>
    <m/>
    <m/>
    <m/>
    <m/>
    <m/>
    <m/>
    <n v="36075"/>
    <m/>
    <n v="36075"/>
  </r>
  <r>
    <n v="793"/>
    <s v="Taylor Garcia"/>
    <n v="33"/>
    <s v="F"/>
    <x v="1"/>
    <n v="46198"/>
    <d v="2016-01-29T00:00:00"/>
    <n v="18485"/>
    <x v="3"/>
    <n v="40"/>
    <s v="below"/>
    <s v="Good"/>
    <s v="No"/>
    <s v="No"/>
    <s v="Yes"/>
    <n v="0"/>
    <n v="0"/>
    <m/>
    <m/>
    <m/>
    <m/>
    <m/>
    <m/>
    <n v="46198"/>
    <m/>
    <n v="46198"/>
  </r>
  <r>
    <n v="794"/>
    <s v="Charles Scott"/>
    <n v="32"/>
    <s v="F"/>
    <x v="0"/>
    <n v="41276"/>
    <d v="2014-09-23T00:00:00"/>
    <n v="22659"/>
    <x v="0"/>
    <n v="24"/>
    <s v="below"/>
    <s v="Poor"/>
    <s v="No"/>
    <s v="No"/>
    <s v="No"/>
    <n v="0"/>
    <n v="0"/>
    <m/>
    <m/>
    <m/>
    <m/>
    <m/>
    <m/>
    <n v="41276"/>
    <m/>
    <n v="41276"/>
  </r>
  <r>
    <n v="795"/>
    <s v="Timothy Miller"/>
    <n v="55"/>
    <s v="M"/>
    <x v="0"/>
    <n v="70940"/>
    <d v="2018-02-23T00:00:00"/>
    <n v="26209"/>
    <x v="1"/>
    <n v="23"/>
    <s v="above"/>
    <s v="Poor"/>
    <s v="No"/>
    <s v="Yes"/>
    <s v="No"/>
    <n v="0"/>
    <n v="0"/>
    <m/>
    <m/>
    <m/>
    <m/>
    <m/>
    <m/>
    <n v="70940"/>
    <m/>
    <n v="70940"/>
  </r>
  <r>
    <n v="796"/>
    <s v="Kyle Ray"/>
    <n v="30"/>
    <s v="M"/>
    <x v="0"/>
    <n v="47478"/>
    <d v="2020-09-17T00:00:00"/>
    <n v="27531"/>
    <x v="2"/>
    <n v="41"/>
    <s v="below"/>
    <s v="Good"/>
    <s v="No"/>
    <s v="No"/>
    <s v="No"/>
    <n v="0"/>
    <n v="0"/>
    <m/>
    <m/>
    <m/>
    <m/>
    <m/>
    <m/>
    <n v="47478"/>
    <m/>
    <n v="47478"/>
  </r>
  <r>
    <n v="797"/>
    <s v="Theresa Martinez"/>
    <n v="53"/>
    <s v="F"/>
    <x v="3"/>
    <n v="47384"/>
    <d v="2021-09-17T00:00:00"/>
    <n v="37437"/>
    <x v="2"/>
    <n v="46"/>
    <s v="below"/>
    <s v="Good"/>
    <s v="No"/>
    <s v="No"/>
    <s v="Yes"/>
    <n v="0"/>
    <n v="0"/>
    <m/>
    <m/>
    <m/>
    <m/>
    <m/>
    <m/>
    <n v="47384"/>
    <m/>
    <n v="47384"/>
  </r>
  <r>
    <n v="798"/>
    <s v="Richard Ryan"/>
    <n v="60"/>
    <s v="M"/>
    <x v="2"/>
    <n v="72580"/>
    <d v="2024-01-05T00:00:00"/>
    <n v="20693"/>
    <x v="0"/>
    <n v="41"/>
    <s v="above"/>
    <s v="Good"/>
    <s v="No"/>
    <s v="Yes"/>
    <s v="Yes"/>
    <n v="72580"/>
    <n v="0"/>
    <m/>
    <m/>
    <m/>
    <m/>
    <m/>
    <m/>
    <n v="72580"/>
    <m/>
    <n v="72580"/>
  </r>
  <r>
    <n v="799"/>
    <s v="Nicolas Baker"/>
    <n v="21"/>
    <s v="F"/>
    <x v="1"/>
    <n v="37733"/>
    <d v="2019-01-16T00:00:00"/>
    <n v="21655"/>
    <x v="2"/>
    <n v="55"/>
    <s v="below"/>
    <s v="Excellent"/>
    <s v="No"/>
    <s v="No"/>
    <s v="Yes"/>
    <n v="0"/>
    <n v="0"/>
    <m/>
    <m/>
    <m/>
    <m/>
    <m/>
    <m/>
    <n v="37733"/>
    <m/>
    <n v="37733"/>
  </r>
  <r>
    <n v="800"/>
    <s v="Zachary Rosales"/>
    <n v="52"/>
    <s v="M"/>
    <x v="0"/>
    <n v="58535"/>
    <d v="2021-05-02T00:00:00"/>
    <n v="33043"/>
    <x v="2"/>
    <n v="51"/>
    <s v="above"/>
    <s v="Excellent"/>
    <s v="No"/>
    <s v="No"/>
    <s v="No"/>
    <n v="0"/>
    <n v="0"/>
    <m/>
    <m/>
    <m/>
    <m/>
    <m/>
    <m/>
    <n v="58535"/>
    <m/>
    <n v="58535"/>
  </r>
  <r>
    <n v="801"/>
    <s v="Megan Leach"/>
    <n v="56"/>
    <s v="M"/>
    <x v="4"/>
    <n v="31645"/>
    <d v="2017-08-12T00:00:00"/>
    <n v="10329"/>
    <x v="0"/>
    <n v="55"/>
    <s v="below"/>
    <s v="Excellent"/>
    <s v="No"/>
    <s v="Yes"/>
    <s v="Yes"/>
    <n v="0"/>
    <n v="31645"/>
    <m/>
    <m/>
    <m/>
    <m/>
    <m/>
    <m/>
    <n v="31645"/>
    <m/>
    <n v="31645"/>
  </r>
  <r>
    <n v="802"/>
    <s v="Christopher Stephenson"/>
    <n v="25"/>
    <s v="M"/>
    <x v="1"/>
    <n v="57340"/>
    <d v="2020-09-06T00:00:00"/>
    <n v="27038"/>
    <x v="2"/>
    <n v="25"/>
    <s v="above"/>
    <s v="Poor"/>
    <s v="No"/>
    <s v="No"/>
    <s v="Yes"/>
    <n v="0"/>
    <n v="0"/>
    <m/>
    <m/>
    <m/>
    <m/>
    <m/>
    <m/>
    <n v="57340"/>
    <m/>
    <n v="57340"/>
  </r>
  <r>
    <n v="803"/>
    <s v="Jane Jordan"/>
    <n v="44"/>
    <s v="F"/>
    <x v="1"/>
    <n v="67951"/>
    <d v="2022-11-14T00:00:00"/>
    <n v="18511"/>
    <x v="3"/>
    <n v="31"/>
    <s v="above"/>
    <s v="Average"/>
    <s v="No"/>
    <s v="Yes"/>
    <s v="Yes"/>
    <n v="0"/>
    <n v="0"/>
    <m/>
    <m/>
    <m/>
    <m/>
    <m/>
    <m/>
    <n v="67951"/>
    <m/>
    <n v="67951"/>
  </r>
  <r>
    <n v="804"/>
    <s v="Todd Montes"/>
    <n v="58"/>
    <s v="F"/>
    <x v="1"/>
    <n v="74994"/>
    <d v="2017-02-09T00:00:00"/>
    <n v="30882"/>
    <x v="2"/>
    <n v="44"/>
    <s v="above"/>
    <s v="Good"/>
    <s v="No"/>
    <s v="Yes"/>
    <s v="Yes"/>
    <n v="0"/>
    <n v="0"/>
    <m/>
    <m/>
    <m/>
    <m/>
    <m/>
    <m/>
    <n v="74994"/>
    <m/>
    <n v="74994"/>
  </r>
  <r>
    <n v="805"/>
    <s v="Kathy Smith"/>
    <n v="50"/>
    <s v="F"/>
    <x v="0"/>
    <n v="65147"/>
    <d v="2023-06-15T00:00:00"/>
    <n v="31553"/>
    <x v="0"/>
    <n v="35"/>
    <s v="above"/>
    <s v="Average"/>
    <s v="No"/>
    <s v="Yes"/>
    <s v="No"/>
    <n v="0"/>
    <n v="0"/>
    <m/>
    <m/>
    <m/>
    <m/>
    <m/>
    <m/>
    <n v="65147"/>
    <m/>
    <n v="65147"/>
  </r>
  <r>
    <n v="806"/>
    <s v="John Harmon"/>
    <n v="29"/>
    <s v="M"/>
    <x v="2"/>
    <n v="37846"/>
    <d v="2021-02-24T00:00:00"/>
    <n v="15130"/>
    <x v="0"/>
    <n v="54"/>
    <s v="below"/>
    <s v="Excellent"/>
    <s v="No"/>
    <s v="No"/>
    <s v="Yes"/>
    <n v="37846"/>
    <n v="0"/>
    <m/>
    <m/>
    <m/>
    <m/>
    <m/>
    <m/>
    <n v="37846"/>
    <m/>
    <n v="37846"/>
  </r>
  <r>
    <n v="807"/>
    <s v="Julia Warner"/>
    <n v="53"/>
    <s v="F"/>
    <x v="4"/>
    <n v="40230"/>
    <d v="2024-02-05T00:00:00"/>
    <n v="13523"/>
    <x v="1"/>
    <n v="55"/>
    <s v="below"/>
    <s v="Excellent"/>
    <s v="No"/>
    <s v="Yes"/>
    <s v="Yes"/>
    <n v="0"/>
    <n v="40230"/>
    <m/>
    <m/>
    <m/>
    <m/>
    <m/>
    <m/>
    <n v="40230"/>
    <m/>
    <n v="40230"/>
  </r>
  <r>
    <n v="808"/>
    <s v="Danielle Nelson"/>
    <n v="49"/>
    <s v="M"/>
    <x v="4"/>
    <n v="75856"/>
    <d v="2017-12-07T00:00:00"/>
    <n v="29685"/>
    <x v="2"/>
    <n v="28"/>
    <s v="above"/>
    <s v="Poor"/>
    <s v="No"/>
    <s v="Yes"/>
    <s v="Yes"/>
    <n v="0"/>
    <n v="0"/>
    <m/>
    <m/>
    <m/>
    <m/>
    <m/>
    <m/>
    <n v="75856"/>
    <m/>
    <n v="75856"/>
  </r>
  <r>
    <n v="809"/>
    <s v="Toni Watson"/>
    <n v="49"/>
    <s v="F"/>
    <x v="1"/>
    <n v="70823"/>
    <d v="2017-06-03T00:00:00"/>
    <n v="32034"/>
    <x v="2"/>
    <n v="47"/>
    <s v="above"/>
    <s v="Good"/>
    <s v="No"/>
    <s v="Yes"/>
    <s v="Yes"/>
    <n v="0"/>
    <n v="0"/>
    <m/>
    <m/>
    <m/>
    <m/>
    <m/>
    <m/>
    <n v="70823"/>
    <m/>
    <n v="70823"/>
  </r>
  <r>
    <n v="810"/>
    <s v="Jill Stewart"/>
    <n v="49"/>
    <s v="F"/>
    <x v="1"/>
    <n v="48373"/>
    <d v="2016-10-27T00:00:00"/>
    <n v="10389"/>
    <x v="2"/>
    <n v="23"/>
    <s v="below"/>
    <s v="Poor"/>
    <s v="No"/>
    <s v="No"/>
    <s v="Yes"/>
    <n v="0"/>
    <n v="0"/>
    <m/>
    <m/>
    <m/>
    <m/>
    <m/>
    <m/>
    <n v="48373"/>
    <m/>
    <n v="48373"/>
  </r>
  <r>
    <n v="811"/>
    <s v="Dr. Kim Lang"/>
    <n v="60"/>
    <s v="M"/>
    <x v="2"/>
    <n v="47030"/>
    <d v="2022-07-18T00:00:00"/>
    <n v="27453"/>
    <x v="1"/>
    <n v="49"/>
    <s v="below"/>
    <s v="Good"/>
    <s v="No"/>
    <s v="No"/>
    <s v="Yes"/>
    <n v="47030"/>
    <n v="0"/>
    <m/>
    <m/>
    <m/>
    <m/>
    <m/>
    <m/>
    <n v="47030"/>
    <m/>
    <n v="47030"/>
  </r>
  <r>
    <n v="812"/>
    <s v="Theresa Harris"/>
    <n v="22"/>
    <s v="M"/>
    <x v="1"/>
    <n v="63643"/>
    <d v="2024-03-02T00:00:00"/>
    <n v="17232"/>
    <x v="3"/>
    <n v="28"/>
    <s v="above"/>
    <s v="Poor"/>
    <s v="No"/>
    <s v="Yes"/>
    <s v="Yes"/>
    <n v="0"/>
    <n v="0"/>
    <m/>
    <m/>
    <m/>
    <m/>
    <m/>
    <m/>
    <n v="63643"/>
    <m/>
    <n v="63643"/>
  </r>
  <r>
    <n v="813"/>
    <s v="Jennifer Reilly"/>
    <n v="28"/>
    <s v="F"/>
    <x v="0"/>
    <n v="75973"/>
    <d v="2023-06-18T00:00:00"/>
    <n v="10904"/>
    <x v="1"/>
    <n v="49"/>
    <s v="above"/>
    <s v="Good"/>
    <s v="No"/>
    <s v="Yes"/>
    <s v="No"/>
    <n v="0"/>
    <n v="0"/>
    <m/>
    <m/>
    <m/>
    <m/>
    <m/>
    <m/>
    <n v="75973"/>
    <m/>
    <n v="75973"/>
  </r>
  <r>
    <n v="814"/>
    <s v="Brett Zuniga"/>
    <n v="30"/>
    <s v="F"/>
    <x v="1"/>
    <n v="64379"/>
    <d v="2018-05-08T00:00:00"/>
    <n v="27106"/>
    <x v="2"/>
    <n v="28"/>
    <s v="above"/>
    <s v="Poor"/>
    <s v="No"/>
    <s v="Yes"/>
    <s v="Yes"/>
    <n v="0"/>
    <n v="0"/>
    <m/>
    <m/>
    <m/>
    <m/>
    <m/>
    <m/>
    <n v="64379"/>
    <m/>
    <n v="64379"/>
  </r>
  <r>
    <n v="815"/>
    <s v="Jared Massey"/>
    <n v="47"/>
    <s v="M"/>
    <x v="3"/>
    <n v="48831"/>
    <d v="2019-03-07T00:00:00"/>
    <n v="27379"/>
    <x v="1"/>
    <n v="41"/>
    <s v="below"/>
    <s v="Good"/>
    <s v="No"/>
    <s v="No"/>
    <s v="Yes"/>
    <n v="0"/>
    <n v="0"/>
    <m/>
    <m/>
    <m/>
    <m/>
    <m/>
    <m/>
    <n v="48831"/>
    <m/>
    <n v="48831"/>
  </r>
  <r>
    <n v="816"/>
    <s v="Erin Stewart"/>
    <n v="56"/>
    <s v="F"/>
    <x v="4"/>
    <n v="49401"/>
    <d v="2019-07-19T00:00:00"/>
    <n v="35973"/>
    <x v="2"/>
    <n v="55"/>
    <s v="below"/>
    <s v="Excellent"/>
    <s v="No"/>
    <s v="Yes"/>
    <s v="Yes"/>
    <n v="0"/>
    <n v="49401"/>
    <m/>
    <m/>
    <m/>
    <m/>
    <m/>
    <m/>
    <n v="49401"/>
    <m/>
    <n v="49401"/>
  </r>
  <r>
    <n v="817"/>
    <s v="Richard Wong"/>
    <n v="55"/>
    <s v="F"/>
    <x v="2"/>
    <n v="78449"/>
    <d v="2023-09-18T00:00:00"/>
    <n v="24989"/>
    <x v="2"/>
    <n v="40"/>
    <s v="above"/>
    <s v="Good"/>
    <s v="No"/>
    <s v="Yes"/>
    <s v="Yes"/>
    <n v="78449"/>
    <n v="0"/>
    <m/>
    <m/>
    <m/>
    <m/>
    <m/>
    <m/>
    <n v="78449"/>
    <m/>
    <n v="78449"/>
  </r>
  <r>
    <n v="818"/>
    <s v="Jeremy Harrison"/>
    <n v="58"/>
    <s v="F"/>
    <x v="1"/>
    <n v="33304"/>
    <d v="2015-04-30T00:00:00"/>
    <n v="21668"/>
    <x v="2"/>
    <n v="39"/>
    <s v="below"/>
    <s v="Average"/>
    <s v="No"/>
    <s v="No"/>
    <s v="Yes"/>
    <n v="0"/>
    <n v="0"/>
    <m/>
    <m/>
    <m/>
    <m/>
    <m/>
    <m/>
    <n v="33304"/>
    <m/>
    <n v="33304"/>
  </r>
  <r>
    <n v="819"/>
    <s v="Amy Brewer"/>
    <n v="26"/>
    <s v="F"/>
    <x v="4"/>
    <n v="60065"/>
    <d v="2022-02-04T00:00:00"/>
    <n v="12689"/>
    <x v="3"/>
    <n v="29"/>
    <s v="above"/>
    <s v="Poor"/>
    <s v="No"/>
    <s v="Yes"/>
    <s v="Yes"/>
    <n v="0"/>
    <n v="0"/>
    <m/>
    <m/>
    <m/>
    <m/>
    <m/>
    <m/>
    <n v="60065"/>
    <m/>
    <n v="60065"/>
  </r>
  <r>
    <n v="820"/>
    <s v="Frances Rivera"/>
    <n v="27"/>
    <s v="F"/>
    <x v="3"/>
    <n v="62504"/>
    <d v="2017-01-27T00:00:00"/>
    <n v="16103"/>
    <x v="3"/>
    <n v="44"/>
    <s v="above"/>
    <s v="Good"/>
    <s v="No"/>
    <s v="Yes"/>
    <s v="Yes"/>
    <n v="0"/>
    <n v="0"/>
    <m/>
    <m/>
    <m/>
    <m/>
    <m/>
    <m/>
    <n v="62504"/>
    <m/>
    <n v="62504"/>
  </r>
  <r>
    <n v="821"/>
    <s v="Jordan Rhodes"/>
    <n v="26"/>
    <s v="F"/>
    <x v="3"/>
    <n v="54834"/>
    <d v="2022-01-02T00:00:00"/>
    <n v="19308"/>
    <x v="3"/>
    <n v="47"/>
    <s v="above"/>
    <s v="Good"/>
    <s v="No"/>
    <s v="No"/>
    <s v="Yes"/>
    <n v="0"/>
    <n v="0"/>
    <m/>
    <m/>
    <m/>
    <m/>
    <m/>
    <m/>
    <n v="54834"/>
    <m/>
    <n v="54834"/>
  </r>
  <r>
    <n v="822"/>
    <s v="Jacob Hansen"/>
    <n v="58"/>
    <s v="M"/>
    <x v="2"/>
    <n v="51556"/>
    <d v="2014-12-03T00:00:00"/>
    <n v="36370"/>
    <x v="0"/>
    <n v="53"/>
    <s v="above"/>
    <s v="Excellent"/>
    <s v="No"/>
    <s v="No"/>
    <s v="Yes"/>
    <n v="51556"/>
    <n v="0"/>
    <m/>
    <m/>
    <m/>
    <m/>
    <m/>
    <m/>
    <n v="51556"/>
    <m/>
    <n v="51556"/>
  </r>
  <r>
    <n v="823"/>
    <s v="Victoria Evans"/>
    <n v="52"/>
    <s v="F"/>
    <x v="2"/>
    <n v="67014"/>
    <d v="2016-08-28T00:00:00"/>
    <n v="36165"/>
    <x v="1"/>
    <n v="34"/>
    <s v="above"/>
    <s v="Average"/>
    <s v="No"/>
    <s v="Yes"/>
    <s v="Yes"/>
    <n v="67014"/>
    <n v="0"/>
    <m/>
    <m/>
    <m/>
    <m/>
    <m/>
    <m/>
    <n v="67014"/>
    <m/>
    <n v="67014"/>
  </r>
  <r>
    <n v="824"/>
    <s v="Victoria Hall"/>
    <n v="41"/>
    <s v="M"/>
    <x v="0"/>
    <n v="57553"/>
    <d v="2022-10-11T00:00:00"/>
    <n v="13489"/>
    <x v="3"/>
    <n v="20"/>
    <s v="above"/>
    <s v="Poor"/>
    <s v="No"/>
    <s v="No"/>
    <s v="No"/>
    <n v="0"/>
    <n v="0"/>
    <m/>
    <m/>
    <m/>
    <m/>
    <m/>
    <m/>
    <n v="57553"/>
    <m/>
    <n v="57553"/>
  </r>
  <r>
    <n v="825"/>
    <s v="Benjamin Williams"/>
    <n v="46"/>
    <s v="M"/>
    <x v="0"/>
    <n v="76973"/>
    <d v="2016-03-05T00:00:00"/>
    <n v="36118"/>
    <x v="2"/>
    <n v="55"/>
    <s v="above"/>
    <s v="Excellent"/>
    <s v="No"/>
    <s v="Yes"/>
    <s v="No"/>
    <n v="0"/>
    <n v="0"/>
    <m/>
    <m/>
    <m/>
    <m/>
    <m/>
    <m/>
    <n v="76973"/>
    <m/>
    <n v="76973"/>
  </r>
  <r>
    <n v="826"/>
    <s v="Hannah Harris"/>
    <n v="51"/>
    <s v="F"/>
    <x v="0"/>
    <n v="62743"/>
    <d v="2015-04-05T00:00:00"/>
    <n v="12102"/>
    <x v="1"/>
    <n v="58"/>
    <s v="above"/>
    <s v="Excellent"/>
    <s v="No"/>
    <s v="Yes"/>
    <s v="No"/>
    <n v="0"/>
    <n v="0"/>
    <m/>
    <m/>
    <m/>
    <m/>
    <m/>
    <m/>
    <n v="62743"/>
    <m/>
    <n v="62743"/>
  </r>
  <r>
    <n v="827"/>
    <s v="Stephen Gardner"/>
    <n v="53"/>
    <s v="F"/>
    <x v="4"/>
    <n v="42786"/>
    <d v="2018-07-02T00:00:00"/>
    <n v="14463"/>
    <x v="0"/>
    <n v="48"/>
    <s v="below"/>
    <s v="Good"/>
    <s v="No"/>
    <s v="Yes"/>
    <s v="Yes"/>
    <n v="0"/>
    <n v="42786"/>
    <m/>
    <m/>
    <m/>
    <m/>
    <m/>
    <m/>
    <n v="42786"/>
    <m/>
    <n v="42786"/>
  </r>
  <r>
    <n v="828"/>
    <s v="Christopher Rodriguez"/>
    <n v="23"/>
    <s v="M"/>
    <x v="0"/>
    <n v="59707"/>
    <d v="2018-02-21T00:00:00"/>
    <n v="20351"/>
    <x v="3"/>
    <n v="25"/>
    <s v="above"/>
    <s v="Poor"/>
    <s v="No"/>
    <s v="No"/>
    <s v="No"/>
    <n v="0"/>
    <n v="0"/>
    <m/>
    <m/>
    <m/>
    <m/>
    <m/>
    <m/>
    <n v="59707"/>
    <m/>
    <n v="59707"/>
  </r>
  <r>
    <n v="829"/>
    <s v="Christina Acosta"/>
    <n v="40"/>
    <s v="M"/>
    <x v="3"/>
    <n v="77407"/>
    <d v="2023-08-21T00:00:00"/>
    <n v="25740"/>
    <x v="0"/>
    <n v="26"/>
    <s v="above"/>
    <s v="Poor"/>
    <s v="No"/>
    <s v="Yes"/>
    <s v="Yes"/>
    <n v="0"/>
    <n v="0"/>
    <m/>
    <m/>
    <m/>
    <m/>
    <m/>
    <m/>
    <n v="77407"/>
    <m/>
    <n v="77407"/>
  </r>
  <r>
    <n v="830"/>
    <s v="James Khan"/>
    <n v="37"/>
    <s v="M"/>
    <x v="4"/>
    <n v="51222"/>
    <d v="2016-04-05T00:00:00"/>
    <n v="39968"/>
    <x v="0"/>
    <n v="58"/>
    <s v="above"/>
    <s v="Excellent"/>
    <s v="No"/>
    <s v="Yes"/>
    <s v="Yes"/>
    <n v="0"/>
    <n v="51222"/>
    <m/>
    <m/>
    <m/>
    <m/>
    <m/>
    <m/>
    <n v="51222"/>
    <m/>
    <n v="51222"/>
  </r>
  <r>
    <n v="831"/>
    <s v="John Haley"/>
    <n v="26"/>
    <s v="M"/>
    <x v="0"/>
    <n v="38245"/>
    <d v="2018-11-16T00:00:00"/>
    <n v="14331"/>
    <x v="2"/>
    <n v="57"/>
    <s v="below"/>
    <s v="Excellent"/>
    <s v="No"/>
    <s v="No"/>
    <s v="No"/>
    <n v="0"/>
    <n v="0"/>
    <m/>
    <m/>
    <m/>
    <m/>
    <m/>
    <m/>
    <n v="38245"/>
    <m/>
    <n v="38245"/>
  </r>
  <r>
    <n v="832"/>
    <s v="Christina Soto"/>
    <n v="36"/>
    <s v="M"/>
    <x v="3"/>
    <n v="53005"/>
    <d v="2019-03-04T00:00:00"/>
    <n v="15871"/>
    <x v="0"/>
    <n v="36"/>
    <s v="above"/>
    <s v="Average"/>
    <s v="No"/>
    <s v="No"/>
    <s v="Yes"/>
    <n v="0"/>
    <n v="0"/>
    <m/>
    <m/>
    <m/>
    <m/>
    <m/>
    <m/>
    <n v="53005"/>
    <m/>
    <n v="53005"/>
  </r>
  <r>
    <n v="833"/>
    <s v="Patricia Barker"/>
    <n v="29"/>
    <s v="F"/>
    <x v="3"/>
    <n v="67563"/>
    <d v="2017-01-30T00:00:00"/>
    <n v="26489"/>
    <x v="1"/>
    <n v="60"/>
    <s v="above"/>
    <s v="Excellent"/>
    <s v="No"/>
    <s v="Yes"/>
    <s v="Yes"/>
    <n v="0"/>
    <n v="0"/>
    <m/>
    <m/>
    <m/>
    <m/>
    <m/>
    <m/>
    <n v="67563"/>
    <m/>
    <n v="67563"/>
  </r>
  <r>
    <n v="834"/>
    <s v="Kathryn Bailey"/>
    <n v="22"/>
    <s v="M"/>
    <x v="4"/>
    <n v="32721"/>
    <d v="2014-09-26T00:00:00"/>
    <n v="21064"/>
    <x v="0"/>
    <n v="22"/>
    <s v="below"/>
    <s v="Poor"/>
    <s v="No"/>
    <s v="Yes"/>
    <s v="Yes"/>
    <n v="0"/>
    <n v="0"/>
    <m/>
    <m/>
    <m/>
    <m/>
    <m/>
    <m/>
    <n v="32721"/>
    <m/>
    <n v="32721"/>
  </r>
  <r>
    <n v="835"/>
    <s v="Melissa Valenzuela MD"/>
    <n v="57"/>
    <s v="M"/>
    <x v="4"/>
    <n v="31854"/>
    <d v="2019-03-01T00:00:00"/>
    <n v="17280"/>
    <x v="2"/>
    <n v="49"/>
    <s v="below"/>
    <s v="Good"/>
    <s v="No"/>
    <s v="Yes"/>
    <s v="Yes"/>
    <n v="0"/>
    <n v="31854"/>
    <m/>
    <m/>
    <m/>
    <m/>
    <m/>
    <m/>
    <n v="31854"/>
    <m/>
    <n v="31854"/>
  </r>
  <r>
    <n v="836"/>
    <s v="Kimberly Kelley"/>
    <n v="40"/>
    <s v="F"/>
    <x v="4"/>
    <n v="45908"/>
    <d v="2018-03-26T00:00:00"/>
    <n v="25710"/>
    <x v="3"/>
    <n v="53"/>
    <s v="below"/>
    <s v="Excellent"/>
    <s v="No"/>
    <s v="Yes"/>
    <s v="Yes"/>
    <n v="0"/>
    <n v="45908"/>
    <m/>
    <m/>
    <m/>
    <m/>
    <m/>
    <m/>
    <n v="45908"/>
    <m/>
    <n v="45908"/>
  </r>
  <r>
    <n v="837"/>
    <s v="Stacey Griffin"/>
    <n v="52"/>
    <s v="F"/>
    <x v="0"/>
    <n v="35598"/>
    <d v="2019-01-21T00:00:00"/>
    <n v="32104"/>
    <x v="1"/>
    <n v="25"/>
    <s v="below"/>
    <s v="Poor"/>
    <s v="No"/>
    <s v="No"/>
    <s v="No"/>
    <n v="0"/>
    <n v="0"/>
    <m/>
    <m/>
    <m/>
    <m/>
    <m/>
    <m/>
    <n v="35598"/>
    <m/>
    <n v="35598"/>
  </r>
  <r>
    <n v="838"/>
    <s v="Angel Farley"/>
    <n v="50"/>
    <s v="M"/>
    <x v="3"/>
    <n v="52201"/>
    <d v="2024-06-22T00:00:00"/>
    <n v="22557"/>
    <x v="3"/>
    <n v="26"/>
    <s v="above"/>
    <s v="Poor"/>
    <s v="No"/>
    <s v="No"/>
    <s v="Yes"/>
    <n v="0"/>
    <n v="0"/>
    <m/>
    <m/>
    <m/>
    <m/>
    <m/>
    <m/>
    <n v="52201"/>
    <m/>
    <n v="52201"/>
  </r>
  <r>
    <n v="839"/>
    <s v="Jacqueline Gomez"/>
    <n v="35"/>
    <s v="M"/>
    <x v="4"/>
    <n v="58384"/>
    <d v="2024-06-16T00:00:00"/>
    <n v="23579"/>
    <x v="2"/>
    <n v="38"/>
    <s v="above"/>
    <s v="Average"/>
    <s v="No"/>
    <s v="Yes"/>
    <s v="Yes"/>
    <n v="0"/>
    <n v="58384"/>
    <m/>
    <m/>
    <m/>
    <m/>
    <m/>
    <m/>
    <n v="58384"/>
    <m/>
    <n v="58384"/>
  </r>
  <r>
    <n v="840"/>
    <s v="Preston Brown"/>
    <n v="52"/>
    <s v="F"/>
    <x v="3"/>
    <n v="53441"/>
    <d v="2015-09-04T00:00:00"/>
    <n v="10421"/>
    <x v="2"/>
    <n v="53"/>
    <s v="above"/>
    <s v="Excellent"/>
    <s v="No"/>
    <s v="No"/>
    <s v="Yes"/>
    <n v="0"/>
    <n v="0"/>
    <m/>
    <m/>
    <m/>
    <m/>
    <m/>
    <m/>
    <n v="53441"/>
    <m/>
    <n v="53441"/>
  </r>
  <r>
    <n v="841"/>
    <s v="Tammy Nelson"/>
    <n v="37"/>
    <s v="F"/>
    <x v="2"/>
    <n v="67675"/>
    <d v="2021-06-18T00:00:00"/>
    <n v="23038"/>
    <x v="2"/>
    <n v="33"/>
    <s v="above"/>
    <s v="Average"/>
    <s v="No"/>
    <s v="Yes"/>
    <s v="Yes"/>
    <n v="67675"/>
    <n v="0"/>
    <m/>
    <m/>
    <m/>
    <m/>
    <m/>
    <m/>
    <n v="67675"/>
    <m/>
    <n v="67675"/>
  </r>
  <r>
    <n v="842"/>
    <s v="Darrell Sellers"/>
    <n v="59"/>
    <s v="F"/>
    <x v="0"/>
    <n v="45055"/>
    <d v="2024-06-13T00:00:00"/>
    <n v="31858"/>
    <x v="1"/>
    <n v="37"/>
    <s v="below"/>
    <s v="Average"/>
    <s v="No"/>
    <s v="No"/>
    <s v="No"/>
    <n v="0"/>
    <n v="0"/>
    <m/>
    <m/>
    <m/>
    <m/>
    <m/>
    <m/>
    <n v="45055"/>
    <m/>
    <n v="45055"/>
  </r>
  <r>
    <n v="843"/>
    <s v="Sandra Johnson"/>
    <n v="24"/>
    <s v="M"/>
    <x v="3"/>
    <n v="39346"/>
    <d v="2022-05-13T00:00:00"/>
    <n v="23877"/>
    <x v="2"/>
    <n v="38"/>
    <s v="below"/>
    <s v="Average"/>
    <s v="No"/>
    <s v="No"/>
    <s v="Yes"/>
    <n v="0"/>
    <n v="0"/>
    <m/>
    <m/>
    <m/>
    <m/>
    <m/>
    <m/>
    <n v="39346"/>
    <m/>
    <n v="39346"/>
  </r>
  <r>
    <n v="844"/>
    <s v="Richard Lopez"/>
    <n v="22"/>
    <s v="M"/>
    <x v="3"/>
    <n v="45601"/>
    <d v="2017-04-22T00:00:00"/>
    <n v="10147"/>
    <x v="1"/>
    <n v="56"/>
    <s v="below"/>
    <s v="Excellent"/>
    <s v="No"/>
    <s v="No"/>
    <s v="Yes"/>
    <n v="0"/>
    <n v="0"/>
    <m/>
    <m/>
    <m/>
    <m/>
    <m/>
    <m/>
    <n v="45601"/>
    <m/>
    <n v="45601"/>
  </r>
  <r>
    <n v="845"/>
    <s v="Nicholas Stokes"/>
    <n v="57"/>
    <s v="F"/>
    <x v="3"/>
    <n v="56339"/>
    <d v="2020-08-21T00:00:00"/>
    <n v="36341"/>
    <x v="3"/>
    <n v="25"/>
    <s v="above"/>
    <s v="Poor"/>
    <s v="No"/>
    <s v="No"/>
    <s v="Yes"/>
    <n v="0"/>
    <n v="0"/>
    <m/>
    <m/>
    <m/>
    <m/>
    <m/>
    <m/>
    <n v="56339"/>
    <m/>
    <n v="56339"/>
  </r>
  <r>
    <n v="846"/>
    <s v="Pamela Wilson"/>
    <n v="42"/>
    <s v="M"/>
    <x v="2"/>
    <n v="77031"/>
    <d v="2015-10-07T00:00:00"/>
    <n v="17991"/>
    <x v="0"/>
    <n v="33"/>
    <s v="above"/>
    <s v="Average"/>
    <s v="No"/>
    <s v="Yes"/>
    <s v="Yes"/>
    <n v="77031"/>
    <n v="0"/>
    <m/>
    <m/>
    <m/>
    <m/>
    <m/>
    <m/>
    <n v="77031"/>
    <m/>
    <n v="77031"/>
  </r>
  <r>
    <n v="847"/>
    <s v="Jennifer Harris"/>
    <n v="51"/>
    <s v="M"/>
    <x v="4"/>
    <n v="42838"/>
    <d v="2015-07-12T00:00:00"/>
    <n v="23052"/>
    <x v="0"/>
    <n v="20"/>
    <s v="below"/>
    <s v="Poor"/>
    <s v="No"/>
    <s v="Yes"/>
    <s v="Yes"/>
    <n v="0"/>
    <n v="0"/>
    <m/>
    <m/>
    <m/>
    <m/>
    <m/>
    <m/>
    <n v="42838"/>
    <m/>
    <n v="42838"/>
  </r>
  <r>
    <n v="848"/>
    <s v="Karen Mendoza"/>
    <n v="22"/>
    <s v="F"/>
    <x v="0"/>
    <n v="64643"/>
    <d v="2022-06-17T00:00:00"/>
    <n v="25966"/>
    <x v="2"/>
    <n v="53"/>
    <s v="above"/>
    <s v="Excellent"/>
    <s v="No"/>
    <s v="Yes"/>
    <s v="No"/>
    <n v="0"/>
    <n v="0"/>
    <m/>
    <m/>
    <m/>
    <m/>
    <m/>
    <m/>
    <n v="64643"/>
    <m/>
    <n v="64643"/>
  </r>
  <r>
    <n v="849"/>
    <s v="Austin Waters"/>
    <n v="38"/>
    <s v="M"/>
    <x v="0"/>
    <n v="55610"/>
    <d v="2019-05-03T00:00:00"/>
    <n v="19919"/>
    <x v="1"/>
    <n v="35"/>
    <s v="above"/>
    <s v="Average"/>
    <s v="No"/>
    <s v="No"/>
    <s v="No"/>
    <n v="0"/>
    <n v="0"/>
    <m/>
    <m/>
    <m/>
    <m/>
    <m/>
    <m/>
    <n v="55610"/>
    <m/>
    <n v="55610"/>
  </r>
  <r>
    <n v="850"/>
    <s v="Michael Cook"/>
    <n v="45"/>
    <s v="M"/>
    <x v="0"/>
    <n v="50173"/>
    <d v="2023-10-29T00:00:00"/>
    <n v="31228"/>
    <x v="3"/>
    <n v="48"/>
    <s v="above"/>
    <s v="Good"/>
    <s v="No"/>
    <s v="No"/>
    <s v="No"/>
    <n v="0"/>
    <n v="0"/>
    <m/>
    <m/>
    <m/>
    <m/>
    <m/>
    <m/>
    <n v="50173"/>
    <m/>
    <n v="50173"/>
  </r>
  <r>
    <n v="851"/>
    <s v="Derek Bean"/>
    <n v="50"/>
    <s v="M"/>
    <x v="1"/>
    <n v="79128"/>
    <d v="2024-03-07T00:00:00"/>
    <n v="10537"/>
    <x v="1"/>
    <n v="39"/>
    <s v="above"/>
    <s v="Average"/>
    <s v="No"/>
    <s v="Yes"/>
    <s v="Yes"/>
    <n v="0"/>
    <n v="0"/>
    <m/>
    <m/>
    <m/>
    <m/>
    <m/>
    <m/>
    <n v="79128"/>
    <m/>
    <n v="79128"/>
  </r>
  <r>
    <n v="852"/>
    <s v="Tony Hoffman"/>
    <n v="29"/>
    <s v="M"/>
    <x v="1"/>
    <n v="41911"/>
    <d v="2019-10-12T00:00:00"/>
    <n v="29387"/>
    <x v="3"/>
    <n v="41"/>
    <s v="below"/>
    <s v="Good"/>
    <s v="No"/>
    <s v="No"/>
    <s v="Yes"/>
    <n v="0"/>
    <n v="0"/>
    <m/>
    <m/>
    <m/>
    <m/>
    <m/>
    <m/>
    <n v="41911"/>
    <m/>
    <n v="41911"/>
  </r>
  <r>
    <n v="853"/>
    <s v="Patrick Nelson"/>
    <n v="21"/>
    <s v="F"/>
    <x v="0"/>
    <n v="77203"/>
    <d v="2020-11-11T00:00:00"/>
    <n v="36837"/>
    <x v="2"/>
    <n v="33"/>
    <s v="above"/>
    <s v="Average"/>
    <s v="No"/>
    <s v="Yes"/>
    <s v="No"/>
    <n v="0"/>
    <n v="0"/>
    <m/>
    <m/>
    <m/>
    <m/>
    <m/>
    <m/>
    <n v="77203"/>
    <m/>
    <n v="77203"/>
  </r>
  <r>
    <n v="854"/>
    <s v="Joseph Reed"/>
    <n v="55"/>
    <s v="F"/>
    <x v="1"/>
    <n v="78401"/>
    <d v="2020-05-12T00:00:00"/>
    <n v="39482"/>
    <x v="1"/>
    <n v="50"/>
    <s v="above"/>
    <s v="Excellent"/>
    <s v="No"/>
    <s v="Yes"/>
    <s v="Yes"/>
    <n v="0"/>
    <n v="0"/>
    <m/>
    <m/>
    <m/>
    <m/>
    <m/>
    <m/>
    <n v="78401"/>
    <m/>
    <n v="78401"/>
  </r>
  <r>
    <n v="855"/>
    <s v="Christina Shelton"/>
    <n v="53"/>
    <s v="F"/>
    <x v="0"/>
    <n v="50028"/>
    <d v="2023-04-18T00:00:00"/>
    <n v="26921"/>
    <x v="0"/>
    <n v="50"/>
    <s v="above"/>
    <s v="Excellent"/>
    <s v="No"/>
    <s v="No"/>
    <s v="No"/>
    <n v="0"/>
    <n v="0"/>
    <m/>
    <m/>
    <m/>
    <m/>
    <m/>
    <m/>
    <n v="50028"/>
    <m/>
    <n v="50028"/>
  </r>
  <r>
    <n v="856"/>
    <s v="April Mcclain"/>
    <n v="53"/>
    <s v="F"/>
    <x v="4"/>
    <n v="77430"/>
    <d v="2016-09-15T00:00:00"/>
    <n v="27173"/>
    <x v="3"/>
    <n v="26"/>
    <s v="above"/>
    <s v="Poor"/>
    <s v="No"/>
    <s v="Yes"/>
    <s v="Yes"/>
    <n v="0"/>
    <n v="0"/>
    <m/>
    <m/>
    <m/>
    <m/>
    <m/>
    <m/>
    <n v="77430"/>
    <m/>
    <n v="77430"/>
  </r>
  <r>
    <n v="857"/>
    <s v="Brent Jones"/>
    <n v="31"/>
    <s v="F"/>
    <x v="4"/>
    <n v="74949"/>
    <d v="2015-10-09T00:00:00"/>
    <n v="20026"/>
    <x v="0"/>
    <n v="34"/>
    <s v="above"/>
    <s v="Average"/>
    <s v="No"/>
    <s v="Yes"/>
    <s v="Yes"/>
    <n v="0"/>
    <n v="0"/>
    <m/>
    <m/>
    <m/>
    <m/>
    <m/>
    <m/>
    <n v="74949"/>
    <m/>
    <n v="74949"/>
  </r>
  <r>
    <n v="858"/>
    <s v="Marissa Lee"/>
    <n v="57"/>
    <s v="F"/>
    <x v="3"/>
    <n v="78910"/>
    <d v="2017-06-30T00:00:00"/>
    <n v="20265"/>
    <x v="2"/>
    <n v="37"/>
    <s v="above"/>
    <s v="Average"/>
    <s v="No"/>
    <s v="Yes"/>
    <s v="Yes"/>
    <n v="0"/>
    <n v="0"/>
    <m/>
    <m/>
    <m/>
    <m/>
    <m/>
    <m/>
    <n v="78910"/>
    <m/>
    <n v="78910"/>
  </r>
  <r>
    <n v="859"/>
    <s v="Rachel Armstrong"/>
    <n v="22"/>
    <s v="F"/>
    <x v="2"/>
    <n v="65112"/>
    <d v="2017-06-22T00:00:00"/>
    <n v="19507"/>
    <x v="1"/>
    <n v="36"/>
    <s v="above"/>
    <s v="Average"/>
    <s v="No"/>
    <s v="Yes"/>
    <s v="Yes"/>
    <n v="65112"/>
    <n v="0"/>
    <m/>
    <m/>
    <m/>
    <m/>
    <m/>
    <m/>
    <n v="65112"/>
    <m/>
    <n v="65112"/>
  </r>
  <r>
    <n v="860"/>
    <s v="Dana Farmer"/>
    <n v="47"/>
    <s v="M"/>
    <x v="0"/>
    <n v="40089"/>
    <d v="2015-03-02T00:00:00"/>
    <n v="18558"/>
    <x v="2"/>
    <n v="44"/>
    <s v="below"/>
    <s v="Good"/>
    <s v="No"/>
    <s v="No"/>
    <s v="No"/>
    <n v="0"/>
    <n v="0"/>
    <m/>
    <m/>
    <m/>
    <m/>
    <m/>
    <m/>
    <n v="40089"/>
    <m/>
    <n v="40089"/>
  </r>
  <r>
    <n v="861"/>
    <s v="Lisa Copeland"/>
    <n v="21"/>
    <s v="M"/>
    <x v="4"/>
    <n v="73001"/>
    <d v="2018-09-08T00:00:00"/>
    <n v="21750"/>
    <x v="1"/>
    <n v="41"/>
    <s v="above"/>
    <s v="Good"/>
    <s v="No"/>
    <s v="Yes"/>
    <s v="Yes"/>
    <n v="0"/>
    <n v="73001"/>
    <m/>
    <m/>
    <m/>
    <m/>
    <m/>
    <m/>
    <n v="73001"/>
    <m/>
    <n v="73001"/>
  </r>
  <r>
    <n v="862"/>
    <s v="Sarah Fields"/>
    <n v="51"/>
    <s v="M"/>
    <x v="3"/>
    <n v="67253"/>
    <d v="2024-07-11T00:00:00"/>
    <n v="17026"/>
    <x v="0"/>
    <n v="40"/>
    <s v="above"/>
    <s v="Good"/>
    <s v="No"/>
    <s v="Yes"/>
    <s v="Yes"/>
    <n v="0"/>
    <n v="0"/>
    <m/>
    <m/>
    <m/>
    <m/>
    <m/>
    <m/>
    <n v="67253"/>
    <m/>
    <n v="67253"/>
  </r>
  <r>
    <n v="863"/>
    <s v="Sonya Robinson"/>
    <n v="25"/>
    <s v="F"/>
    <x v="4"/>
    <n v="79313"/>
    <d v="2020-09-01T00:00:00"/>
    <n v="15722"/>
    <x v="2"/>
    <n v="44"/>
    <s v="above"/>
    <s v="Good"/>
    <s v="No"/>
    <s v="Yes"/>
    <s v="Yes"/>
    <n v="0"/>
    <n v="79313"/>
    <m/>
    <m/>
    <m/>
    <m/>
    <m/>
    <m/>
    <n v="79313"/>
    <m/>
    <n v="79313"/>
  </r>
  <r>
    <n v="864"/>
    <s v="Erica Bowers"/>
    <n v="49"/>
    <s v="M"/>
    <x v="1"/>
    <n v="36140"/>
    <d v="2015-01-17T00:00:00"/>
    <n v="12490"/>
    <x v="0"/>
    <n v="31"/>
    <s v="below"/>
    <s v="Average"/>
    <s v="No"/>
    <s v="No"/>
    <s v="Yes"/>
    <n v="0"/>
    <n v="0"/>
    <m/>
    <m/>
    <m/>
    <m/>
    <m/>
    <m/>
    <n v="36140"/>
    <m/>
    <n v="36140"/>
  </r>
  <r>
    <n v="865"/>
    <s v="Justin Mitchell"/>
    <n v="60"/>
    <s v="M"/>
    <x v="3"/>
    <n v="59884"/>
    <d v="2020-07-20T00:00:00"/>
    <n v="36349"/>
    <x v="2"/>
    <n v="54"/>
    <s v="above"/>
    <s v="Excellent"/>
    <s v="No"/>
    <s v="No"/>
    <s v="Yes"/>
    <n v="0"/>
    <n v="0"/>
    <m/>
    <m/>
    <m/>
    <m/>
    <m/>
    <m/>
    <n v="59884"/>
    <m/>
    <n v="59884"/>
  </r>
  <r>
    <n v="866"/>
    <s v="Heather Cross"/>
    <n v="32"/>
    <s v="F"/>
    <x v="4"/>
    <n v="45926"/>
    <d v="2023-12-14T00:00:00"/>
    <n v="17727"/>
    <x v="1"/>
    <n v="21"/>
    <s v="below"/>
    <s v="Poor"/>
    <s v="No"/>
    <s v="Yes"/>
    <s v="Yes"/>
    <n v="0"/>
    <n v="0"/>
    <m/>
    <m/>
    <m/>
    <m/>
    <m/>
    <m/>
    <n v="45926"/>
    <m/>
    <n v="45926"/>
  </r>
  <r>
    <n v="867"/>
    <s v="Bianca Peck"/>
    <n v="51"/>
    <s v="M"/>
    <x v="1"/>
    <n v="50047"/>
    <d v="2018-10-28T00:00:00"/>
    <n v="17699"/>
    <x v="2"/>
    <n v="25"/>
    <s v="above"/>
    <s v="Poor"/>
    <s v="No"/>
    <s v="No"/>
    <s v="Yes"/>
    <n v="0"/>
    <n v="0"/>
    <m/>
    <m/>
    <m/>
    <m/>
    <m/>
    <m/>
    <n v="50047"/>
    <m/>
    <n v="50047"/>
  </r>
  <r>
    <n v="868"/>
    <s v="Cole Schroeder"/>
    <n v="41"/>
    <s v="F"/>
    <x v="3"/>
    <n v="38856"/>
    <d v="2021-02-12T00:00:00"/>
    <n v="32871"/>
    <x v="1"/>
    <n v="48"/>
    <s v="below"/>
    <s v="Good"/>
    <s v="No"/>
    <s v="No"/>
    <s v="Yes"/>
    <n v="0"/>
    <n v="0"/>
    <m/>
    <m/>
    <m/>
    <m/>
    <m/>
    <m/>
    <n v="38856"/>
    <m/>
    <n v="38856"/>
  </r>
  <r>
    <n v="869"/>
    <s v="Richard Taylor"/>
    <n v="42"/>
    <s v="F"/>
    <x v="2"/>
    <n v="44635"/>
    <d v="2019-02-28T00:00:00"/>
    <n v="22236"/>
    <x v="0"/>
    <n v="27"/>
    <s v="below"/>
    <s v="Poor"/>
    <s v="No"/>
    <s v="No"/>
    <s v="Yes"/>
    <n v="44635"/>
    <n v="0"/>
    <m/>
    <m/>
    <m/>
    <m/>
    <m/>
    <m/>
    <n v="44635"/>
    <m/>
    <n v="44635"/>
  </r>
  <r>
    <n v="870"/>
    <s v="Deborah Martin"/>
    <n v="34"/>
    <s v="M"/>
    <x v="0"/>
    <n v="59102"/>
    <d v="2015-12-17T00:00:00"/>
    <n v="29832"/>
    <x v="0"/>
    <n v="54"/>
    <s v="above"/>
    <s v="Excellent"/>
    <s v="No"/>
    <s v="No"/>
    <s v="No"/>
    <n v="0"/>
    <n v="0"/>
    <m/>
    <m/>
    <m/>
    <m/>
    <m/>
    <m/>
    <n v="59102"/>
    <m/>
    <n v="59102"/>
  </r>
  <r>
    <n v="871"/>
    <s v="Teresa Garza"/>
    <n v="30"/>
    <s v="M"/>
    <x v="0"/>
    <n v="45255"/>
    <d v="2023-03-06T00:00:00"/>
    <n v="32639"/>
    <x v="2"/>
    <n v="49"/>
    <s v="below"/>
    <s v="Good"/>
    <s v="No"/>
    <s v="No"/>
    <s v="No"/>
    <n v="0"/>
    <n v="0"/>
    <m/>
    <m/>
    <m/>
    <m/>
    <m/>
    <m/>
    <n v="45255"/>
    <m/>
    <n v="45255"/>
  </r>
  <r>
    <n v="872"/>
    <s v="Colleen Villegas"/>
    <n v="44"/>
    <s v="F"/>
    <x v="3"/>
    <n v="79143"/>
    <d v="2019-10-08T00:00:00"/>
    <n v="20423"/>
    <x v="2"/>
    <n v="56"/>
    <s v="above"/>
    <s v="Excellent"/>
    <s v="No"/>
    <s v="Yes"/>
    <s v="Yes"/>
    <n v="0"/>
    <n v="0"/>
    <m/>
    <m/>
    <m/>
    <m/>
    <m/>
    <m/>
    <n v="79143"/>
    <m/>
    <n v="79143"/>
  </r>
  <r>
    <n v="873"/>
    <s v="Timothy Long"/>
    <n v="39"/>
    <s v="M"/>
    <x v="0"/>
    <n v="65736"/>
    <d v="2020-05-19T00:00:00"/>
    <n v="27407"/>
    <x v="0"/>
    <n v="25"/>
    <s v="above"/>
    <s v="Poor"/>
    <s v="No"/>
    <s v="Yes"/>
    <s v="No"/>
    <n v="0"/>
    <n v="0"/>
    <m/>
    <m/>
    <m/>
    <m/>
    <m/>
    <m/>
    <n v="65736"/>
    <m/>
    <n v="65736"/>
  </r>
  <r>
    <n v="874"/>
    <s v="Lisa Pena"/>
    <n v="51"/>
    <s v="M"/>
    <x v="4"/>
    <n v="69820"/>
    <d v="2021-08-07T00:00:00"/>
    <n v="14726"/>
    <x v="0"/>
    <n v="47"/>
    <s v="above"/>
    <s v="Good"/>
    <s v="No"/>
    <s v="Yes"/>
    <s v="Yes"/>
    <n v="0"/>
    <n v="69820"/>
    <m/>
    <m/>
    <m/>
    <m/>
    <m/>
    <m/>
    <n v="69820"/>
    <m/>
    <n v="69820"/>
  </r>
  <r>
    <n v="875"/>
    <s v="Michelle Braun"/>
    <n v="50"/>
    <s v="F"/>
    <x v="0"/>
    <n v="75253"/>
    <d v="2021-06-01T00:00:00"/>
    <n v="22413"/>
    <x v="3"/>
    <n v="47"/>
    <s v="above"/>
    <s v="Good"/>
    <s v="No"/>
    <s v="Yes"/>
    <s v="No"/>
    <n v="0"/>
    <n v="0"/>
    <m/>
    <m/>
    <m/>
    <m/>
    <m/>
    <m/>
    <n v="75253"/>
    <m/>
    <n v="75253"/>
  </r>
  <r>
    <n v="876"/>
    <s v="Douglas Fritz"/>
    <n v="50"/>
    <s v="M"/>
    <x v="4"/>
    <n v="59049"/>
    <d v="2018-05-02T00:00:00"/>
    <n v="24693"/>
    <x v="0"/>
    <n v="20"/>
    <s v="above"/>
    <s v="Poor"/>
    <s v="No"/>
    <s v="Yes"/>
    <s v="Yes"/>
    <n v="0"/>
    <n v="0"/>
    <m/>
    <m/>
    <m/>
    <m/>
    <m/>
    <m/>
    <n v="59049"/>
    <m/>
    <n v="59049"/>
  </r>
  <r>
    <n v="877"/>
    <s v="Richard James"/>
    <n v="55"/>
    <s v="M"/>
    <x v="2"/>
    <n v="64879"/>
    <d v="2018-04-05T00:00:00"/>
    <n v="29387"/>
    <x v="1"/>
    <n v="43"/>
    <s v="above"/>
    <s v="Good"/>
    <s v="No"/>
    <s v="Yes"/>
    <s v="Yes"/>
    <n v="64879"/>
    <n v="0"/>
    <m/>
    <m/>
    <m/>
    <m/>
    <m/>
    <m/>
    <n v="64879"/>
    <m/>
    <n v="64879"/>
  </r>
  <r>
    <n v="878"/>
    <s v="Michael Franco"/>
    <n v="56"/>
    <s v="M"/>
    <x v="4"/>
    <n v="75112"/>
    <d v="2023-02-24T00:00:00"/>
    <n v="39099"/>
    <x v="2"/>
    <n v="23"/>
    <s v="above"/>
    <s v="Poor"/>
    <s v="No"/>
    <s v="Yes"/>
    <s v="Yes"/>
    <n v="0"/>
    <n v="0"/>
    <m/>
    <m/>
    <m/>
    <m/>
    <m/>
    <m/>
    <n v="75112"/>
    <m/>
    <n v="75112"/>
  </r>
  <r>
    <n v="879"/>
    <s v="Shannon Hunt"/>
    <n v="23"/>
    <s v="F"/>
    <x v="4"/>
    <n v="37197"/>
    <d v="2014-10-25T00:00:00"/>
    <n v="28357"/>
    <x v="2"/>
    <n v="59"/>
    <s v="below"/>
    <s v="Excellent"/>
    <s v="No"/>
    <s v="Yes"/>
    <s v="Yes"/>
    <n v="0"/>
    <n v="37197"/>
    <m/>
    <m/>
    <m/>
    <m/>
    <m/>
    <m/>
    <n v="37197"/>
    <m/>
    <n v="37197"/>
  </r>
  <r>
    <n v="880"/>
    <s v="Lee Lee"/>
    <n v="53"/>
    <s v="M"/>
    <x v="0"/>
    <n v="49876"/>
    <d v="2020-09-24T00:00:00"/>
    <n v="11158"/>
    <x v="1"/>
    <n v="24"/>
    <s v="below"/>
    <s v="Poor"/>
    <s v="No"/>
    <s v="No"/>
    <s v="No"/>
    <n v="0"/>
    <n v="0"/>
    <m/>
    <m/>
    <m/>
    <m/>
    <m/>
    <m/>
    <n v="49876"/>
    <m/>
    <n v="49876"/>
  </r>
  <r>
    <n v="881"/>
    <s v="Diane Mullen"/>
    <n v="32"/>
    <s v="F"/>
    <x v="1"/>
    <n v="65187"/>
    <d v="2023-04-11T00:00:00"/>
    <n v="10263"/>
    <x v="1"/>
    <n v="20"/>
    <s v="above"/>
    <s v="Poor"/>
    <s v="No"/>
    <s v="Yes"/>
    <s v="Yes"/>
    <n v="0"/>
    <n v="0"/>
    <m/>
    <m/>
    <m/>
    <m/>
    <m/>
    <m/>
    <n v="65187"/>
    <m/>
    <n v="65187"/>
  </r>
  <r>
    <n v="882"/>
    <s v="Veronica Kennedy"/>
    <n v="55"/>
    <s v="F"/>
    <x v="1"/>
    <n v="37548"/>
    <d v="2022-06-05T00:00:00"/>
    <n v="15237"/>
    <x v="2"/>
    <n v="39"/>
    <s v="below"/>
    <s v="Average"/>
    <s v="No"/>
    <s v="No"/>
    <s v="Yes"/>
    <n v="0"/>
    <n v="0"/>
    <m/>
    <m/>
    <m/>
    <m/>
    <m/>
    <m/>
    <n v="37548"/>
    <m/>
    <n v="37548"/>
  </r>
  <r>
    <n v="883"/>
    <s v="Kayla Collins"/>
    <n v="43"/>
    <s v="M"/>
    <x v="1"/>
    <n v="32145"/>
    <d v="2016-11-26T00:00:00"/>
    <n v="34441"/>
    <x v="0"/>
    <n v="26"/>
    <s v="below"/>
    <s v="Poor"/>
    <s v="Yes"/>
    <s v="No"/>
    <s v="Yes"/>
    <n v="0"/>
    <n v="0"/>
    <m/>
    <m/>
    <m/>
    <m/>
    <m/>
    <m/>
    <n v="32145"/>
    <m/>
    <n v="32145"/>
  </r>
  <r>
    <n v="884"/>
    <s v="Curtis Moore"/>
    <n v="58"/>
    <s v="F"/>
    <x v="1"/>
    <n v="61099"/>
    <d v="2015-05-01T00:00:00"/>
    <n v="23384"/>
    <x v="2"/>
    <n v="48"/>
    <s v="above"/>
    <s v="Good"/>
    <s v="No"/>
    <s v="Yes"/>
    <s v="Yes"/>
    <n v="0"/>
    <n v="0"/>
    <m/>
    <m/>
    <m/>
    <m/>
    <m/>
    <m/>
    <n v="61099"/>
    <m/>
    <n v="61099"/>
  </r>
  <r>
    <n v="885"/>
    <s v="Joshua Santiago"/>
    <n v="34"/>
    <s v="F"/>
    <x v="1"/>
    <n v="55575"/>
    <d v="2018-01-05T00:00:00"/>
    <n v="29557"/>
    <x v="1"/>
    <n v="35"/>
    <s v="above"/>
    <s v="Average"/>
    <s v="No"/>
    <s v="No"/>
    <s v="Yes"/>
    <n v="0"/>
    <n v="0"/>
    <m/>
    <m/>
    <m/>
    <m/>
    <m/>
    <m/>
    <n v="55575"/>
    <m/>
    <n v="55575"/>
  </r>
  <r>
    <n v="886"/>
    <s v="Alexander Lester"/>
    <n v="58"/>
    <s v="M"/>
    <x v="1"/>
    <n v="59378"/>
    <d v="2019-10-29T00:00:00"/>
    <n v="39484"/>
    <x v="0"/>
    <n v="31"/>
    <s v="above"/>
    <s v="Average"/>
    <s v="Yes"/>
    <s v="No"/>
    <s v="Yes"/>
    <n v="0"/>
    <n v="0"/>
    <m/>
    <m/>
    <m/>
    <m/>
    <m/>
    <m/>
    <n v="59378"/>
    <m/>
    <n v="59378"/>
  </r>
  <r>
    <n v="887"/>
    <s v="Daniel Wells"/>
    <n v="31"/>
    <s v="M"/>
    <x v="0"/>
    <n v="33762"/>
    <d v="2021-03-16T00:00:00"/>
    <n v="31948"/>
    <x v="3"/>
    <n v="37"/>
    <s v="below"/>
    <s v="Average"/>
    <s v="No"/>
    <s v="No"/>
    <s v="No"/>
    <n v="0"/>
    <n v="0"/>
    <m/>
    <m/>
    <m/>
    <m/>
    <m/>
    <m/>
    <n v="33762"/>
    <m/>
    <n v="33762"/>
  </r>
  <r>
    <n v="888"/>
    <s v="Jillian Brown"/>
    <n v="43"/>
    <s v="M"/>
    <x v="4"/>
    <n v="60615"/>
    <d v="2019-06-02T00:00:00"/>
    <n v="13013"/>
    <x v="3"/>
    <n v="47"/>
    <s v="above"/>
    <s v="Good"/>
    <s v="No"/>
    <s v="Yes"/>
    <s v="Yes"/>
    <n v="0"/>
    <n v="60615"/>
    <m/>
    <m/>
    <m/>
    <m/>
    <m/>
    <m/>
    <n v="60615"/>
    <m/>
    <n v="60615"/>
  </r>
  <r>
    <n v="889"/>
    <s v="Linda Lawrence"/>
    <n v="34"/>
    <s v="M"/>
    <x v="3"/>
    <n v="40399"/>
    <d v="2022-03-14T00:00:00"/>
    <n v="39679"/>
    <x v="2"/>
    <n v="54"/>
    <s v="below"/>
    <s v="Excellent"/>
    <s v="No"/>
    <s v="No"/>
    <s v="Yes"/>
    <n v="0"/>
    <n v="0"/>
    <m/>
    <m/>
    <m/>
    <m/>
    <m/>
    <m/>
    <n v="40399"/>
    <m/>
    <n v="40399"/>
  </r>
  <r>
    <n v="890"/>
    <s v="Lynn Garcia"/>
    <n v="37"/>
    <s v="F"/>
    <x v="2"/>
    <n v="46397"/>
    <d v="2019-08-22T00:00:00"/>
    <n v="24298"/>
    <x v="0"/>
    <n v="31"/>
    <s v="below"/>
    <s v="Average"/>
    <s v="No"/>
    <s v="No"/>
    <s v="Yes"/>
    <n v="46397"/>
    <n v="0"/>
    <m/>
    <m/>
    <m/>
    <m/>
    <m/>
    <m/>
    <n v="46397"/>
    <m/>
    <n v="46397"/>
  </r>
  <r>
    <n v="891"/>
    <s v="Cindy Hines MD"/>
    <n v="52"/>
    <s v="M"/>
    <x v="2"/>
    <n v="74353"/>
    <d v="2014-09-16T00:00:00"/>
    <n v="17183"/>
    <x v="2"/>
    <n v="56"/>
    <s v="above"/>
    <s v="Excellent"/>
    <s v="No"/>
    <s v="Yes"/>
    <s v="Yes"/>
    <n v="74353"/>
    <n v="0"/>
    <m/>
    <m/>
    <m/>
    <m/>
    <m/>
    <m/>
    <n v="74353"/>
    <m/>
    <n v="74353"/>
  </r>
  <r>
    <n v="892"/>
    <s v="Melanie Harvey"/>
    <n v="36"/>
    <s v="F"/>
    <x v="3"/>
    <n v="77280"/>
    <d v="2015-07-14T00:00:00"/>
    <n v="36661"/>
    <x v="2"/>
    <n v="43"/>
    <s v="above"/>
    <s v="Good"/>
    <s v="No"/>
    <s v="Yes"/>
    <s v="Yes"/>
    <n v="0"/>
    <n v="0"/>
    <m/>
    <m/>
    <m/>
    <m/>
    <m/>
    <m/>
    <n v="77280"/>
    <m/>
    <n v="77280"/>
  </r>
  <r>
    <n v="893"/>
    <s v="Bradley Kline"/>
    <n v="55"/>
    <s v="M"/>
    <x v="0"/>
    <n v="45338"/>
    <d v="2022-05-15T00:00:00"/>
    <n v="30017"/>
    <x v="3"/>
    <n v="42"/>
    <s v="below"/>
    <s v="Good"/>
    <s v="No"/>
    <s v="No"/>
    <s v="No"/>
    <n v="0"/>
    <n v="0"/>
    <m/>
    <m/>
    <m/>
    <m/>
    <m/>
    <m/>
    <n v="45338"/>
    <m/>
    <n v="45338"/>
  </r>
  <r>
    <n v="894"/>
    <s v="Johnny Palmer"/>
    <n v="40"/>
    <s v="F"/>
    <x v="2"/>
    <n v="73552"/>
    <d v="2019-01-23T00:00:00"/>
    <n v="17258"/>
    <x v="3"/>
    <n v="27"/>
    <s v="above"/>
    <s v="Poor"/>
    <s v="No"/>
    <s v="Yes"/>
    <s v="Yes"/>
    <n v="73552"/>
    <n v="0"/>
    <m/>
    <m/>
    <m/>
    <m/>
    <m/>
    <m/>
    <n v="73552"/>
    <m/>
    <n v="73552"/>
  </r>
  <r>
    <n v="895"/>
    <s v="Kathryn Copeland"/>
    <n v="31"/>
    <s v="F"/>
    <x v="0"/>
    <n v="67549"/>
    <d v="2015-10-16T00:00:00"/>
    <n v="10680"/>
    <x v="2"/>
    <n v="25"/>
    <s v="above"/>
    <s v="Poor"/>
    <s v="No"/>
    <s v="Yes"/>
    <s v="No"/>
    <n v="0"/>
    <n v="0"/>
    <m/>
    <m/>
    <m/>
    <m/>
    <m/>
    <m/>
    <n v="67549"/>
    <m/>
    <n v="67549"/>
  </r>
  <r>
    <n v="896"/>
    <s v="Tammy Hoover"/>
    <n v="35"/>
    <s v="F"/>
    <x v="4"/>
    <n v="32928"/>
    <d v="2021-08-22T00:00:00"/>
    <n v="26946"/>
    <x v="1"/>
    <n v="23"/>
    <s v="below"/>
    <s v="Poor"/>
    <s v="No"/>
    <s v="Yes"/>
    <s v="Yes"/>
    <n v="0"/>
    <n v="0"/>
    <m/>
    <m/>
    <m/>
    <m/>
    <m/>
    <m/>
    <n v="32928"/>
    <m/>
    <n v="32928"/>
  </r>
  <r>
    <n v="897"/>
    <s v="James Scott"/>
    <n v="56"/>
    <s v="F"/>
    <x v="4"/>
    <n v="54271"/>
    <d v="2024-01-13T00:00:00"/>
    <n v="13946"/>
    <x v="3"/>
    <n v="20"/>
    <s v="above"/>
    <s v="Poor"/>
    <s v="No"/>
    <s v="Yes"/>
    <s v="Yes"/>
    <n v="0"/>
    <n v="0"/>
    <m/>
    <m/>
    <m/>
    <m/>
    <m/>
    <m/>
    <n v="54271"/>
    <m/>
    <n v="54271"/>
  </r>
  <r>
    <n v="898"/>
    <s v="Christopher Gonzalez"/>
    <n v="49"/>
    <s v="M"/>
    <x v="3"/>
    <n v="77927"/>
    <d v="2018-06-25T00:00:00"/>
    <n v="35307"/>
    <x v="1"/>
    <n v="27"/>
    <s v="above"/>
    <s v="Poor"/>
    <s v="No"/>
    <s v="Yes"/>
    <s v="Yes"/>
    <n v="0"/>
    <n v="0"/>
    <m/>
    <m/>
    <m/>
    <m/>
    <m/>
    <m/>
    <n v="77927"/>
    <m/>
    <n v="77927"/>
  </r>
  <r>
    <n v="899"/>
    <s v="Steve Blackwell"/>
    <n v="42"/>
    <s v="M"/>
    <x v="3"/>
    <n v="38725"/>
    <d v="2014-09-07T00:00:00"/>
    <n v="27509"/>
    <x v="1"/>
    <n v="26"/>
    <s v="below"/>
    <s v="Poor"/>
    <s v="No"/>
    <s v="No"/>
    <s v="Yes"/>
    <n v="0"/>
    <n v="0"/>
    <m/>
    <m/>
    <m/>
    <m/>
    <m/>
    <m/>
    <n v="38725"/>
    <m/>
    <n v="38725"/>
  </r>
  <r>
    <n v="900"/>
    <s v="Makayla Turner"/>
    <n v="26"/>
    <s v="F"/>
    <x v="2"/>
    <n v="30560"/>
    <d v="2019-05-04T00:00:00"/>
    <n v="23918"/>
    <x v="0"/>
    <n v="39"/>
    <s v="below"/>
    <s v="Average"/>
    <s v="No"/>
    <s v="No"/>
    <s v="Yes"/>
    <n v="30560"/>
    <n v="0"/>
    <m/>
    <m/>
    <m/>
    <m/>
    <m/>
    <m/>
    <n v="30560"/>
    <m/>
    <n v="30560"/>
  </r>
  <r>
    <n v="901"/>
    <s v="Matthew Powell"/>
    <n v="60"/>
    <s v="F"/>
    <x v="3"/>
    <n v="68335"/>
    <d v="2021-08-12T00:00:00"/>
    <n v="36301"/>
    <x v="1"/>
    <n v="24"/>
    <s v="above"/>
    <s v="Poor"/>
    <s v="No"/>
    <s v="Yes"/>
    <s v="Yes"/>
    <n v="0"/>
    <n v="0"/>
    <m/>
    <m/>
    <m/>
    <m/>
    <m/>
    <m/>
    <n v="68335"/>
    <m/>
    <n v="68335"/>
  </r>
  <r>
    <n v="902"/>
    <s v="Cindy Stephenson"/>
    <n v="38"/>
    <s v="F"/>
    <x v="1"/>
    <n v="78091"/>
    <d v="2024-06-18T00:00:00"/>
    <n v="19217"/>
    <x v="2"/>
    <n v="20"/>
    <s v="above"/>
    <s v="Poor"/>
    <s v="No"/>
    <s v="Yes"/>
    <s v="Yes"/>
    <n v="0"/>
    <n v="0"/>
    <m/>
    <m/>
    <m/>
    <m/>
    <m/>
    <m/>
    <n v="78091"/>
    <m/>
    <n v="78091"/>
  </r>
  <r>
    <n v="903"/>
    <s v="Michelle Espinoza"/>
    <n v="48"/>
    <s v="F"/>
    <x v="4"/>
    <n v="39893"/>
    <d v="2021-08-05T00:00:00"/>
    <n v="22903"/>
    <x v="0"/>
    <n v="53"/>
    <s v="below"/>
    <s v="Excellent"/>
    <s v="No"/>
    <s v="Yes"/>
    <s v="Yes"/>
    <n v="0"/>
    <n v="39893"/>
    <m/>
    <m/>
    <m/>
    <m/>
    <m/>
    <m/>
    <n v="39893"/>
    <m/>
    <n v="39893"/>
  </r>
  <r>
    <n v="904"/>
    <s v="Jared Smith"/>
    <n v="47"/>
    <s v="M"/>
    <x v="1"/>
    <n v="71118"/>
    <d v="2021-07-09T00:00:00"/>
    <n v="32317"/>
    <x v="3"/>
    <n v="22"/>
    <s v="above"/>
    <s v="Poor"/>
    <s v="No"/>
    <s v="Yes"/>
    <s v="Yes"/>
    <n v="0"/>
    <n v="0"/>
    <m/>
    <m/>
    <m/>
    <m/>
    <m/>
    <m/>
    <n v="71118"/>
    <m/>
    <n v="71118"/>
  </r>
  <r>
    <n v="905"/>
    <s v="Lauren Navarro"/>
    <n v="38"/>
    <s v="M"/>
    <x v="0"/>
    <n v="58084"/>
    <d v="2016-01-19T00:00:00"/>
    <n v="25341"/>
    <x v="3"/>
    <n v="59"/>
    <s v="above"/>
    <s v="Excellent"/>
    <s v="No"/>
    <s v="No"/>
    <s v="No"/>
    <n v="0"/>
    <n v="0"/>
    <m/>
    <m/>
    <m/>
    <m/>
    <m/>
    <m/>
    <n v="58084"/>
    <m/>
    <n v="58084"/>
  </r>
  <r>
    <n v="906"/>
    <s v="Katherine Miller"/>
    <n v="51"/>
    <s v="M"/>
    <x v="4"/>
    <n v="47704"/>
    <d v="2020-09-08T00:00:00"/>
    <n v="25025"/>
    <x v="3"/>
    <n v="32"/>
    <s v="below"/>
    <s v="Average"/>
    <s v="No"/>
    <s v="Yes"/>
    <s v="Yes"/>
    <n v="0"/>
    <n v="0"/>
    <m/>
    <m/>
    <m/>
    <m/>
    <m/>
    <m/>
    <n v="47704"/>
    <m/>
    <n v="47704"/>
  </r>
  <r>
    <n v="907"/>
    <s v="Ian Johnston"/>
    <n v="23"/>
    <s v="F"/>
    <x v="0"/>
    <n v="71759"/>
    <d v="2021-12-14T00:00:00"/>
    <n v="10458"/>
    <x v="2"/>
    <n v="47"/>
    <s v="above"/>
    <s v="Good"/>
    <s v="No"/>
    <s v="Yes"/>
    <s v="No"/>
    <n v="0"/>
    <n v="0"/>
    <m/>
    <m/>
    <m/>
    <m/>
    <m/>
    <m/>
    <n v="71759"/>
    <m/>
    <n v="71759"/>
  </r>
  <r>
    <n v="908"/>
    <s v="Christine Short"/>
    <n v="51"/>
    <s v="F"/>
    <x v="0"/>
    <n v="34461"/>
    <d v="2022-04-14T00:00:00"/>
    <n v="17922"/>
    <x v="3"/>
    <n v="45"/>
    <s v="below"/>
    <s v="Good"/>
    <s v="No"/>
    <s v="No"/>
    <s v="No"/>
    <n v="0"/>
    <n v="0"/>
    <m/>
    <m/>
    <m/>
    <m/>
    <m/>
    <m/>
    <n v="34461"/>
    <m/>
    <n v="34461"/>
  </r>
  <r>
    <n v="909"/>
    <s v="Richard Underwood"/>
    <n v="41"/>
    <s v="M"/>
    <x v="4"/>
    <n v="74824"/>
    <d v="2019-06-19T00:00:00"/>
    <n v="11854"/>
    <x v="0"/>
    <n v="21"/>
    <s v="above"/>
    <s v="Poor"/>
    <s v="No"/>
    <s v="Yes"/>
    <s v="Yes"/>
    <n v="0"/>
    <n v="0"/>
    <m/>
    <m/>
    <m/>
    <m/>
    <m/>
    <m/>
    <n v="74824"/>
    <m/>
    <n v="74824"/>
  </r>
  <r>
    <n v="910"/>
    <s v="John Pittman"/>
    <n v="56"/>
    <s v="F"/>
    <x v="2"/>
    <n v="52931"/>
    <d v="2019-08-26T00:00:00"/>
    <n v="17582"/>
    <x v="1"/>
    <n v="58"/>
    <s v="above"/>
    <s v="Excellent"/>
    <s v="No"/>
    <s v="No"/>
    <s v="Yes"/>
    <n v="52931"/>
    <n v="0"/>
    <m/>
    <m/>
    <m/>
    <m/>
    <m/>
    <m/>
    <n v="52931"/>
    <m/>
    <n v="52931"/>
  </r>
  <r>
    <n v="911"/>
    <s v="Dylan Walsh"/>
    <n v="38"/>
    <s v="M"/>
    <x v="0"/>
    <n v="72702"/>
    <d v="2019-09-01T00:00:00"/>
    <n v="12243"/>
    <x v="3"/>
    <n v="50"/>
    <s v="above"/>
    <s v="Excellent"/>
    <s v="No"/>
    <s v="Yes"/>
    <s v="No"/>
    <n v="0"/>
    <n v="0"/>
    <m/>
    <m/>
    <m/>
    <m/>
    <m/>
    <m/>
    <n v="72702"/>
    <m/>
    <n v="72702"/>
  </r>
  <r>
    <n v="912"/>
    <s v="Edward Williams"/>
    <n v="26"/>
    <s v="M"/>
    <x v="1"/>
    <n v="34749"/>
    <d v="2016-04-17T00:00:00"/>
    <n v="13715"/>
    <x v="2"/>
    <n v="42"/>
    <s v="below"/>
    <s v="Good"/>
    <s v="No"/>
    <s v="No"/>
    <s v="Yes"/>
    <n v="0"/>
    <n v="0"/>
    <m/>
    <m/>
    <m/>
    <m/>
    <m/>
    <m/>
    <n v="34749"/>
    <m/>
    <n v="34749"/>
  </r>
  <r>
    <n v="913"/>
    <s v="Mark Cunningham"/>
    <n v="40"/>
    <s v="F"/>
    <x v="0"/>
    <n v="37889"/>
    <d v="2020-08-11T00:00:00"/>
    <n v="14048"/>
    <x v="2"/>
    <n v="22"/>
    <s v="below"/>
    <s v="Poor"/>
    <s v="No"/>
    <s v="No"/>
    <s v="No"/>
    <n v="0"/>
    <n v="0"/>
    <m/>
    <m/>
    <m/>
    <m/>
    <m/>
    <m/>
    <n v="37889"/>
    <m/>
    <n v="37889"/>
  </r>
  <r>
    <n v="914"/>
    <s v="Joy Palmer"/>
    <n v="59"/>
    <s v="F"/>
    <x v="0"/>
    <n v="54561"/>
    <d v="2022-11-08T00:00:00"/>
    <n v="30101"/>
    <x v="0"/>
    <n v="53"/>
    <s v="above"/>
    <s v="Excellent"/>
    <s v="No"/>
    <s v="No"/>
    <s v="No"/>
    <n v="0"/>
    <n v="0"/>
    <m/>
    <m/>
    <m/>
    <m/>
    <m/>
    <m/>
    <n v="54561"/>
    <m/>
    <n v="54561"/>
  </r>
  <r>
    <n v="915"/>
    <s v="Hannah Hayes"/>
    <n v="32"/>
    <s v="F"/>
    <x v="0"/>
    <n v="61042"/>
    <d v="2015-01-28T00:00:00"/>
    <n v="10912"/>
    <x v="1"/>
    <n v="57"/>
    <s v="above"/>
    <s v="Excellent"/>
    <s v="No"/>
    <s v="Yes"/>
    <s v="No"/>
    <n v="0"/>
    <n v="0"/>
    <m/>
    <m/>
    <m/>
    <m/>
    <m/>
    <m/>
    <n v="61042"/>
    <m/>
    <n v="61042"/>
  </r>
  <r>
    <n v="916"/>
    <s v="Jennifer Boyle"/>
    <n v="44"/>
    <s v="F"/>
    <x v="4"/>
    <n v="59932"/>
    <d v="2020-03-14T00:00:00"/>
    <n v="34355"/>
    <x v="3"/>
    <n v="46"/>
    <s v="above"/>
    <s v="Good"/>
    <s v="No"/>
    <s v="Yes"/>
    <s v="Yes"/>
    <n v="0"/>
    <n v="59932"/>
    <m/>
    <m/>
    <m/>
    <m/>
    <m/>
    <m/>
    <n v="59932"/>
    <m/>
    <n v="59932"/>
  </r>
  <r>
    <n v="917"/>
    <s v="Ryan Osborn"/>
    <n v="43"/>
    <s v="F"/>
    <x v="4"/>
    <n v="75533"/>
    <d v="2018-05-12T00:00:00"/>
    <n v="38543"/>
    <x v="2"/>
    <n v="56"/>
    <s v="above"/>
    <s v="Excellent"/>
    <s v="No"/>
    <s v="Yes"/>
    <s v="Yes"/>
    <n v="0"/>
    <n v="75533"/>
    <m/>
    <m/>
    <m/>
    <m/>
    <m/>
    <m/>
    <n v="75533"/>
    <m/>
    <n v="75533"/>
  </r>
  <r>
    <n v="918"/>
    <s v="Lisa Vance"/>
    <n v="52"/>
    <s v="F"/>
    <x v="0"/>
    <n v="58901"/>
    <d v="2014-12-19T00:00:00"/>
    <n v="33150"/>
    <x v="3"/>
    <n v="60"/>
    <s v="above"/>
    <s v="Excellent"/>
    <s v="No"/>
    <s v="No"/>
    <s v="No"/>
    <n v="0"/>
    <n v="0"/>
    <m/>
    <m/>
    <m/>
    <m/>
    <m/>
    <m/>
    <n v="58901"/>
    <m/>
    <n v="58901"/>
  </r>
  <r>
    <n v="919"/>
    <s v="Edward Peck"/>
    <n v="46"/>
    <s v="M"/>
    <x v="4"/>
    <n v="52889"/>
    <d v="2022-01-27T00:00:00"/>
    <n v="28774"/>
    <x v="1"/>
    <n v="45"/>
    <s v="above"/>
    <s v="Good"/>
    <s v="No"/>
    <s v="Yes"/>
    <s v="Yes"/>
    <n v="0"/>
    <n v="52889"/>
    <m/>
    <m/>
    <m/>
    <m/>
    <m/>
    <m/>
    <n v="52889"/>
    <m/>
    <n v="52889"/>
  </r>
  <r>
    <n v="920"/>
    <s v="Timothy Macias"/>
    <n v="26"/>
    <s v="F"/>
    <x v="4"/>
    <n v="64087"/>
    <d v="2018-09-14T00:00:00"/>
    <n v="33305"/>
    <x v="1"/>
    <n v="25"/>
    <s v="above"/>
    <s v="Poor"/>
    <s v="No"/>
    <s v="Yes"/>
    <s v="Yes"/>
    <n v="0"/>
    <n v="0"/>
    <m/>
    <m/>
    <m/>
    <m/>
    <m/>
    <m/>
    <n v="64087"/>
    <m/>
    <n v="64087"/>
  </r>
  <r>
    <n v="921"/>
    <s v="Dana Shepard"/>
    <n v="58"/>
    <s v="F"/>
    <x v="3"/>
    <n v="71884"/>
    <d v="2016-01-13T00:00:00"/>
    <n v="38776"/>
    <x v="0"/>
    <n v="27"/>
    <s v="above"/>
    <s v="Poor"/>
    <s v="No"/>
    <s v="Yes"/>
    <s v="Yes"/>
    <n v="0"/>
    <n v="0"/>
    <m/>
    <m/>
    <m/>
    <m/>
    <m/>
    <m/>
    <n v="71884"/>
    <m/>
    <n v="71884"/>
  </r>
  <r>
    <n v="922"/>
    <s v="Patricia Cooley"/>
    <n v="26"/>
    <s v="F"/>
    <x v="0"/>
    <n v="67817"/>
    <d v="2020-09-27T00:00:00"/>
    <n v="34658"/>
    <x v="1"/>
    <n v="60"/>
    <s v="above"/>
    <s v="Excellent"/>
    <s v="No"/>
    <s v="Yes"/>
    <s v="No"/>
    <n v="0"/>
    <n v="0"/>
    <m/>
    <m/>
    <m/>
    <m/>
    <m/>
    <m/>
    <n v="67817"/>
    <m/>
    <n v="67817"/>
  </r>
  <r>
    <n v="923"/>
    <s v="Laura Martinez"/>
    <n v="24"/>
    <s v="M"/>
    <x v="3"/>
    <n v="72018"/>
    <d v="2024-01-25T00:00:00"/>
    <n v="14016"/>
    <x v="3"/>
    <n v="43"/>
    <s v="above"/>
    <s v="Good"/>
    <s v="No"/>
    <s v="Yes"/>
    <s v="Yes"/>
    <n v="0"/>
    <n v="0"/>
    <m/>
    <m/>
    <m/>
    <m/>
    <m/>
    <m/>
    <n v="72018"/>
    <m/>
    <n v="72018"/>
  </r>
  <r>
    <n v="924"/>
    <s v="Tami Anderson"/>
    <n v="31"/>
    <s v="M"/>
    <x v="3"/>
    <n v="77322"/>
    <d v="2014-12-02T00:00:00"/>
    <n v="29812"/>
    <x v="3"/>
    <n v="42"/>
    <s v="above"/>
    <s v="Good"/>
    <s v="No"/>
    <s v="Yes"/>
    <s v="Yes"/>
    <n v="0"/>
    <n v="0"/>
    <m/>
    <m/>
    <m/>
    <m/>
    <m/>
    <m/>
    <n v="77322"/>
    <m/>
    <n v="77322"/>
  </r>
  <r>
    <n v="925"/>
    <s v="Christopher Cantrell"/>
    <n v="50"/>
    <s v="M"/>
    <x v="4"/>
    <n v="71508"/>
    <d v="2018-04-30T00:00:00"/>
    <n v="22309"/>
    <x v="2"/>
    <n v="56"/>
    <s v="above"/>
    <s v="Excellent"/>
    <s v="No"/>
    <s v="Yes"/>
    <s v="Yes"/>
    <n v="0"/>
    <n v="71508"/>
    <m/>
    <m/>
    <m/>
    <m/>
    <m/>
    <m/>
    <n v="71508"/>
    <m/>
    <n v="71508"/>
  </r>
  <r>
    <n v="926"/>
    <s v="Philip Bennett"/>
    <n v="49"/>
    <s v="F"/>
    <x v="1"/>
    <n v="54674"/>
    <d v="2017-01-24T00:00:00"/>
    <n v="32110"/>
    <x v="0"/>
    <n v="43"/>
    <s v="above"/>
    <s v="Good"/>
    <s v="Yes"/>
    <s v="No"/>
    <s v="Yes"/>
    <n v="0"/>
    <n v="0"/>
    <m/>
    <m/>
    <m/>
    <m/>
    <m/>
    <m/>
    <n v="54674"/>
    <m/>
    <n v="54674"/>
  </r>
  <r>
    <n v="927"/>
    <s v="Jason Hunt"/>
    <n v="40"/>
    <s v="M"/>
    <x v="4"/>
    <n v="61443"/>
    <d v="2021-11-01T00:00:00"/>
    <n v="19202"/>
    <x v="3"/>
    <n v="34"/>
    <s v="above"/>
    <s v="Average"/>
    <s v="No"/>
    <s v="Yes"/>
    <s v="Yes"/>
    <n v="0"/>
    <n v="0"/>
    <m/>
    <m/>
    <m/>
    <m/>
    <m/>
    <m/>
    <n v="61443"/>
    <m/>
    <n v="61443"/>
  </r>
  <r>
    <n v="928"/>
    <s v="Mark Crawford"/>
    <n v="31"/>
    <s v="F"/>
    <x v="2"/>
    <n v="33945"/>
    <d v="2015-07-04T00:00:00"/>
    <n v="16274"/>
    <x v="0"/>
    <n v="35"/>
    <s v="below"/>
    <s v="Average"/>
    <s v="No"/>
    <s v="No"/>
    <s v="Yes"/>
    <n v="33945"/>
    <n v="0"/>
    <m/>
    <m/>
    <m/>
    <m/>
    <m/>
    <m/>
    <n v="33945"/>
    <m/>
    <n v="33945"/>
  </r>
  <r>
    <n v="929"/>
    <s v="Bob Contreras"/>
    <n v="33"/>
    <s v="M"/>
    <x v="2"/>
    <n v="64428"/>
    <d v="2023-09-14T00:00:00"/>
    <n v="32758"/>
    <x v="0"/>
    <n v="38"/>
    <s v="above"/>
    <s v="Average"/>
    <s v="No"/>
    <s v="Yes"/>
    <s v="Yes"/>
    <n v="64428"/>
    <n v="0"/>
    <m/>
    <m/>
    <m/>
    <m/>
    <m/>
    <m/>
    <n v="64428"/>
    <m/>
    <n v="64428"/>
  </r>
  <r>
    <n v="930"/>
    <s v="Michael Sims"/>
    <n v="47"/>
    <s v="F"/>
    <x v="4"/>
    <n v="78578"/>
    <d v="2019-02-09T00:00:00"/>
    <n v="26643"/>
    <x v="3"/>
    <n v="27"/>
    <s v="above"/>
    <s v="Poor"/>
    <s v="No"/>
    <s v="Yes"/>
    <s v="Yes"/>
    <n v="0"/>
    <n v="0"/>
    <m/>
    <m/>
    <m/>
    <m/>
    <m/>
    <m/>
    <n v="78578"/>
    <m/>
    <n v="78578"/>
  </r>
  <r>
    <n v="931"/>
    <s v="Paige Davidson"/>
    <n v="49"/>
    <s v="M"/>
    <x v="4"/>
    <n v="50050"/>
    <d v="2017-06-05T00:00:00"/>
    <n v="23828"/>
    <x v="0"/>
    <n v="39"/>
    <s v="above"/>
    <s v="Average"/>
    <s v="No"/>
    <s v="Yes"/>
    <s v="Yes"/>
    <n v="0"/>
    <n v="50050"/>
    <m/>
    <m/>
    <m/>
    <m/>
    <m/>
    <m/>
    <n v="50050"/>
    <m/>
    <n v="50050"/>
  </r>
  <r>
    <n v="932"/>
    <s v="Bruce Henry"/>
    <n v="60"/>
    <s v="M"/>
    <x v="0"/>
    <n v="63430"/>
    <d v="2023-02-21T00:00:00"/>
    <n v="37797"/>
    <x v="1"/>
    <n v="59"/>
    <s v="above"/>
    <s v="Excellent"/>
    <s v="No"/>
    <s v="Yes"/>
    <s v="No"/>
    <n v="0"/>
    <n v="0"/>
    <m/>
    <m/>
    <m/>
    <m/>
    <m/>
    <m/>
    <n v="63430"/>
    <m/>
    <n v="63430"/>
  </r>
  <r>
    <n v="933"/>
    <s v="Sharon Hart"/>
    <n v="49"/>
    <s v="M"/>
    <x v="2"/>
    <n v="32835"/>
    <d v="2015-09-12T00:00:00"/>
    <n v="14946"/>
    <x v="2"/>
    <n v="35"/>
    <s v="below"/>
    <s v="Average"/>
    <s v="No"/>
    <s v="No"/>
    <s v="Yes"/>
    <n v="32835"/>
    <n v="0"/>
    <m/>
    <m/>
    <m/>
    <m/>
    <m/>
    <m/>
    <n v="32835"/>
    <m/>
    <n v="32835"/>
  </r>
  <r>
    <n v="934"/>
    <s v="Taylor Miranda"/>
    <n v="57"/>
    <s v="F"/>
    <x v="4"/>
    <n v="50143"/>
    <d v="2021-07-05T00:00:00"/>
    <n v="30736"/>
    <x v="3"/>
    <n v="41"/>
    <s v="above"/>
    <s v="Good"/>
    <s v="No"/>
    <s v="Yes"/>
    <s v="Yes"/>
    <n v="0"/>
    <n v="50143"/>
    <m/>
    <m/>
    <m/>
    <m/>
    <m/>
    <m/>
    <n v="50143"/>
    <m/>
    <n v="50143"/>
  </r>
  <r>
    <n v="935"/>
    <s v="Theresa Hanson"/>
    <n v="20"/>
    <s v="M"/>
    <x v="0"/>
    <n v="59088"/>
    <d v="2016-02-08T00:00:00"/>
    <n v="38910"/>
    <x v="3"/>
    <n v="40"/>
    <s v="above"/>
    <s v="Good"/>
    <s v="No"/>
    <s v="No"/>
    <s v="No"/>
    <n v="0"/>
    <n v="0"/>
    <m/>
    <m/>
    <m/>
    <m/>
    <m/>
    <m/>
    <n v="59088"/>
    <m/>
    <n v="59088"/>
  </r>
  <r>
    <n v="936"/>
    <s v="Rebecca Brown"/>
    <n v="58"/>
    <s v="M"/>
    <x v="4"/>
    <n v="54820"/>
    <d v="2014-11-30T00:00:00"/>
    <n v="29704"/>
    <x v="1"/>
    <n v="43"/>
    <s v="above"/>
    <s v="Good"/>
    <s v="No"/>
    <s v="Yes"/>
    <s v="Yes"/>
    <n v="0"/>
    <n v="54820"/>
    <m/>
    <m/>
    <m/>
    <m/>
    <m/>
    <m/>
    <n v="54820"/>
    <m/>
    <n v="54820"/>
  </r>
  <r>
    <n v="937"/>
    <s v="Cynthia Hess"/>
    <n v="52"/>
    <s v="F"/>
    <x v="1"/>
    <n v="50616"/>
    <d v="2021-10-26T00:00:00"/>
    <n v="38372"/>
    <x v="3"/>
    <n v="40"/>
    <s v="above"/>
    <s v="Good"/>
    <s v="No"/>
    <s v="No"/>
    <s v="Yes"/>
    <n v="0"/>
    <n v="0"/>
    <m/>
    <m/>
    <m/>
    <m/>
    <m/>
    <m/>
    <n v="50616"/>
    <m/>
    <n v="50616"/>
  </r>
  <r>
    <n v="938"/>
    <s v="John Floyd"/>
    <n v="50"/>
    <s v="F"/>
    <x v="0"/>
    <n v="66170"/>
    <d v="2019-01-05T00:00:00"/>
    <n v="15123"/>
    <x v="0"/>
    <n v="31"/>
    <s v="above"/>
    <s v="Average"/>
    <s v="No"/>
    <s v="Yes"/>
    <s v="No"/>
    <n v="0"/>
    <n v="0"/>
    <m/>
    <m/>
    <m/>
    <m/>
    <m/>
    <m/>
    <n v="66170"/>
    <m/>
    <n v="66170"/>
  </r>
  <r>
    <n v="939"/>
    <s v="Christine Nunez"/>
    <n v="28"/>
    <s v="F"/>
    <x v="0"/>
    <n v="55723"/>
    <d v="2017-05-16T00:00:00"/>
    <n v="24162"/>
    <x v="1"/>
    <n v="53"/>
    <s v="above"/>
    <s v="Excellent"/>
    <s v="No"/>
    <s v="No"/>
    <s v="No"/>
    <n v="0"/>
    <n v="0"/>
    <m/>
    <m/>
    <m/>
    <m/>
    <m/>
    <m/>
    <n v="55723"/>
    <m/>
    <n v="55723"/>
  </r>
  <r>
    <n v="940"/>
    <s v="Rick Bailey"/>
    <n v="22"/>
    <s v="M"/>
    <x v="0"/>
    <n v="65910"/>
    <d v="2022-12-23T00:00:00"/>
    <n v="19189"/>
    <x v="1"/>
    <n v="24"/>
    <s v="above"/>
    <s v="Poor"/>
    <s v="No"/>
    <s v="Yes"/>
    <s v="No"/>
    <n v="0"/>
    <n v="0"/>
    <m/>
    <m/>
    <m/>
    <m/>
    <m/>
    <m/>
    <n v="65910"/>
    <m/>
    <n v="65910"/>
  </r>
  <r>
    <n v="941"/>
    <s v="Jeffrey Thomas"/>
    <n v="56"/>
    <s v="F"/>
    <x v="0"/>
    <n v="35574"/>
    <d v="2017-12-13T00:00:00"/>
    <n v="14940"/>
    <x v="1"/>
    <n v="37"/>
    <s v="below"/>
    <s v="Average"/>
    <s v="No"/>
    <s v="No"/>
    <s v="No"/>
    <n v="0"/>
    <n v="0"/>
    <m/>
    <m/>
    <m/>
    <m/>
    <m/>
    <m/>
    <n v="35574"/>
    <m/>
    <n v="35574"/>
  </r>
  <r>
    <n v="942"/>
    <s v="Jacob Huynh"/>
    <n v="55"/>
    <s v="M"/>
    <x v="2"/>
    <n v="52444"/>
    <d v="2018-01-08T00:00:00"/>
    <n v="31664"/>
    <x v="2"/>
    <n v="39"/>
    <s v="above"/>
    <s v="Average"/>
    <s v="No"/>
    <s v="No"/>
    <s v="Yes"/>
    <n v="52444"/>
    <n v="0"/>
    <m/>
    <m/>
    <m/>
    <m/>
    <m/>
    <m/>
    <n v="52444"/>
    <m/>
    <n v="52444"/>
  </r>
  <r>
    <n v="943"/>
    <s v="Amy Lee"/>
    <n v="44"/>
    <s v="F"/>
    <x v="3"/>
    <n v="72638"/>
    <d v="2016-11-09T00:00:00"/>
    <n v="10264"/>
    <x v="1"/>
    <n v="24"/>
    <s v="above"/>
    <s v="Poor"/>
    <s v="No"/>
    <s v="Yes"/>
    <s v="Yes"/>
    <n v="0"/>
    <n v="0"/>
    <m/>
    <m/>
    <m/>
    <m/>
    <m/>
    <m/>
    <n v="72638"/>
    <m/>
    <n v="72638"/>
  </r>
  <r>
    <n v="944"/>
    <s v="Elizabeth Stephens"/>
    <n v="55"/>
    <s v="F"/>
    <x v="1"/>
    <n v="73829"/>
    <d v="2023-03-06T00:00:00"/>
    <n v="18369"/>
    <x v="3"/>
    <n v="23"/>
    <s v="above"/>
    <s v="Poor"/>
    <s v="No"/>
    <s v="Yes"/>
    <s v="Yes"/>
    <n v="0"/>
    <n v="0"/>
    <m/>
    <m/>
    <m/>
    <m/>
    <m/>
    <m/>
    <n v="73829"/>
    <m/>
    <n v="73829"/>
  </r>
  <r>
    <n v="945"/>
    <s v="Yvette Burns"/>
    <n v="36"/>
    <s v="M"/>
    <x v="1"/>
    <n v="61164"/>
    <d v="2023-09-10T00:00:00"/>
    <n v="39646"/>
    <x v="3"/>
    <n v="27"/>
    <s v="above"/>
    <s v="Poor"/>
    <s v="No"/>
    <s v="Yes"/>
    <s v="Yes"/>
    <n v="0"/>
    <n v="0"/>
    <m/>
    <m/>
    <m/>
    <m/>
    <m/>
    <m/>
    <n v="61164"/>
    <m/>
    <n v="61164"/>
  </r>
  <r>
    <n v="946"/>
    <s v="Edward Holmes"/>
    <n v="29"/>
    <s v="M"/>
    <x v="2"/>
    <n v="79722"/>
    <d v="2017-04-24T00:00:00"/>
    <n v="12104"/>
    <x v="0"/>
    <n v="39"/>
    <s v="above"/>
    <s v="Average"/>
    <s v="No"/>
    <s v="Yes"/>
    <s v="Yes"/>
    <n v="79722"/>
    <n v="0"/>
    <m/>
    <m/>
    <m/>
    <m/>
    <m/>
    <m/>
    <n v="79722"/>
    <m/>
    <n v="79722"/>
  </r>
  <r>
    <n v="947"/>
    <s v="Stephen Ramos"/>
    <n v="38"/>
    <s v="F"/>
    <x v="4"/>
    <n v="59076"/>
    <d v="2022-12-12T00:00:00"/>
    <n v="31879"/>
    <x v="2"/>
    <n v="51"/>
    <s v="above"/>
    <s v="Excellent"/>
    <s v="No"/>
    <s v="Yes"/>
    <s v="Yes"/>
    <n v="0"/>
    <n v="59076"/>
    <m/>
    <m/>
    <m/>
    <m/>
    <m/>
    <m/>
    <n v="59076"/>
    <m/>
    <n v="59076"/>
  </r>
  <r>
    <n v="948"/>
    <s v="Gregory White"/>
    <n v="45"/>
    <s v="F"/>
    <x v="3"/>
    <n v="69315"/>
    <d v="2018-05-13T00:00:00"/>
    <n v="34240"/>
    <x v="3"/>
    <n v="20"/>
    <s v="above"/>
    <s v="Poor"/>
    <s v="No"/>
    <s v="Yes"/>
    <s v="Yes"/>
    <n v="0"/>
    <n v="0"/>
    <m/>
    <m/>
    <m/>
    <m/>
    <m/>
    <m/>
    <n v="69315"/>
    <m/>
    <n v="69315"/>
  </r>
  <r>
    <n v="949"/>
    <s v="Rick Pham"/>
    <n v="36"/>
    <s v="M"/>
    <x v="1"/>
    <n v="45009"/>
    <d v="2022-12-21T00:00:00"/>
    <n v="33042"/>
    <x v="1"/>
    <n v="39"/>
    <s v="below"/>
    <s v="Average"/>
    <s v="No"/>
    <s v="No"/>
    <s v="Yes"/>
    <n v="0"/>
    <n v="0"/>
    <m/>
    <m/>
    <m/>
    <m/>
    <m/>
    <m/>
    <n v="45009"/>
    <m/>
    <n v="45009"/>
  </r>
  <r>
    <n v="950"/>
    <s v="Jared Hester"/>
    <n v="52"/>
    <s v="F"/>
    <x v="1"/>
    <n v="66142"/>
    <d v="2015-09-27T00:00:00"/>
    <n v="17459"/>
    <x v="0"/>
    <n v="31"/>
    <s v="above"/>
    <s v="Average"/>
    <s v="Yes"/>
    <s v="Yes"/>
    <s v="Yes"/>
    <n v="0"/>
    <n v="0"/>
    <m/>
    <m/>
    <m/>
    <m/>
    <m/>
    <m/>
    <n v="66142"/>
    <m/>
    <n v="66142"/>
  </r>
  <r>
    <n v="951"/>
    <s v="Leslie Johnston"/>
    <n v="36"/>
    <s v="F"/>
    <x v="1"/>
    <n v="50068"/>
    <d v="2016-06-22T00:00:00"/>
    <n v="18145"/>
    <x v="2"/>
    <n v="22"/>
    <s v="above"/>
    <s v="Poor"/>
    <s v="No"/>
    <s v="No"/>
    <s v="Yes"/>
    <n v="0"/>
    <n v="0"/>
    <m/>
    <m/>
    <m/>
    <m/>
    <m/>
    <m/>
    <n v="50068"/>
    <m/>
    <n v="50068"/>
  </r>
  <r>
    <n v="952"/>
    <s v="Roy Orr"/>
    <n v="21"/>
    <s v="M"/>
    <x v="0"/>
    <n v="72843"/>
    <d v="2023-12-19T00:00:00"/>
    <n v="19525"/>
    <x v="1"/>
    <n v="35"/>
    <s v="above"/>
    <s v="Average"/>
    <s v="No"/>
    <s v="Yes"/>
    <s v="No"/>
    <n v="0"/>
    <n v="0"/>
    <m/>
    <m/>
    <m/>
    <m/>
    <m/>
    <m/>
    <n v="72843"/>
    <m/>
    <n v="72843"/>
  </r>
  <r>
    <n v="953"/>
    <s v="Connor Fleming"/>
    <n v="51"/>
    <s v="M"/>
    <x v="1"/>
    <n v="52944"/>
    <d v="2019-05-16T00:00:00"/>
    <n v="16975"/>
    <x v="3"/>
    <n v="28"/>
    <s v="above"/>
    <s v="Poor"/>
    <s v="No"/>
    <s v="No"/>
    <s v="Yes"/>
    <n v="0"/>
    <n v="0"/>
    <m/>
    <m/>
    <m/>
    <m/>
    <m/>
    <m/>
    <n v="52944"/>
    <m/>
    <n v="52944"/>
  </r>
  <r>
    <n v="954"/>
    <s v="Patrick Henderson Jr."/>
    <n v="37"/>
    <s v="M"/>
    <x v="3"/>
    <n v="58092"/>
    <d v="2019-09-05T00:00:00"/>
    <n v="37301"/>
    <x v="0"/>
    <n v="59"/>
    <s v="above"/>
    <s v="Excellent"/>
    <s v="No"/>
    <s v="No"/>
    <s v="Yes"/>
    <n v="0"/>
    <n v="0"/>
    <m/>
    <m/>
    <m/>
    <m/>
    <m/>
    <m/>
    <n v="58092"/>
    <m/>
    <n v="58092"/>
  </r>
  <r>
    <n v="955"/>
    <s v="Jeffrey Davis"/>
    <n v="23"/>
    <s v="M"/>
    <x v="2"/>
    <n v="68649"/>
    <d v="2023-12-20T00:00:00"/>
    <n v="34088"/>
    <x v="3"/>
    <n v="37"/>
    <s v="above"/>
    <s v="Average"/>
    <s v="No"/>
    <s v="Yes"/>
    <s v="Yes"/>
    <n v="68649"/>
    <n v="0"/>
    <m/>
    <m/>
    <m/>
    <m/>
    <m/>
    <m/>
    <n v="68649"/>
    <m/>
    <n v="68649"/>
  </r>
  <r>
    <n v="956"/>
    <s v="Mrs. Lisa Gallegos MD"/>
    <n v="37"/>
    <s v="F"/>
    <x v="0"/>
    <n v="70583"/>
    <d v="2019-01-17T00:00:00"/>
    <n v="15989"/>
    <x v="1"/>
    <n v="54"/>
    <s v="above"/>
    <s v="Excellent"/>
    <s v="No"/>
    <s v="Yes"/>
    <s v="No"/>
    <n v="0"/>
    <n v="0"/>
    <m/>
    <m/>
    <m/>
    <m/>
    <m/>
    <m/>
    <n v="70583"/>
    <m/>
    <n v="70583"/>
  </r>
  <r>
    <n v="957"/>
    <s v="David Wilson"/>
    <n v="40"/>
    <s v="M"/>
    <x v="4"/>
    <n v="48800"/>
    <d v="2024-02-12T00:00:00"/>
    <n v="29697"/>
    <x v="3"/>
    <n v="21"/>
    <s v="below"/>
    <s v="Poor"/>
    <s v="No"/>
    <s v="Yes"/>
    <s v="Yes"/>
    <n v="0"/>
    <n v="0"/>
    <m/>
    <m/>
    <m/>
    <m/>
    <m/>
    <m/>
    <n v="48800"/>
    <m/>
    <n v="48800"/>
  </r>
  <r>
    <n v="958"/>
    <s v="Joshua King"/>
    <n v="52"/>
    <s v="M"/>
    <x v="3"/>
    <n v="64155"/>
    <d v="2021-05-28T00:00:00"/>
    <n v="37930"/>
    <x v="2"/>
    <n v="44"/>
    <s v="above"/>
    <s v="Good"/>
    <s v="No"/>
    <s v="Yes"/>
    <s v="Yes"/>
    <n v="0"/>
    <n v="0"/>
    <m/>
    <m/>
    <m/>
    <m/>
    <m/>
    <m/>
    <n v="64155"/>
    <m/>
    <n v="64155"/>
  </r>
  <r>
    <n v="959"/>
    <s v="Megan Savage"/>
    <n v="47"/>
    <s v="M"/>
    <x v="4"/>
    <n v="41052"/>
    <d v="2023-03-27T00:00:00"/>
    <n v="35291"/>
    <x v="2"/>
    <n v="25"/>
    <s v="below"/>
    <s v="Poor"/>
    <s v="No"/>
    <s v="Yes"/>
    <s v="Yes"/>
    <n v="0"/>
    <n v="0"/>
    <m/>
    <m/>
    <m/>
    <m/>
    <m/>
    <m/>
    <n v="41052"/>
    <m/>
    <n v="41052"/>
  </r>
  <r>
    <n v="960"/>
    <s v="Troy Lang"/>
    <n v="34"/>
    <s v="M"/>
    <x v="3"/>
    <n v="38083"/>
    <d v="2018-11-30T00:00:00"/>
    <n v="21747"/>
    <x v="2"/>
    <n v="49"/>
    <s v="below"/>
    <s v="Good"/>
    <s v="No"/>
    <s v="No"/>
    <s v="Yes"/>
    <n v="0"/>
    <n v="0"/>
    <m/>
    <m/>
    <m/>
    <m/>
    <m/>
    <m/>
    <n v="38083"/>
    <m/>
    <n v="38083"/>
  </r>
  <r>
    <n v="961"/>
    <s v="Brittany Rhodes"/>
    <n v="21"/>
    <s v="M"/>
    <x v="3"/>
    <n v="38843"/>
    <d v="2022-03-28T00:00:00"/>
    <n v="28440"/>
    <x v="3"/>
    <n v="60"/>
    <s v="below"/>
    <s v="Excellent"/>
    <s v="No"/>
    <s v="No"/>
    <s v="Yes"/>
    <n v="0"/>
    <n v="0"/>
    <m/>
    <m/>
    <m/>
    <m/>
    <m/>
    <m/>
    <n v="38843"/>
    <m/>
    <n v="38843"/>
  </r>
  <r>
    <n v="962"/>
    <s v="Nicholas Webb"/>
    <n v="20"/>
    <s v="M"/>
    <x v="4"/>
    <n v="59633"/>
    <d v="2017-02-15T00:00:00"/>
    <n v="26244"/>
    <x v="1"/>
    <n v="29"/>
    <s v="above"/>
    <s v="Poor"/>
    <s v="No"/>
    <s v="Yes"/>
    <s v="Yes"/>
    <n v="0"/>
    <n v="0"/>
    <m/>
    <m/>
    <m/>
    <m/>
    <m/>
    <m/>
    <n v="59633"/>
    <m/>
    <n v="59633"/>
  </r>
  <r>
    <n v="963"/>
    <s v="Christopher Carlson"/>
    <n v="22"/>
    <s v="M"/>
    <x v="3"/>
    <n v="66154"/>
    <d v="2021-12-24T00:00:00"/>
    <n v="15896"/>
    <x v="1"/>
    <n v="49"/>
    <s v="above"/>
    <s v="Good"/>
    <s v="No"/>
    <s v="Yes"/>
    <s v="Yes"/>
    <n v="0"/>
    <n v="0"/>
    <m/>
    <m/>
    <m/>
    <m/>
    <m/>
    <m/>
    <n v="66154"/>
    <m/>
    <n v="66154"/>
  </r>
  <r>
    <n v="964"/>
    <s v="Maria Doyle"/>
    <n v="29"/>
    <s v="M"/>
    <x v="1"/>
    <n v="36564"/>
    <d v="2015-12-07T00:00:00"/>
    <n v="27838"/>
    <x v="0"/>
    <n v="24"/>
    <s v="below"/>
    <s v="Poor"/>
    <s v="Yes"/>
    <s v="No"/>
    <s v="Yes"/>
    <n v="0"/>
    <n v="0"/>
    <m/>
    <m/>
    <m/>
    <m/>
    <m/>
    <m/>
    <n v="36564"/>
    <m/>
    <n v="36564"/>
  </r>
  <r>
    <n v="965"/>
    <s v="David West"/>
    <n v="29"/>
    <s v="M"/>
    <x v="1"/>
    <n v="52178"/>
    <d v="2016-10-15T00:00:00"/>
    <n v="14058"/>
    <x v="1"/>
    <n v="49"/>
    <s v="above"/>
    <s v="Good"/>
    <s v="No"/>
    <s v="No"/>
    <s v="Yes"/>
    <n v="0"/>
    <n v="0"/>
    <m/>
    <m/>
    <m/>
    <m/>
    <m/>
    <m/>
    <n v="52178"/>
    <m/>
    <n v="52178"/>
  </r>
  <r>
    <n v="966"/>
    <s v="Charles Macias"/>
    <n v="35"/>
    <s v="M"/>
    <x v="2"/>
    <n v="56074"/>
    <d v="2017-09-09T00:00:00"/>
    <n v="20523"/>
    <x v="0"/>
    <n v="42"/>
    <s v="above"/>
    <s v="Good"/>
    <s v="No"/>
    <s v="No"/>
    <s v="Yes"/>
    <n v="56074"/>
    <n v="0"/>
    <m/>
    <m/>
    <m/>
    <m/>
    <m/>
    <m/>
    <n v="56074"/>
    <m/>
    <n v="56074"/>
  </r>
  <r>
    <n v="967"/>
    <s v="Susan Davis"/>
    <n v="38"/>
    <s v="F"/>
    <x v="0"/>
    <n v="61813"/>
    <d v="2016-06-13T00:00:00"/>
    <n v="33661"/>
    <x v="1"/>
    <n v="44"/>
    <s v="above"/>
    <s v="Good"/>
    <s v="No"/>
    <s v="Yes"/>
    <s v="No"/>
    <n v="0"/>
    <n v="0"/>
    <m/>
    <m/>
    <m/>
    <m/>
    <m/>
    <m/>
    <n v="61813"/>
    <m/>
    <n v="61813"/>
  </r>
  <r>
    <n v="968"/>
    <s v="Rodney Olsen"/>
    <n v="43"/>
    <s v="M"/>
    <x v="4"/>
    <n v="38046"/>
    <d v="2020-07-19T00:00:00"/>
    <n v="26996"/>
    <x v="2"/>
    <n v="37"/>
    <s v="below"/>
    <s v="Average"/>
    <s v="No"/>
    <s v="Yes"/>
    <s v="Yes"/>
    <n v="0"/>
    <n v="38046"/>
    <m/>
    <m/>
    <m/>
    <m/>
    <m/>
    <m/>
    <n v="38046"/>
    <m/>
    <n v="38046"/>
  </r>
  <r>
    <n v="969"/>
    <s v="Anna Moore"/>
    <n v="59"/>
    <s v="F"/>
    <x v="2"/>
    <n v="63952"/>
    <d v="2020-11-11T00:00:00"/>
    <n v="39781"/>
    <x v="0"/>
    <n v="37"/>
    <s v="above"/>
    <s v="Average"/>
    <s v="No"/>
    <s v="Yes"/>
    <s v="Yes"/>
    <n v="63952"/>
    <n v="0"/>
    <m/>
    <m/>
    <m/>
    <m/>
    <m/>
    <m/>
    <n v="63952"/>
    <m/>
    <n v="63952"/>
  </r>
  <r>
    <n v="970"/>
    <s v="Elizabeth Lawrence"/>
    <n v="34"/>
    <s v="F"/>
    <x v="0"/>
    <n v="78732"/>
    <d v="2017-07-23T00:00:00"/>
    <n v="37368"/>
    <x v="1"/>
    <n v="42"/>
    <s v="above"/>
    <s v="Good"/>
    <s v="No"/>
    <s v="Yes"/>
    <s v="No"/>
    <n v="0"/>
    <n v="0"/>
    <m/>
    <m/>
    <m/>
    <m/>
    <m/>
    <m/>
    <n v="78732"/>
    <m/>
    <n v="78732"/>
  </r>
  <r>
    <n v="971"/>
    <s v="Morgan Osborne"/>
    <n v="31"/>
    <s v="M"/>
    <x v="1"/>
    <n v="76762"/>
    <d v="2021-12-08T00:00:00"/>
    <n v="27683"/>
    <x v="2"/>
    <n v="29"/>
    <s v="above"/>
    <s v="Poor"/>
    <s v="No"/>
    <s v="Yes"/>
    <s v="Yes"/>
    <n v="0"/>
    <n v="0"/>
    <m/>
    <m/>
    <m/>
    <m/>
    <m/>
    <m/>
    <n v="76762"/>
    <m/>
    <n v="76762"/>
  </r>
  <r>
    <n v="972"/>
    <s v="Maria Yates"/>
    <n v="31"/>
    <s v="F"/>
    <x v="0"/>
    <n v="75719"/>
    <d v="2021-06-16T00:00:00"/>
    <n v="26684"/>
    <x v="3"/>
    <n v="36"/>
    <s v="above"/>
    <s v="Average"/>
    <s v="No"/>
    <s v="Yes"/>
    <s v="No"/>
    <n v="0"/>
    <n v="0"/>
    <m/>
    <m/>
    <m/>
    <m/>
    <m/>
    <m/>
    <n v="75719"/>
    <m/>
    <n v="75719"/>
  </r>
  <r>
    <n v="973"/>
    <s v="Nathan Schmitt"/>
    <n v="36"/>
    <s v="F"/>
    <x v="2"/>
    <n v="61318"/>
    <d v="2014-11-20T00:00:00"/>
    <n v="15289"/>
    <x v="2"/>
    <n v="44"/>
    <s v="above"/>
    <s v="Good"/>
    <s v="No"/>
    <s v="Yes"/>
    <s v="Yes"/>
    <n v="61318"/>
    <n v="0"/>
    <m/>
    <m/>
    <m/>
    <m/>
    <m/>
    <m/>
    <n v="61318"/>
    <m/>
    <n v="61318"/>
  </r>
  <r>
    <n v="974"/>
    <s v="Jennifer Wilson"/>
    <n v="23"/>
    <s v="F"/>
    <x v="4"/>
    <n v="55081"/>
    <d v="2015-05-15T00:00:00"/>
    <n v="34941"/>
    <x v="0"/>
    <n v="33"/>
    <s v="above"/>
    <s v="Average"/>
    <s v="No"/>
    <s v="Yes"/>
    <s v="Yes"/>
    <n v="0"/>
    <n v="0"/>
    <m/>
    <m/>
    <m/>
    <m/>
    <m/>
    <m/>
    <n v="55081"/>
    <m/>
    <n v="55081"/>
  </r>
  <r>
    <n v="975"/>
    <s v="Zachary Hall"/>
    <n v="24"/>
    <s v="M"/>
    <x v="0"/>
    <n v="33587"/>
    <d v="2021-06-05T00:00:00"/>
    <n v="18673"/>
    <x v="0"/>
    <n v="43"/>
    <s v="below"/>
    <s v="Good"/>
    <s v="No"/>
    <s v="No"/>
    <s v="No"/>
    <n v="0"/>
    <n v="0"/>
    <m/>
    <m/>
    <m/>
    <m/>
    <m/>
    <m/>
    <n v="33587"/>
    <m/>
    <n v="33587"/>
  </r>
  <r>
    <n v="976"/>
    <s v="Mr. Gary Smith"/>
    <n v="53"/>
    <s v="F"/>
    <x v="0"/>
    <n v="48334"/>
    <d v="2015-08-07T00:00:00"/>
    <n v="22055"/>
    <x v="3"/>
    <n v="25"/>
    <s v="below"/>
    <s v="Poor"/>
    <s v="No"/>
    <s v="No"/>
    <s v="No"/>
    <n v="0"/>
    <n v="0"/>
    <m/>
    <m/>
    <m/>
    <m/>
    <m/>
    <m/>
    <n v="48334"/>
    <m/>
    <n v="48334"/>
  </r>
  <r>
    <n v="977"/>
    <s v="Max Wood"/>
    <n v="29"/>
    <s v="M"/>
    <x v="4"/>
    <n v="68714"/>
    <d v="2019-01-11T00:00:00"/>
    <n v="17732"/>
    <x v="0"/>
    <n v="23"/>
    <s v="above"/>
    <s v="Poor"/>
    <s v="No"/>
    <s v="Yes"/>
    <s v="Yes"/>
    <n v="0"/>
    <n v="0"/>
    <m/>
    <m/>
    <m/>
    <m/>
    <m/>
    <m/>
    <n v="68714"/>
    <m/>
    <n v="68714"/>
  </r>
  <r>
    <n v="978"/>
    <s v="Michael Mata"/>
    <n v="23"/>
    <s v="F"/>
    <x v="0"/>
    <n v="78017"/>
    <d v="2023-12-13T00:00:00"/>
    <n v="11648"/>
    <x v="1"/>
    <n v="34"/>
    <s v="above"/>
    <s v="Average"/>
    <s v="No"/>
    <s v="Yes"/>
    <s v="No"/>
    <n v="0"/>
    <n v="0"/>
    <m/>
    <m/>
    <m/>
    <m/>
    <m/>
    <m/>
    <n v="78017"/>
    <m/>
    <n v="78017"/>
  </r>
  <r>
    <n v="979"/>
    <s v="James Costa"/>
    <n v="40"/>
    <s v="F"/>
    <x v="3"/>
    <n v="67702"/>
    <d v="2024-06-17T00:00:00"/>
    <n v="11791"/>
    <x v="1"/>
    <n v="35"/>
    <s v="above"/>
    <s v="Average"/>
    <s v="No"/>
    <s v="Yes"/>
    <s v="Yes"/>
    <n v="0"/>
    <n v="0"/>
    <m/>
    <m/>
    <m/>
    <m/>
    <m/>
    <m/>
    <n v="67702"/>
    <m/>
    <n v="67702"/>
  </r>
  <r>
    <n v="980"/>
    <s v="Christina Lopez"/>
    <n v="31"/>
    <s v="M"/>
    <x v="0"/>
    <n v="31691"/>
    <d v="2023-09-11T00:00:00"/>
    <n v="39882"/>
    <x v="0"/>
    <n v="42"/>
    <s v="below"/>
    <s v="Good"/>
    <s v="No"/>
    <s v="No"/>
    <s v="No"/>
    <n v="0"/>
    <n v="0"/>
    <m/>
    <m/>
    <m/>
    <m/>
    <m/>
    <m/>
    <n v="31691"/>
    <m/>
    <n v="31691"/>
  </r>
  <r>
    <n v="981"/>
    <s v="William Phillips PhD"/>
    <n v="47"/>
    <s v="M"/>
    <x v="4"/>
    <n v="60755"/>
    <d v="2018-05-17T00:00:00"/>
    <n v="24872"/>
    <x v="1"/>
    <n v="55"/>
    <s v="above"/>
    <s v="Excellent"/>
    <s v="No"/>
    <s v="Yes"/>
    <s v="Yes"/>
    <n v="0"/>
    <n v="60755"/>
    <m/>
    <m/>
    <m/>
    <m/>
    <m/>
    <m/>
    <n v="60755"/>
    <m/>
    <n v="60755"/>
  </r>
  <r>
    <n v="982"/>
    <s v="Carlos Hernandez"/>
    <n v="42"/>
    <s v="M"/>
    <x v="4"/>
    <n v="74521"/>
    <d v="2023-02-12T00:00:00"/>
    <n v="34106"/>
    <x v="2"/>
    <n v="46"/>
    <s v="above"/>
    <s v="Good"/>
    <s v="No"/>
    <s v="Yes"/>
    <s v="Yes"/>
    <n v="0"/>
    <n v="74521"/>
    <m/>
    <m/>
    <m/>
    <m/>
    <m/>
    <m/>
    <n v="74521"/>
    <m/>
    <n v="74521"/>
  </r>
  <r>
    <n v="983"/>
    <s v="Emily Gilbert"/>
    <n v="54"/>
    <s v="M"/>
    <x v="2"/>
    <n v="64049"/>
    <d v="2024-03-19T00:00:00"/>
    <n v="29985"/>
    <x v="0"/>
    <n v="31"/>
    <s v="above"/>
    <s v="Average"/>
    <s v="No"/>
    <s v="Yes"/>
    <s v="Yes"/>
    <n v="64049"/>
    <n v="0"/>
    <m/>
    <m/>
    <m/>
    <m/>
    <m/>
    <m/>
    <n v="64049"/>
    <m/>
    <n v="64049"/>
  </r>
  <r>
    <n v="984"/>
    <s v="Nathan Perez"/>
    <n v="56"/>
    <s v="M"/>
    <x v="3"/>
    <n v="62485"/>
    <d v="2018-09-16T00:00:00"/>
    <n v="12266"/>
    <x v="1"/>
    <n v="29"/>
    <s v="above"/>
    <s v="Poor"/>
    <s v="No"/>
    <s v="Yes"/>
    <s v="Yes"/>
    <n v="0"/>
    <n v="0"/>
    <m/>
    <m/>
    <m/>
    <m/>
    <m/>
    <m/>
    <n v="62485"/>
    <m/>
    <n v="62485"/>
  </r>
  <r>
    <n v="985"/>
    <s v="Amy Cummings"/>
    <n v="44"/>
    <s v="M"/>
    <x v="2"/>
    <n v="66215"/>
    <d v="2017-10-26T00:00:00"/>
    <n v="25403"/>
    <x v="0"/>
    <n v="44"/>
    <s v="above"/>
    <s v="Good"/>
    <s v="No"/>
    <s v="Yes"/>
    <s v="Yes"/>
    <n v="66215"/>
    <n v="0"/>
    <m/>
    <m/>
    <m/>
    <m/>
    <m/>
    <m/>
    <n v="66215"/>
    <m/>
    <n v="66215"/>
  </r>
  <r>
    <n v="986"/>
    <s v="Gerald Santana"/>
    <n v="43"/>
    <s v="M"/>
    <x v="1"/>
    <n v="58684"/>
    <d v="2018-09-26T00:00:00"/>
    <n v="29444"/>
    <x v="2"/>
    <n v="52"/>
    <s v="above"/>
    <s v="Excellent"/>
    <s v="No"/>
    <s v="No"/>
    <s v="Yes"/>
    <n v="0"/>
    <n v="0"/>
    <m/>
    <m/>
    <m/>
    <m/>
    <m/>
    <m/>
    <n v="58684"/>
    <m/>
    <n v="58684"/>
  </r>
  <r>
    <n v="987"/>
    <s v="Shelby Brewer"/>
    <n v="48"/>
    <s v="M"/>
    <x v="2"/>
    <n v="61324"/>
    <d v="2017-10-16T00:00:00"/>
    <n v="36635"/>
    <x v="1"/>
    <n v="56"/>
    <s v="above"/>
    <s v="Excellent"/>
    <s v="No"/>
    <s v="Yes"/>
    <s v="Yes"/>
    <n v="61324"/>
    <n v="0"/>
    <m/>
    <m/>
    <m/>
    <m/>
    <m/>
    <m/>
    <n v="61324"/>
    <m/>
    <n v="61324"/>
  </r>
  <r>
    <n v="988"/>
    <s v="Robert Key"/>
    <n v="27"/>
    <s v="M"/>
    <x v="2"/>
    <n v="42178"/>
    <d v="2020-06-21T00:00:00"/>
    <n v="26712"/>
    <x v="2"/>
    <n v="27"/>
    <s v="below"/>
    <s v="Poor"/>
    <s v="No"/>
    <s v="No"/>
    <s v="Yes"/>
    <n v="42178"/>
    <n v="0"/>
    <m/>
    <m/>
    <m/>
    <m/>
    <m/>
    <m/>
    <n v="42178"/>
    <m/>
    <n v="42178"/>
  </r>
  <r>
    <n v="989"/>
    <s v="Gloria Drake"/>
    <n v="57"/>
    <s v="M"/>
    <x v="2"/>
    <n v="42511"/>
    <d v="2021-11-04T00:00:00"/>
    <n v="37782"/>
    <x v="0"/>
    <n v="32"/>
    <s v="below"/>
    <s v="Average"/>
    <s v="No"/>
    <s v="No"/>
    <s v="Yes"/>
    <n v="42511"/>
    <n v="0"/>
    <m/>
    <m/>
    <m/>
    <m/>
    <m/>
    <m/>
    <n v="42511"/>
    <m/>
    <n v="42511"/>
  </r>
  <r>
    <n v="990"/>
    <s v="Sharon Stewart"/>
    <n v="41"/>
    <s v="F"/>
    <x v="0"/>
    <n v="32117"/>
    <d v="2016-04-11T00:00:00"/>
    <n v="19727"/>
    <x v="0"/>
    <n v="51"/>
    <s v="below"/>
    <s v="Excellent"/>
    <s v="No"/>
    <s v="No"/>
    <s v="No"/>
    <n v="0"/>
    <n v="0"/>
    <m/>
    <m/>
    <m/>
    <m/>
    <m/>
    <m/>
    <n v="32117"/>
    <m/>
    <n v="32117"/>
  </r>
  <r>
    <n v="991"/>
    <s v="Jill Mendoza"/>
    <n v="45"/>
    <s v="M"/>
    <x v="0"/>
    <n v="53797"/>
    <d v="2022-09-20T00:00:00"/>
    <n v="39743"/>
    <x v="3"/>
    <n v="53"/>
    <s v="above"/>
    <s v="Excellent"/>
    <s v="No"/>
    <s v="No"/>
    <s v="No"/>
    <n v="0"/>
    <n v="0"/>
    <m/>
    <m/>
    <m/>
    <m/>
    <m/>
    <m/>
    <n v="53797"/>
    <m/>
    <n v="53797"/>
  </r>
  <r>
    <n v="992"/>
    <s v="Lori Green"/>
    <n v="35"/>
    <s v="F"/>
    <x v="2"/>
    <n v="61181"/>
    <d v="2023-06-02T00:00:00"/>
    <n v="17484"/>
    <x v="2"/>
    <n v="38"/>
    <s v="above"/>
    <s v="Average"/>
    <s v="No"/>
    <s v="Yes"/>
    <s v="Yes"/>
    <n v="61181"/>
    <n v="0"/>
    <m/>
    <m/>
    <m/>
    <m/>
    <m/>
    <m/>
    <n v="61181"/>
    <m/>
    <n v="61181"/>
  </r>
  <r>
    <n v="993"/>
    <s v="Rose Jennings"/>
    <n v="23"/>
    <s v="M"/>
    <x v="2"/>
    <n v="45644"/>
    <d v="2015-11-05T00:00:00"/>
    <n v="39024"/>
    <x v="2"/>
    <n v="20"/>
    <s v="below"/>
    <s v="Poor"/>
    <s v="No"/>
    <s v="No"/>
    <s v="Yes"/>
    <n v="45644"/>
    <n v="0"/>
    <m/>
    <m/>
    <m/>
    <m/>
    <m/>
    <m/>
    <n v="45644"/>
    <m/>
    <n v="45644"/>
  </r>
  <r>
    <n v="994"/>
    <s v="Janet Randall"/>
    <n v="56"/>
    <s v="M"/>
    <x v="0"/>
    <n v="68264"/>
    <d v="2019-10-10T00:00:00"/>
    <n v="14081"/>
    <x v="3"/>
    <n v="42"/>
    <s v="above"/>
    <s v="Good"/>
    <s v="No"/>
    <s v="Yes"/>
    <s v="No"/>
    <n v="0"/>
    <n v="0"/>
    <m/>
    <m/>
    <m/>
    <m/>
    <m/>
    <m/>
    <n v="68264"/>
    <m/>
    <n v="68264"/>
  </r>
  <r>
    <n v="995"/>
    <s v="Adriana Gibson"/>
    <n v="22"/>
    <s v="M"/>
    <x v="3"/>
    <n v="43024"/>
    <d v="2020-09-30T00:00:00"/>
    <n v="29392"/>
    <x v="0"/>
    <n v="21"/>
    <s v="below"/>
    <s v="Poor"/>
    <s v="No"/>
    <s v="No"/>
    <s v="Yes"/>
    <n v="0"/>
    <n v="0"/>
    <m/>
    <m/>
    <m/>
    <m/>
    <m/>
    <m/>
    <n v="43024"/>
    <m/>
    <n v="43024"/>
  </r>
  <r>
    <n v="996"/>
    <s v="Jesse Harris"/>
    <n v="32"/>
    <s v="F"/>
    <x v="1"/>
    <n v="65670"/>
    <d v="2018-07-27T00:00:00"/>
    <n v="23565"/>
    <x v="1"/>
    <n v="55"/>
    <s v="above"/>
    <s v="Excellent"/>
    <s v="No"/>
    <s v="Yes"/>
    <s v="Yes"/>
    <n v="0"/>
    <n v="0"/>
    <m/>
    <m/>
    <m/>
    <m/>
    <m/>
    <m/>
    <n v="65670"/>
    <m/>
    <n v="65670"/>
  </r>
  <r>
    <n v="997"/>
    <s v="Robert Decker"/>
    <n v="37"/>
    <s v="F"/>
    <x v="2"/>
    <n v="51926"/>
    <d v="2017-05-27T00:00:00"/>
    <n v="23332"/>
    <x v="1"/>
    <n v="27"/>
    <s v="above"/>
    <s v="Poor"/>
    <s v="No"/>
    <s v="No"/>
    <s v="Yes"/>
    <n v="51926"/>
    <n v="0"/>
    <m/>
    <m/>
    <m/>
    <m/>
    <m/>
    <m/>
    <n v="51926"/>
    <m/>
    <n v="51926"/>
  </r>
  <r>
    <n v="998"/>
    <s v="Mary Boyd"/>
    <n v="46"/>
    <s v="F"/>
    <x v="1"/>
    <n v="32410"/>
    <d v="2020-10-22T00:00:00"/>
    <n v="15749"/>
    <x v="2"/>
    <n v="21"/>
    <s v="below"/>
    <s v="Poor"/>
    <s v="No"/>
    <s v="No"/>
    <s v="Yes"/>
    <n v="0"/>
    <n v="0"/>
    <m/>
    <m/>
    <m/>
    <m/>
    <m/>
    <m/>
    <n v="32410"/>
    <m/>
    <n v="32410"/>
  </r>
  <r>
    <n v="999"/>
    <s v="David Cervantes"/>
    <n v="28"/>
    <s v="F"/>
    <x v="2"/>
    <n v="50792"/>
    <d v="2017-09-20T00:00:00"/>
    <n v="17898"/>
    <x v="2"/>
    <n v="26"/>
    <s v="above"/>
    <s v="Poor"/>
    <s v="No"/>
    <s v="No"/>
    <s v="Yes"/>
    <n v="50792"/>
    <n v="0"/>
    <m/>
    <m/>
    <m/>
    <m/>
    <m/>
    <m/>
    <n v="50792"/>
    <m/>
    <n v="50792"/>
  </r>
  <r>
    <n v="1000"/>
    <s v="George Bush"/>
    <n v="51"/>
    <s v="F"/>
    <x v="0"/>
    <n v="75919"/>
    <d v="2015-07-25T00:00:00"/>
    <n v="25057"/>
    <x v="1"/>
    <n v="52"/>
    <s v="above"/>
    <s v="Excellent"/>
    <s v="No"/>
    <s v="Yes"/>
    <s v="No"/>
    <n v="0"/>
    <n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B61AE-3DD6-491C-A81F-D6F506168B5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8" firstHeaderRow="1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es2" fld="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C35EE-5F73-4893-A1B2-4C6069A9FE3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6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ary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02EB4-DBF6-4E92-AD6E-AFA2F59253A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02:G1019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889B-79E9-4EF0-B824-4D151B5187E1}">
  <dimension ref="A3:B28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6.7109375" bestFit="1" customWidth="1"/>
  </cols>
  <sheetData>
    <row r="3" spans="1:2" x14ac:dyDescent="0.25">
      <c r="A3" s="8" t="s">
        <v>1028</v>
      </c>
      <c r="B3" t="s">
        <v>1032</v>
      </c>
    </row>
    <row r="4" spans="1:2" x14ac:dyDescent="0.25">
      <c r="A4" s="9" t="s">
        <v>28</v>
      </c>
      <c r="B4">
        <v>25150.986607142859</v>
      </c>
    </row>
    <row r="5" spans="1:2" x14ac:dyDescent="0.25">
      <c r="A5" s="10" t="s">
        <v>22</v>
      </c>
      <c r="B5">
        <v>24659.829787234041</v>
      </c>
    </row>
    <row r="6" spans="1:2" x14ac:dyDescent="0.25">
      <c r="A6" s="10" t="s">
        <v>16</v>
      </c>
      <c r="B6">
        <v>24810.17142857143</v>
      </c>
    </row>
    <row r="7" spans="1:2" x14ac:dyDescent="0.25">
      <c r="A7" s="10" t="s">
        <v>27</v>
      </c>
      <c r="B7">
        <v>23972.263157894737</v>
      </c>
    </row>
    <row r="8" spans="1:2" x14ac:dyDescent="0.25">
      <c r="A8" s="10" t="s">
        <v>12</v>
      </c>
      <c r="B8">
        <v>26343.775510204083</v>
      </c>
    </row>
    <row r="9" spans="1:2" x14ac:dyDescent="0.25">
      <c r="A9" s="10" t="s">
        <v>7</v>
      </c>
      <c r="B9">
        <v>26366.361111111109</v>
      </c>
    </row>
    <row r="10" spans="1:2" x14ac:dyDescent="0.25">
      <c r="A10" s="9" t="s">
        <v>13</v>
      </c>
      <c r="B10">
        <v>26543.966911764706</v>
      </c>
    </row>
    <row r="11" spans="1:2" x14ac:dyDescent="0.25">
      <c r="A11" s="10" t="s">
        <v>22</v>
      </c>
      <c r="B11">
        <v>26789.358490566039</v>
      </c>
    </row>
    <row r="12" spans="1:2" x14ac:dyDescent="0.25">
      <c r="A12" s="10" t="s">
        <v>16</v>
      </c>
      <c r="B12">
        <v>27088</v>
      </c>
    </row>
    <row r="13" spans="1:2" x14ac:dyDescent="0.25">
      <c r="A13" s="10" t="s">
        <v>27</v>
      </c>
      <c r="B13">
        <v>25526.375</v>
      </c>
    </row>
    <row r="14" spans="1:2" x14ac:dyDescent="0.25">
      <c r="A14" s="10" t="s">
        <v>12</v>
      </c>
      <c r="B14">
        <v>26556.42</v>
      </c>
    </row>
    <row r="15" spans="1:2" x14ac:dyDescent="0.25">
      <c r="A15" s="10" t="s">
        <v>7</v>
      </c>
      <c r="B15">
        <v>26991</v>
      </c>
    </row>
    <row r="16" spans="1:2" x14ac:dyDescent="0.25">
      <c r="A16" s="9" t="s">
        <v>20</v>
      </c>
      <c r="B16">
        <v>24638.138888888891</v>
      </c>
    </row>
    <row r="17" spans="1:2" x14ac:dyDescent="0.25">
      <c r="A17" s="10" t="s">
        <v>22</v>
      </c>
      <c r="B17">
        <v>26235.148936170212</v>
      </c>
    </row>
    <row r="18" spans="1:2" x14ac:dyDescent="0.25">
      <c r="A18" s="10" t="s">
        <v>16</v>
      </c>
      <c r="B18">
        <v>24471.132075471698</v>
      </c>
    </row>
    <row r="19" spans="1:2" x14ac:dyDescent="0.25">
      <c r="A19" s="10" t="s">
        <v>27</v>
      </c>
      <c r="B19">
        <v>24194.103448275862</v>
      </c>
    </row>
    <row r="20" spans="1:2" x14ac:dyDescent="0.25">
      <c r="A20" s="10" t="s">
        <v>12</v>
      </c>
      <c r="B20">
        <v>24249.608695652172</v>
      </c>
    </row>
    <row r="21" spans="1:2" x14ac:dyDescent="0.25">
      <c r="A21" s="10" t="s">
        <v>7</v>
      </c>
      <c r="B21">
        <v>24167.6875</v>
      </c>
    </row>
    <row r="22" spans="1:2" x14ac:dyDescent="0.25">
      <c r="A22" s="9" t="s">
        <v>18</v>
      </c>
      <c r="B22">
        <v>25324.575396825396</v>
      </c>
    </row>
    <row r="23" spans="1:2" x14ac:dyDescent="0.25">
      <c r="A23" s="10" t="s">
        <v>22</v>
      </c>
      <c r="B23">
        <v>26212.030769230769</v>
      </c>
    </row>
    <row r="24" spans="1:2" x14ac:dyDescent="0.25">
      <c r="A24" s="10" t="s">
        <v>16</v>
      </c>
      <c r="B24">
        <v>26724.533333333333</v>
      </c>
    </row>
    <row r="25" spans="1:2" x14ac:dyDescent="0.25">
      <c r="A25" s="10" t="s">
        <v>27</v>
      </c>
      <c r="B25">
        <v>24674.960784313724</v>
      </c>
    </row>
    <row r="26" spans="1:2" x14ac:dyDescent="0.25">
      <c r="A26" s="10" t="s">
        <v>12</v>
      </c>
      <c r="B26">
        <v>24310.75</v>
      </c>
    </row>
    <row r="27" spans="1:2" x14ac:dyDescent="0.25">
      <c r="A27" s="10" t="s">
        <v>7</v>
      </c>
      <c r="B27">
        <v>24431.410256410258</v>
      </c>
    </row>
    <row r="28" spans="1:2" x14ac:dyDescent="0.25">
      <c r="A28" s="9" t="s">
        <v>1033</v>
      </c>
      <c r="B28">
        <v>25444.383999999998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8C8-BC77-443A-B7B2-61EA693E7F11}">
  <dimension ref="A3:B9"/>
  <sheetViews>
    <sheetView workbookViewId="0">
      <selection activeCell="H26" sqref="H26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8" t="s">
        <v>1028</v>
      </c>
      <c r="B3" t="s">
        <v>1034</v>
      </c>
    </row>
    <row r="4" spans="1:2" x14ac:dyDescent="0.25">
      <c r="A4" s="9" t="s">
        <v>22</v>
      </c>
      <c r="B4" s="11">
        <v>11914772</v>
      </c>
    </row>
    <row r="5" spans="1:2" x14ac:dyDescent="0.25">
      <c r="A5" s="9" t="s">
        <v>16</v>
      </c>
      <c r="B5" s="11">
        <v>9832241</v>
      </c>
    </row>
    <row r="6" spans="1:2" x14ac:dyDescent="0.25">
      <c r="A6" s="9" t="s">
        <v>27</v>
      </c>
      <c r="B6" s="11">
        <v>12048944</v>
      </c>
    </row>
    <row r="7" spans="1:2" x14ac:dyDescent="0.25">
      <c r="A7" s="9" t="s">
        <v>12</v>
      </c>
      <c r="B7" s="11">
        <v>10903954</v>
      </c>
    </row>
    <row r="8" spans="1:2" x14ac:dyDescent="0.25">
      <c r="A8" s="9" t="s">
        <v>7</v>
      </c>
      <c r="B8" s="11">
        <v>9812330</v>
      </c>
    </row>
    <row r="9" spans="1:2" x14ac:dyDescent="0.25">
      <c r="A9" s="9" t="s">
        <v>1033</v>
      </c>
      <c r="B9" s="11">
        <v>54512241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L1" zoomScale="115" zoomScaleNormal="115" workbookViewId="0">
      <selection activeCell="N20" sqref="N20"/>
    </sheetView>
  </sheetViews>
  <sheetFormatPr defaultRowHeight="15" x14ac:dyDescent="0.25"/>
  <cols>
    <col min="2" max="2" width="30.7109375" customWidth="1"/>
    <col min="5" max="5" width="13" bestFit="1" customWidth="1"/>
    <col min="7" max="7" width="15.85546875" customWidth="1"/>
    <col min="10" max="10" width="13.140625" customWidth="1"/>
    <col min="11" max="11" width="23.28515625" customWidth="1"/>
    <col min="12" max="12" width="25.28515625" customWidth="1"/>
    <col min="13" max="13" width="31.5703125" customWidth="1"/>
    <col min="14" max="14" width="33" customWidth="1"/>
    <col min="15" max="15" width="31.7109375" customWidth="1"/>
    <col min="16" max="16" width="45" customWidth="1"/>
    <col min="17" max="17" width="84.5703125" customWidth="1"/>
    <col min="18" max="18" width="51" customWidth="1"/>
    <col min="19" max="19" width="42.140625" customWidth="1"/>
    <col min="20" max="20" width="43.42578125" customWidth="1"/>
    <col min="21" max="21" width="60.28515625" customWidth="1"/>
    <col min="22" max="22" width="46.7109375" customWidth="1"/>
    <col min="23" max="23" width="53.42578125" customWidth="1"/>
    <col min="24" max="24" width="31.85546875" customWidth="1"/>
    <col min="25" max="25" width="29.85546875" customWidth="1"/>
    <col min="26" max="26" width="5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3" t="s">
        <v>1016</v>
      </c>
      <c r="M1" s="3" t="s">
        <v>1017</v>
      </c>
      <c r="N1" s="3" t="s">
        <v>1018</v>
      </c>
      <c r="O1" s="3" t="s">
        <v>1019</v>
      </c>
      <c r="P1" s="3" t="s">
        <v>1020</v>
      </c>
      <c r="Q1" s="4" t="s">
        <v>1030</v>
      </c>
      <c r="R1" s="5" t="s">
        <v>1021</v>
      </c>
      <c r="S1" s="5" t="s">
        <v>1022</v>
      </c>
      <c r="T1" s="5" t="s">
        <v>1023</v>
      </c>
      <c r="U1" s="4" t="s">
        <v>1024</v>
      </c>
      <c r="V1" s="6" t="s">
        <v>1025</v>
      </c>
      <c r="W1" s="4" t="s">
        <v>1031</v>
      </c>
      <c r="X1" s="6" t="s">
        <v>1026</v>
      </c>
      <c r="Y1" s="4" t="s">
        <v>1027</v>
      </c>
      <c r="Z1" s="6" t="s">
        <v>1029</v>
      </c>
    </row>
    <row r="2" spans="1:26" x14ac:dyDescent="0.25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_xlfn.IFS(J2&gt;=50, "Excellent", J2&gt;=40, "Good", J2&gt;=30, "Average", J2&lt;30, "Poor")</f>
        <v>Excellent</v>
      </c>
      <c r="M2" t="str">
        <f>IF(AND(E2="HR", I2="North", H2&gt;15000), "Yes", "No")</f>
        <v>No</v>
      </c>
      <c r="N2" t="str">
        <f>IF(OR(E2="IT", F2&gt;60000), "Yes", "No")</f>
        <v>No</v>
      </c>
      <c r="O2" t="str">
        <f>IF(NOT(E2="Marketing"), "not marketing", "marketing")</f>
        <v>marketing</v>
      </c>
      <c r="P2">
        <f>SUMIF(E2, "Sales", F2
)</f>
        <v>0</v>
      </c>
      <c r="Q2">
        <f>SUMIFS(F2, E2, "IT", J2, "&gt;35")</f>
        <v>0</v>
      </c>
      <c r="R2">
        <f>COUNTIF(E2:E1001,"HR")</f>
        <v>180</v>
      </c>
      <c r="S2">
        <f>COUNTIFS(D2:D1001,"F",E2:E1001,"Finance")</f>
        <v>97</v>
      </c>
      <c r="T2">
        <f>AVERAGEIF(E2:E1001,"Marketing",F2:F1001)</f>
        <v>55350.020304568527</v>
      </c>
      <c r="U2">
        <f>AVERAGEIFS(H2:H1001,I2:I1001,"North",J2:J1001,"&gt;40")</f>
        <v>25843.824817518249</v>
      </c>
      <c r="V2">
        <f>_xlfn.MAXIFS(F2:F1001,I2:I1001,"South")</f>
        <v>79673</v>
      </c>
      <c r="W2">
        <f>_xlfn.MINIFS(J2:J1001,E2:E1001,"Finance")</f>
        <v>20</v>
      </c>
      <c r="X2">
        <f>VLOOKUP(A2, A2:F1001, 6, FALSE)</f>
        <v>51244</v>
      </c>
      <c r="Y2" s="7"/>
      <c r="Z2">
        <f>INDEX(H1:H1001, MATCH(A2,A1:A1001, 0))</f>
        <v>15585</v>
      </c>
    </row>
    <row r="3" spans="1:26" x14ac:dyDescent="0.25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f t="shared" ref="K3:K66" si="0">IF(F3&gt;50000,"above","below")</f>
        <v>below</v>
      </c>
      <c r="L3" t="str" cm="1">
        <f t="array" ref="L3">_xlfn.IFS(J3&gt;=50, "Excellent", J3&gt;=40, "Good", J3&gt;=30, "Average", J3&lt;30, "Poor")</f>
        <v>Excellent</v>
      </c>
      <c r="M3" t="str">
        <f t="shared" ref="M3:M66" si="1">IF(AND(E3="HR", I3="North", H3&gt;15000), "Yes", "No")</f>
        <v>Yes</v>
      </c>
      <c r="N3" t="str">
        <f t="shared" ref="N3:N66" si="2">IF(OR(E3="IT", F3&gt;60000), "Yes", "No")</f>
        <v>No</v>
      </c>
      <c r="O3" t="str">
        <f t="shared" ref="O3:O66" si="3">IF(NOT(E3="Marketing"), "not marketing", "marketing")</f>
        <v>not marketing</v>
      </c>
      <c r="P3">
        <f t="shared" ref="P3:P66" si="4">SUMIF(E3, "Sales", F3
)</f>
        <v>0</v>
      </c>
      <c r="Q3">
        <f t="shared" ref="Q3:Q66" si="5">SUMIFS(F3, E3, "IT", J3, "&gt;35")</f>
        <v>0</v>
      </c>
      <c r="X3">
        <f t="shared" ref="X3:X66" si="6">VLOOKUP(A3, A3:F1002, 6, FALSE)</f>
        <v>30579</v>
      </c>
      <c r="Z3">
        <f t="shared" ref="Z3:Z66" si="7">INDEX(H2:H1002, MATCH(A3,A2:A1002, 0))</f>
        <v>28080</v>
      </c>
    </row>
    <row r="4" spans="1:26" x14ac:dyDescent="0.25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_xlfn.IFS(J4&gt;=50, "Excellent", J4&gt;=40, "Good", J4&gt;=30, "Average", J4&lt;30, "Poor")</f>
        <v>Excellent</v>
      </c>
      <c r="M4" t="str">
        <f t="shared" si="1"/>
        <v>No</v>
      </c>
      <c r="N4" t="str">
        <f t="shared" si="2"/>
        <v>Yes</v>
      </c>
      <c r="O4" t="str">
        <f t="shared" si="3"/>
        <v>not marketing</v>
      </c>
      <c r="P4">
        <f t="shared" si="4"/>
        <v>0</v>
      </c>
      <c r="Q4">
        <f t="shared" si="5"/>
        <v>0</v>
      </c>
      <c r="X4">
        <f t="shared" si="6"/>
        <v>67359</v>
      </c>
      <c r="Z4">
        <f t="shared" si="7"/>
        <v>22816</v>
      </c>
    </row>
    <row r="5" spans="1:26" x14ac:dyDescent="0.25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_xlfn.IFS(J5&gt;=50, "Excellent", J5&gt;=40, "Good", J5&gt;=30, "Average", J5&lt;30, "Poor")</f>
        <v>Poor</v>
      </c>
      <c r="M5" t="str">
        <f t="shared" si="1"/>
        <v>No</v>
      </c>
      <c r="N5" t="str">
        <f t="shared" si="2"/>
        <v>Yes</v>
      </c>
      <c r="O5" t="str">
        <f t="shared" si="3"/>
        <v>not marketing</v>
      </c>
      <c r="P5">
        <f t="shared" si="4"/>
        <v>64565</v>
      </c>
      <c r="Q5">
        <f t="shared" si="5"/>
        <v>0</v>
      </c>
      <c r="X5">
        <f t="shared" si="6"/>
        <v>64565</v>
      </c>
      <c r="Z5">
        <f t="shared" si="7"/>
        <v>14964</v>
      </c>
    </row>
    <row r="6" spans="1:26" x14ac:dyDescent="0.25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_xlfn.IFS(J6&gt;=50, "Excellent", J6&gt;=40, "Good", J6&gt;=30, "Average", J6&lt;30, "Poor")</f>
        <v>Excellent</v>
      </c>
      <c r="M6" t="str">
        <f t="shared" si="1"/>
        <v>No</v>
      </c>
      <c r="N6" t="str">
        <f t="shared" si="2"/>
        <v>Yes</v>
      </c>
      <c r="O6" t="str">
        <f t="shared" si="3"/>
        <v>not marketing</v>
      </c>
      <c r="P6">
        <f t="shared" si="4"/>
        <v>0</v>
      </c>
      <c r="Q6">
        <f t="shared" si="5"/>
        <v>0</v>
      </c>
      <c r="X6">
        <f t="shared" si="6"/>
        <v>70615</v>
      </c>
      <c r="Z6">
        <f t="shared" si="7"/>
        <v>22832</v>
      </c>
    </row>
    <row r="7" spans="1:26" x14ac:dyDescent="0.25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_xlfn.IFS(J7&gt;=50, "Excellent", J7&gt;=40, "Good", J7&gt;=30, "Average", J7&lt;30, "Poor")</f>
        <v>Poor</v>
      </c>
      <c r="M7" t="str">
        <f t="shared" si="1"/>
        <v>No</v>
      </c>
      <c r="N7" t="str">
        <f t="shared" si="2"/>
        <v>No</v>
      </c>
      <c r="O7" t="str">
        <f t="shared" si="3"/>
        <v>not marketing</v>
      </c>
      <c r="P7">
        <f t="shared" si="4"/>
        <v>0</v>
      </c>
      <c r="Q7">
        <f t="shared" si="5"/>
        <v>0</v>
      </c>
      <c r="X7">
        <f t="shared" si="6"/>
        <v>58825</v>
      </c>
      <c r="Z7">
        <f t="shared" si="7"/>
        <v>23921</v>
      </c>
    </row>
    <row r="8" spans="1:26" x14ac:dyDescent="0.25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_xlfn.IFS(J8&gt;=50, "Excellent", J8&gt;=40, "Good", J8&gt;=30, "Average", J8&lt;30, "Poor")</f>
        <v>Average</v>
      </c>
      <c r="M8" t="str">
        <f t="shared" si="1"/>
        <v>No</v>
      </c>
      <c r="N8" t="str">
        <f t="shared" si="2"/>
        <v>Yes</v>
      </c>
      <c r="O8" t="str">
        <f t="shared" si="3"/>
        <v>not marketing</v>
      </c>
      <c r="P8">
        <f t="shared" si="4"/>
        <v>0</v>
      </c>
      <c r="Q8">
        <f t="shared" si="5"/>
        <v>0</v>
      </c>
      <c r="X8">
        <f t="shared" si="6"/>
        <v>70118</v>
      </c>
      <c r="Z8">
        <f t="shared" si="7"/>
        <v>18067</v>
      </c>
    </row>
    <row r="9" spans="1:26" x14ac:dyDescent="0.25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_xlfn.IFS(J9&gt;=50, "Excellent", J9&gt;=40, "Good", J9&gt;=30, "Average", J9&lt;30, "Poor")</f>
        <v>Average</v>
      </c>
      <c r="M9" t="str">
        <f t="shared" si="1"/>
        <v>Yes</v>
      </c>
      <c r="N9" t="str">
        <f t="shared" si="2"/>
        <v>No</v>
      </c>
      <c r="O9" t="str">
        <f t="shared" si="3"/>
        <v>not marketing</v>
      </c>
      <c r="P9">
        <f t="shared" si="4"/>
        <v>0</v>
      </c>
      <c r="Q9">
        <f t="shared" si="5"/>
        <v>0</v>
      </c>
      <c r="X9">
        <f t="shared" si="6"/>
        <v>47243</v>
      </c>
      <c r="Z9">
        <f t="shared" si="7"/>
        <v>32396</v>
      </c>
    </row>
    <row r="10" spans="1:26" x14ac:dyDescent="0.25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_xlfn.IFS(J10&gt;=50, "Excellent", J10&gt;=40, "Good", J10&gt;=30, "Average", J10&lt;30, "Poor")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not marketing</v>
      </c>
      <c r="P10">
        <f t="shared" si="4"/>
        <v>0</v>
      </c>
      <c r="Q10">
        <f t="shared" si="5"/>
        <v>36567</v>
      </c>
      <c r="X10">
        <f t="shared" si="6"/>
        <v>36567</v>
      </c>
      <c r="Z10">
        <f t="shared" si="7"/>
        <v>24208</v>
      </c>
    </row>
    <row r="11" spans="1:26" x14ac:dyDescent="0.25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_xlfn.IFS(J11&gt;=50, "Excellent", J11&gt;=40, "Good", J11&gt;=30, "Average", J11&lt;30, "Poor")</f>
        <v>Excellent</v>
      </c>
      <c r="M11" t="str">
        <f t="shared" si="1"/>
        <v>No</v>
      </c>
      <c r="N11" t="str">
        <f t="shared" si="2"/>
        <v>Yes</v>
      </c>
      <c r="O11" t="str">
        <f t="shared" si="3"/>
        <v>marketing</v>
      </c>
      <c r="P11">
        <f t="shared" si="4"/>
        <v>0</v>
      </c>
      <c r="Q11">
        <f t="shared" si="5"/>
        <v>0</v>
      </c>
      <c r="X11">
        <f t="shared" si="6"/>
        <v>62747</v>
      </c>
      <c r="Z11">
        <f t="shared" si="7"/>
        <v>37658</v>
      </c>
    </row>
    <row r="12" spans="1:26" x14ac:dyDescent="0.25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_xlfn.IFS(J12&gt;=50, "Excellent", J12&gt;=40, "Good", J12&gt;=30, "Average", J12&lt;30, "Poor")</f>
        <v>Excellent</v>
      </c>
      <c r="M12" t="str">
        <f t="shared" si="1"/>
        <v>No</v>
      </c>
      <c r="N12" t="str">
        <f t="shared" si="2"/>
        <v>Yes</v>
      </c>
      <c r="O12" t="str">
        <f t="shared" si="3"/>
        <v>not marketing</v>
      </c>
      <c r="P12">
        <f t="shared" si="4"/>
        <v>75358</v>
      </c>
      <c r="Q12">
        <f t="shared" si="5"/>
        <v>0</v>
      </c>
      <c r="X12">
        <f t="shared" si="6"/>
        <v>75358</v>
      </c>
      <c r="Z12">
        <f t="shared" si="7"/>
        <v>23026</v>
      </c>
    </row>
    <row r="13" spans="1:26" x14ac:dyDescent="0.25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_xlfn.IFS(J13&gt;=50, "Excellent", J13&gt;=40, "Good", J13&gt;=30, "Average", J13&lt;30, "Poor")</f>
        <v>Good</v>
      </c>
      <c r="M13" t="str">
        <f t="shared" si="1"/>
        <v>No</v>
      </c>
      <c r="N13" t="str">
        <f t="shared" si="2"/>
        <v>Yes</v>
      </c>
      <c r="O13" t="str">
        <f t="shared" si="3"/>
        <v>not marketing</v>
      </c>
      <c r="P13">
        <f t="shared" si="4"/>
        <v>0</v>
      </c>
      <c r="Q13">
        <f t="shared" si="5"/>
        <v>44935</v>
      </c>
      <c r="X13">
        <f t="shared" si="6"/>
        <v>44935</v>
      </c>
      <c r="Z13">
        <f t="shared" si="7"/>
        <v>10053</v>
      </c>
    </row>
    <row r="14" spans="1:26" x14ac:dyDescent="0.25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_xlfn.IFS(J14&gt;=50, "Excellent", J14&gt;=40, "Good", J14&gt;=30, "Average", J14&lt;30, "Poor")</f>
        <v>Excellent</v>
      </c>
      <c r="M14" t="str">
        <f t="shared" si="1"/>
        <v>No</v>
      </c>
      <c r="N14" t="str">
        <f t="shared" si="2"/>
        <v>Yes</v>
      </c>
      <c r="O14" t="str">
        <f t="shared" si="3"/>
        <v>not marketing</v>
      </c>
      <c r="P14">
        <f t="shared" si="4"/>
        <v>0</v>
      </c>
      <c r="Q14">
        <f t="shared" si="5"/>
        <v>67132</v>
      </c>
      <c r="X14">
        <f t="shared" si="6"/>
        <v>67132</v>
      </c>
      <c r="Z14">
        <f t="shared" si="7"/>
        <v>33108</v>
      </c>
    </row>
    <row r="15" spans="1:26" x14ac:dyDescent="0.25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_xlfn.IFS(J15&gt;=50, "Excellent", J15&gt;=40, "Good", J15&gt;=30, "Average", J15&lt;30, "Poor")</f>
        <v>Good</v>
      </c>
      <c r="M15" t="str">
        <f t="shared" si="1"/>
        <v>No</v>
      </c>
      <c r="N15" t="str">
        <f t="shared" si="2"/>
        <v>Yes</v>
      </c>
      <c r="O15" t="str">
        <f t="shared" si="3"/>
        <v>not marketing</v>
      </c>
      <c r="P15">
        <f t="shared" si="4"/>
        <v>0</v>
      </c>
      <c r="Q15">
        <f t="shared" si="5"/>
        <v>0</v>
      </c>
      <c r="X15">
        <f t="shared" si="6"/>
        <v>74476</v>
      </c>
      <c r="Z15">
        <f t="shared" si="7"/>
        <v>29855</v>
      </c>
    </row>
    <row r="16" spans="1:26" x14ac:dyDescent="0.25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_xlfn.IFS(J16&gt;=50, "Excellent", J16&gt;=40, "Good", J16&gt;=30, "Average", J16&lt;30, "Poor")</f>
        <v>Poor</v>
      </c>
      <c r="M16" t="str">
        <f t="shared" si="1"/>
        <v>No</v>
      </c>
      <c r="N16" t="str">
        <f t="shared" si="2"/>
        <v>Yes</v>
      </c>
      <c r="O16" t="str">
        <f t="shared" si="3"/>
        <v>not marketing</v>
      </c>
      <c r="P16">
        <f t="shared" si="4"/>
        <v>0</v>
      </c>
      <c r="Q16">
        <f t="shared" si="5"/>
        <v>0</v>
      </c>
      <c r="X16">
        <f t="shared" si="6"/>
        <v>45774</v>
      </c>
      <c r="Z16">
        <f t="shared" si="7"/>
        <v>28351</v>
      </c>
    </row>
    <row r="17" spans="1:26" x14ac:dyDescent="0.25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_xlfn.IFS(J17&gt;=50, "Excellent", J17&gt;=40, "Good", J17&gt;=30, "Average", J17&lt;30, "Poor")</f>
        <v>Excellent</v>
      </c>
      <c r="M17" t="str">
        <f t="shared" si="1"/>
        <v>No</v>
      </c>
      <c r="N17" t="str">
        <f t="shared" si="2"/>
        <v>Yes</v>
      </c>
      <c r="O17" t="str">
        <f t="shared" si="3"/>
        <v>not marketing</v>
      </c>
      <c r="P17">
        <f t="shared" si="4"/>
        <v>0</v>
      </c>
      <c r="Q17">
        <f t="shared" si="5"/>
        <v>44365</v>
      </c>
      <c r="X17">
        <f t="shared" si="6"/>
        <v>44365</v>
      </c>
      <c r="Z17">
        <f t="shared" si="7"/>
        <v>31653</v>
      </c>
    </row>
    <row r="18" spans="1:26" x14ac:dyDescent="0.25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_xlfn.IFS(J18&gt;=50, "Excellent", J18&gt;=40, "Good", J18&gt;=30, "Average", J18&lt;30, "Poor")</f>
        <v>Poor</v>
      </c>
      <c r="M18" t="str">
        <f t="shared" si="1"/>
        <v>No</v>
      </c>
      <c r="N18" t="str">
        <f t="shared" si="2"/>
        <v>Yes</v>
      </c>
      <c r="O18" t="str">
        <f t="shared" si="3"/>
        <v>not marketing</v>
      </c>
      <c r="P18">
        <f t="shared" si="4"/>
        <v>0</v>
      </c>
      <c r="Q18">
        <f t="shared" si="5"/>
        <v>0</v>
      </c>
      <c r="X18">
        <f t="shared" si="6"/>
        <v>43274</v>
      </c>
      <c r="Z18">
        <f t="shared" si="7"/>
        <v>29071</v>
      </c>
    </row>
    <row r="19" spans="1:26" x14ac:dyDescent="0.25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_xlfn.IFS(J19&gt;=50, "Excellent", J19&gt;=40, "Good", J19&gt;=30, "Average", J19&lt;30, "Poor")</f>
        <v>Excellent</v>
      </c>
      <c r="M19" t="str">
        <f t="shared" si="1"/>
        <v>No</v>
      </c>
      <c r="N19" t="str">
        <f t="shared" si="2"/>
        <v>No</v>
      </c>
      <c r="O19" t="str">
        <f t="shared" si="3"/>
        <v>not marketing</v>
      </c>
      <c r="P19">
        <f t="shared" si="4"/>
        <v>0</v>
      </c>
      <c r="Q19">
        <f t="shared" si="5"/>
        <v>0</v>
      </c>
      <c r="X19">
        <f t="shared" si="6"/>
        <v>32559</v>
      </c>
      <c r="Z19">
        <f t="shared" si="7"/>
        <v>25746</v>
      </c>
    </row>
    <row r="20" spans="1:26" x14ac:dyDescent="0.25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_xlfn.IFS(J20&gt;=50, "Excellent", J20&gt;=40, "Good", J20&gt;=30, "Average", J20&lt;30, "Poor")</f>
        <v>Average</v>
      </c>
      <c r="M20" t="str">
        <f t="shared" si="1"/>
        <v>No</v>
      </c>
      <c r="N20" t="str">
        <f t="shared" si="2"/>
        <v>No</v>
      </c>
      <c r="O20" t="str">
        <f t="shared" si="3"/>
        <v>not marketing</v>
      </c>
      <c r="P20">
        <f t="shared" si="4"/>
        <v>0</v>
      </c>
      <c r="Q20">
        <f t="shared" si="5"/>
        <v>0</v>
      </c>
      <c r="X20">
        <f t="shared" si="6"/>
        <v>46715</v>
      </c>
      <c r="Z20">
        <f t="shared" si="7"/>
        <v>34259</v>
      </c>
    </row>
    <row r="21" spans="1:26" x14ac:dyDescent="0.25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_xlfn.IFS(J21&gt;=50, "Excellent", J21&gt;=40, "Good", J21&gt;=30, "Average", J21&lt;30, "Poor")</f>
        <v>Poor</v>
      </c>
      <c r="M21" t="str">
        <f t="shared" si="1"/>
        <v>No</v>
      </c>
      <c r="N21" t="str">
        <f t="shared" si="2"/>
        <v>Yes</v>
      </c>
      <c r="O21" t="str">
        <f t="shared" si="3"/>
        <v>marketing</v>
      </c>
      <c r="P21">
        <f t="shared" si="4"/>
        <v>0</v>
      </c>
      <c r="Q21">
        <f t="shared" si="5"/>
        <v>0</v>
      </c>
      <c r="X21">
        <f t="shared" si="6"/>
        <v>62023</v>
      </c>
      <c r="Z21">
        <f t="shared" si="7"/>
        <v>28157</v>
      </c>
    </row>
    <row r="22" spans="1:26" x14ac:dyDescent="0.25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_xlfn.IFS(J22&gt;=50, "Excellent", J22&gt;=40, "Good", J22&gt;=30, "Average", J22&lt;30, "Poor")</f>
        <v>Good</v>
      </c>
      <c r="M22" t="str">
        <f t="shared" si="1"/>
        <v>Yes</v>
      </c>
      <c r="N22" t="str">
        <f t="shared" si="2"/>
        <v>No</v>
      </c>
      <c r="O22" t="str">
        <f t="shared" si="3"/>
        <v>not marketing</v>
      </c>
      <c r="P22">
        <f t="shared" si="4"/>
        <v>0</v>
      </c>
      <c r="Q22">
        <f t="shared" si="5"/>
        <v>0</v>
      </c>
      <c r="X22">
        <f t="shared" si="6"/>
        <v>58698</v>
      </c>
      <c r="Z22">
        <f t="shared" si="7"/>
        <v>37091</v>
      </c>
    </row>
    <row r="23" spans="1:26" x14ac:dyDescent="0.25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_xlfn.IFS(J23&gt;=50, "Excellent", J23&gt;=40, "Good", J23&gt;=30, "Average", J23&lt;30, "Poor")</f>
        <v>Average</v>
      </c>
      <c r="M23" t="str">
        <f t="shared" si="1"/>
        <v>No</v>
      </c>
      <c r="N23" t="str">
        <f t="shared" si="2"/>
        <v>No</v>
      </c>
      <c r="O23" t="str">
        <f t="shared" si="3"/>
        <v>not marketing</v>
      </c>
      <c r="P23">
        <f t="shared" si="4"/>
        <v>41962</v>
      </c>
      <c r="Q23">
        <f t="shared" si="5"/>
        <v>0</v>
      </c>
      <c r="X23">
        <f t="shared" si="6"/>
        <v>41962</v>
      </c>
      <c r="Z23">
        <f t="shared" si="7"/>
        <v>10129</v>
      </c>
    </row>
    <row r="24" spans="1:26" x14ac:dyDescent="0.25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_xlfn.IFS(J24&gt;=50, "Excellent", J24&gt;=40, "Good", J24&gt;=30, "Average", J24&lt;30, "Poor")</f>
        <v>Good</v>
      </c>
      <c r="M24" t="str">
        <f t="shared" si="1"/>
        <v>No</v>
      </c>
      <c r="N24" t="str">
        <f>IF(OR(E24="IT", F24&gt;60000), "Yes", "No")</f>
        <v>No</v>
      </c>
      <c r="O24" t="str">
        <f t="shared" si="3"/>
        <v>not marketing</v>
      </c>
      <c r="P24">
        <f t="shared" si="4"/>
        <v>0</v>
      </c>
      <c r="Q24">
        <f t="shared" si="5"/>
        <v>0</v>
      </c>
      <c r="X24">
        <f t="shared" si="6"/>
        <v>37191</v>
      </c>
      <c r="Z24">
        <f t="shared" si="7"/>
        <v>26684</v>
      </c>
    </row>
    <row r="25" spans="1:26" x14ac:dyDescent="0.25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_xlfn.IFS(J25&gt;=50, "Excellent", J25&gt;=40, "Good", J25&gt;=30, "Average", J25&lt;30, "Poor")</f>
        <v>Average</v>
      </c>
      <c r="M25" t="str">
        <f t="shared" si="1"/>
        <v>No</v>
      </c>
      <c r="N25" t="str">
        <f t="shared" si="2"/>
        <v>Yes</v>
      </c>
      <c r="O25" t="str">
        <f t="shared" si="3"/>
        <v>not marketing</v>
      </c>
      <c r="P25">
        <f t="shared" si="4"/>
        <v>60266</v>
      </c>
      <c r="Q25">
        <f t="shared" si="5"/>
        <v>0</v>
      </c>
      <c r="X25">
        <f t="shared" si="6"/>
        <v>60266</v>
      </c>
      <c r="Z25">
        <f t="shared" si="7"/>
        <v>33883</v>
      </c>
    </row>
    <row r="26" spans="1:26" x14ac:dyDescent="0.25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_xlfn.IFS(J26&gt;=50, "Excellent", J26&gt;=40, "Good", J26&gt;=30, "Average", J26&lt;30, "Poor")</f>
        <v>Poor</v>
      </c>
      <c r="M26" t="str">
        <f t="shared" si="1"/>
        <v>No</v>
      </c>
      <c r="N26" t="str">
        <f t="shared" si="2"/>
        <v>Yes</v>
      </c>
      <c r="O26" t="str">
        <f t="shared" si="3"/>
        <v>not marketing</v>
      </c>
      <c r="P26">
        <f t="shared" si="4"/>
        <v>65466</v>
      </c>
      <c r="Q26">
        <f t="shared" si="5"/>
        <v>0</v>
      </c>
      <c r="X26">
        <f t="shared" si="6"/>
        <v>65466</v>
      </c>
      <c r="Z26">
        <f t="shared" si="7"/>
        <v>25466</v>
      </c>
    </row>
    <row r="27" spans="1:26" x14ac:dyDescent="0.25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_xlfn.IFS(J27&gt;=50, "Excellent", J27&gt;=40, "Good", J27&gt;=30, "Average", J27&lt;30, "Poor")</f>
        <v>Excellent</v>
      </c>
      <c r="M27" t="str">
        <f t="shared" si="1"/>
        <v>No</v>
      </c>
      <c r="N27" t="str">
        <f t="shared" si="2"/>
        <v>No</v>
      </c>
      <c r="O27" t="str">
        <f t="shared" si="3"/>
        <v>marketing</v>
      </c>
      <c r="P27">
        <f t="shared" si="4"/>
        <v>0</v>
      </c>
      <c r="Q27">
        <f t="shared" si="5"/>
        <v>0</v>
      </c>
      <c r="X27">
        <f t="shared" si="6"/>
        <v>58378</v>
      </c>
      <c r="Z27">
        <f t="shared" si="7"/>
        <v>24876</v>
      </c>
    </row>
    <row r="28" spans="1:26" x14ac:dyDescent="0.25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_xlfn.IFS(J28&gt;=50, "Excellent", J28&gt;=40, "Good", J28&gt;=30, "Average", J28&lt;30, "Poor")</f>
        <v>Excellent</v>
      </c>
      <c r="M28" t="str">
        <f t="shared" si="1"/>
        <v>No</v>
      </c>
      <c r="N28" t="str">
        <f t="shared" si="2"/>
        <v>Yes</v>
      </c>
      <c r="O28" t="str">
        <f t="shared" si="3"/>
        <v>not marketing</v>
      </c>
      <c r="P28">
        <f t="shared" si="4"/>
        <v>0</v>
      </c>
      <c r="Q28">
        <f t="shared" si="5"/>
        <v>0</v>
      </c>
      <c r="X28">
        <f t="shared" si="6"/>
        <v>67213</v>
      </c>
      <c r="Z28">
        <f t="shared" si="7"/>
        <v>20274</v>
      </c>
    </row>
    <row r="29" spans="1:26" x14ac:dyDescent="0.25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_xlfn.IFS(J29&gt;=50, "Excellent", J29&gt;=40, "Good", J29&gt;=30, "Average", J29&lt;30, "Poor")</f>
        <v>Excellent</v>
      </c>
      <c r="M29" t="str">
        <f t="shared" si="1"/>
        <v>No</v>
      </c>
      <c r="N29" t="str">
        <f t="shared" si="2"/>
        <v>No</v>
      </c>
      <c r="O29" t="str">
        <f t="shared" si="3"/>
        <v>not marketing</v>
      </c>
      <c r="P29">
        <f t="shared" si="4"/>
        <v>0</v>
      </c>
      <c r="Q29">
        <f t="shared" si="5"/>
        <v>0</v>
      </c>
      <c r="X29">
        <f t="shared" si="6"/>
        <v>48620</v>
      </c>
      <c r="Z29">
        <f t="shared" si="7"/>
        <v>36484</v>
      </c>
    </row>
    <row r="30" spans="1:26" x14ac:dyDescent="0.25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_xlfn.IFS(J30&gt;=50, "Excellent", J30&gt;=40, "Good", J30&gt;=30, "Average", J30&lt;30, "Poor")</f>
        <v>Good</v>
      </c>
      <c r="M30" t="str">
        <f t="shared" si="1"/>
        <v>No</v>
      </c>
      <c r="N30" t="str">
        <f t="shared" si="2"/>
        <v>No</v>
      </c>
      <c r="O30" t="str">
        <f t="shared" si="3"/>
        <v>not marketing</v>
      </c>
      <c r="P30">
        <f t="shared" si="4"/>
        <v>0</v>
      </c>
      <c r="Q30">
        <f t="shared" si="5"/>
        <v>0</v>
      </c>
      <c r="X30">
        <f t="shared" si="6"/>
        <v>54404</v>
      </c>
      <c r="Z30">
        <f t="shared" si="7"/>
        <v>38989</v>
      </c>
    </row>
    <row r="31" spans="1:26" x14ac:dyDescent="0.25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_xlfn.IFS(J31&gt;=50, "Excellent", J31&gt;=40, "Good", J31&gt;=30, "Average", J31&lt;30, "Poor")</f>
        <v>Excellent</v>
      </c>
      <c r="M31" t="str">
        <f t="shared" si="1"/>
        <v>No</v>
      </c>
      <c r="N31" t="str">
        <f t="shared" si="2"/>
        <v>Yes</v>
      </c>
      <c r="O31" t="str">
        <f t="shared" si="3"/>
        <v>not marketing</v>
      </c>
      <c r="P31">
        <f t="shared" si="4"/>
        <v>0</v>
      </c>
      <c r="Q31">
        <f t="shared" si="5"/>
        <v>47985</v>
      </c>
      <c r="X31">
        <f t="shared" si="6"/>
        <v>47985</v>
      </c>
      <c r="Z31">
        <f t="shared" si="7"/>
        <v>25722</v>
      </c>
    </row>
    <row r="32" spans="1:26" x14ac:dyDescent="0.25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_xlfn.IFS(J32&gt;=50, "Excellent", J32&gt;=40, "Good", J32&gt;=30, "Average", J32&lt;30, "Poor")</f>
        <v>Average</v>
      </c>
      <c r="M32" t="str">
        <f t="shared" si="1"/>
        <v>No</v>
      </c>
      <c r="N32" t="str">
        <f t="shared" si="2"/>
        <v>Yes</v>
      </c>
      <c r="O32" t="str">
        <f t="shared" si="3"/>
        <v>not marketing</v>
      </c>
      <c r="P32">
        <f t="shared" si="4"/>
        <v>64734</v>
      </c>
      <c r="Q32">
        <f t="shared" si="5"/>
        <v>0</v>
      </c>
      <c r="X32">
        <f t="shared" si="6"/>
        <v>64734</v>
      </c>
      <c r="Z32">
        <f t="shared" si="7"/>
        <v>35331</v>
      </c>
    </row>
    <row r="33" spans="1:26" x14ac:dyDescent="0.25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_xlfn.IFS(J33&gt;=50, "Excellent", J33&gt;=40, "Good", J33&gt;=30, "Average", J33&lt;30, "Poor")</f>
        <v>Poor</v>
      </c>
      <c r="M33" t="str">
        <f t="shared" si="1"/>
        <v>No</v>
      </c>
      <c r="N33" t="str">
        <f t="shared" si="2"/>
        <v>No</v>
      </c>
      <c r="O33" t="str">
        <f t="shared" si="3"/>
        <v>not marketing</v>
      </c>
      <c r="P33">
        <f t="shared" si="4"/>
        <v>0</v>
      </c>
      <c r="Q33">
        <f t="shared" si="5"/>
        <v>0</v>
      </c>
      <c r="X33">
        <f t="shared" si="6"/>
        <v>54800</v>
      </c>
      <c r="Z33">
        <f t="shared" si="7"/>
        <v>17314</v>
      </c>
    </row>
    <row r="34" spans="1:26" x14ac:dyDescent="0.25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_xlfn.IFS(J34&gt;=50, "Excellent", J34&gt;=40, "Good", J34&gt;=30, "Average", J34&lt;30, "Poor")</f>
        <v>Poor</v>
      </c>
      <c r="M34" t="str">
        <f t="shared" si="1"/>
        <v>No</v>
      </c>
      <c r="N34" t="str">
        <f t="shared" si="2"/>
        <v>Yes</v>
      </c>
      <c r="O34" t="str">
        <f t="shared" si="3"/>
        <v>not marketing</v>
      </c>
      <c r="P34">
        <f t="shared" si="4"/>
        <v>60266</v>
      </c>
      <c r="Q34">
        <f t="shared" si="5"/>
        <v>0</v>
      </c>
      <c r="X34">
        <f t="shared" si="6"/>
        <v>60266</v>
      </c>
      <c r="Z34">
        <f t="shared" si="7"/>
        <v>17226</v>
      </c>
    </row>
    <row r="35" spans="1:26" x14ac:dyDescent="0.25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_xlfn.IFS(J35&gt;=50, "Excellent", J35&gt;=40, "Good", J35&gt;=30, "Average", J35&lt;30, "Poor")</f>
        <v>Good</v>
      </c>
      <c r="M35" t="str">
        <f t="shared" si="1"/>
        <v>No</v>
      </c>
      <c r="N35" t="str">
        <f t="shared" si="2"/>
        <v>Yes</v>
      </c>
      <c r="O35" t="str">
        <f t="shared" si="3"/>
        <v>not marketing</v>
      </c>
      <c r="P35">
        <f t="shared" si="4"/>
        <v>0</v>
      </c>
      <c r="Q35">
        <f t="shared" si="5"/>
        <v>0</v>
      </c>
      <c r="X35">
        <f t="shared" si="6"/>
        <v>68832</v>
      </c>
      <c r="Z35">
        <f t="shared" si="7"/>
        <v>38779</v>
      </c>
    </row>
    <row r="36" spans="1:26" x14ac:dyDescent="0.25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_xlfn.IFS(J36&gt;=50, "Excellent", J36&gt;=40, "Good", J36&gt;=30, "Average", J36&lt;30, "Poor")</f>
        <v>Excellent</v>
      </c>
      <c r="M36" t="str">
        <f t="shared" si="1"/>
        <v>No</v>
      </c>
      <c r="N36" t="str">
        <f t="shared" si="2"/>
        <v>No</v>
      </c>
      <c r="O36" t="str">
        <f t="shared" si="3"/>
        <v>not marketing</v>
      </c>
      <c r="P36">
        <f t="shared" si="4"/>
        <v>37888</v>
      </c>
      <c r="Q36">
        <f t="shared" si="5"/>
        <v>0</v>
      </c>
      <c r="X36">
        <f t="shared" si="6"/>
        <v>37888</v>
      </c>
      <c r="Z36">
        <f t="shared" si="7"/>
        <v>30963</v>
      </c>
    </row>
    <row r="37" spans="1:26" x14ac:dyDescent="0.25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_xlfn.IFS(J37&gt;=50, "Excellent", J37&gt;=40, "Good", J37&gt;=30, "Average", J37&lt;30, "Poor")</f>
        <v>Poor</v>
      </c>
      <c r="M37" t="str">
        <f t="shared" si="1"/>
        <v>No</v>
      </c>
      <c r="N37" t="str">
        <f t="shared" si="2"/>
        <v>No</v>
      </c>
      <c r="O37" t="str">
        <f t="shared" si="3"/>
        <v>not marketing</v>
      </c>
      <c r="P37">
        <f t="shared" si="4"/>
        <v>0</v>
      </c>
      <c r="Q37">
        <f t="shared" si="5"/>
        <v>0</v>
      </c>
      <c r="X37">
        <f t="shared" si="6"/>
        <v>45305</v>
      </c>
      <c r="Z37">
        <f t="shared" si="7"/>
        <v>29329</v>
      </c>
    </row>
    <row r="38" spans="1:26" x14ac:dyDescent="0.25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_xlfn.IFS(J38&gt;=50, "Excellent", J38&gt;=40, "Good", J38&gt;=30, "Average", J38&lt;30, "Poor")</f>
        <v>Excellent</v>
      </c>
      <c r="M38" t="str">
        <f t="shared" si="1"/>
        <v>No</v>
      </c>
      <c r="N38" t="str">
        <f t="shared" si="2"/>
        <v>Yes</v>
      </c>
      <c r="O38" t="str">
        <f t="shared" si="3"/>
        <v>marketing</v>
      </c>
      <c r="P38">
        <f t="shared" si="4"/>
        <v>0</v>
      </c>
      <c r="Q38">
        <f t="shared" si="5"/>
        <v>0</v>
      </c>
      <c r="X38">
        <f t="shared" si="6"/>
        <v>74401</v>
      </c>
      <c r="Z38">
        <f t="shared" si="7"/>
        <v>18812</v>
      </c>
    </row>
    <row r="39" spans="1:26" x14ac:dyDescent="0.25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_xlfn.IFS(J39&gt;=50, "Excellent", J39&gt;=40, "Good", J39&gt;=30, "Average", J39&lt;30, "Poor")</f>
        <v>Good</v>
      </c>
      <c r="M39" t="str">
        <f t="shared" si="1"/>
        <v>No</v>
      </c>
      <c r="N39" t="str">
        <f t="shared" si="2"/>
        <v>Yes</v>
      </c>
      <c r="O39" t="str">
        <f t="shared" si="3"/>
        <v>not marketing</v>
      </c>
      <c r="P39">
        <f t="shared" si="4"/>
        <v>71925</v>
      </c>
      <c r="Q39">
        <f t="shared" si="5"/>
        <v>0</v>
      </c>
      <c r="X39">
        <f t="shared" si="6"/>
        <v>71925</v>
      </c>
      <c r="Z39">
        <f t="shared" si="7"/>
        <v>34445</v>
      </c>
    </row>
    <row r="40" spans="1:26" x14ac:dyDescent="0.25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_xlfn.IFS(J40&gt;=50, "Excellent", J40&gt;=40, "Good", J40&gt;=30, "Average", J40&lt;30, "Poor")</f>
        <v>Average</v>
      </c>
      <c r="M40" t="str">
        <f t="shared" si="1"/>
        <v>No</v>
      </c>
      <c r="N40" t="str">
        <f t="shared" si="2"/>
        <v>Yes</v>
      </c>
      <c r="O40" t="str">
        <f t="shared" si="3"/>
        <v>not marketing</v>
      </c>
      <c r="P40">
        <f t="shared" si="4"/>
        <v>0</v>
      </c>
      <c r="Q40">
        <f t="shared" si="5"/>
        <v>0</v>
      </c>
      <c r="X40">
        <f t="shared" si="6"/>
        <v>78677</v>
      </c>
      <c r="Z40">
        <f t="shared" si="7"/>
        <v>30727</v>
      </c>
    </row>
    <row r="41" spans="1:26" x14ac:dyDescent="0.25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_xlfn.IFS(J41&gt;=50, "Excellent", J41&gt;=40, "Good", J41&gt;=30, "Average", J41&lt;30, "Poor")</f>
        <v>Poor</v>
      </c>
      <c r="M41" t="str">
        <f t="shared" si="1"/>
        <v>No</v>
      </c>
      <c r="N41" t="str">
        <f t="shared" si="2"/>
        <v>Yes</v>
      </c>
      <c r="O41" t="str">
        <f t="shared" si="3"/>
        <v>not marketing</v>
      </c>
      <c r="P41">
        <f t="shared" si="4"/>
        <v>0</v>
      </c>
      <c r="Q41">
        <f t="shared" si="5"/>
        <v>0</v>
      </c>
      <c r="X41">
        <f t="shared" si="6"/>
        <v>33906</v>
      </c>
      <c r="Z41">
        <f t="shared" si="7"/>
        <v>31935</v>
      </c>
    </row>
    <row r="42" spans="1:26" x14ac:dyDescent="0.25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_xlfn.IFS(J42&gt;=50, "Excellent", J42&gt;=40, "Good", J42&gt;=30, "Average", J42&lt;30, "Poor")</f>
        <v>Excellent</v>
      </c>
      <c r="M42" t="str">
        <f t="shared" si="1"/>
        <v>No</v>
      </c>
      <c r="N42" t="str">
        <f t="shared" si="2"/>
        <v>No</v>
      </c>
      <c r="O42" t="str">
        <f t="shared" si="3"/>
        <v>not marketing</v>
      </c>
      <c r="P42">
        <f t="shared" si="4"/>
        <v>36349</v>
      </c>
      <c r="Q42">
        <f t="shared" si="5"/>
        <v>0</v>
      </c>
      <c r="X42">
        <f t="shared" si="6"/>
        <v>36349</v>
      </c>
      <c r="Z42">
        <f t="shared" si="7"/>
        <v>27576</v>
      </c>
    </row>
    <row r="43" spans="1:26" x14ac:dyDescent="0.25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_xlfn.IFS(J43&gt;=50, "Excellent", J43&gt;=40, "Good", J43&gt;=30, "Average", J43&lt;30, "Poor")</f>
        <v>Average</v>
      </c>
      <c r="M43" t="str">
        <f t="shared" si="1"/>
        <v>No</v>
      </c>
      <c r="N43" t="str">
        <f t="shared" si="2"/>
        <v>Yes</v>
      </c>
      <c r="O43" t="str">
        <f t="shared" si="3"/>
        <v>not marketing</v>
      </c>
      <c r="P43">
        <f t="shared" si="4"/>
        <v>0</v>
      </c>
      <c r="Q43">
        <f t="shared" si="5"/>
        <v>47159</v>
      </c>
      <c r="X43">
        <f t="shared" si="6"/>
        <v>47159</v>
      </c>
      <c r="Z43">
        <f t="shared" si="7"/>
        <v>12221</v>
      </c>
    </row>
    <row r="44" spans="1:26" x14ac:dyDescent="0.25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_xlfn.IFS(J44&gt;=50, "Excellent", J44&gt;=40, "Good", J44&gt;=30, "Average", J44&lt;30, "Poor")</f>
        <v>Poor</v>
      </c>
      <c r="M44" t="str">
        <f t="shared" si="1"/>
        <v>No</v>
      </c>
      <c r="N44" t="str">
        <f t="shared" si="2"/>
        <v>No</v>
      </c>
      <c r="O44" t="str">
        <f t="shared" si="3"/>
        <v>marketing</v>
      </c>
      <c r="P44">
        <f t="shared" si="4"/>
        <v>0</v>
      </c>
      <c r="Q44">
        <f t="shared" si="5"/>
        <v>0</v>
      </c>
      <c r="X44">
        <f t="shared" si="6"/>
        <v>55890</v>
      </c>
      <c r="Z44">
        <f t="shared" si="7"/>
        <v>29278</v>
      </c>
    </row>
    <row r="45" spans="1:26" x14ac:dyDescent="0.25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_xlfn.IFS(J45&gt;=50, "Excellent", J45&gt;=40, "Good", J45&gt;=30, "Average", J45&lt;30, "Poor")</f>
        <v>Average</v>
      </c>
      <c r="M45" t="str">
        <f t="shared" si="1"/>
        <v>No</v>
      </c>
      <c r="N45" t="str">
        <f t="shared" si="2"/>
        <v>Yes</v>
      </c>
      <c r="O45" t="str">
        <f t="shared" si="3"/>
        <v>not marketing</v>
      </c>
      <c r="P45">
        <f t="shared" si="4"/>
        <v>0</v>
      </c>
      <c r="Q45">
        <f t="shared" si="5"/>
        <v>67851</v>
      </c>
      <c r="X45">
        <f t="shared" si="6"/>
        <v>67851</v>
      </c>
      <c r="Z45">
        <f t="shared" si="7"/>
        <v>31675</v>
      </c>
    </row>
    <row r="46" spans="1:26" x14ac:dyDescent="0.25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_xlfn.IFS(J46&gt;=50, "Excellent", J46&gt;=40, "Good", J46&gt;=30, "Average", J46&lt;30, "Poor")</f>
        <v>Average</v>
      </c>
      <c r="M46" t="str">
        <f t="shared" si="1"/>
        <v>No</v>
      </c>
      <c r="N46" t="str">
        <f t="shared" si="2"/>
        <v>Yes</v>
      </c>
      <c r="O46" t="str">
        <f t="shared" si="3"/>
        <v>not marketing</v>
      </c>
      <c r="P46">
        <f t="shared" si="4"/>
        <v>0</v>
      </c>
      <c r="Q46">
        <f t="shared" si="5"/>
        <v>0</v>
      </c>
      <c r="X46">
        <f t="shared" si="6"/>
        <v>42196</v>
      </c>
      <c r="Z46">
        <f t="shared" si="7"/>
        <v>27887</v>
      </c>
    </row>
    <row r="47" spans="1:26" x14ac:dyDescent="0.25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_xlfn.IFS(J47&gt;=50, "Excellent", J47&gt;=40, "Good", J47&gt;=30, "Average", J47&lt;30, "Poor")</f>
        <v>Average</v>
      </c>
      <c r="M47" t="str">
        <f t="shared" si="1"/>
        <v>No</v>
      </c>
      <c r="N47" t="str">
        <f t="shared" si="2"/>
        <v>Yes</v>
      </c>
      <c r="O47" t="str">
        <f t="shared" si="3"/>
        <v>not marketing</v>
      </c>
      <c r="P47">
        <f t="shared" si="4"/>
        <v>0</v>
      </c>
      <c r="Q47">
        <f t="shared" si="5"/>
        <v>0</v>
      </c>
      <c r="X47">
        <f t="shared" si="6"/>
        <v>64449</v>
      </c>
      <c r="Z47">
        <f t="shared" si="7"/>
        <v>39917</v>
      </c>
    </row>
    <row r="48" spans="1:26" x14ac:dyDescent="0.25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_xlfn.IFS(J48&gt;=50, "Excellent", J48&gt;=40, "Good", J48&gt;=30, "Average", J48&lt;30, "Poor")</f>
        <v>Excellent</v>
      </c>
      <c r="M48" t="str">
        <f t="shared" si="1"/>
        <v>No</v>
      </c>
      <c r="N48" t="str">
        <f t="shared" si="2"/>
        <v>Yes</v>
      </c>
      <c r="O48" t="str">
        <f t="shared" si="3"/>
        <v>not marketing</v>
      </c>
      <c r="P48">
        <f t="shared" si="4"/>
        <v>0</v>
      </c>
      <c r="Q48">
        <f t="shared" si="5"/>
        <v>35386</v>
      </c>
      <c r="X48">
        <f t="shared" si="6"/>
        <v>35386</v>
      </c>
      <c r="Z48">
        <f t="shared" si="7"/>
        <v>22140</v>
      </c>
    </row>
    <row r="49" spans="1:26" x14ac:dyDescent="0.25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_xlfn.IFS(J49&gt;=50, "Excellent", J49&gt;=40, "Good", J49&gt;=30, "Average", J49&lt;30, "Poor")</f>
        <v>Poor</v>
      </c>
      <c r="M49" t="str">
        <f t="shared" si="1"/>
        <v>No</v>
      </c>
      <c r="N49" t="str">
        <f t="shared" si="2"/>
        <v>Yes</v>
      </c>
      <c r="O49" t="str">
        <f t="shared" si="3"/>
        <v>not marketing</v>
      </c>
      <c r="P49">
        <f t="shared" si="4"/>
        <v>0</v>
      </c>
      <c r="Q49">
        <f t="shared" si="5"/>
        <v>0</v>
      </c>
      <c r="X49">
        <f t="shared" si="6"/>
        <v>69021</v>
      </c>
      <c r="Z49">
        <f t="shared" si="7"/>
        <v>33471</v>
      </c>
    </row>
    <row r="50" spans="1:26" x14ac:dyDescent="0.25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_xlfn.IFS(J50&gt;=50, "Excellent", J50&gt;=40, "Good", J50&gt;=30, "Average", J50&lt;30, "Poor")</f>
        <v>Good</v>
      </c>
      <c r="M50" t="str">
        <f t="shared" si="1"/>
        <v>No</v>
      </c>
      <c r="N50" t="str">
        <f t="shared" si="2"/>
        <v>Yes</v>
      </c>
      <c r="O50" t="str">
        <f t="shared" si="3"/>
        <v>not marketing</v>
      </c>
      <c r="P50">
        <f t="shared" si="4"/>
        <v>0</v>
      </c>
      <c r="Q50">
        <f t="shared" si="5"/>
        <v>41303</v>
      </c>
      <c r="X50">
        <f t="shared" si="6"/>
        <v>41303</v>
      </c>
      <c r="Z50">
        <f t="shared" si="7"/>
        <v>16933</v>
      </c>
    </row>
    <row r="51" spans="1:26" x14ac:dyDescent="0.25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_xlfn.IFS(J51&gt;=50, "Excellent", J51&gt;=40, "Good", J51&gt;=30, "Average", J51&lt;30, "Poor")</f>
        <v>Excellent</v>
      </c>
      <c r="M51" t="str">
        <f t="shared" si="1"/>
        <v>No</v>
      </c>
      <c r="N51" t="str">
        <f t="shared" si="2"/>
        <v>Yes</v>
      </c>
      <c r="O51" t="str">
        <f t="shared" si="3"/>
        <v>not marketing</v>
      </c>
      <c r="P51">
        <f t="shared" si="4"/>
        <v>0</v>
      </c>
      <c r="Q51">
        <f t="shared" si="5"/>
        <v>44477</v>
      </c>
      <c r="X51">
        <f t="shared" si="6"/>
        <v>44477</v>
      </c>
      <c r="Z51">
        <f t="shared" si="7"/>
        <v>12950</v>
      </c>
    </row>
    <row r="52" spans="1:26" x14ac:dyDescent="0.25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_xlfn.IFS(J52&gt;=50, "Excellent", J52&gt;=40, "Good", J52&gt;=30, "Average", J52&lt;30, "Poor")</f>
        <v>Average</v>
      </c>
      <c r="M52" t="str">
        <f t="shared" si="1"/>
        <v>No</v>
      </c>
      <c r="N52" t="str">
        <f t="shared" si="2"/>
        <v>Yes</v>
      </c>
      <c r="O52" t="str">
        <f t="shared" si="3"/>
        <v>not marketing</v>
      </c>
      <c r="P52">
        <f t="shared" si="4"/>
        <v>0</v>
      </c>
      <c r="Q52">
        <f t="shared" si="5"/>
        <v>74034</v>
      </c>
      <c r="X52">
        <f t="shared" si="6"/>
        <v>74034</v>
      </c>
      <c r="Z52">
        <f t="shared" si="7"/>
        <v>21260</v>
      </c>
    </row>
    <row r="53" spans="1:26" x14ac:dyDescent="0.25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_xlfn.IFS(J53&gt;=50, "Excellent", J53&gt;=40, "Good", J53&gt;=30, "Average", J53&lt;30, "Poor")</f>
        <v>Poor</v>
      </c>
      <c r="M53" t="str">
        <f t="shared" si="1"/>
        <v>No</v>
      </c>
      <c r="N53" t="str">
        <f t="shared" si="2"/>
        <v>Yes</v>
      </c>
      <c r="O53" t="str">
        <f t="shared" si="3"/>
        <v>not marketing</v>
      </c>
      <c r="P53">
        <f t="shared" si="4"/>
        <v>0</v>
      </c>
      <c r="Q53">
        <f t="shared" si="5"/>
        <v>0</v>
      </c>
      <c r="X53">
        <f t="shared" si="6"/>
        <v>57555</v>
      </c>
      <c r="Z53">
        <f t="shared" si="7"/>
        <v>39552</v>
      </c>
    </row>
    <row r="54" spans="1:26" x14ac:dyDescent="0.25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_xlfn.IFS(J54&gt;=50, "Excellent", J54&gt;=40, "Good", J54&gt;=30, "Average", J54&lt;30, "Poor")</f>
        <v>Poor</v>
      </c>
      <c r="M54" t="str">
        <f t="shared" si="1"/>
        <v>Yes</v>
      </c>
      <c r="N54" t="str">
        <f t="shared" si="2"/>
        <v>Yes</v>
      </c>
      <c r="O54" t="str">
        <f t="shared" si="3"/>
        <v>not marketing</v>
      </c>
      <c r="P54">
        <f t="shared" si="4"/>
        <v>0</v>
      </c>
      <c r="Q54">
        <f t="shared" si="5"/>
        <v>0</v>
      </c>
      <c r="X54">
        <f t="shared" si="6"/>
        <v>62270</v>
      </c>
      <c r="Z54">
        <f t="shared" si="7"/>
        <v>22120</v>
      </c>
    </row>
    <row r="55" spans="1:26" x14ac:dyDescent="0.25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_xlfn.IFS(J55&gt;=50, "Excellent", J55&gt;=40, "Good", J55&gt;=30, "Average", J55&lt;30, "Poor")</f>
        <v>Excellent</v>
      </c>
      <c r="M55" t="str">
        <f t="shared" si="1"/>
        <v>No</v>
      </c>
      <c r="N55" t="str">
        <f t="shared" si="2"/>
        <v>Yes</v>
      </c>
      <c r="O55" t="str">
        <f t="shared" si="3"/>
        <v>not marketing</v>
      </c>
      <c r="P55">
        <f t="shared" si="4"/>
        <v>0</v>
      </c>
      <c r="Q55">
        <f t="shared" si="5"/>
        <v>0</v>
      </c>
      <c r="X55">
        <f t="shared" si="6"/>
        <v>62907</v>
      </c>
      <c r="Z55">
        <f t="shared" si="7"/>
        <v>18126</v>
      </c>
    </row>
    <row r="56" spans="1:26" x14ac:dyDescent="0.25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_xlfn.IFS(J56&gt;=50, "Excellent", J56&gt;=40, "Good", J56&gt;=30, "Average", J56&lt;30, "Poor")</f>
        <v>Excellent</v>
      </c>
      <c r="M56" t="str">
        <f t="shared" si="1"/>
        <v>No</v>
      </c>
      <c r="N56" t="str">
        <f t="shared" si="2"/>
        <v>Yes</v>
      </c>
      <c r="O56" t="str">
        <f t="shared" si="3"/>
        <v>not marketing</v>
      </c>
      <c r="P56">
        <f t="shared" si="4"/>
        <v>0</v>
      </c>
      <c r="Q56">
        <f t="shared" si="5"/>
        <v>0</v>
      </c>
      <c r="X56">
        <f t="shared" si="6"/>
        <v>62455</v>
      </c>
      <c r="Z56">
        <f t="shared" si="7"/>
        <v>12569</v>
      </c>
    </row>
    <row r="57" spans="1:26" x14ac:dyDescent="0.25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_xlfn.IFS(J57&gt;=50, "Excellent", J57&gt;=40, "Good", J57&gt;=30, "Average", J57&lt;30, "Poor")</f>
        <v>Poor</v>
      </c>
      <c r="M57" t="str">
        <f t="shared" si="1"/>
        <v>No</v>
      </c>
      <c r="N57" t="str">
        <f t="shared" si="2"/>
        <v>No</v>
      </c>
      <c r="O57" t="str">
        <f t="shared" si="3"/>
        <v>marketing</v>
      </c>
      <c r="P57">
        <f t="shared" si="4"/>
        <v>0</v>
      </c>
      <c r="Q57">
        <f t="shared" si="5"/>
        <v>0</v>
      </c>
      <c r="X57">
        <f t="shared" si="6"/>
        <v>57097</v>
      </c>
      <c r="Z57">
        <f t="shared" si="7"/>
        <v>32820</v>
      </c>
    </row>
    <row r="58" spans="1:26" x14ac:dyDescent="0.25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_xlfn.IFS(J58&gt;=50, "Excellent", J58&gt;=40, "Good", J58&gt;=30, "Average", J58&lt;30, "Poor")</f>
        <v>Average</v>
      </c>
      <c r="M58" t="str">
        <f t="shared" si="1"/>
        <v>No</v>
      </c>
      <c r="N58" t="str">
        <f t="shared" si="2"/>
        <v>No</v>
      </c>
      <c r="O58" t="str">
        <f t="shared" si="3"/>
        <v>marketing</v>
      </c>
      <c r="P58">
        <f t="shared" si="4"/>
        <v>0</v>
      </c>
      <c r="Q58">
        <f t="shared" si="5"/>
        <v>0</v>
      </c>
      <c r="X58">
        <f t="shared" si="6"/>
        <v>30490</v>
      </c>
      <c r="Z58">
        <f t="shared" si="7"/>
        <v>17406</v>
      </c>
    </row>
    <row r="59" spans="1:26" x14ac:dyDescent="0.25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_xlfn.IFS(J59&gt;=50, "Excellent", J59&gt;=40, "Good", J59&gt;=30, "Average", J59&lt;30, "Poor")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not marketing</v>
      </c>
      <c r="P59">
        <f t="shared" si="4"/>
        <v>73437</v>
      </c>
      <c r="Q59">
        <f t="shared" si="5"/>
        <v>0</v>
      </c>
      <c r="X59">
        <f t="shared" si="6"/>
        <v>73437</v>
      </c>
      <c r="Z59">
        <f t="shared" si="7"/>
        <v>24146</v>
      </c>
    </row>
    <row r="60" spans="1:26" x14ac:dyDescent="0.25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_xlfn.IFS(J60&gt;=50, "Excellent", J60&gt;=40, "Good", J60&gt;=30, "Average", J60&lt;30, "Poor")</f>
        <v>Good</v>
      </c>
      <c r="M60" t="str">
        <f t="shared" si="1"/>
        <v>No</v>
      </c>
      <c r="N60" t="str">
        <f t="shared" si="2"/>
        <v>Yes</v>
      </c>
      <c r="O60" t="str">
        <f t="shared" si="3"/>
        <v>not marketing</v>
      </c>
      <c r="P60">
        <f t="shared" si="4"/>
        <v>0</v>
      </c>
      <c r="Q60">
        <f t="shared" si="5"/>
        <v>52906</v>
      </c>
      <c r="X60">
        <f t="shared" si="6"/>
        <v>52906</v>
      </c>
      <c r="Z60">
        <f t="shared" si="7"/>
        <v>11820</v>
      </c>
    </row>
    <row r="61" spans="1:26" x14ac:dyDescent="0.25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_xlfn.IFS(J61&gt;=50, "Excellent", J61&gt;=40, "Good", J61&gt;=30, "Average", J61&lt;30, "Poor")</f>
        <v>Poor</v>
      </c>
      <c r="M61" t="str">
        <f t="shared" si="1"/>
        <v>No</v>
      </c>
      <c r="N61" t="str">
        <f t="shared" si="2"/>
        <v>Yes</v>
      </c>
      <c r="O61" t="str">
        <f t="shared" si="3"/>
        <v>not marketing</v>
      </c>
      <c r="P61">
        <f t="shared" si="4"/>
        <v>0</v>
      </c>
      <c r="Q61">
        <f t="shared" si="5"/>
        <v>0</v>
      </c>
      <c r="X61">
        <f t="shared" si="6"/>
        <v>70565</v>
      </c>
      <c r="Z61">
        <f t="shared" si="7"/>
        <v>30805</v>
      </c>
    </row>
    <row r="62" spans="1:26" x14ac:dyDescent="0.25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_xlfn.IFS(J62&gt;=50, "Excellent", J62&gt;=40, "Good", J62&gt;=30, "Average", J62&lt;30, "Poor")</f>
        <v>Poor</v>
      </c>
      <c r="M62" t="str">
        <f t="shared" si="1"/>
        <v>No</v>
      </c>
      <c r="N62" t="str">
        <f t="shared" si="2"/>
        <v>Yes</v>
      </c>
      <c r="O62" t="str">
        <f t="shared" si="3"/>
        <v>marketing</v>
      </c>
      <c r="P62">
        <f t="shared" si="4"/>
        <v>0</v>
      </c>
      <c r="Q62">
        <f t="shared" si="5"/>
        <v>0</v>
      </c>
      <c r="X62">
        <f t="shared" si="6"/>
        <v>70282</v>
      </c>
      <c r="Z62">
        <f t="shared" si="7"/>
        <v>16001</v>
      </c>
    </row>
    <row r="63" spans="1:26" x14ac:dyDescent="0.25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_xlfn.IFS(J63&gt;=50, "Excellent", J63&gt;=40, "Good", J63&gt;=30, "Average", J63&lt;30, "Poor")</f>
        <v>Good</v>
      </c>
      <c r="M63" t="str">
        <f t="shared" si="1"/>
        <v>No</v>
      </c>
      <c r="N63" t="str">
        <f t="shared" si="2"/>
        <v>No</v>
      </c>
      <c r="O63" t="str">
        <f t="shared" si="3"/>
        <v>not marketing</v>
      </c>
      <c r="P63">
        <f t="shared" si="4"/>
        <v>36859</v>
      </c>
      <c r="Q63">
        <f t="shared" si="5"/>
        <v>0</v>
      </c>
      <c r="X63">
        <f t="shared" si="6"/>
        <v>36859</v>
      </c>
      <c r="Z63">
        <f t="shared" si="7"/>
        <v>35243</v>
      </c>
    </row>
    <row r="64" spans="1:26" x14ac:dyDescent="0.25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_xlfn.IFS(J64&gt;=50, "Excellent", J64&gt;=40, "Good", J64&gt;=30, "Average", J64&lt;30, "Poor")</f>
        <v>Average</v>
      </c>
      <c r="M64" t="str">
        <f t="shared" si="1"/>
        <v>No</v>
      </c>
      <c r="N64" t="str">
        <f t="shared" si="2"/>
        <v>No</v>
      </c>
      <c r="O64" t="str">
        <f t="shared" si="3"/>
        <v>not marketing</v>
      </c>
      <c r="P64">
        <f t="shared" si="4"/>
        <v>40305</v>
      </c>
      <c r="Q64">
        <f t="shared" si="5"/>
        <v>0</v>
      </c>
      <c r="X64">
        <f t="shared" si="6"/>
        <v>40305</v>
      </c>
      <c r="Z64">
        <f t="shared" si="7"/>
        <v>28118</v>
      </c>
    </row>
    <row r="65" spans="1:26" x14ac:dyDescent="0.25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_xlfn.IFS(J65&gt;=50, "Excellent", J65&gt;=40, "Good", J65&gt;=30, "Average", J65&lt;30, "Poor")</f>
        <v>Good</v>
      </c>
      <c r="M65" t="str">
        <f t="shared" si="1"/>
        <v>No</v>
      </c>
      <c r="N65" t="str">
        <f t="shared" si="2"/>
        <v>Yes</v>
      </c>
      <c r="O65" t="str">
        <f t="shared" si="3"/>
        <v>not marketing</v>
      </c>
      <c r="P65">
        <f t="shared" si="4"/>
        <v>0</v>
      </c>
      <c r="Q65">
        <f t="shared" si="5"/>
        <v>45633</v>
      </c>
      <c r="X65">
        <f t="shared" si="6"/>
        <v>45633</v>
      </c>
      <c r="Z65">
        <f t="shared" si="7"/>
        <v>27596</v>
      </c>
    </row>
    <row r="66" spans="1:26" x14ac:dyDescent="0.25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_xlfn.IFS(J66&gt;=50, "Excellent", J66&gt;=40, "Good", J66&gt;=30, "Average", J66&lt;30, "Poor")</f>
        <v>Average</v>
      </c>
      <c r="M66" t="str">
        <f t="shared" si="1"/>
        <v>No</v>
      </c>
      <c r="N66" t="str">
        <f t="shared" si="2"/>
        <v>Yes</v>
      </c>
      <c r="O66" t="str">
        <f t="shared" si="3"/>
        <v>not marketing</v>
      </c>
      <c r="P66">
        <f t="shared" si="4"/>
        <v>0</v>
      </c>
      <c r="Q66">
        <f t="shared" si="5"/>
        <v>0</v>
      </c>
      <c r="X66">
        <f t="shared" si="6"/>
        <v>79105</v>
      </c>
      <c r="Z66">
        <f t="shared" si="7"/>
        <v>22244</v>
      </c>
    </row>
    <row r="67" spans="1:26" x14ac:dyDescent="0.25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f t="shared" ref="K67:K130" si="8">IF(F67&gt;50000,"above","below")</f>
        <v>above</v>
      </c>
      <c r="L67" t="str" cm="1">
        <f t="array" ref="L67">_xlfn.IFS(J67&gt;=50, "Excellent", J67&gt;=40, "Good", J67&gt;=30, "Average", J67&lt;30, "Poor")</f>
        <v>Good</v>
      </c>
      <c r="M67" t="str">
        <f t="shared" ref="M67:M130" si="9">IF(AND(E67="HR", I67="North", H67&gt;15000), "Yes", "No")</f>
        <v>No</v>
      </c>
      <c r="N67" t="str">
        <f t="shared" ref="N67:N130" si="10">IF(OR(E67="IT", F67&gt;60000), "Yes", "No")</f>
        <v>Yes</v>
      </c>
      <c r="O67" t="str">
        <f t="shared" ref="O67:O130" si="11">IF(NOT(E67="Marketing"), "not marketing", "marketing")</f>
        <v>not marketing</v>
      </c>
      <c r="P67">
        <f t="shared" ref="P67:P130" si="12">SUMIF(E67, "Sales", F67
)</f>
        <v>0</v>
      </c>
      <c r="Q67">
        <f t="shared" ref="Q67:Q130" si="13">SUMIFS(F67, E67, "IT", J67, "&gt;35")</f>
        <v>0</v>
      </c>
      <c r="X67">
        <f t="shared" ref="X67:X130" si="14">VLOOKUP(A67, A67:F1066, 6, FALSE)</f>
        <v>73885</v>
      </c>
      <c r="Z67">
        <f t="shared" ref="Z67:Z130" si="15">INDEX(H66:H1066, MATCH(A67,A66:A1066, 0))</f>
        <v>33129</v>
      </c>
    </row>
    <row r="68" spans="1:26" x14ac:dyDescent="0.25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f t="shared" si="8"/>
        <v>above</v>
      </c>
      <c r="L68" t="str" cm="1">
        <f t="array" ref="L68">_xlfn.IFS(J68&gt;=50, "Excellent", J68&gt;=40, "Good", J68&gt;=30, "Average", J68&lt;30, "Poor")</f>
        <v>Average</v>
      </c>
      <c r="M68" t="str">
        <f t="shared" si="9"/>
        <v>No</v>
      </c>
      <c r="N68" t="str">
        <f t="shared" si="10"/>
        <v>No</v>
      </c>
      <c r="O68" t="str">
        <f t="shared" si="11"/>
        <v>not marketing</v>
      </c>
      <c r="P68">
        <f t="shared" si="12"/>
        <v>0</v>
      </c>
      <c r="Q68">
        <f t="shared" si="13"/>
        <v>0</v>
      </c>
      <c r="X68">
        <f t="shared" si="14"/>
        <v>55114</v>
      </c>
      <c r="Z68">
        <f t="shared" si="15"/>
        <v>21939</v>
      </c>
    </row>
    <row r="69" spans="1:26" x14ac:dyDescent="0.25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f t="shared" si="8"/>
        <v>above</v>
      </c>
      <c r="L69" t="str" cm="1">
        <f t="array" ref="L69">_xlfn.IFS(J69&gt;=50, "Excellent", J69&gt;=40, "Good", J69&gt;=30, "Average", J69&lt;30, "Poor")</f>
        <v>Excellent</v>
      </c>
      <c r="M69" t="str">
        <f t="shared" si="9"/>
        <v>No</v>
      </c>
      <c r="N69" t="str">
        <f t="shared" si="10"/>
        <v>No</v>
      </c>
      <c r="O69" t="str">
        <f t="shared" si="11"/>
        <v>not marketing</v>
      </c>
      <c r="P69">
        <f t="shared" si="12"/>
        <v>0</v>
      </c>
      <c r="Q69">
        <f t="shared" si="13"/>
        <v>0</v>
      </c>
      <c r="X69">
        <f t="shared" si="14"/>
        <v>59707</v>
      </c>
      <c r="Z69">
        <f t="shared" si="15"/>
        <v>19833</v>
      </c>
    </row>
    <row r="70" spans="1:26" x14ac:dyDescent="0.25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f t="shared" si="8"/>
        <v>above</v>
      </c>
      <c r="L70" t="str" cm="1">
        <f t="array" ref="L70">_xlfn.IFS(J70&gt;=50, "Excellent", J70&gt;=40, "Good", J70&gt;=30, "Average", J70&lt;30, "Poor")</f>
        <v>Excellent</v>
      </c>
      <c r="M70" t="str">
        <f t="shared" si="9"/>
        <v>No</v>
      </c>
      <c r="N70" t="str">
        <f t="shared" si="10"/>
        <v>Yes</v>
      </c>
      <c r="O70" t="str">
        <f t="shared" si="11"/>
        <v>marketing</v>
      </c>
      <c r="P70">
        <f t="shared" si="12"/>
        <v>0</v>
      </c>
      <c r="Q70">
        <f t="shared" si="13"/>
        <v>0</v>
      </c>
      <c r="X70">
        <f t="shared" si="14"/>
        <v>77563</v>
      </c>
      <c r="Z70">
        <f t="shared" si="15"/>
        <v>32146</v>
      </c>
    </row>
    <row r="71" spans="1:26" x14ac:dyDescent="0.25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f t="shared" si="8"/>
        <v>below</v>
      </c>
      <c r="L71" t="str" cm="1">
        <f t="array" ref="L71">_xlfn.IFS(J71&gt;=50, "Excellent", J71&gt;=40, "Good", J71&gt;=30, "Average", J71&lt;30, "Poor")</f>
        <v>Poor</v>
      </c>
      <c r="M71" t="str">
        <f t="shared" si="9"/>
        <v>No</v>
      </c>
      <c r="N71" t="str">
        <f t="shared" si="10"/>
        <v>Yes</v>
      </c>
      <c r="O71" t="str">
        <f t="shared" si="11"/>
        <v>not marketing</v>
      </c>
      <c r="P71">
        <f t="shared" si="12"/>
        <v>0</v>
      </c>
      <c r="Q71">
        <f t="shared" si="13"/>
        <v>0</v>
      </c>
      <c r="X71">
        <f t="shared" si="14"/>
        <v>36757</v>
      </c>
      <c r="Z71">
        <f t="shared" si="15"/>
        <v>28052</v>
      </c>
    </row>
    <row r="72" spans="1:26" x14ac:dyDescent="0.25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f t="shared" si="8"/>
        <v>below</v>
      </c>
      <c r="L72" t="str" cm="1">
        <f t="array" ref="L72">_xlfn.IFS(J72&gt;=50, "Excellent", J72&gt;=40, "Good", J72&gt;=30, "Average", J72&lt;30, "Poor")</f>
        <v>Average</v>
      </c>
      <c r="M72" t="str">
        <f t="shared" si="9"/>
        <v>No</v>
      </c>
      <c r="N72" t="str">
        <f t="shared" si="10"/>
        <v>No</v>
      </c>
      <c r="O72" t="str">
        <f t="shared" si="11"/>
        <v>not marketing</v>
      </c>
      <c r="P72">
        <f t="shared" si="12"/>
        <v>40537</v>
      </c>
      <c r="Q72">
        <f t="shared" si="13"/>
        <v>0</v>
      </c>
      <c r="X72">
        <f t="shared" si="14"/>
        <v>40537</v>
      </c>
      <c r="Z72">
        <f t="shared" si="15"/>
        <v>38859</v>
      </c>
    </row>
    <row r="73" spans="1:26" x14ac:dyDescent="0.25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f t="shared" si="8"/>
        <v>below</v>
      </c>
      <c r="L73" t="str" cm="1">
        <f t="array" ref="L73">_xlfn.IFS(J73&gt;=50, "Excellent", J73&gt;=40, "Good", J73&gt;=30, "Average", J73&lt;30, "Poor")</f>
        <v>Average</v>
      </c>
      <c r="M73" t="str">
        <f t="shared" si="9"/>
        <v>No</v>
      </c>
      <c r="N73" t="str">
        <f t="shared" si="10"/>
        <v>Yes</v>
      </c>
      <c r="O73" t="str">
        <f t="shared" si="11"/>
        <v>not marketing</v>
      </c>
      <c r="P73">
        <f t="shared" si="12"/>
        <v>0</v>
      </c>
      <c r="Q73">
        <f t="shared" si="13"/>
        <v>0</v>
      </c>
      <c r="X73">
        <f t="shared" si="14"/>
        <v>46860</v>
      </c>
      <c r="Z73">
        <f t="shared" si="15"/>
        <v>23354</v>
      </c>
    </row>
    <row r="74" spans="1:26" x14ac:dyDescent="0.25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f t="shared" si="8"/>
        <v>below</v>
      </c>
      <c r="L74" t="str" cm="1">
        <f t="array" ref="L74">_xlfn.IFS(J74&gt;=50, "Excellent", J74&gt;=40, "Good", J74&gt;=30, "Average", J74&lt;30, "Poor")</f>
        <v>Poor</v>
      </c>
      <c r="M74" t="str">
        <f t="shared" si="9"/>
        <v>No</v>
      </c>
      <c r="N74" t="str">
        <f t="shared" si="10"/>
        <v>No</v>
      </c>
      <c r="O74" t="str">
        <f t="shared" si="11"/>
        <v>not marketing</v>
      </c>
      <c r="P74">
        <f t="shared" si="12"/>
        <v>0</v>
      </c>
      <c r="Q74">
        <f t="shared" si="13"/>
        <v>0</v>
      </c>
      <c r="X74">
        <f t="shared" si="14"/>
        <v>36411</v>
      </c>
      <c r="Z74">
        <f t="shared" si="15"/>
        <v>19230</v>
      </c>
    </row>
    <row r="75" spans="1:26" x14ac:dyDescent="0.25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f t="shared" si="8"/>
        <v>above</v>
      </c>
      <c r="L75" t="str" cm="1">
        <f t="array" ref="L75">_xlfn.IFS(J75&gt;=50, "Excellent", J75&gt;=40, "Good", J75&gt;=30, "Average", J75&lt;30, "Poor")</f>
        <v>Poor</v>
      </c>
      <c r="M75" t="str">
        <f t="shared" si="9"/>
        <v>No</v>
      </c>
      <c r="N75" t="str">
        <f t="shared" si="10"/>
        <v>No</v>
      </c>
      <c r="O75" t="str">
        <f t="shared" si="11"/>
        <v>marketing</v>
      </c>
      <c r="P75">
        <f t="shared" si="12"/>
        <v>0</v>
      </c>
      <c r="Q75">
        <f t="shared" si="13"/>
        <v>0</v>
      </c>
      <c r="X75">
        <f t="shared" si="14"/>
        <v>55874</v>
      </c>
      <c r="Z75">
        <f t="shared" si="15"/>
        <v>23162</v>
      </c>
    </row>
    <row r="76" spans="1:26" x14ac:dyDescent="0.25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f t="shared" si="8"/>
        <v>above</v>
      </c>
      <c r="L76" t="str" cm="1">
        <f t="array" ref="L76">_xlfn.IFS(J76&gt;=50, "Excellent", J76&gt;=40, "Good", J76&gt;=30, "Average", J76&lt;30, "Poor")</f>
        <v>Good</v>
      </c>
      <c r="M76" t="str">
        <f t="shared" si="9"/>
        <v>No</v>
      </c>
      <c r="N76" t="str">
        <f t="shared" si="10"/>
        <v>Yes</v>
      </c>
      <c r="O76" t="str">
        <f t="shared" si="11"/>
        <v>not marketing</v>
      </c>
      <c r="P76">
        <f t="shared" si="12"/>
        <v>0</v>
      </c>
      <c r="Q76">
        <f t="shared" si="13"/>
        <v>0</v>
      </c>
      <c r="X76">
        <f t="shared" si="14"/>
        <v>67679</v>
      </c>
      <c r="Z76">
        <f t="shared" si="15"/>
        <v>12189</v>
      </c>
    </row>
    <row r="77" spans="1:26" x14ac:dyDescent="0.25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f t="shared" si="8"/>
        <v>above</v>
      </c>
      <c r="L77" t="str" cm="1">
        <f t="array" ref="L77">_xlfn.IFS(J77&gt;=50, "Excellent", J77&gt;=40, "Good", J77&gt;=30, "Average", J77&lt;30, "Poor")</f>
        <v>Excellent</v>
      </c>
      <c r="M77" t="str">
        <f t="shared" si="9"/>
        <v>No</v>
      </c>
      <c r="N77" t="str">
        <f t="shared" si="10"/>
        <v>Yes</v>
      </c>
      <c r="O77" t="str">
        <f t="shared" si="11"/>
        <v>not marketing</v>
      </c>
      <c r="P77">
        <f t="shared" si="12"/>
        <v>0</v>
      </c>
      <c r="Q77">
        <f t="shared" si="13"/>
        <v>74053</v>
      </c>
      <c r="X77">
        <f t="shared" si="14"/>
        <v>74053</v>
      </c>
      <c r="Z77">
        <f t="shared" si="15"/>
        <v>16214</v>
      </c>
    </row>
    <row r="78" spans="1:26" x14ac:dyDescent="0.25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f t="shared" si="8"/>
        <v>above</v>
      </c>
      <c r="L78" t="str" cm="1">
        <f t="array" ref="L78">_xlfn.IFS(J78&gt;=50, "Excellent", J78&gt;=40, "Good", J78&gt;=30, "Average", J78&lt;30, "Poor")</f>
        <v>Good</v>
      </c>
      <c r="M78" t="str">
        <f t="shared" si="9"/>
        <v>No</v>
      </c>
      <c r="N78" t="str">
        <f t="shared" si="10"/>
        <v>No</v>
      </c>
      <c r="O78" t="str">
        <f t="shared" si="11"/>
        <v>not marketing</v>
      </c>
      <c r="P78">
        <f t="shared" si="12"/>
        <v>0</v>
      </c>
      <c r="Q78">
        <f t="shared" si="13"/>
        <v>0</v>
      </c>
      <c r="X78">
        <f t="shared" si="14"/>
        <v>50342</v>
      </c>
      <c r="Z78">
        <f t="shared" si="15"/>
        <v>20241</v>
      </c>
    </row>
    <row r="79" spans="1:26" x14ac:dyDescent="0.25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f t="shared" si="8"/>
        <v>above</v>
      </c>
      <c r="L79" t="str" cm="1">
        <f t="array" ref="L79">_xlfn.IFS(J79&gt;=50, "Excellent", J79&gt;=40, "Good", J79&gt;=30, "Average", J79&lt;30, "Poor")</f>
        <v>Good</v>
      </c>
      <c r="M79" t="str">
        <f t="shared" si="9"/>
        <v>No</v>
      </c>
      <c r="N79" t="str">
        <f t="shared" si="10"/>
        <v>Yes</v>
      </c>
      <c r="O79" t="str">
        <f t="shared" si="11"/>
        <v>not marketing</v>
      </c>
      <c r="P79">
        <f t="shared" si="12"/>
        <v>0</v>
      </c>
      <c r="Q79">
        <f t="shared" si="13"/>
        <v>0</v>
      </c>
      <c r="X79">
        <f t="shared" si="14"/>
        <v>60541</v>
      </c>
      <c r="Z79">
        <f t="shared" si="15"/>
        <v>27473</v>
      </c>
    </row>
    <row r="80" spans="1:26" x14ac:dyDescent="0.25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f t="shared" si="8"/>
        <v>above</v>
      </c>
      <c r="L80" t="str" cm="1">
        <f t="array" ref="L80">_xlfn.IFS(J80&gt;=50, "Excellent", J80&gt;=40, "Good", J80&gt;=30, "Average", J80&lt;30, "Poor")</f>
        <v>Poor</v>
      </c>
      <c r="M80" t="str">
        <f t="shared" si="9"/>
        <v>No</v>
      </c>
      <c r="N80" t="str">
        <f t="shared" si="10"/>
        <v>Yes</v>
      </c>
      <c r="O80" t="str">
        <f t="shared" si="11"/>
        <v>not marketing</v>
      </c>
      <c r="P80">
        <f t="shared" si="12"/>
        <v>0</v>
      </c>
      <c r="Q80">
        <f t="shared" si="13"/>
        <v>0</v>
      </c>
      <c r="X80">
        <f t="shared" si="14"/>
        <v>63784</v>
      </c>
      <c r="Z80">
        <f t="shared" si="15"/>
        <v>10152</v>
      </c>
    </row>
    <row r="81" spans="1:26" x14ac:dyDescent="0.25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f t="shared" si="8"/>
        <v>below</v>
      </c>
      <c r="L81" t="str" cm="1">
        <f t="array" ref="L81">_xlfn.IFS(J81&gt;=50, "Excellent", J81&gt;=40, "Good", J81&gt;=30, "Average", J81&lt;30, "Poor")</f>
        <v>Average</v>
      </c>
      <c r="M81" t="str">
        <f t="shared" si="9"/>
        <v>No</v>
      </c>
      <c r="N81" t="str">
        <f t="shared" si="10"/>
        <v>No</v>
      </c>
      <c r="O81" t="str">
        <f t="shared" si="11"/>
        <v>not marketing</v>
      </c>
      <c r="P81">
        <f t="shared" si="12"/>
        <v>33820</v>
      </c>
      <c r="Q81">
        <f t="shared" si="13"/>
        <v>0</v>
      </c>
      <c r="X81">
        <f t="shared" si="14"/>
        <v>33820</v>
      </c>
      <c r="Z81">
        <f t="shared" si="15"/>
        <v>30735</v>
      </c>
    </row>
    <row r="82" spans="1:26" x14ac:dyDescent="0.25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f t="shared" si="8"/>
        <v>above</v>
      </c>
      <c r="L82" t="str" cm="1">
        <f t="array" ref="L82">_xlfn.IFS(J82&gt;=50, "Excellent", J82&gt;=40, "Good", J82&gt;=30, "Average", J82&lt;30, "Poor")</f>
        <v>Average</v>
      </c>
      <c r="M82" t="str">
        <f t="shared" si="9"/>
        <v>No</v>
      </c>
      <c r="N82" t="str">
        <f t="shared" si="10"/>
        <v>Yes</v>
      </c>
      <c r="O82" t="str">
        <f t="shared" si="11"/>
        <v>not marketing</v>
      </c>
      <c r="P82">
        <f t="shared" si="12"/>
        <v>0</v>
      </c>
      <c r="Q82">
        <f t="shared" si="13"/>
        <v>0</v>
      </c>
      <c r="X82">
        <f t="shared" si="14"/>
        <v>70004</v>
      </c>
      <c r="Z82">
        <f t="shared" si="15"/>
        <v>14484</v>
      </c>
    </row>
    <row r="83" spans="1:26" x14ac:dyDescent="0.25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f t="shared" si="8"/>
        <v>above</v>
      </c>
      <c r="L83" t="str" cm="1">
        <f t="array" ref="L83">_xlfn.IFS(J83&gt;=50, "Excellent", J83&gt;=40, "Good", J83&gt;=30, "Average", J83&lt;30, "Poor")</f>
        <v>Excellent</v>
      </c>
      <c r="M83" t="str">
        <f t="shared" si="9"/>
        <v>No</v>
      </c>
      <c r="N83" t="str">
        <f t="shared" si="10"/>
        <v>Yes</v>
      </c>
      <c r="O83" t="str">
        <f t="shared" si="11"/>
        <v>not marketing</v>
      </c>
      <c r="P83">
        <f t="shared" si="12"/>
        <v>0</v>
      </c>
      <c r="Q83">
        <f t="shared" si="13"/>
        <v>75660</v>
      </c>
      <c r="X83">
        <f t="shared" si="14"/>
        <v>75660</v>
      </c>
      <c r="Z83">
        <f t="shared" si="15"/>
        <v>30132</v>
      </c>
    </row>
    <row r="84" spans="1:26" x14ac:dyDescent="0.25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f t="shared" si="8"/>
        <v>above</v>
      </c>
      <c r="L84" t="str" cm="1">
        <f t="array" ref="L84">_xlfn.IFS(J84&gt;=50, "Excellent", J84&gt;=40, "Good", J84&gt;=30, "Average", J84&lt;30, "Poor")</f>
        <v>Poor</v>
      </c>
      <c r="M84" t="str">
        <f t="shared" si="9"/>
        <v>No</v>
      </c>
      <c r="N84" t="str">
        <f t="shared" si="10"/>
        <v>Yes</v>
      </c>
      <c r="O84" t="str">
        <f t="shared" si="11"/>
        <v>not marketing</v>
      </c>
      <c r="P84">
        <f t="shared" si="12"/>
        <v>0</v>
      </c>
      <c r="Q84">
        <f t="shared" si="13"/>
        <v>0</v>
      </c>
      <c r="X84">
        <f t="shared" si="14"/>
        <v>61982</v>
      </c>
      <c r="Z84">
        <f t="shared" si="15"/>
        <v>21436</v>
      </c>
    </row>
    <row r="85" spans="1:26" x14ac:dyDescent="0.25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f t="shared" si="8"/>
        <v>below</v>
      </c>
      <c r="L85" t="str" cm="1">
        <f t="array" ref="L85">_xlfn.IFS(J85&gt;=50, "Excellent", J85&gt;=40, "Good", J85&gt;=30, "Average", J85&lt;30, "Poor")</f>
        <v>Poor</v>
      </c>
      <c r="M85" t="str">
        <f t="shared" si="9"/>
        <v>No</v>
      </c>
      <c r="N85" t="str">
        <f t="shared" si="10"/>
        <v>No</v>
      </c>
      <c r="O85" t="str">
        <f t="shared" si="11"/>
        <v>not marketing</v>
      </c>
      <c r="P85">
        <f t="shared" si="12"/>
        <v>0</v>
      </c>
      <c r="Q85">
        <f t="shared" si="13"/>
        <v>0</v>
      </c>
      <c r="X85">
        <f t="shared" si="14"/>
        <v>41244</v>
      </c>
      <c r="Z85">
        <f t="shared" si="15"/>
        <v>25368</v>
      </c>
    </row>
    <row r="86" spans="1:26" x14ac:dyDescent="0.25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f t="shared" si="8"/>
        <v>below</v>
      </c>
      <c r="L86" t="str" cm="1">
        <f t="array" ref="L86">_xlfn.IFS(J86&gt;=50, "Excellent", J86&gt;=40, "Good", J86&gt;=30, "Average", J86&lt;30, "Poor")</f>
        <v>Excellent</v>
      </c>
      <c r="M86" t="str">
        <f t="shared" si="9"/>
        <v>No</v>
      </c>
      <c r="N86" t="str">
        <f t="shared" si="10"/>
        <v>No</v>
      </c>
      <c r="O86" t="str">
        <f t="shared" si="11"/>
        <v>not marketing</v>
      </c>
      <c r="P86">
        <f t="shared" si="12"/>
        <v>0</v>
      </c>
      <c r="Q86">
        <f t="shared" si="13"/>
        <v>0</v>
      </c>
      <c r="X86">
        <f t="shared" si="14"/>
        <v>43477</v>
      </c>
      <c r="Z86">
        <f t="shared" si="15"/>
        <v>35368</v>
      </c>
    </row>
    <row r="87" spans="1:26" x14ac:dyDescent="0.25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f t="shared" si="8"/>
        <v>above</v>
      </c>
      <c r="L87" t="str" cm="1">
        <f t="array" ref="L87">_xlfn.IFS(J87&gt;=50, "Excellent", J87&gt;=40, "Good", J87&gt;=30, "Average", J87&lt;30, "Poor")</f>
        <v>Good</v>
      </c>
      <c r="M87" t="str">
        <f t="shared" si="9"/>
        <v>No</v>
      </c>
      <c r="N87" t="str">
        <f t="shared" si="10"/>
        <v>Yes</v>
      </c>
      <c r="O87" t="str">
        <f t="shared" si="11"/>
        <v>not marketing</v>
      </c>
      <c r="P87">
        <f t="shared" si="12"/>
        <v>65403</v>
      </c>
      <c r="Q87">
        <f t="shared" si="13"/>
        <v>0</v>
      </c>
      <c r="X87">
        <f t="shared" si="14"/>
        <v>65403</v>
      </c>
      <c r="Z87">
        <f t="shared" si="15"/>
        <v>19120</v>
      </c>
    </row>
    <row r="88" spans="1:26" x14ac:dyDescent="0.25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f t="shared" si="8"/>
        <v>above</v>
      </c>
      <c r="L88" t="str" cm="1">
        <f t="array" ref="L88">_xlfn.IFS(J88&gt;=50, "Excellent", J88&gt;=40, "Good", J88&gt;=30, "Average", J88&lt;30, "Poor")</f>
        <v>Excellent</v>
      </c>
      <c r="M88" t="str">
        <f t="shared" si="9"/>
        <v>No</v>
      </c>
      <c r="N88" t="str">
        <f t="shared" si="10"/>
        <v>Yes</v>
      </c>
      <c r="O88" t="str">
        <f t="shared" si="11"/>
        <v>not marketing</v>
      </c>
      <c r="P88">
        <f t="shared" si="12"/>
        <v>0</v>
      </c>
      <c r="Q88">
        <f t="shared" si="13"/>
        <v>0</v>
      </c>
      <c r="X88">
        <f t="shared" si="14"/>
        <v>74200</v>
      </c>
      <c r="Z88">
        <f t="shared" si="15"/>
        <v>32735</v>
      </c>
    </row>
    <row r="89" spans="1:26" x14ac:dyDescent="0.25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f t="shared" si="8"/>
        <v>below</v>
      </c>
      <c r="L89" t="str" cm="1">
        <f t="array" ref="L89">_xlfn.IFS(J89&gt;=50, "Excellent", J89&gt;=40, "Good", J89&gt;=30, "Average", J89&lt;30, "Poor")</f>
        <v>Poor</v>
      </c>
      <c r="M89" t="str">
        <f t="shared" si="9"/>
        <v>No</v>
      </c>
      <c r="N89" t="str">
        <f t="shared" si="10"/>
        <v>Yes</v>
      </c>
      <c r="O89" t="str">
        <f t="shared" si="11"/>
        <v>not marketing</v>
      </c>
      <c r="P89">
        <f t="shared" si="12"/>
        <v>0</v>
      </c>
      <c r="Q89">
        <f t="shared" si="13"/>
        <v>0</v>
      </c>
      <c r="X89">
        <f t="shared" si="14"/>
        <v>41263</v>
      </c>
      <c r="Z89">
        <f t="shared" si="15"/>
        <v>25952</v>
      </c>
    </row>
    <row r="90" spans="1:26" x14ac:dyDescent="0.25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f t="shared" si="8"/>
        <v>above</v>
      </c>
      <c r="L90" t="str" cm="1">
        <f t="array" ref="L90">_xlfn.IFS(J90&gt;=50, "Excellent", J90&gt;=40, "Good", J90&gt;=30, "Average", J90&lt;30, "Poor")</f>
        <v>Poor</v>
      </c>
      <c r="M90" t="str">
        <f t="shared" si="9"/>
        <v>No</v>
      </c>
      <c r="N90" t="str">
        <f t="shared" si="10"/>
        <v>Yes</v>
      </c>
      <c r="O90" t="str">
        <f t="shared" si="11"/>
        <v>not marketing</v>
      </c>
      <c r="P90">
        <f t="shared" si="12"/>
        <v>0</v>
      </c>
      <c r="Q90">
        <f t="shared" si="13"/>
        <v>0</v>
      </c>
      <c r="X90">
        <f t="shared" si="14"/>
        <v>79178</v>
      </c>
      <c r="Z90">
        <f t="shared" si="15"/>
        <v>39831</v>
      </c>
    </row>
    <row r="91" spans="1:26" x14ac:dyDescent="0.25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f t="shared" si="8"/>
        <v>above</v>
      </c>
      <c r="L91" t="str" cm="1">
        <f t="array" ref="L91">_xlfn.IFS(J91&gt;=50, "Excellent", J91&gt;=40, "Good", J91&gt;=30, "Average", J91&lt;30, "Poor")</f>
        <v>Excellent</v>
      </c>
      <c r="M91" t="str">
        <f t="shared" si="9"/>
        <v>No</v>
      </c>
      <c r="N91" t="str">
        <f t="shared" si="10"/>
        <v>Yes</v>
      </c>
      <c r="O91" t="str">
        <f t="shared" si="11"/>
        <v>not marketing</v>
      </c>
      <c r="P91">
        <f t="shared" si="12"/>
        <v>0</v>
      </c>
      <c r="Q91">
        <f t="shared" si="13"/>
        <v>57661</v>
      </c>
      <c r="X91">
        <f t="shared" si="14"/>
        <v>57661</v>
      </c>
      <c r="Z91">
        <f t="shared" si="15"/>
        <v>35451</v>
      </c>
    </row>
    <row r="92" spans="1:26" x14ac:dyDescent="0.25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f t="shared" si="8"/>
        <v>above</v>
      </c>
      <c r="L92" t="str" cm="1">
        <f t="array" ref="L92">_xlfn.IFS(J92&gt;=50, "Excellent", J92&gt;=40, "Good", J92&gt;=30, "Average", J92&lt;30, "Poor")</f>
        <v>Good</v>
      </c>
      <c r="M92" t="str">
        <f t="shared" si="9"/>
        <v>No</v>
      </c>
      <c r="N92" t="str">
        <f t="shared" si="10"/>
        <v>No</v>
      </c>
      <c r="O92" t="str">
        <f t="shared" si="11"/>
        <v>not marketing</v>
      </c>
      <c r="P92">
        <f t="shared" si="12"/>
        <v>0</v>
      </c>
      <c r="Q92">
        <f t="shared" si="13"/>
        <v>0</v>
      </c>
      <c r="X92">
        <f t="shared" si="14"/>
        <v>59830</v>
      </c>
      <c r="Z92">
        <f t="shared" si="15"/>
        <v>37401</v>
      </c>
    </row>
    <row r="93" spans="1:26" x14ac:dyDescent="0.25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f t="shared" si="8"/>
        <v>above</v>
      </c>
      <c r="L93" t="str" cm="1">
        <f t="array" ref="L93">_xlfn.IFS(J93&gt;=50, "Excellent", J93&gt;=40, "Good", J93&gt;=30, "Average", J93&lt;30, "Poor")</f>
        <v>Excellent</v>
      </c>
      <c r="M93" t="str">
        <f t="shared" si="9"/>
        <v>Yes</v>
      </c>
      <c r="N93" t="str">
        <f t="shared" si="10"/>
        <v>Yes</v>
      </c>
      <c r="O93" t="str">
        <f t="shared" si="11"/>
        <v>not marketing</v>
      </c>
      <c r="P93">
        <f t="shared" si="12"/>
        <v>0</v>
      </c>
      <c r="Q93">
        <f t="shared" si="13"/>
        <v>0</v>
      </c>
      <c r="X93">
        <f t="shared" si="14"/>
        <v>64706</v>
      </c>
      <c r="Z93">
        <f t="shared" si="15"/>
        <v>28270</v>
      </c>
    </row>
    <row r="94" spans="1:26" x14ac:dyDescent="0.25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f t="shared" si="8"/>
        <v>above</v>
      </c>
      <c r="L94" t="str" cm="1">
        <f t="array" ref="L94">_xlfn.IFS(J94&gt;=50, "Excellent", J94&gt;=40, "Good", J94&gt;=30, "Average", J94&lt;30, "Poor")</f>
        <v>Poor</v>
      </c>
      <c r="M94" t="str">
        <f t="shared" si="9"/>
        <v>Yes</v>
      </c>
      <c r="N94" t="str">
        <f t="shared" si="10"/>
        <v>Yes</v>
      </c>
      <c r="O94" t="str">
        <f t="shared" si="11"/>
        <v>not marketing</v>
      </c>
      <c r="P94">
        <f t="shared" si="12"/>
        <v>0</v>
      </c>
      <c r="Q94">
        <f t="shared" si="13"/>
        <v>0</v>
      </c>
      <c r="X94">
        <f t="shared" si="14"/>
        <v>78033</v>
      </c>
      <c r="Z94">
        <f t="shared" si="15"/>
        <v>26422</v>
      </c>
    </row>
    <row r="95" spans="1:26" x14ac:dyDescent="0.25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f t="shared" si="8"/>
        <v>below</v>
      </c>
      <c r="L95" t="str" cm="1">
        <f t="array" ref="L95">_xlfn.IFS(J95&gt;=50, "Excellent", J95&gt;=40, "Good", J95&gt;=30, "Average", J95&lt;30, "Poor")</f>
        <v>Excellent</v>
      </c>
      <c r="M95" t="str">
        <f t="shared" si="9"/>
        <v>Yes</v>
      </c>
      <c r="N95" t="str">
        <f t="shared" si="10"/>
        <v>No</v>
      </c>
      <c r="O95" t="str">
        <f t="shared" si="11"/>
        <v>not marketing</v>
      </c>
      <c r="P95">
        <f t="shared" si="12"/>
        <v>0</v>
      </c>
      <c r="Q95">
        <f t="shared" si="13"/>
        <v>0</v>
      </c>
      <c r="X95">
        <f t="shared" si="14"/>
        <v>35909</v>
      </c>
      <c r="Z95">
        <f t="shared" si="15"/>
        <v>26258</v>
      </c>
    </row>
    <row r="96" spans="1:26" x14ac:dyDescent="0.25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f t="shared" si="8"/>
        <v>above</v>
      </c>
      <c r="L96" t="str" cm="1">
        <f t="array" ref="L96">_xlfn.IFS(J96&gt;=50, "Excellent", J96&gt;=40, "Good", J96&gt;=30, "Average", J96&lt;30, "Poor")</f>
        <v>Good</v>
      </c>
      <c r="M96" t="str">
        <f t="shared" si="9"/>
        <v>No</v>
      </c>
      <c r="N96" t="str">
        <f t="shared" si="10"/>
        <v>Yes</v>
      </c>
      <c r="O96" t="str">
        <f t="shared" si="11"/>
        <v>not marketing</v>
      </c>
      <c r="P96">
        <f t="shared" si="12"/>
        <v>73060</v>
      </c>
      <c r="Q96">
        <f t="shared" si="13"/>
        <v>0</v>
      </c>
      <c r="X96">
        <f t="shared" si="14"/>
        <v>73060</v>
      </c>
      <c r="Z96">
        <f t="shared" si="15"/>
        <v>21547</v>
      </c>
    </row>
    <row r="97" spans="1:26" x14ac:dyDescent="0.25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f t="shared" si="8"/>
        <v>below</v>
      </c>
      <c r="L97" t="str" cm="1">
        <f t="array" ref="L97">_xlfn.IFS(J97&gt;=50, "Excellent", J97&gt;=40, "Good", J97&gt;=30, "Average", J97&lt;30, "Poor")</f>
        <v>Poor</v>
      </c>
      <c r="M97" t="str">
        <f t="shared" si="9"/>
        <v>No</v>
      </c>
      <c r="N97" t="str">
        <f t="shared" si="10"/>
        <v>No</v>
      </c>
      <c r="O97" t="str">
        <f t="shared" si="11"/>
        <v>not marketing</v>
      </c>
      <c r="P97">
        <f t="shared" si="12"/>
        <v>0</v>
      </c>
      <c r="Q97">
        <f t="shared" si="13"/>
        <v>0</v>
      </c>
      <c r="X97">
        <f t="shared" si="14"/>
        <v>40747</v>
      </c>
      <c r="Z97">
        <f t="shared" si="15"/>
        <v>23302</v>
      </c>
    </row>
    <row r="98" spans="1:26" x14ac:dyDescent="0.25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f t="shared" si="8"/>
        <v>below</v>
      </c>
      <c r="L98" t="str" cm="1">
        <f t="array" ref="L98">_xlfn.IFS(J98&gt;=50, "Excellent", J98&gt;=40, "Good", J98&gt;=30, "Average", J98&lt;30, "Poor")</f>
        <v>Excellent</v>
      </c>
      <c r="M98" t="str">
        <f t="shared" si="9"/>
        <v>No</v>
      </c>
      <c r="N98" t="str">
        <f t="shared" si="10"/>
        <v>No</v>
      </c>
      <c r="O98" t="str">
        <f t="shared" si="11"/>
        <v>marketing</v>
      </c>
      <c r="P98">
        <f t="shared" si="12"/>
        <v>0</v>
      </c>
      <c r="Q98">
        <f t="shared" si="13"/>
        <v>0</v>
      </c>
      <c r="X98">
        <f t="shared" si="14"/>
        <v>49453</v>
      </c>
      <c r="Z98">
        <f t="shared" si="15"/>
        <v>37916</v>
      </c>
    </row>
    <row r="99" spans="1:26" x14ac:dyDescent="0.25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f t="shared" si="8"/>
        <v>above</v>
      </c>
      <c r="L99" t="str" cm="1">
        <f t="array" ref="L99">_xlfn.IFS(J99&gt;=50, "Excellent", J99&gt;=40, "Good", J99&gt;=30, "Average", J99&lt;30, "Poor")</f>
        <v>Poor</v>
      </c>
      <c r="M99" t="str">
        <f t="shared" si="9"/>
        <v>No</v>
      </c>
      <c r="N99" t="str">
        <f t="shared" si="10"/>
        <v>Yes</v>
      </c>
      <c r="O99" t="str">
        <f t="shared" si="11"/>
        <v>marketing</v>
      </c>
      <c r="P99">
        <f t="shared" si="12"/>
        <v>0</v>
      </c>
      <c r="Q99">
        <f t="shared" si="13"/>
        <v>0</v>
      </c>
      <c r="X99">
        <f t="shared" si="14"/>
        <v>79544</v>
      </c>
      <c r="Z99">
        <f t="shared" si="15"/>
        <v>27482</v>
      </c>
    </row>
    <row r="100" spans="1:26" x14ac:dyDescent="0.25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f t="shared" si="8"/>
        <v>above</v>
      </c>
      <c r="L100" t="str" cm="1">
        <f t="array" ref="L100">_xlfn.IFS(J100&gt;=50, "Excellent", J100&gt;=40, "Good", J100&gt;=30, "Average", J100&lt;30, "Poor")</f>
        <v>Excellent</v>
      </c>
      <c r="M100" t="str">
        <f t="shared" si="9"/>
        <v>No</v>
      </c>
      <c r="N100" t="str">
        <f t="shared" si="10"/>
        <v>Yes</v>
      </c>
      <c r="O100" t="str">
        <f t="shared" si="11"/>
        <v>not marketing</v>
      </c>
      <c r="P100">
        <f t="shared" si="12"/>
        <v>0</v>
      </c>
      <c r="Q100">
        <f t="shared" si="13"/>
        <v>0</v>
      </c>
      <c r="X100">
        <f t="shared" si="14"/>
        <v>68222</v>
      </c>
      <c r="Z100">
        <f t="shared" si="15"/>
        <v>28120</v>
      </c>
    </row>
    <row r="101" spans="1:26" x14ac:dyDescent="0.25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f t="shared" si="8"/>
        <v>above</v>
      </c>
      <c r="L101" t="str" cm="1">
        <f t="array" ref="L101">_xlfn.IFS(J101&gt;=50, "Excellent", J101&gt;=40, "Good", J101&gt;=30, "Average", J101&lt;30, "Poor")</f>
        <v>Average</v>
      </c>
      <c r="M101" t="str">
        <f t="shared" si="9"/>
        <v>No</v>
      </c>
      <c r="N101" t="str">
        <f t="shared" si="10"/>
        <v>Yes</v>
      </c>
      <c r="O101" t="str">
        <f t="shared" si="11"/>
        <v>not marketing</v>
      </c>
      <c r="P101">
        <f t="shared" si="12"/>
        <v>0</v>
      </c>
      <c r="Q101">
        <f t="shared" si="13"/>
        <v>0</v>
      </c>
      <c r="X101">
        <f t="shared" si="14"/>
        <v>61909</v>
      </c>
      <c r="Z101">
        <f t="shared" si="15"/>
        <v>26429</v>
      </c>
    </row>
    <row r="102" spans="1:26" x14ac:dyDescent="0.25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f t="shared" si="8"/>
        <v>above</v>
      </c>
      <c r="L102" t="str" cm="1">
        <f t="array" ref="L102">_xlfn.IFS(J102&gt;=50, "Excellent", J102&gt;=40, "Good", J102&gt;=30, "Average", J102&lt;30, "Poor")</f>
        <v>Poor</v>
      </c>
      <c r="M102" t="str">
        <f t="shared" si="9"/>
        <v>No</v>
      </c>
      <c r="N102" t="str">
        <f t="shared" si="10"/>
        <v>Yes</v>
      </c>
      <c r="O102" t="str">
        <f t="shared" si="11"/>
        <v>marketing</v>
      </c>
      <c r="P102">
        <f t="shared" si="12"/>
        <v>0</v>
      </c>
      <c r="Q102">
        <f t="shared" si="13"/>
        <v>0</v>
      </c>
      <c r="X102">
        <f t="shared" si="14"/>
        <v>67645</v>
      </c>
      <c r="Z102">
        <f t="shared" si="15"/>
        <v>31064</v>
      </c>
    </row>
    <row r="103" spans="1:26" x14ac:dyDescent="0.25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f t="shared" si="8"/>
        <v>below</v>
      </c>
      <c r="L103" t="str" cm="1">
        <f t="array" ref="L103">_xlfn.IFS(J103&gt;=50, "Excellent", J103&gt;=40, "Good", J103&gt;=30, "Average", J103&lt;30, "Poor")</f>
        <v>Good</v>
      </c>
      <c r="M103" t="str">
        <f t="shared" si="9"/>
        <v>No</v>
      </c>
      <c r="N103" t="str">
        <f t="shared" si="10"/>
        <v>Yes</v>
      </c>
      <c r="O103" t="str">
        <f t="shared" si="11"/>
        <v>not marketing</v>
      </c>
      <c r="P103">
        <f t="shared" si="12"/>
        <v>0</v>
      </c>
      <c r="Q103">
        <f t="shared" si="13"/>
        <v>42020</v>
      </c>
      <c r="X103">
        <f t="shared" si="14"/>
        <v>42020</v>
      </c>
      <c r="Z103">
        <f t="shared" si="15"/>
        <v>10743</v>
      </c>
    </row>
    <row r="104" spans="1:26" x14ac:dyDescent="0.25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f t="shared" si="8"/>
        <v>above</v>
      </c>
      <c r="L104" t="str" cm="1">
        <f t="array" ref="L104">_xlfn.IFS(J104&gt;=50, "Excellent", J104&gt;=40, "Good", J104&gt;=30, "Average", J104&lt;30, "Poor")</f>
        <v>Excellent</v>
      </c>
      <c r="M104" t="str">
        <f t="shared" si="9"/>
        <v>No</v>
      </c>
      <c r="N104" t="str">
        <f t="shared" si="10"/>
        <v>Yes</v>
      </c>
      <c r="O104" t="str">
        <f t="shared" si="11"/>
        <v>marketing</v>
      </c>
      <c r="P104">
        <f t="shared" si="12"/>
        <v>0</v>
      </c>
      <c r="Q104">
        <f t="shared" si="13"/>
        <v>0</v>
      </c>
      <c r="X104">
        <f t="shared" si="14"/>
        <v>71920</v>
      </c>
      <c r="Z104">
        <f t="shared" si="15"/>
        <v>27946</v>
      </c>
    </row>
    <row r="105" spans="1:26" x14ac:dyDescent="0.25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f t="shared" si="8"/>
        <v>above</v>
      </c>
      <c r="L105" t="str" cm="1">
        <f t="array" ref="L105">_xlfn.IFS(J105&gt;=50, "Excellent", J105&gt;=40, "Good", J105&gt;=30, "Average", J105&lt;30, "Poor")</f>
        <v>Average</v>
      </c>
      <c r="M105" t="str">
        <f t="shared" si="9"/>
        <v>No</v>
      </c>
      <c r="N105" t="str">
        <f t="shared" si="10"/>
        <v>No</v>
      </c>
      <c r="O105" t="str">
        <f t="shared" si="11"/>
        <v>marketing</v>
      </c>
      <c r="P105">
        <f t="shared" si="12"/>
        <v>0</v>
      </c>
      <c r="Q105">
        <f t="shared" si="13"/>
        <v>0</v>
      </c>
      <c r="X105">
        <f t="shared" si="14"/>
        <v>55166</v>
      </c>
      <c r="Z105">
        <f t="shared" si="15"/>
        <v>22868</v>
      </c>
    </row>
    <row r="106" spans="1:26" x14ac:dyDescent="0.25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f t="shared" si="8"/>
        <v>above</v>
      </c>
      <c r="L106" t="str" cm="1">
        <f t="array" ref="L106">_xlfn.IFS(J106&gt;=50, "Excellent", J106&gt;=40, "Good", J106&gt;=30, "Average", J106&lt;30, "Poor")</f>
        <v>Good</v>
      </c>
      <c r="M106" t="str">
        <f t="shared" si="9"/>
        <v>No</v>
      </c>
      <c r="N106" t="str">
        <f t="shared" si="10"/>
        <v>Yes</v>
      </c>
      <c r="O106" t="str">
        <f t="shared" si="11"/>
        <v>not marketing</v>
      </c>
      <c r="P106">
        <f t="shared" si="12"/>
        <v>0</v>
      </c>
      <c r="Q106">
        <f t="shared" si="13"/>
        <v>0</v>
      </c>
      <c r="X106">
        <f t="shared" si="14"/>
        <v>74174</v>
      </c>
      <c r="Z106">
        <f t="shared" si="15"/>
        <v>26475</v>
      </c>
    </row>
    <row r="107" spans="1:26" x14ac:dyDescent="0.25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f t="shared" si="8"/>
        <v>below</v>
      </c>
      <c r="L107" t="str" cm="1">
        <f t="array" ref="L107">_xlfn.IFS(J107&gt;=50, "Excellent", J107&gt;=40, "Good", J107&gt;=30, "Average", J107&lt;30, "Poor")</f>
        <v>Excellent</v>
      </c>
      <c r="M107" t="str">
        <f t="shared" si="9"/>
        <v>No</v>
      </c>
      <c r="N107" t="str">
        <f t="shared" si="10"/>
        <v>Yes</v>
      </c>
      <c r="O107" t="str">
        <f t="shared" si="11"/>
        <v>not marketing</v>
      </c>
      <c r="P107">
        <f t="shared" si="12"/>
        <v>0</v>
      </c>
      <c r="Q107">
        <f t="shared" si="13"/>
        <v>47445</v>
      </c>
      <c r="X107">
        <f t="shared" si="14"/>
        <v>47445</v>
      </c>
      <c r="Z107">
        <f t="shared" si="15"/>
        <v>31648</v>
      </c>
    </row>
    <row r="108" spans="1:26" x14ac:dyDescent="0.25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f t="shared" si="8"/>
        <v>above</v>
      </c>
      <c r="L108" t="str" cm="1">
        <f t="array" ref="L108">_xlfn.IFS(J108&gt;=50, "Excellent", J108&gt;=40, "Good", J108&gt;=30, "Average", J108&lt;30, "Poor")</f>
        <v>Poor</v>
      </c>
      <c r="M108" t="str">
        <f t="shared" si="9"/>
        <v>No</v>
      </c>
      <c r="N108" t="str">
        <f t="shared" si="10"/>
        <v>Yes</v>
      </c>
      <c r="O108" t="str">
        <f t="shared" si="11"/>
        <v>not marketing</v>
      </c>
      <c r="P108">
        <f t="shared" si="12"/>
        <v>0</v>
      </c>
      <c r="Q108">
        <f t="shared" si="13"/>
        <v>0</v>
      </c>
      <c r="X108">
        <f t="shared" si="14"/>
        <v>71965</v>
      </c>
      <c r="Z108">
        <f t="shared" si="15"/>
        <v>36062</v>
      </c>
    </row>
    <row r="109" spans="1:26" x14ac:dyDescent="0.25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f t="shared" si="8"/>
        <v>above</v>
      </c>
      <c r="L109" t="str" cm="1">
        <f t="array" ref="L109">_xlfn.IFS(J109&gt;=50, "Excellent", J109&gt;=40, "Good", J109&gt;=30, "Average", J109&lt;30, "Poor")</f>
        <v>Excellent</v>
      </c>
      <c r="M109" t="str">
        <f t="shared" si="9"/>
        <v>No</v>
      </c>
      <c r="N109" t="str">
        <f t="shared" si="10"/>
        <v>Yes</v>
      </c>
      <c r="O109" t="str">
        <f t="shared" si="11"/>
        <v>not marketing</v>
      </c>
      <c r="P109">
        <f t="shared" si="12"/>
        <v>0</v>
      </c>
      <c r="Q109">
        <f t="shared" si="13"/>
        <v>0</v>
      </c>
      <c r="X109">
        <f t="shared" si="14"/>
        <v>79254</v>
      </c>
      <c r="Z109">
        <f t="shared" si="15"/>
        <v>24919</v>
      </c>
    </row>
    <row r="110" spans="1:26" x14ac:dyDescent="0.25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f t="shared" si="8"/>
        <v>below</v>
      </c>
      <c r="L110" t="str" cm="1">
        <f t="array" ref="L110">_xlfn.IFS(J110&gt;=50, "Excellent", J110&gt;=40, "Good", J110&gt;=30, "Average", J110&lt;30, "Poor")</f>
        <v>Good</v>
      </c>
      <c r="M110" t="str">
        <f t="shared" si="9"/>
        <v>No</v>
      </c>
      <c r="N110" t="str">
        <f t="shared" si="10"/>
        <v>No</v>
      </c>
      <c r="O110" t="str">
        <f t="shared" si="11"/>
        <v>not marketing</v>
      </c>
      <c r="P110">
        <f t="shared" si="12"/>
        <v>0</v>
      </c>
      <c r="Q110">
        <f t="shared" si="13"/>
        <v>0</v>
      </c>
      <c r="X110">
        <f t="shared" si="14"/>
        <v>36021</v>
      </c>
      <c r="Z110">
        <f t="shared" si="15"/>
        <v>38621</v>
      </c>
    </row>
    <row r="111" spans="1:26" x14ac:dyDescent="0.25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f t="shared" si="8"/>
        <v>below</v>
      </c>
      <c r="L111" t="str" cm="1">
        <f t="array" ref="L111">_xlfn.IFS(J111&gt;=50, "Excellent", J111&gt;=40, "Good", J111&gt;=30, "Average", J111&lt;30, "Poor")</f>
        <v>Poor</v>
      </c>
      <c r="M111" t="str">
        <f t="shared" si="9"/>
        <v>No</v>
      </c>
      <c r="N111" t="str">
        <f t="shared" si="10"/>
        <v>No</v>
      </c>
      <c r="O111" t="str">
        <f t="shared" si="11"/>
        <v>marketing</v>
      </c>
      <c r="P111">
        <f t="shared" si="12"/>
        <v>0</v>
      </c>
      <c r="Q111">
        <f t="shared" si="13"/>
        <v>0</v>
      </c>
      <c r="X111">
        <f t="shared" si="14"/>
        <v>37243</v>
      </c>
      <c r="Z111">
        <f t="shared" si="15"/>
        <v>28425</v>
      </c>
    </row>
    <row r="112" spans="1:26" x14ac:dyDescent="0.25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f t="shared" si="8"/>
        <v>below</v>
      </c>
      <c r="L112" t="str" cm="1">
        <f t="array" ref="L112">_xlfn.IFS(J112&gt;=50, "Excellent", J112&gt;=40, "Good", J112&gt;=30, "Average", J112&lt;30, "Poor")</f>
        <v>Excellent</v>
      </c>
      <c r="M112" t="str">
        <f t="shared" si="9"/>
        <v>No</v>
      </c>
      <c r="N112" t="str">
        <f t="shared" si="10"/>
        <v>No</v>
      </c>
      <c r="O112" t="str">
        <f t="shared" si="11"/>
        <v>not marketing</v>
      </c>
      <c r="P112">
        <f t="shared" si="12"/>
        <v>44984</v>
      </c>
      <c r="Q112">
        <f t="shared" si="13"/>
        <v>0</v>
      </c>
      <c r="X112">
        <f t="shared" si="14"/>
        <v>44984</v>
      </c>
      <c r="Z112">
        <f t="shared" si="15"/>
        <v>30705</v>
      </c>
    </row>
    <row r="113" spans="1:26" x14ac:dyDescent="0.25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f t="shared" si="8"/>
        <v>above</v>
      </c>
      <c r="L113" t="str" cm="1">
        <f t="array" ref="L113">_xlfn.IFS(J113&gt;=50, "Excellent", J113&gt;=40, "Good", J113&gt;=30, "Average", J113&lt;30, "Poor")</f>
        <v>Poor</v>
      </c>
      <c r="M113" t="str">
        <f t="shared" si="9"/>
        <v>No</v>
      </c>
      <c r="N113" t="str">
        <f t="shared" si="10"/>
        <v>Yes</v>
      </c>
      <c r="O113" t="str">
        <f t="shared" si="11"/>
        <v>not marketing</v>
      </c>
      <c r="P113">
        <f t="shared" si="12"/>
        <v>0</v>
      </c>
      <c r="Q113">
        <f t="shared" si="13"/>
        <v>0</v>
      </c>
      <c r="X113">
        <f t="shared" si="14"/>
        <v>68902</v>
      </c>
      <c r="Z113">
        <f t="shared" si="15"/>
        <v>26425</v>
      </c>
    </row>
    <row r="114" spans="1:26" x14ac:dyDescent="0.25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f t="shared" si="8"/>
        <v>below</v>
      </c>
      <c r="L114" t="str" cm="1">
        <f t="array" ref="L114">_xlfn.IFS(J114&gt;=50, "Excellent", J114&gt;=40, "Good", J114&gt;=30, "Average", J114&lt;30, "Poor")</f>
        <v>Excellent</v>
      </c>
      <c r="M114" t="str">
        <f t="shared" si="9"/>
        <v>No</v>
      </c>
      <c r="N114" t="str">
        <f t="shared" si="10"/>
        <v>No</v>
      </c>
      <c r="O114" t="str">
        <f t="shared" si="11"/>
        <v>not marketing</v>
      </c>
      <c r="P114">
        <f t="shared" si="12"/>
        <v>30871</v>
      </c>
      <c r="Q114">
        <f t="shared" si="13"/>
        <v>0</v>
      </c>
      <c r="X114">
        <f t="shared" si="14"/>
        <v>30871</v>
      </c>
      <c r="Z114">
        <f t="shared" si="15"/>
        <v>12024</v>
      </c>
    </row>
    <row r="115" spans="1:26" x14ac:dyDescent="0.25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f t="shared" si="8"/>
        <v>above</v>
      </c>
      <c r="L115" t="str" cm="1">
        <f t="array" ref="L115">_xlfn.IFS(J115&gt;=50, "Excellent", J115&gt;=40, "Good", J115&gt;=30, "Average", J115&lt;30, "Poor")</f>
        <v>Excellent</v>
      </c>
      <c r="M115" t="str">
        <f t="shared" si="9"/>
        <v>No</v>
      </c>
      <c r="N115" t="str">
        <f t="shared" si="10"/>
        <v>No</v>
      </c>
      <c r="O115" t="str">
        <f t="shared" si="11"/>
        <v>not marketing</v>
      </c>
      <c r="P115">
        <f t="shared" si="12"/>
        <v>0</v>
      </c>
      <c r="Q115">
        <f t="shared" si="13"/>
        <v>0</v>
      </c>
      <c r="X115">
        <f t="shared" si="14"/>
        <v>55776</v>
      </c>
      <c r="Z115">
        <f t="shared" si="15"/>
        <v>30358</v>
      </c>
    </row>
    <row r="116" spans="1:26" x14ac:dyDescent="0.25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f t="shared" si="8"/>
        <v>above</v>
      </c>
      <c r="L116" t="str" cm="1">
        <f t="array" ref="L116">_xlfn.IFS(J116&gt;=50, "Excellent", J116&gt;=40, "Good", J116&gt;=30, "Average", J116&lt;30, "Poor")</f>
        <v>Average</v>
      </c>
      <c r="M116" t="str">
        <f t="shared" si="9"/>
        <v>No</v>
      </c>
      <c r="N116" t="str">
        <f t="shared" si="10"/>
        <v>Yes</v>
      </c>
      <c r="O116" t="str">
        <f t="shared" si="11"/>
        <v>not marketing</v>
      </c>
      <c r="P116">
        <f t="shared" si="12"/>
        <v>72142</v>
      </c>
      <c r="Q116">
        <f t="shared" si="13"/>
        <v>0</v>
      </c>
      <c r="X116">
        <f t="shared" si="14"/>
        <v>72142</v>
      </c>
      <c r="Z116">
        <f t="shared" si="15"/>
        <v>15838</v>
      </c>
    </row>
    <row r="117" spans="1:26" x14ac:dyDescent="0.25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f t="shared" si="8"/>
        <v>above</v>
      </c>
      <c r="L117" t="str" cm="1">
        <f t="array" ref="L117">_xlfn.IFS(J117&gt;=50, "Excellent", J117&gt;=40, "Good", J117&gt;=30, "Average", J117&lt;30, "Poor")</f>
        <v>Good</v>
      </c>
      <c r="M117" t="str">
        <f t="shared" si="9"/>
        <v>No</v>
      </c>
      <c r="N117" t="str">
        <f t="shared" si="10"/>
        <v>Yes</v>
      </c>
      <c r="O117" t="str">
        <f t="shared" si="11"/>
        <v>not marketing</v>
      </c>
      <c r="P117">
        <f t="shared" si="12"/>
        <v>0</v>
      </c>
      <c r="Q117">
        <f t="shared" si="13"/>
        <v>0</v>
      </c>
      <c r="X117">
        <f t="shared" si="14"/>
        <v>77669</v>
      </c>
      <c r="Z117">
        <f t="shared" si="15"/>
        <v>25587</v>
      </c>
    </row>
    <row r="118" spans="1:26" x14ac:dyDescent="0.25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f t="shared" si="8"/>
        <v>above</v>
      </c>
      <c r="L118" t="str" cm="1">
        <f t="array" ref="L118">_xlfn.IFS(J118&gt;=50, "Excellent", J118&gt;=40, "Good", J118&gt;=30, "Average", J118&lt;30, "Poor")</f>
        <v>Excellent</v>
      </c>
      <c r="M118" t="str">
        <f t="shared" si="9"/>
        <v>No</v>
      </c>
      <c r="N118" t="str">
        <f t="shared" si="10"/>
        <v>Yes</v>
      </c>
      <c r="O118" t="str">
        <f t="shared" si="11"/>
        <v>not marketing</v>
      </c>
      <c r="P118">
        <f t="shared" si="12"/>
        <v>0</v>
      </c>
      <c r="Q118">
        <f t="shared" si="13"/>
        <v>73602</v>
      </c>
      <c r="X118">
        <f t="shared" si="14"/>
        <v>73602</v>
      </c>
      <c r="Z118">
        <f t="shared" si="15"/>
        <v>28434</v>
      </c>
    </row>
    <row r="119" spans="1:26" x14ac:dyDescent="0.25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f t="shared" si="8"/>
        <v>above</v>
      </c>
      <c r="L119" t="str" cm="1">
        <f t="array" ref="L119">_xlfn.IFS(J119&gt;=50, "Excellent", J119&gt;=40, "Good", J119&gt;=30, "Average", J119&lt;30, "Poor")</f>
        <v>Average</v>
      </c>
      <c r="M119" t="str">
        <f t="shared" si="9"/>
        <v>No</v>
      </c>
      <c r="N119" t="str">
        <f t="shared" si="10"/>
        <v>Yes</v>
      </c>
      <c r="O119" t="str">
        <f t="shared" si="11"/>
        <v>not marketing</v>
      </c>
      <c r="P119">
        <f t="shared" si="12"/>
        <v>0</v>
      </c>
      <c r="Q119">
        <f t="shared" si="13"/>
        <v>0</v>
      </c>
      <c r="X119">
        <f t="shared" si="14"/>
        <v>62782</v>
      </c>
      <c r="Z119">
        <f t="shared" si="15"/>
        <v>39526</v>
      </c>
    </row>
    <row r="120" spans="1:26" x14ac:dyDescent="0.25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f t="shared" si="8"/>
        <v>below</v>
      </c>
      <c r="L120" t="str" cm="1">
        <f t="array" ref="L120">_xlfn.IFS(J120&gt;=50, "Excellent", J120&gt;=40, "Good", J120&gt;=30, "Average", J120&lt;30, "Poor")</f>
        <v>Excellent</v>
      </c>
      <c r="M120" t="str">
        <f t="shared" si="9"/>
        <v>No</v>
      </c>
      <c r="N120" t="str">
        <f t="shared" si="10"/>
        <v>No</v>
      </c>
      <c r="O120" t="str">
        <f t="shared" si="11"/>
        <v>not marketing</v>
      </c>
      <c r="P120">
        <f t="shared" si="12"/>
        <v>0</v>
      </c>
      <c r="Q120">
        <f t="shared" si="13"/>
        <v>0</v>
      </c>
      <c r="X120">
        <f t="shared" si="14"/>
        <v>35993</v>
      </c>
      <c r="Z120">
        <f t="shared" si="15"/>
        <v>10290</v>
      </c>
    </row>
    <row r="121" spans="1:26" x14ac:dyDescent="0.25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f t="shared" si="8"/>
        <v>above</v>
      </c>
      <c r="L121" t="str" cm="1">
        <f t="array" ref="L121">_xlfn.IFS(J121&gt;=50, "Excellent", J121&gt;=40, "Good", J121&gt;=30, "Average", J121&lt;30, "Poor")</f>
        <v>Excellent</v>
      </c>
      <c r="M121" t="str">
        <f t="shared" si="9"/>
        <v>No</v>
      </c>
      <c r="N121" t="str">
        <f t="shared" si="10"/>
        <v>No</v>
      </c>
      <c r="O121" t="str">
        <f t="shared" si="11"/>
        <v>not marketing</v>
      </c>
      <c r="P121">
        <f t="shared" si="12"/>
        <v>51679</v>
      </c>
      <c r="Q121">
        <f t="shared" si="13"/>
        <v>0</v>
      </c>
      <c r="X121">
        <f t="shared" si="14"/>
        <v>51679</v>
      </c>
      <c r="Z121">
        <f t="shared" si="15"/>
        <v>32978</v>
      </c>
    </row>
    <row r="122" spans="1:26" x14ac:dyDescent="0.25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f t="shared" si="8"/>
        <v>above</v>
      </c>
      <c r="L122" t="str" cm="1">
        <f t="array" ref="L122">_xlfn.IFS(J122&gt;=50, "Excellent", J122&gt;=40, "Good", J122&gt;=30, "Average", J122&lt;30, "Poor")</f>
        <v>Excellent</v>
      </c>
      <c r="M122" t="str">
        <f t="shared" si="9"/>
        <v>No</v>
      </c>
      <c r="N122" t="str">
        <f t="shared" si="10"/>
        <v>Yes</v>
      </c>
      <c r="O122" t="str">
        <f t="shared" si="11"/>
        <v>not marketing</v>
      </c>
      <c r="P122">
        <f t="shared" si="12"/>
        <v>0</v>
      </c>
      <c r="Q122">
        <f t="shared" si="13"/>
        <v>0</v>
      </c>
      <c r="X122">
        <f t="shared" si="14"/>
        <v>76421</v>
      </c>
      <c r="Z122">
        <f t="shared" si="15"/>
        <v>11183</v>
      </c>
    </row>
    <row r="123" spans="1:26" x14ac:dyDescent="0.25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f t="shared" si="8"/>
        <v>below</v>
      </c>
      <c r="L123" t="str" cm="1">
        <f t="array" ref="L123">_xlfn.IFS(J123&gt;=50, "Excellent", J123&gt;=40, "Good", J123&gt;=30, "Average", J123&lt;30, "Poor")</f>
        <v>Average</v>
      </c>
      <c r="M123" t="str">
        <f t="shared" si="9"/>
        <v>No</v>
      </c>
      <c r="N123" t="str">
        <f t="shared" si="10"/>
        <v>Yes</v>
      </c>
      <c r="O123" t="str">
        <f t="shared" si="11"/>
        <v>not marketing</v>
      </c>
      <c r="P123">
        <f t="shared" si="12"/>
        <v>0</v>
      </c>
      <c r="Q123">
        <f t="shared" si="13"/>
        <v>40938</v>
      </c>
      <c r="X123">
        <f t="shared" si="14"/>
        <v>40938</v>
      </c>
      <c r="Z123">
        <f t="shared" si="15"/>
        <v>26143</v>
      </c>
    </row>
    <row r="124" spans="1:26" x14ac:dyDescent="0.25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f t="shared" si="8"/>
        <v>above</v>
      </c>
      <c r="L124" t="str" cm="1">
        <f t="array" ref="L124">_xlfn.IFS(J124&gt;=50, "Excellent", J124&gt;=40, "Good", J124&gt;=30, "Average", J124&lt;30, "Poor")</f>
        <v>Average</v>
      </c>
      <c r="M124" t="str">
        <f t="shared" si="9"/>
        <v>No</v>
      </c>
      <c r="N124" t="str">
        <f t="shared" si="10"/>
        <v>No</v>
      </c>
      <c r="O124" t="str">
        <f t="shared" si="11"/>
        <v>not marketing</v>
      </c>
      <c r="P124">
        <f t="shared" si="12"/>
        <v>0</v>
      </c>
      <c r="Q124">
        <f t="shared" si="13"/>
        <v>0</v>
      </c>
      <c r="X124">
        <f t="shared" si="14"/>
        <v>57191</v>
      </c>
      <c r="Z124">
        <f t="shared" si="15"/>
        <v>31904</v>
      </c>
    </row>
    <row r="125" spans="1:26" x14ac:dyDescent="0.25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f t="shared" si="8"/>
        <v>below</v>
      </c>
      <c r="L125" t="str" cm="1">
        <f t="array" ref="L125">_xlfn.IFS(J125&gt;=50, "Excellent", J125&gt;=40, "Good", J125&gt;=30, "Average", J125&lt;30, "Poor")</f>
        <v>Excellent</v>
      </c>
      <c r="M125" t="str">
        <f t="shared" si="9"/>
        <v>No</v>
      </c>
      <c r="N125" t="str">
        <f t="shared" si="10"/>
        <v>No</v>
      </c>
      <c r="O125" t="str">
        <f t="shared" si="11"/>
        <v>not marketing</v>
      </c>
      <c r="P125">
        <f t="shared" si="12"/>
        <v>0</v>
      </c>
      <c r="Q125">
        <f t="shared" si="13"/>
        <v>0</v>
      </c>
      <c r="X125">
        <f t="shared" si="14"/>
        <v>42206</v>
      </c>
      <c r="Z125">
        <f t="shared" si="15"/>
        <v>27145</v>
      </c>
    </row>
    <row r="126" spans="1:26" x14ac:dyDescent="0.25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f t="shared" si="8"/>
        <v>above</v>
      </c>
      <c r="L126" t="str" cm="1">
        <f t="array" ref="L126">_xlfn.IFS(J126&gt;=50, "Excellent", J126&gt;=40, "Good", J126&gt;=30, "Average", J126&lt;30, "Poor")</f>
        <v>Poor</v>
      </c>
      <c r="M126" t="str">
        <f t="shared" si="9"/>
        <v>No</v>
      </c>
      <c r="N126" t="str">
        <f t="shared" si="10"/>
        <v>Yes</v>
      </c>
      <c r="O126" t="str">
        <f t="shared" si="11"/>
        <v>not marketing</v>
      </c>
      <c r="P126">
        <f t="shared" si="12"/>
        <v>0</v>
      </c>
      <c r="Q126">
        <f t="shared" si="13"/>
        <v>0</v>
      </c>
      <c r="X126">
        <f t="shared" si="14"/>
        <v>67685</v>
      </c>
      <c r="Z126">
        <f t="shared" si="15"/>
        <v>23554</v>
      </c>
    </row>
    <row r="127" spans="1:26" x14ac:dyDescent="0.25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f t="shared" si="8"/>
        <v>above</v>
      </c>
      <c r="L127" t="str" cm="1">
        <f t="array" ref="L127">_xlfn.IFS(J127&gt;=50, "Excellent", J127&gt;=40, "Good", J127&gt;=30, "Average", J127&lt;30, "Poor")</f>
        <v>Average</v>
      </c>
      <c r="M127" t="str">
        <f t="shared" si="9"/>
        <v>No</v>
      </c>
      <c r="N127" t="str">
        <f t="shared" si="10"/>
        <v>Yes</v>
      </c>
      <c r="O127" t="str">
        <f t="shared" si="11"/>
        <v>not marketing</v>
      </c>
      <c r="P127">
        <f t="shared" si="12"/>
        <v>0</v>
      </c>
      <c r="Q127">
        <f t="shared" si="13"/>
        <v>0</v>
      </c>
      <c r="X127">
        <f t="shared" si="14"/>
        <v>66642</v>
      </c>
      <c r="Z127">
        <f t="shared" si="15"/>
        <v>16604</v>
      </c>
    </row>
    <row r="128" spans="1:26" x14ac:dyDescent="0.25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f t="shared" si="8"/>
        <v>above</v>
      </c>
      <c r="L128" t="str" cm="1">
        <f t="array" ref="L128">_xlfn.IFS(J128&gt;=50, "Excellent", J128&gt;=40, "Good", J128&gt;=30, "Average", J128&lt;30, "Poor")</f>
        <v>Good</v>
      </c>
      <c r="M128" t="str">
        <f t="shared" si="9"/>
        <v>No</v>
      </c>
      <c r="N128" t="str">
        <f t="shared" si="10"/>
        <v>Yes</v>
      </c>
      <c r="O128" t="str">
        <f t="shared" si="11"/>
        <v>not marketing</v>
      </c>
      <c r="P128">
        <f t="shared" si="12"/>
        <v>64161</v>
      </c>
      <c r="Q128">
        <f t="shared" si="13"/>
        <v>0</v>
      </c>
      <c r="X128">
        <f t="shared" si="14"/>
        <v>64161</v>
      </c>
      <c r="Z128">
        <f t="shared" si="15"/>
        <v>24790</v>
      </c>
    </row>
    <row r="129" spans="1:26" x14ac:dyDescent="0.25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f t="shared" si="8"/>
        <v>below</v>
      </c>
      <c r="L129" t="str" cm="1">
        <f t="array" ref="L129">_xlfn.IFS(J129&gt;=50, "Excellent", J129&gt;=40, "Good", J129&gt;=30, "Average", J129&lt;30, "Poor")</f>
        <v>Excellent</v>
      </c>
      <c r="M129" t="str">
        <f t="shared" si="9"/>
        <v>No</v>
      </c>
      <c r="N129" t="str">
        <f t="shared" si="10"/>
        <v>No</v>
      </c>
      <c r="O129" t="str">
        <f t="shared" si="11"/>
        <v>not marketing</v>
      </c>
      <c r="P129">
        <f t="shared" si="12"/>
        <v>0</v>
      </c>
      <c r="Q129">
        <f t="shared" si="13"/>
        <v>0</v>
      </c>
      <c r="X129">
        <f t="shared" si="14"/>
        <v>48385</v>
      </c>
      <c r="Z129">
        <f t="shared" si="15"/>
        <v>26379</v>
      </c>
    </row>
    <row r="130" spans="1:26" x14ac:dyDescent="0.25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f t="shared" si="8"/>
        <v>above</v>
      </c>
      <c r="L130" t="str" cm="1">
        <f t="array" ref="L130">_xlfn.IFS(J130&gt;=50, "Excellent", J130&gt;=40, "Good", J130&gt;=30, "Average", J130&lt;30, "Poor")</f>
        <v>Excellent</v>
      </c>
      <c r="M130" t="str">
        <f t="shared" si="9"/>
        <v>No</v>
      </c>
      <c r="N130" t="str">
        <f t="shared" si="10"/>
        <v>Yes</v>
      </c>
      <c r="O130" t="str">
        <f t="shared" si="11"/>
        <v>not marketing</v>
      </c>
      <c r="P130">
        <f t="shared" si="12"/>
        <v>0</v>
      </c>
      <c r="Q130">
        <f t="shared" si="13"/>
        <v>70632</v>
      </c>
      <c r="X130">
        <f t="shared" si="14"/>
        <v>70632</v>
      </c>
      <c r="Z130">
        <f t="shared" si="15"/>
        <v>34787</v>
      </c>
    </row>
    <row r="131" spans="1:26" x14ac:dyDescent="0.25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f t="shared" ref="K131:K194" si="16">IF(F131&gt;50000,"above","below")</f>
        <v>above</v>
      </c>
      <c r="L131" t="str" cm="1">
        <f t="array" ref="L131">_xlfn.IFS(J131&gt;=50, "Excellent", J131&gt;=40, "Good", J131&gt;=30, "Average", J131&lt;30, "Poor")</f>
        <v>Average</v>
      </c>
      <c r="M131" t="str">
        <f t="shared" ref="M131:M194" si="17">IF(AND(E131="HR", I131="North", H131&gt;15000), "Yes", "No")</f>
        <v>Yes</v>
      </c>
      <c r="N131" t="str">
        <f t="shared" ref="N131:N194" si="18">IF(OR(E131="IT", F131&gt;60000), "Yes", "No")</f>
        <v>No</v>
      </c>
      <c r="O131" t="str">
        <f t="shared" ref="O131:O194" si="19">IF(NOT(E131="Marketing"), "not marketing", "marketing")</f>
        <v>not marketing</v>
      </c>
      <c r="P131">
        <f t="shared" ref="P131:P194" si="20">SUMIF(E131, "Sales", F131
)</f>
        <v>0</v>
      </c>
      <c r="Q131">
        <f t="shared" ref="Q131:Q194" si="21">SUMIFS(F131, E131, "IT", J131, "&gt;35")</f>
        <v>0</v>
      </c>
      <c r="X131">
        <f t="shared" ref="X131:X194" si="22">VLOOKUP(A131, A131:F1130, 6, FALSE)</f>
        <v>50658</v>
      </c>
      <c r="Z131">
        <f t="shared" ref="Z131:Z194" si="23">INDEX(H130:H1130, MATCH(A131,A130:A1130, 0))</f>
        <v>18445</v>
      </c>
    </row>
    <row r="132" spans="1:26" x14ac:dyDescent="0.25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f t="shared" si="16"/>
        <v>above</v>
      </c>
      <c r="L132" t="str" cm="1">
        <f t="array" ref="L132">_xlfn.IFS(J132&gt;=50, "Excellent", J132&gt;=40, "Good", J132&gt;=30, "Average", J132&lt;30, "Poor")</f>
        <v>Average</v>
      </c>
      <c r="M132" t="str">
        <f t="shared" si="17"/>
        <v>No</v>
      </c>
      <c r="N132" t="str">
        <f t="shared" si="18"/>
        <v>No</v>
      </c>
      <c r="O132" t="str">
        <f t="shared" si="19"/>
        <v>not marketing</v>
      </c>
      <c r="P132">
        <f t="shared" si="20"/>
        <v>0</v>
      </c>
      <c r="Q132">
        <f t="shared" si="21"/>
        <v>0</v>
      </c>
      <c r="X132">
        <f t="shared" si="22"/>
        <v>57039</v>
      </c>
      <c r="Z132">
        <f t="shared" si="23"/>
        <v>24149</v>
      </c>
    </row>
    <row r="133" spans="1:26" x14ac:dyDescent="0.25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f t="shared" si="16"/>
        <v>below</v>
      </c>
      <c r="L133" t="str" cm="1">
        <f t="array" ref="L133">_xlfn.IFS(J133&gt;=50, "Excellent", J133&gt;=40, "Good", J133&gt;=30, "Average", J133&lt;30, "Poor")</f>
        <v>Average</v>
      </c>
      <c r="M133" t="str">
        <f t="shared" si="17"/>
        <v>No</v>
      </c>
      <c r="N133" t="str">
        <f t="shared" si="18"/>
        <v>No</v>
      </c>
      <c r="O133" t="str">
        <f t="shared" si="19"/>
        <v>marketing</v>
      </c>
      <c r="P133">
        <f t="shared" si="20"/>
        <v>0</v>
      </c>
      <c r="Q133">
        <f t="shared" si="21"/>
        <v>0</v>
      </c>
      <c r="X133">
        <f t="shared" si="22"/>
        <v>49740</v>
      </c>
      <c r="Z133">
        <f t="shared" si="23"/>
        <v>15383</v>
      </c>
    </row>
    <row r="134" spans="1:26" x14ac:dyDescent="0.25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f t="shared" si="16"/>
        <v>above</v>
      </c>
      <c r="L134" t="str" cm="1">
        <f t="array" ref="L134">_xlfn.IFS(J134&gt;=50, "Excellent", J134&gt;=40, "Good", J134&gt;=30, "Average", J134&lt;30, "Poor")</f>
        <v>Good</v>
      </c>
      <c r="M134" t="str">
        <f t="shared" si="17"/>
        <v>No</v>
      </c>
      <c r="N134" t="str">
        <f t="shared" si="18"/>
        <v>No</v>
      </c>
      <c r="O134" t="str">
        <f t="shared" si="19"/>
        <v>not marketing</v>
      </c>
      <c r="P134">
        <f t="shared" si="20"/>
        <v>0</v>
      </c>
      <c r="Q134">
        <f t="shared" si="21"/>
        <v>0</v>
      </c>
      <c r="X134">
        <f t="shared" si="22"/>
        <v>55915</v>
      </c>
      <c r="Z134">
        <f t="shared" si="23"/>
        <v>31594</v>
      </c>
    </row>
    <row r="135" spans="1:26" x14ac:dyDescent="0.25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f t="shared" si="16"/>
        <v>below</v>
      </c>
      <c r="L135" t="str" cm="1">
        <f t="array" ref="L135">_xlfn.IFS(J135&gt;=50, "Excellent", J135&gt;=40, "Good", J135&gt;=30, "Average", J135&lt;30, "Poor")</f>
        <v>Good</v>
      </c>
      <c r="M135" t="str">
        <f t="shared" si="17"/>
        <v>No</v>
      </c>
      <c r="N135" t="str">
        <f t="shared" si="18"/>
        <v>No</v>
      </c>
      <c r="O135" t="str">
        <f t="shared" si="19"/>
        <v>not marketing</v>
      </c>
      <c r="P135">
        <f t="shared" si="20"/>
        <v>0</v>
      </c>
      <c r="Q135">
        <f t="shared" si="21"/>
        <v>0</v>
      </c>
      <c r="X135">
        <f t="shared" si="22"/>
        <v>38997</v>
      </c>
      <c r="Z135">
        <f t="shared" si="23"/>
        <v>36587</v>
      </c>
    </row>
    <row r="136" spans="1:26" x14ac:dyDescent="0.25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f t="shared" si="16"/>
        <v>below</v>
      </c>
      <c r="L136" t="str" cm="1">
        <f t="array" ref="L136">_xlfn.IFS(J136&gt;=50, "Excellent", J136&gt;=40, "Good", J136&gt;=30, "Average", J136&lt;30, "Poor")</f>
        <v>Excellent</v>
      </c>
      <c r="M136" t="str">
        <f t="shared" si="17"/>
        <v>No</v>
      </c>
      <c r="N136" t="str">
        <f t="shared" si="18"/>
        <v>No</v>
      </c>
      <c r="O136" t="str">
        <f t="shared" si="19"/>
        <v>not marketing</v>
      </c>
      <c r="P136">
        <f t="shared" si="20"/>
        <v>0</v>
      </c>
      <c r="Q136">
        <f t="shared" si="21"/>
        <v>0</v>
      </c>
      <c r="X136">
        <f t="shared" si="22"/>
        <v>44067</v>
      </c>
      <c r="Z136">
        <f t="shared" si="23"/>
        <v>28660</v>
      </c>
    </row>
    <row r="137" spans="1:26" x14ac:dyDescent="0.25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f t="shared" si="16"/>
        <v>above</v>
      </c>
      <c r="L137" t="str" cm="1">
        <f t="array" ref="L137">_xlfn.IFS(J137&gt;=50, "Excellent", J137&gt;=40, "Good", J137&gt;=30, "Average", J137&lt;30, "Poor")</f>
        <v>Good</v>
      </c>
      <c r="M137" t="str">
        <f t="shared" si="17"/>
        <v>No</v>
      </c>
      <c r="N137" t="str">
        <f t="shared" si="18"/>
        <v>No</v>
      </c>
      <c r="O137" t="str">
        <f t="shared" si="19"/>
        <v>marketing</v>
      </c>
      <c r="P137">
        <f t="shared" si="20"/>
        <v>0</v>
      </c>
      <c r="Q137">
        <f t="shared" si="21"/>
        <v>0</v>
      </c>
      <c r="X137">
        <f t="shared" si="22"/>
        <v>54845</v>
      </c>
      <c r="Z137">
        <f t="shared" si="23"/>
        <v>39869</v>
      </c>
    </row>
    <row r="138" spans="1:26" x14ac:dyDescent="0.25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f t="shared" si="16"/>
        <v>below</v>
      </c>
      <c r="L138" t="str" cm="1">
        <f t="array" ref="L138">_xlfn.IFS(J138&gt;=50, "Excellent", J138&gt;=40, "Good", J138&gt;=30, "Average", J138&lt;30, "Poor")</f>
        <v>Average</v>
      </c>
      <c r="M138" t="str">
        <f t="shared" si="17"/>
        <v>No</v>
      </c>
      <c r="N138" t="str">
        <f t="shared" si="18"/>
        <v>No</v>
      </c>
      <c r="O138" t="str">
        <f t="shared" si="19"/>
        <v>not marketing</v>
      </c>
      <c r="P138">
        <f t="shared" si="20"/>
        <v>42144</v>
      </c>
      <c r="Q138">
        <f t="shared" si="21"/>
        <v>0</v>
      </c>
      <c r="X138">
        <f t="shared" si="22"/>
        <v>42144</v>
      </c>
      <c r="Z138">
        <f t="shared" si="23"/>
        <v>32492</v>
      </c>
    </row>
    <row r="139" spans="1:26" x14ac:dyDescent="0.25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f t="shared" si="16"/>
        <v>below</v>
      </c>
      <c r="L139" t="str" cm="1">
        <f t="array" ref="L139">_xlfn.IFS(J139&gt;=50, "Excellent", J139&gt;=40, "Good", J139&gt;=30, "Average", J139&lt;30, "Poor")</f>
        <v>Good</v>
      </c>
      <c r="M139" t="str">
        <f t="shared" si="17"/>
        <v>No</v>
      </c>
      <c r="N139" t="str">
        <f t="shared" si="18"/>
        <v>No</v>
      </c>
      <c r="O139" t="str">
        <f t="shared" si="19"/>
        <v>not marketing</v>
      </c>
      <c r="P139">
        <f t="shared" si="20"/>
        <v>0</v>
      </c>
      <c r="Q139">
        <f t="shared" si="21"/>
        <v>0</v>
      </c>
      <c r="X139">
        <f t="shared" si="22"/>
        <v>43543</v>
      </c>
      <c r="Z139">
        <f t="shared" si="23"/>
        <v>12098</v>
      </c>
    </row>
    <row r="140" spans="1:26" x14ac:dyDescent="0.25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f t="shared" si="16"/>
        <v>above</v>
      </c>
      <c r="L140" t="str" cm="1">
        <f t="array" ref="L140">_xlfn.IFS(J140&gt;=50, "Excellent", J140&gt;=40, "Good", J140&gt;=30, "Average", J140&lt;30, "Poor")</f>
        <v>Average</v>
      </c>
      <c r="M140" t="str">
        <f t="shared" si="17"/>
        <v>No</v>
      </c>
      <c r="N140" t="str">
        <f t="shared" si="18"/>
        <v>Yes</v>
      </c>
      <c r="O140" t="str">
        <f t="shared" si="19"/>
        <v>not marketing</v>
      </c>
      <c r="P140">
        <f t="shared" si="20"/>
        <v>0</v>
      </c>
      <c r="Q140">
        <f t="shared" si="21"/>
        <v>0</v>
      </c>
      <c r="X140">
        <f t="shared" si="22"/>
        <v>70926</v>
      </c>
      <c r="Z140">
        <f t="shared" si="23"/>
        <v>36100</v>
      </c>
    </row>
    <row r="141" spans="1:26" x14ac:dyDescent="0.25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f t="shared" si="16"/>
        <v>below</v>
      </c>
      <c r="L141" t="str" cm="1">
        <f t="array" ref="L141">_xlfn.IFS(J141&gt;=50, "Excellent", J141&gt;=40, "Good", J141&gt;=30, "Average", J141&lt;30, "Poor")</f>
        <v>Average</v>
      </c>
      <c r="M141" t="str">
        <f t="shared" si="17"/>
        <v>Yes</v>
      </c>
      <c r="N141" t="str">
        <f t="shared" si="18"/>
        <v>No</v>
      </c>
      <c r="O141" t="str">
        <f t="shared" si="19"/>
        <v>not marketing</v>
      </c>
      <c r="P141">
        <f t="shared" si="20"/>
        <v>0</v>
      </c>
      <c r="Q141">
        <f t="shared" si="21"/>
        <v>0</v>
      </c>
      <c r="X141">
        <f t="shared" si="22"/>
        <v>35721</v>
      </c>
      <c r="Z141">
        <f t="shared" si="23"/>
        <v>22370</v>
      </c>
    </row>
    <row r="142" spans="1:26" x14ac:dyDescent="0.25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f t="shared" si="16"/>
        <v>above</v>
      </c>
      <c r="L142" t="str" cm="1">
        <f t="array" ref="L142">_xlfn.IFS(J142&gt;=50, "Excellent", J142&gt;=40, "Good", J142&gt;=30, "Average", J142&lt;30, "Poor")</f>
        <v>Good</v>
      </c>
      <c r="M142" t="str">
        <f t="shared" si="17"/>
        <v>Yes</v>
      </c>
      <c r="N142" t="str">
        <f t="shared" si="18"/>
        <v>Yes</v>
      </c>
      <c r="O142" t="str">
        <f t="shared" si="19"/>
        <v>not marketing</v>
      </c>
      <c r="P142">
        <f t="shared" si="20"/>
        <v>0</v>
      </c>
      <c r="Q142">
        <f t="shared" si="21"/>
        <v>0</v>
      </c>
      <c r="X142">
        <f t="shared" si="22"/>
        <v>70178</v>
      </c>
      <c r="Z142">
        <f t="shared" si="23"/>
        <v>36299</v>
      </c>
    </row>
    <row r="143" spans="1:26" x14ac:dyDescent="0.25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f t="shared" si="16"/>
        <v>above</v>
      </c>
      <c r="L143" t="str" cm="1">
        <f t="array" ref="L143">_xlfn.IFS(J143&gt;=50, "Excellent", J143&gt;=40, "Good", J143&gt;=30, "Average", J143&lt;30, "Poor")</f>
        <v>Good</v>
      </c>
      <c r="M143" t="str">
        <f t="shared" si="17"/>
        <v>No</v>
      </c>
      <c r="N143" t="str">
        <f t="shared" si="18"/>
        <v>Yes</v>
      </c>
      <c r="O143" t="str">
        <f t="shared" si="19"/>
        <v>not marketing</v>
      </c>
      <c r="P143">
        <f t="shared" si="20"/>
        <v>0</v>
      </c>
      <c r="Q143">
        <f t="shared" si="21"/>
        <v>0</v>
      </c>
      <c r="X143">
        <f t="shared" si="22"/>
        <v>61503</v>
      </c>
      <c r="Z143">
        <f t="shared" si="23"/>
        <v>12906</v>
      </c>
    </row>
    <row r="144" spans="1:26" x14ac:dyDescent="0.25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f t="shared" si="16"/>
        <v>below</v>
      </c>
      <c r="L144" t="str" cm="1">
        <f t="array" ref="L144">_xlfn.IFS(J144&gt;=50, "Excellent", J144&gt;=40, "Good", J144&gt;=30, "Average", J144&lt;30, "Poor")</f>
        <v>Poor</v>
      </c>
      <c r="M144" t="str">
        <f t="shared" si="17"/>
        <v>No</v>
      </c>
      <c r="N144" t="str">
        <f t="shared" si="18"/>
        <v>No</v>
      </c>
      <c r="O144" t="str">
        <f t="shared" si="19"/>
        <v>marketing</v>
      </c>
      <c r="P144">
        <f t="shared" si="20"/>
        <v>0</v>
      </c>
      <c r="Q144">
        <f t="shared" si="21"/>
        <v>0</v>
      </c>
      <c r="X144">
        <f t="shared" si="22"/>
        <v>40463</v>
      </c>
      <c r="Z144">
        <f t="shared" si="23"/>
        <v>24067</v>
      </c>
    </row>
    <row r="145" spans="1:26" x14ac:dyDescent="0.25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f t="shared" si="16"/>
        <v>below</v>
      </c>
      <c r="L145" t="str" cm="1">
        <f t="array" ref="L145">_xlfn.IFS(J145&gt;=50, "Excellent", J145&gt;=40, "Good", J145&gt;=30, "Average", J145&lt;30, "Poor")</f>
        <v>Good</v>
      </c>
      <c r="M145" t="str">
        <f t="shared" si="17"/>
        <v>No</v>
      </c>
      <c r="N145" t="str">
        <f t="shared" si="18"/>
        <v>No</v>
      </c>
      <c r="O145" t="str">
        <f t="shared" si="19"/>
        <v>not marketing</v>
      </c>
      <c r="P145">
        <f t="shared" si="20"/>
        <v>0</v>
      </c>
      <c r="Q145">
        <f t="shared" si="21"/>
        <v>0</v>
      </c>
      <c r="X145">
        <f t="shared" si="22"/>
        <v>33860</v>
      </c>
      <c r="Z145">
        <f t="shared" si="23"/>
        <v>24353</v>
      </c>
    </row>
    <row r="146" spans="1:26" x14ac:dyDescent="0.25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f t="shared" si="16"/>
        <v>below</v>
      </c>
      <c r="L146" t="str" cm="1">
        <f t="array" ref="L146">_xlfn.IFS(J146&gt;=50, "Excellent", J146&gt;=40, "Good", J146&gt;=30, "Average", J146&lt;30, "Poor")</f>
        <v>Excellent</v>
      </c>
      <c r="M146" t="str">
        <f t="shared" si="17"/>
        <v>Yes</v>
      </c>
      <c r="N146" t="str">
        <f t="shared" si="18"/>
        <v>No</v>
      </c>
      <c r="O146" t="str">
        <f t="shared" si="19"/>
        <v>not marketing</v>
      </c>
      <c r="P146">
        <f t="shared" si="20"/>
        <v>0</v>
      </c>
      <c r="Q146">
        <f t="shared" si="21"/>
        <v>0</v>
      </c>
      <c r="X146">
        <f t="shared" si="22"/>
        <v>49384</v>
      </c>
      <c r="Z146">
        <f t="shared" si="23"/>
        <v>39151</v>
      </c>
    </row>
    <row r="147" spans="1:26" x14ac:dyDescent="0.25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f t="shared" si="16"/>
        <v>above</v>
      </c>
      <c r="L147" t="str" cm="1">
        <f t="array" ref="L147">_xlfn.IFS(J147&gt;=50, "Excellent", J147&gt;=40, "Good", J147&gt;=30, "Average", J147&lt;30, "Poor")</f>
        <v>Good</v>
      </c>
      <c r="M147" t="str">
        <f t="shared" si="17"/>
        <v>No</v>
      </c>
      <c r="N147" t="str">
        <f t="shared" si="18"/>
        <v>Yes</v>
      </c>
      <c r="O147" t="str">
        <f t="shared" si="19"/>
        <v>not marketing</v>
      </c>
      <c r="P147">
        <f t="shared" si="20"/>
        <v>0</v>
      </c>
      <c r="Q147">
        <f t="shared" si="21"/>
        <v>67576</v>
      </c>
      <c r="X147">
        <f t="shared" si="22"/>
        <v>67576</v>
      </c>
      <c r="Z147">
        <f t="shared" si="23"/>
        <v>17269</v>
      </c>
    </row>
    <row r="148" spans="1:26" x14ac:dyDescent="0.25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f t="shared" si="16"/>
        <v>below</v>
      </c>
      <c r="L148" t="str" cm="1">
        <f t="array" ref="L148">_xlfn.IFS(J148&gt;=50, "Excellent", J148&gt;=40, "Good", J148&gt;=30, "Average", J148&lt;30, "Poor")</f>
        <v>Average</v>
      </c>
      <c r="M148" t="str">
        <f t="shared" si="17"/>
        <v>No</v>
      </c>
      <c r="N148" t="str">
        <f t="shared" si="18"/>
        <v>No</v>
      </c>
      <c r="O148" t="str">
        <f t="shared" si="19"/>
        <v>not marketing</v>
      </c>
      <c r="P148">
        <f t="shared" si="20"/>
        <v>0</v>
      </c>
      <c r="Q148">
        <f t="shared" si="21"/>
        <v>0</v>
      </c>
      <c r="X148">
        <f t="shared" si="22"/>
        <v>34359</v>
      </c>
      <c r="Z148">
        <f t="shared" si="23"/>
        <v>20721</v>
      </c>
    </row>
    <row r="149" spans="1:26" x14ac:dyDescent="0.25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f t="shared" si="16"/>
        <v>above</v>
      </c>
      <c r="L149" t="str" cm="1">
        <f t="array" ref="L149">_xlfn.IFS(J149&gt;=50, "Excellent", J149&gt;=40, "Good", J149&gt;=30, "Average", J149&lt;30, "Poor")</f>
        <v>Good</v>
      </c>
      <c r="M149" t="str">
        <f t="shared" si="17"/>
        <v>No</v>
      </c>
      <c r="N149" t="str">
        <f t="shared" si="18"/>
        <v>Yes</v>
      </c>
      <c r="O149" t="str">
        <f t="shared" si="19"/>
        <v>not marketing</v>
      </c>
      <c r="P149">
        <f t="shared" si="20"/>
        <v>0</v>
      </c>
      <c r="Q149">
        <f t="shared" si="21"/>
        <v>71522</v>
      </c>
      <c r="X149">
        <f t="shared" si="22"/>
        <v>71522</v>
      </c>
      <c r="Z149">
        <f t="shared" si="23"/>
        <v>37615</v>
      </c>
    </row>
    <row r="150" spans="1:26" x14ac:dyDescent="0.25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f t="shared" si="16"/>
        <v>below</v>
      </c>
      <c r="L150" t="str" cm="1">
        <f t="array" ref="L150">_xlfn.IFS(J150&gt;=50, "Excellent", J150&gt;=40, "Good", J150&gt;=30, "Average", J150&lt;30, "Poor")</f>
        <v>Poor</v>
      </c>
      <c r="M150" t="str">
        <f t="shared" si="17"/>
        <v>No</v>
      </c>
      <c r="N150" t="str">
        <f t="shared" si="18"/>
        <v>Yes</v>
      </c>
      <c r="O150" t="str">
        <f t="shared" si="19"/>
        <v>not marketing</v>
      </c>
      <c r="P150">
        <f t="shared" si="20"/>
        <v>0</v>
      </c>
      <c r="Q150">
        <f t="shared" si="21"/>
        <v>0</v>
      </c>
      <c r="X150">
        <f t="shared" si="22"/>
        <v>31750</v>
      </c>
      <c r="Z150">
        <f t="shared" si="23"/>
        <v>18420</v>
      </c>
    </row>
    <row r="151" spans="1:26" x14ac:dyDescent="0.25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f t="shared" si="16"/>
        <v>above</v>
      </c>
      <c r="L151" t="str" cm="1">
        <f t="array" ref="L151">_xlfn.IFS(J151&gt;=50, "Excellent", J151&gt;=40, "Good", J151&gt;=30, "Average", J151&lt;30, "Poor")</f>
        <v>Excellent</v>
      </c>
      <c r="M151" t="str">
        <f t="shared" si="17"/>
        <v>No</v>
      </c>
      <c r="N151" t="str">
        <f t="shared" si="18"/>
        <v>Yes</v>
      </c>
      <c r="O151" t="str">
        <f t="shared" si="19"/>
        <v>not marketing</v>
      </c>
      <c r="P151">
        <f t="shared" si="20"/>
        <v>0</v>
      </c>
      <c r="Q151">
        <f t="shared" si="21"/>
        <v>0</v>
      </c>
      <c r="X151">
        <f t="shared" si="22"/>
        <v>62934</v>
      </c>
      <c r="Z151">
        <f t="shared" si="23"/>
        <v>28655</v>
      </c>
    </row>
    <row r="152" spans="1:26" x14ac:dyDescent="0.25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f t="shared" si="16"/>
        <v>below</v>
      </c>
      <c r="L152" t="str" cm="1">
        <f t="array" ref="L152">_xlfn.IFS(J152&gt;=50, "Excellent", J152&gt;=40, "Good", J152&gt;=30, "Average", J152&lt;30, "Poor")</f>
        <v>Average</v>
      </c>
      <c r="M152" t="str">
        <f t="shared" si="17"/>
        <v>No</v>
      </c>
      <c r="N152" t="str">
        <f t="shared" si="18"/>
        <v>No</v>
      </c>
      <c r="O152" t="str">
        <f t="shared" si="19"/>
        <v>not marketing</v>
      </c>
      <c r="P152">
        <f t="shared" si="20"/>
        <v>43541</v>
      </c>
      <c r="Q152">
        <f t="shared" si="21"/>
        <v>0</v>
      </c>
      <c r="X152">
        <f t="shared" si="22"/>
        <v>43541</v>
      </c>
      <c r="Z152">
        <f t="shared" si="23"/>
        <v>13914</v>
      </c>
    </row>
    <row r="153" spans="1:26" x14ac:dyDescent="0.25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f t="shared" si="16"/>
        <v>above</v>
      </c>
      <c r="L153" t="str" cm="1">
        <f t="array" ref="L153">_xlfn.IFS(J153&gt;=50, "Excellent", J153&gt;=40, "Good", J153&gt;=30, "Average", J153&lt;30, "Poor")</f>
        <v>Excellent</v>
      </c>
      <c r="M153" t="str">
        <f t="shared" si="17"/>
        <v>No</v>
      </c>
      <c r="N153" t="str">
        <f t="shared" si="18"/>
        <v>Yes</v>
      </c>
      <c r="O153" t="str">
        <f t="shared" si="19"/>
        <v>not marketing</v>
      </c>
      <c r="P153">
        <f t="shared" si="20"/>
        <v>0</v>
      </c>
      <c r="Q153">
        <f t="shared" si="21"/>
        <v>75209</v>
      </c>
      <c r="X153">
        <f t="shared" si="22"/>
        <v>75209</v>
      </c>
      <c r="Z153">
        <f t="shared" si="23"/>
        <v>31609</v>
      </c>
    </row>
    <row r="154" spans="1:26" x14ac:dyDescent="0.25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f t="shared" si="16"/>
        <v>above</v>
      </c>
      <c r="L154" t="str" cm="1">
        <f t="array" ref="L154">_xlfn.IFS(J154&gt;=50, "Excellent", J154&gt;=40, "Good", J154&gt;=30, "Average", J154&lt;30, "Poor")</f>
        <v>Poor</v>
      </c>
      <c r="M154" t="str">
        <f t="shared" si="17"/>
        <v>No</v>
      </c>
      <c r="N154" t="str">
        <f t="shared" si="18"/>
        <v>Yes</v>
      </c>
      <c r="O154" t="str">
        <f t="shared" si="19"/>
        <v>not marketing</v>
      </c>
      <c r="P154">
        <f t="shared" si="20"/>
        <v>0</v>
      </c>
      <c r="Q154">
        <f t="shared" si="21"/>
        <v>0</v>
      </c>
      <c r="X154">
        <f t="shared" si="22"/>
        <v>76977</v>
      </c>
      <c r="Z154">
        <f t="shared" si="23"/>
        <v>12867</v>
      </c>
    </row>
    <row r="155" spans="1:26" x14ac:dyDescent="0.25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f t="shared" si="16"/>
        <v>below</v>
      </c>
      <c r="L155" t="str" cm="1">
        <f t="array" ref="L155">_xlfn.IFS(J155&gt;=50, "Excellent", J155&gt;=40, "Good", J155&gt;=30, "Average", J155&lt;30, "Poor")</f>
        <v>Average</v>
      </c>
      <c r="M155" t="str">
        <f t="shared" si="17"/>
        <v>No</v>
      </c>
      <c r="N155" t="str">
        <f t="shared" si="18"/>
        <v>No</v>
      </c>
      <c r="O155" t="str">
        <f t="shared" si="19"/>
        <v>marketing</v>
      </c>
      <c r="P155">
        <f t="shared" si="20"/>
        <v>0</v>
      </c>
      <c r="Q155">
        <f t="shared" si="21"/>
        <v>0</v>
      </c>
      <c r="X155">
        <f t="shared" si="22"/>
        <v>39578</v>
      </c>
      <c r="Z155">
        <f t="shared" si="23"/>
        <v>23902</v>
      </c>
    </row>
    <row r="156" spans="1:26" x14ac:dyDescent="0.25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f t="shared" si="16"/>
        <v>below</v>
      </c>
      <c r="L156" t="str" cm="1">
        <f t="array" ref="L156">_xlfn.IFS(J156&gt;=50, "Excellent", J156&gt;=40, "Good", J156&gt;=30, "Average", J156&lt;30, "Poor")</f>
        <v>Poor</v>
      </c>
      <c r="M156" t="str">
        <f t="shared" si="17"/>
        <v>No</v>
      </c>
      <c r="N156" t="str">
        <f t="shared" si="18"/>
        <v>No</v>
      </c>
      <c r="O156" t="str">
        <f t="shared" si="19"/>
        <v>not marketing</v>
      </c>
      <c r="P156">
        <f t="shared" si="20"/>
        <v>0</v>
      </c>
      <c r="Q156">
        <f t="shared" si="21"/>
        <v>0</v>
      </c>
      <c r="X156">
        <f t="shared" si="22"/>
        <v>38164</v>
      </c>
      <c r="Z156">
        <f t="shared" si="23"/>
        <v>22865</v>
      </c>
    </row>
    <row r="157" spans="1:26" x14ac:dyDescent="0.25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f t="shared" si="16"/>
        <v>below</v>
      </c>
      <c r="L157" t="str" cm="1">
        <f t="array" ref="L157">_xlfn.IFS(J157&gt;=50, "Excellent", J157&gt;=40, "Good", J157&gt;=30, "Average", J157&lt;30, "Poor")</f>
        <v>Excellent</v>
      </c>
      <c r="M157" t="str">
        <f t="shared" si="17"/>
        <v>No</v>
      </c>
      <c r="N157" t="str">
        <f t="shared" si="18"/>
        <v>Yes</v>
      </c>
      <c r="O157" t="str">
        <f t="shared" si="19"/>
        <v>not marketing</v>
      </c>
      <c r="P157">
        <f t="shared" si="20"/>
        <v>0</v>
      </c>
      <c r="Q157">
        <f t="shared" si="21"/>
        <v>32992</v>
      </c>
      <c r="X157">
        <f t="shared" si="22"/>
        <v>32992</v>
      </c>
      <c r="Z157">
        <f t="shared" si="23"/>
        <v>32250</v>
      </c>
    </row>
    <row r="158" spans="1:26" x14ac:dyDescent="0.25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f t="shared" si="16"/>
        <v>above</v>
      </c>
      <c r="L158" t="str" cm="1">
        <f t="array" ref="L158">_xlfn.IFS(J158&gt;=50, "Excellent", J158&gt;=40, "Good", J158&gt;=30, "Average", J158&lt;30, "Poor")</f>
        <v>Excellent</v>
      </c>
      <c r="M158" t="str">
        <f t="shared" si="17"/>
        <v>No</v>
      </c>
      <c r="N158" t="str">
        <f t="shared" si="18"/>
        <v>Yes</v>
      </c>
      <c r="O158" t="str">
        <f t="shared" si="19"/>
        <v>marketing</v>
      </c>
      <c r="P158">
        <f t="shared" si="20"/>
        <v>0</v>
      </c>
      <c r="Q158">
        <f t="shared" si="21"/>
        <v>0</v>
      </c>
      <c r="X158">
        <f t="shared" si="22"/>
        <v>73750</v>
      </c>
      <c r="Z158">
        <f t="shared" si="23"/>
        <v>27569</v>
      </c>
    </row>
    <row r="159" spans="1:26" x14ac:dyDescent="0.25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f t="shared" si="16"/>
        <v>above</v>
      </c>
      <c r="L159" t="str" cm="1">
        <f t="array" ref="L159">_xlfn.IFS(J159&gt;=50, "Excellent", J159&gt;=40, "Good", J159&gt;=30, "Average", J159&lt;30, "Poor")</f>
        <v>Average</v>
      </c>
      <c r="M159" t="str">
        <f t="shared" si="17"/>
        <v>No</v>
      </c>
      <c r="N159" t="str">
        <f t="shared" si="18"/>
        <v>No</v>
      </c>
      <c r="O159" t="str">
        <f t="shared" si="19"/>
        <v>not marketing</v>
      </c>
      <c r="P159">
        <f t="shared" si="20"/>
        <v>0</v>
      </c>
      <c r="Q159">
        <f t="shared" si="21"/>
        <v>0</v>
      </c>
      <c r="X159">
        <f t="shared" si="22"/>
        <v>57389</v>
      </c>
      <c r="Z159">
        <f t="shared" si="23"/>
        <v>29854</v>
      </c>
    </row>
    <row r="160" spans="1:26" x14ac:dyDescent="0.25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f t="shared" si="16"/>
        <v>below</v>
      </c>
      <c r="L160" t="str" cm="1">
        <f t="array" ref="L160">_xlfn.IFS(J160&gt;=50, "Excellent", J160&gt;=40, "Good", J160&gt;=30, "Average", J160&lt;30, "Poor")</f>
        <v>Good</v>
      </c>
      <c r="M160" t="str">
        <f t="shared" si="17"/>
        <v>No</v>
      </c>
      <c r="N160" t="str">
        <f t="shared" si="18"/>
        <v>No</v>
      </c>
      <c r="O160" t="str">
        <f t="shared" si="19"/>
        <v>not marketing</v>
      </c>
      <c r="P160">
        <f t="shared" si="20"/>
        <v>32401</v>
      </c>
      <c r="Q160">
        <f t="shared" si="21"/>
        <v>0</v>
      </c>
      <c r="X160">
        <f t="shared" si="22"/>
        <v>32401</v>
      </c>
      <c r="Z160">
        <f t="shared" si="23"/>
        <v>20712</v>
      </c>
    </row>
    <row r="161" spans="1:26" x14ac:dyDescent="0.25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f t="shared" si="16"/>
        <v>above</v>
      </c>
      <c r="L161" t="str" cm="1">
        <f t="array" ref="L161">_xlfn.IFS(J161&gt;=50, "Excellent", J161&gt;=40, "Good", J161&gt;=30, "Average", J161&lt;30, "Poor")</f>
        <v>Excellent</v>
      </c>
      <c r="M161" t="str">
        <f t="shared" si="17"/>
        <v>No</v>
      </c>
      <c r="N161" t="str">
        <f t="shared" si="18"/>
        <v>Yes</v>
      </c>
      <c r="O161" t="str">
        <f t="shared" si="19"/>
        <v>not marketing</v>
      </c>
      <c r="P161">
        <f t="shared" si="20"/>
        <v>0</v>
      </c>
      <c r="Q161">
        <f t="shared" si="21"/>
        <v>0</v>
      </c>
      <c r="X161">
        <f t="shared" si="22"/>
        <v>64514</v>
      </c>
      <c r="Z161">
        <f t="shared" si="23"/>
        <v>10139</v>
      </c>
    </row>
    <row r="162" spans="1:26" x14ac:dyDescent="0.25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f t="shared" si="16"/>
        <v>below</v>
      </c>
      <c r="L162" t="str" cm="1">
        <f t="array" ref="L162">_xlfn.IFS(J162&gt;=50, "Excellent", J162&gt;=40, "Good", J162&gt;=30, "Average", J162&lt;30, "Poor")</f>
        <v>Average</v>
      </c>
      <c r="M162" t="str">
        <f t="shared" si="17"/>
        <v>No</v>
      </c>
      <c r="N162" t="str">
        <f t="shared" si="18"/>
        <v>No</v>
      </c>
      <c r="O162" t="str">
        <f t="shared" si="19"/>
        <v>not marketing</v>
      </c>
      <c r="P162">
        <f t="shared" si="20"/>
        <v>32739</v>
      </c>
      <c r="Q162">
        <f t="shared" si="21"/>
        <v>0</v>
      </c>
      <c r="X162">
        <f t="shared" si="22"/>
        <v>32739</v>
      </c>
      <c r="Z162">
        <f t="shared" si="23"/>
        <v>36671</v>
      </c>
    </row>
    <row r="163" spans="1:26" x14ac:dyDescent="0.25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f t="shared" si="16"/>
        <v>below</v>
      </c>
      <c r="L163" t="str" cm="1">
        <f t="array" ref="L163">_xlfn.IFS(J163&gt;=50, "Excellent", J163&gt;=40, "Good", J163&gt;=30, "Average", J163&lt;30, "Poor")</f>
        <v>Poor</v>
      </c>
      <c r="M163" t="str">
        <f t="shared" si="17"/>
        <v>No</v>
      </c>
      <c r="N163" t="str">
        <f t="shared" si="18"/>
        <v>No</v>
      </c>
      <c r="O163" t="str">
        <f t="shared" si="19"/>
        <v>not marketing</v>
      </c>
      <c r="P163">
        <f t="shared" si="20"/>
        <v>0</v>
      </c>
      <c r="Q163">
        <f t="shared" si="21"/>
        <v>0</v>
      </c>
      <c r="X163">
        <f t="shared" si="22"/>
        <v>32005</v>
      </c>
      <c r="Z163">
        <f t="shared" si="23"/>
        <v>11331</v>
      </c>
    </row>
    <row r="164" spans="1:26" x14ac:dyDescent="0.25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f t="shared" si="16"/>
        <v>below</v>
      </c>
      <c r="L164" t="str" cm="1">
        <f t="array" ref="L164">_xlfn.IFS(J164&gt;=50, "Excellent", J164&gt;=40, "Good", J164&gt;=30, "Average", J164&lt;30, "Poor")</f>
        <v>Excellent</v>
      </c>
      <c r="M164" t="str">
        <f t="shared" si="17"/>
        <v>No</v>
      </c>
      <c r="N164" t="str">
        <f t="shared" si="18"/>
        <v>No</v>
      </c>
      <c r="O164" t="str">
        <f t="shared" si="19"/>
        <v>not marketing</v>
      </c>
      <c r="P164">
        <f t="shared" si="20"/>
        <v>44911</v>
      </c>
      <c r="Q164">
        <f t="shared" si="21"/>
        <v>0</v>
      </c>
      <c r="X164">
        <f t="shared" si="22"/>
        <v>44911</v>
      </c>
      <c r="Z164">
        <f t="shared" si="23"/>
        <v>31046</v>
      </c>
    </row>
    <row r="165" spans="1:26" x14ac:dyDescent="0.25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f t="shared" si="16"/>
        <v>above</v>
      </c>
      <c r="L165" t="str" cm="1">
        <f t="array" ref="L165">_xlfn.IFS(J165&gt;=50, "Excellent", J165&gt;=40, "Good", J165&gt;=30, "Average", J165&lt;30, "Poor")</f>
        <v>Excellent</v>
      </c>
      <c r="M165" t="str">
        <f t="shared" si="17"/>
        <v>No</v>
      </c>
      <c r="N165" t="str">
        <f t="shared" si="18"/>
        <v>Yes</v>
      </c>
      <c r="O165" t="str">
        <f t="shared" si="19"/>
        <v>not marketing</v>
      </c>
      <c r="P165">
        <f t="shared" si="20"/>
        <v>0</v>
      </c>
      <c r="Q165">
        <f t="shared" si="21"/>
        <v>61944</v>
      </c>
      <c r="X165">
        <f t="shared" si="22"/>
        <v>61944</v>
      </c>
      <c r="Z165">
        <f t="shared" si="23"/>
        <v>11605</v>
      </c>
    </row>
    <row r="166" spans="1:26" x14ac:dyDescent="0.25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f t="shared" si="16"/>
        <v>above</v>
      </c>
      <c r="L166" t="str" cm="1">
        <f t="array" ref="L166">_xlfn.IFS(J166&gt;=50, "Excellent", J166&gt;=40, "Good", J166&gt;=30, "Average", J166&lt;30, "Poor")</f>
        <v>Good</v>
      </c>
      <c r="M166" t="str">
        <f t="shared" si="17"/>
        <v>No</v>
      </c>
      <c r="N166" t="str">
        <f t="shared" si="18"/>
        <v>Yes</v>
      </c>
      <c r="O166" t="str">
        <f t="shared" si="19"/>
        <v>not marketing</v>
      </c>
      <c r="P166">
        <f t="shared" si="20"/>
        <v>0</v>
      </c>
      <c r="Q166">
        <f t="shared" si="21"/>
        <v>0</v>
      </c>
      <c r="X166">
        <f t="shared" si="22"/>
        <v>60622</v>
      </c>
      <c r="Z166">
        <f t="shared" si="23"/>
        <v>33567</v>
      </c>
    </row>
    <row r="167" spans="1:26" x14ac:dyDescent="0.25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f t="shared" si="16"/>
        <v>below</v>
      </c>
      <c r="L167" t="str" cm="1">
        <f t="array" ref="L167">_xlfn.IFS(J167&gt;=50, "Excellent", J167&gt;=40, "Good", J167&gt;=30, "Average", J167&lt;30, "Poor")</f>
        <v>Excellent</v>
      </c>
      <c r="M167" t="str">
        <f t="shared" si="17"/>
        <v>No</v>
      </c>
      <c r="N167" t="str">
        <f t="shared" si="18"/>
        <v>No</v>
      </c>
      <c r="O167" t="str">
        <f t="shared" si="19"/>
        <v>not marketing</v>
      </c>
      <c r="P167">
        <f t="shared" si="20"/>
        <v>0</v>
      </c>
      <c r="Q167">
        <f t="shared" si="21"/>
        <v>0</v>
      </c>
      <c r="X167">
        <f t="shared" si="22"/>
        <v>31888</v>
      </c>
      <c r="Z167">
        <f t="shared" si="23"/>
        <v>33416</v>
      </c>
    </row>
    <row r="168" spans="1:26" x14ac:dyDescent="0.25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f t="shared" si="16"/>
        <v>below</v>
      </c>
      <c r="L168" t="str" cm="1">
        <f t="array" ref="L168">_xlfn.IFS(J168&gt;=50, "Excellent", J168&gt;=40, "Good", J168&gt;=30, "Average", J168&lt;30, "Poor")</f>
        <v>Average</v>
      </c>
      <c r="M168" t="str">
        <f t="shared" si="17"/>
        <v>No</v>
      </c>
      <c r="N168" t="str">
        <f t="shared" si="18"/>
        <v>No</v>
      </c>
      <c r="O168" t="str">
        <f t="shared" si="19"/>
        <v>not marketing</v>
      </c>
      <c r="P168">
        <f t="shared" si="20"/>
        <v>0</v>
      </c>
      <c r="Q168">
        <f t="shared" si="21"/>
        <v>0</v>
      </c>
      <c r="X168">
        <f t="shared" si="22"/>
        <v>42998</v>
      </c>
      <c r="Z168">
        <f t="shared" si="23"/>
        <v>37736</v>
      </c>
    </row>
    <row r="169" spans="1:26" x14ac:dyDescent="0.25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f t="shared" si="16"/>
        <v>below</v>
      </c>
      <c r="L169" t="str" cm="1">
        <f t="array" ref="L169">_xlfn.IFS(J169&gt;=50, "Excellent", J169&gt;=40, "Good", J169&gt;=30, "Average", J169&lt;30, "Poor")</f>
        <v>Poor</v>
      </c>
      <c r="M169" t="str">
        <f t="shared" si="17"/>
        <v>No</v>
      </c>
      <c r="N169" t="str">
        <f t="shared" si="18"/>
        <v>No</v>
      </c>
      <c r="O169" t="str">
        <f t="shared" si="19"/>
        <v>not marketing</v>
      </c>
      <c r="P169">
        <f t="shared" si="20"/>
        <v>0</v>
      </c>
      <c r="Q169">
        <f t="shared" si="21"/>
        <v>0</v>
      </c>
      <c r="X169">
        <f t="shared" si="22"/>
        <v>31887</v>
      </c>
      <c r="Z169">
        <f t="shared" si="23"/>
        <v>23941</v>
      </c>
    </row>
    <row r="170" spans="1:26" x14ac:dyDescent="0.25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f t="shared" si="16"/>
        <v>above</v>
      </c>
      <c r="L170" t="str" cm="1">
        <f t="array" ref="L170">_xlfn.IFS(J170&gt;=50, "Excellent", J170&gt;=40, "Good", J170&gt;=30, "Average", J170&lt;30, "Poor")</f>
        <v>Poor</v>
      </c>
      <c r="M170" t="str">
        <f t="shared" si="17"/>
        <v>No</v>
      </c>
      <c r="N170" t="str">
        <f t="shared" si="18"/>
        <v>Yes</v>
      </c>
      <c r="O170" t="str">
        <f t="shared" si="19"/>
        <v>not marketing</v>
      </c>
      <c r="P170">
        <f t="shared" si="20"/>
        <v>0</v>
      </c>
      <c r="Q170">
        <f t="shared" si="21"/>
        <v>0</v>
      </c>
      <c r="X170">
        <f t="shared" si="22"/>
        <v>74240</v>
      </c>
      <c r="Z170">
        <f t="shared" si="23"/>
        <v>23679</v>
      </c>
    </row>
    <row r="171" spans="1:26" x14ac:dyDescent="0.25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f t="shared" si="16"/>
        <v>below</v>
      </c>
      <c r="L171" t="str" cm="1">
        <f t="array" ref="L171">_xlfn.IFS(J171&gt;=50, "Excellent", J171&gt;=40, "Good", J171&gt;=30, "Average", J171&lt;30, "Poor")</f>
        <v>Excellent</v>
      </c>
      <c r="M171" t="str">
        <f t="shared" si="17"/>
        <v>Yes</v>
      </c>
      <c r="N171" t="str">
        <f t="shared" si="18"/>
        <v>No</v>
      </c>
      <c r="O171" t="str">
        <f t="shared" si="19"/>
        <v>not marketing</v>
      </c>
      <c r="P171">
        <f t="shared" si="20"/>
        <v>0</v>
      </c>
      <c r="Q171">
        <f t="shared" si="21"/>
        <v>0</v>
      </c>
      <c r="X171">
        <f t="shared" si="22"/>
        <v>48481</v>
      </c>
      <c r="Z171">
        <f t="shared" si="23"/>
        <v>30232</v>
      </c>
    </row>
    <row r="172" spans="1:26" x14ac:dyDescent="0.25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f t="shared" si="16"/>
        <v>below</v>
      </c>
      <c r="L172" t="str" cm="1">
        <f t="array" ref="L172">_xlfn.IFS(J172&gt;=50, "Excellent", J172&gt;=40, "Good", J172&gt;=30, "Average", J172&lt;30, "Poor")</f>
        <v>Excellent</v>
      </c>
      <c r="M172" t="str">
        <f t="shared" si="17"/>
        <v>No</v>
      </c>
      <c r="N172" t="str">
        <f t="shared" si="18"/>
        <v>No</v>
      </c>
      <c r="O172" t="str">
        <f t="shared" si="19"/>
        <v>not marketing</v>
      </c>
      <c r="P172">
        <f t="shared" si="20"/>
        <v>31855</v>
      </c>
      <c r="Q172">
        <f t="shared" si="21"/>
        <v>0</v>
      </c>
      <c r="X172">
        <f t="shared" si="22"/>
        <v>31855</v>
      </c>
      <c r="Z172">
        <f t="shared" si="23"/>
        <v>36423</v>
      </c>
    </row>
    <row r="173" spans="1:26" x14ac:dyDescent="0.25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f t="shared" si="16"/>
        <v>below</v>
      </c>
      <c r="L173" t="str" cm="1">
        <f t="array" ref="L173">_xlfn.IFS(J173&gt;=50, "Excellent", J173&gt;=40, "Good", J173&gt;=30, "Average", J173&lt;30, "Poor")</f>
        <v>Poor</v>
      </c>
      <c r="M173" t="str">
        <f t="shared" si="17"/>
        <v>No</v>
      </c>
      <c r="N173" t="str">
        <f t="shared" si="18"/>
        <v>Yes</v>
      </c>
      <c r="O173" t="str">
        <f t="shared" si="19"/>
        <v>not marketing</v>
      </c>
      <c r="P173">
        <f t="shared" si="20"/>
        <v>0</v>
      </c>
      <c r="Q173">
        <f t="shared" si="21"/>
        <v>0</v>
      </c>
      <c r="X173">
        <f t="shared" si="22"/>
        <v>31365</v>
      </c>
      <c r="Z173">
        <f t="shared" si="23"/>
        <v>34591</v>
      </c>
    </row>
    <row r="174" spans="1:26" x14ac:dyDescent="0.25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f t="shared" si="16"/>
        <v>above</v>
      </c>
      <c r="L174" t="str" cm="1">
        <f t="array" ref="L174">_xlfn.IFS(J174&gt;=50, "Excellent", J174&gt;=40, "Good", J174&gt;=30, "Average", J174&lt;30, "Poor")</f>
        <v>Poor</v>
      </c>
      <c r="M174" t="str">
        <f t="shared" si="17"/>
        <v>No</v>
      </c>
      <c r="N174" t="str">
        <f t="shared" si="18"/>
        <v>Yes</v>
      </c>
      <c r="O174" t="str">
        <f t="shared" si="19"/>
        <v>not marketing</v>
      </c>
      <c r="P174">
        <f t="shared" si="20"/>
        <v>0</v>
      </c>
      <c r="Q174">
        <f t="shared" si="21"/>
        <v>0</v>
      </c>
      <c r="X174">
        <f t="shared" si="22"/>
        <v>69797</v>
      </c>
      <c r="Z174">
        <f t="shared" si="23"/>
        <v>20209</v>
      </c>
    </row>
    <row r="175" spans="1:26" x14ac:dyDescent="0.25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f t="shared" si="16"/>
        <v>above</v>
      </c>
      <c r="L175" t="str" cm="1">
        <f t="array" ref="L175">_xlfn.IFS(J175&gt;=50, "Excellent", J175&gt;=40, "Good", J175&gt;=30, "Average", J175&lt;30, "Poor")</f>
        <v>Excellent</v>
      </c>
      <c r="M175" t="str">
        <f t="shared" si="17"/>
        <v>No</v>
      </c>
      <c r="N175" t="str">
        <f t="shared" si="18"/>
        <v>No</v>
      </c>
      <c r="O175" t="str">
        <f t="shared" si="19"/>
        <v>not marketing</v>
      </c>
      <c r="P175">
        <f t="shared" si="20"/>
        <v>0</v>
      </c>
      <c r="Q175">
        <f t="shared" si="21"/>
        <v>0</v>
      </c>
      <c r="X175">
        <f t="shared" si="22"/>
        <v>52991</v>
      </c>
      <c r="Z175">
        <f t="shared" si="23"/>
        <v>23345</v>
      </c>
    </row>
    <row r="176" spans="1:26" x14ac:dyDescent="0.25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f t="shared" si="16"/>
        <v>below</v>
      </c>
      <c r="L176" t="str" cm="1">
        <f t="array" ref="L176">_xlfn.IFS(J176&gt;=50, "Excellent", J176&gt;=40, "Good", J176&gt;=30, "Average", J176&lt;30, "Poor")</f>
        <v>Average</v>
      </c>
      <c r="M176" t="str">
        <f t="shared" si="17"/>
        <v>No</v>
      </c>
      <c r="N176" t="str">
        <f t="shared" si="18"/>
        <v>No</v>
      </c>
      <c r="O176" t="str">
        <f t="shared" si="19"/>
        <v>not marketing</v>
      </c>
      <c r="P176">
        <f t="shared" si="20"/>
        <v>42734</v>
      </c>
      <c r="Q176">
        <f t="shared" si="21"/>
        <v>0</v>
      </c>
      <c r="X176">
        <f t="shared" si="22"/>
        <v>42734</v>
      </c>
      <c r="Z176">
        <f t="shared" si="23"/>
        <v>18396</v>
      </c>
    </row>
    <row r="177" spans="1:26" x14ac:dyDescent="0.25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f t="shared" si="16"/>
        <v>above</v>
      </c>
      <c r="L177" t="str" cm="1">
        <f t="array" ref="L177">_xlfn.IFS(J177&gt;=50, "Excellent", J177&gt;=40, "Good", J177&gt;=30, "Average", J177&lt;30, "Poor")</f>
        <v>Average</v>
      </c>
      <c r="M177" t="str">
        <f t="shared" si="17"/>
        <v>No</v>
      </c>
      <c r="N177" t="str">
        <f t="shared" si="18"/>
        <v>No</v>
      </c>
      <c r="O177" t="str">
        <f t="shared" si="19"/>
        <v>marketing</v>
      </c>
      <c r="P177">
        <f t="shared" si="20"/>
        <v>0</v>
      </c>
      <c r="Q177">
        <f t="shared" si="21"/>
        <v>0</v>
      </c>
      <c r="X177">
        <f t="shared" si="22"/>
        <v>50645</v>
      </c>
      <c r="Z177">
        <f t="shared" si="23"/>
        <v>39378</v>
      </c>
    </row>
    <row r="178" spans="1:26" x14ac:dyDescent="0.25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f t="shared" si="16"/>
        <v>above</v>
      </c>
      <c r="L178" t="str" cm="1">
        <f t="array" ref="L178">_xlfn.IFS(J178&gt;=50, "Excellent", J178&gt;=40, "Good", J178&gt;=30, "Average", J178&lt;30, "Poor")</f>
        <v>Excellent</v>
      </c>
      <c r="M178" t="str">
        <f t="shared" si="17"/>
        <v>No</v>
      </c>
      <c r="N178" t="str">
        <f t="shared" si="18"/>
        <v>Yes</v>
      </c>
      <c r="O178" t="str">
        <f t="shared" si="19"/>
        <v>not marketing</v>
      </c>
      <c r="P178">
        <f t="shared" si="20"/>
        <v>0</v>
      </c>
      <c r="Q178">
        <f t="shared" si="21"/>
        <v>57109</v>
      </c>
      <c r="X178">
        <f t="shared" si="22"/>
        <v>57109</v>
      </c>
      <c r="Z178">
        <f t="shared" si="23"/>
        <v>18887</v>
      </c>
    </row>
    <row r="179" spans="1:26" x14ac:dyDescent="0.25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f t="shared" si="16"/>
        <v>above</v>
      </c>
      <c r="L179" t="str" cm="1">
        <f t="array" ref="L179">_xlfn.IFS(J179&gt;=50, "Excellent", J179&gt;=40, "Good", J179&gt;=30, "Average", J179&lt;30, "Poor")</f>
        <v>Excellent</v>
      </c>
      <c r="M179" t="str">
        <f t="shared" si="17"/>
        <v>No</v>
      </c>
      <c r="N179" t="str">
        <f t="shared" si="18"/>
        <v>No</v>
      </c>
      <c r="O179" t="str">
        <f t="shared" si="19"/>
        <v>not marketing</v>
      </c>
      <c r="P179">
        <f t="shared" si="20"/>
        <v>0</v>
      </c>
      <c r="Q179">
        <f t="shared" si="21"/>
        <v>0</v>
      </c>
      <c r="X179">
        <f t="shared" si="22"/>
        <v>59683</v>
      </c>
      <c r="Z179">
        <f t="shared" si="23"/>
        <v>34712</v>
      </c>
    </row>
    <row r="180" spans="1:26" x14ac:dyDescent="0.25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f t="shared" si="16"/>
        <v>above</v>
      </c>
      <c r="L180" t="str" cm="1">
        <f t="array" ref="L180">_xlfn.IFS(J180&gt;=50, "Excellent", J180&gt;=40, "Good", J180&gt;=30, "Average", J180&lt;30, "Poor")</f>
        <v>Average</v>
      </c>
      <c r="M180" t="str">
        <f t="shared" si="17"/>
        <v>No</v>
      </c>
      <c r="N180" t="str">
        <f t="shared" si="18"/>
        <v>Yes</v>
      </c>
      <c r="O180" t="str">
        <f t="shared" si="19"/>
        <v>not marketing</v>
      </c>
      <c r="P180">
        <f t="shared" si="20"/>
        <v>0</v>
      </c>
      <c r="Q180">
        <f t="shared" si="21"/>
        <v>0</v>
      </c>
      <c r="X180">
        <f t="shared" si="22"/>
        <v>53745</v>
      </c>
      <c r="Z180">
        <f t="shared" si="23"/>
        <v>27027</v>
      </c>
    </row>
    <row r="181" spans="1:26" x14ac:dyDescent="0.25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f t="shared" si="16"/>
        <v>below</v>
      </c>
      <c r="L181" t="str" cm="1">
        <f t="array" ref="L181">_xlfn.IFS(J181&gt;=50, "Excellent", J181&gt;=40, "Good", J181&gt;=30, "Average", J181&lt;30, "Poor")</f>
        <v>Poor</v>
      </c>
      <c r="M181" t="str">
        <f t="shared" si="17"/>
        <v>No</v>
      </c>
      <c r="N181" t="str">
        <f t="shared" si="18"/>
        <v>No</v>
      </c>
      <c r="O181" t="str">
        <f t="shared" si="19"/>
        <v>marketing</v>
      </c>
      <c r="P181">
        <f t="shared" si="20"/>
        <v>0</v>
      </c>
      <c r="Q181">
        <f t="shared" si="21"/>
        <v>0</v>
      </c>
      <c r="X181">
        <f t="shared" si="22"/>
        <v>34884</v>
      </c>
      <c r="Z181">
        <f t="shared" si="23"/>
        <v>10694</v>
      </c>
    </row>
    <row r="182" spans="1:26" x14ac:dyDescent="0.25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f t="shared" si="16"/>
        <v>below</v>
      </c>
      <c r="L182" t="str" cm="1">
        <f t="array" ref="L182">_xlfn.IFS(J182&gt;=50, "Excellent", J182&gt;=40, "Good", J182&gt;=30, "Average", J182&lt;30, "Poor")</f>
        <v>Poor</v>
      </c>
      <c r="M182" t="str">
        <f t="shared" si="17"/>
        <v>No</v>
      </c>
      <c r="N182" t="str">
        <f t="shared" si="18"/>
        <v>No</v>
      </c>
      <c r="O182" t="str">
        <f t="shared" si="19"/>
        <v>not marketing</v>
      </c>
      <c r="P182">
        <f t="shared" si="20"/>
        <v>0</v>
      </c>
      <c r="Q182">
        <f t="shared" si="21"/>
        <v>0</v>
      </c>
      <c r="X182">
        <f t="shared" si="22"/>
        <v>32164</v>
      </c>
      <c r="Z182">
        <f t="shared" si="23"/>
        <v>31442</v>
      </c>
    </row>
    <row r="183" spans="1:26" x14ac:dyDescent="0.25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f t="shared" si="16"/>
        <v>above</v>
      </c>
      <c r="L183" t="str" cm="1">
        <f t="array" ref="L183">_xlfn.IFS(J183&gt;=50, "Excellent", J183&gt;=40, "Good", J183&gt;=30, "Average", J183&lt;30, "Poor")</f>
        <v>Good</v>
      </c>
      <c r="M183" t="str">
        <f t="shared" si="17"/>
        <v>No</v>
      </c>
      <c r="N183" t="str">
        <f t="shared" si="18"/>
        <v>Yes</v>
      </c>
      <c r="O183" t="str">
        <f t="shared" si="19"/>
        <v>not marketing</v>
      </c>
      <c r="P183">
        <f t="shared" si="20"/>
        <v>61550</v>
      </c>
      <c r="Q183">
        <f t="shared" si="21"/>
        <v>0</v>
      </c>
      <c r="X183">
        <f t="shared" si="22"/>
        <v>61550</v>
      </c>
      <c r="Z183">
        <f t="shared" si="23"/>
        <v>15383</v>
      </c>
    </row>
    <row r="184" spans="1:26" x14ac:dyDescent="0.25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f t="shared" si="16"/>
        <v>above</v>
      </c>
      <c r="L184" t="str" cm="1">
        <f t="array" ref="L184">_xlfn.IFS(J184&gt;=50, "Excellent", J184&gt;=40, "Good", J184&gt;=30, "Average", J184&lt;30, "Poor")</f>
        <v>Poor</v>
      </c>
      <c r="M184" t="str">
        <f t="shared" si="17"/>
        <v>Yes</v>
      </c>
      <c r="N184" t="str">
        <f t="shared" si="18"/>
        <v>No</v>
      </c>
      <c r="O184" t="str">
        <f t="shared" si="19"/>
        <v>not marketing</v>
      </c>
      <c r="P184">
        <f t="shared" si="20"/>
        <v>0</v>
      </c>
      <c r="Q184">
        <f t="shared" si="21"/>
        <v>0</v>
      </c>
      <c r="X184">
        <f t="shared" si="22"/>
        <v>53451</v>
      </c>
      <c r="Z184">
        <f t="shared" si="23"/>
        <v>31667</v>
      </c>
    </row>
    <row r="185" spans="1:26" x14ac:dyDescent="0.25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f t="shared" si="16"/>
        <v>below</v>
      </c>
      <c r="L185" t="str" cm="1">
        <f t="array" ref="L185">_xlfn.IFS(J185&gt;=50, "Excellent", J185&gt;=40, "Good", J185&gt;=30, "Average", J185&lt;30, "Poor")</f>
        <v>Average</v>
      </c>
      <c r="M185" t="str">
        <f t="shared" si="17"/>
        <v>No</v>
      </c>
      <c r="N185" t="str">
        <f t="shared" si="18"/>
        <v>No</v>
      </c>
      <c r="O185" t="str">
        <f t="shared" si="19"/>
        <v>not marketing</v>
      </c>
      <c r="P185">
        <f t="shared" si="20"/>
        <v>0</v>
      </c>
      <c r="Q185">
        <f t="shared" si="21"/>
        <v>0</v>
      </c>
      <c r="X185">
        <f t="shared" si="22"/>
        <v>45643</v>
      </c>
      <c r="Z185">
        <f t="shared" si="23"/>
        <v>19889</v>
      </c>
    </row>
    <row r="186" spans="1:26" x14ac:dyDescent="0.25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f t="shared" si="16"/>
        <v>above</v>
      </c>
      <c r="L186" t="str" cm="1">
        <f t="array" ref="L186">_xlfn.IFS(J186&gt;=50, "Excellent", J186&gt;=40, "Good", J186&gt;=30, "Average", J186&lt;30, "Poor")</f>
        <v>Poor</v>
      </c>
      <c r="M186" t="str">
        <f t="shared" si="17"/>
        <v>No</v>
      </c>
      <c r="N186" t="str">
        <f t="shared" si="18"/>
        <v>Yes</v>
      </c>
      <c r="O186" t="str">
        <f t="shared" si="19"/>
        <v>not marketing</v>
      </c>
      <c r="P186">
        <f t="shared" si="20"/>
        <v>0</v>
      </c>
      <c r="Q186">
        <f t="shared" si="21"/>
        <v>0</v>
      </c>
      <c r="X186">
        <f t="shared" si="22"/>
        <v>60679</v>
      </c>
      <c r="Z186">
        <f t="shared" si="23"/>
        <v>11524</v>
      </c>
    </row>
    <row r="187" spans="1:26" x14ac:dyDescent="0.25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f t="shared" si="16"/>
        <v>below</v>
      </c>
      <c r="L187" t="str" cm="1">
        <f t="array" ref="L187">_xlfn.IFS(J187&gt;=50, "Excellent", J187&gt;=40, "Good", J187&gt;=30, "Average", J187&lt;30, "Poor")</f>
        <v>Excellent</v>
      </c>
      <c r="M187" t="str">
        <f t="shared" si="17"/>
        <v>No</v>
      </c>
      <c r="N187" t="str">
        <f t="shared" si="18"/>
        <v>Yes</v>
      </c>
      <c r="O187" t="str">
        <f t="shared" si="19"/>
        <v>not marketing</v>
      </c>
      <c r="P187">
        <f t="shared" si="20"/>
        <v>0</v>
      </c>
      <c r="Q187">
        <f t="shared" si="21"/>
        <v>43460</v>
      </c>
      <c r="X187">
        <f t="shared" si="22"/>
        <v>43460</v>
      </c>
      <c r="Z187">
        <f t="shared" si="23"/>
        <v>13833</v>
      </c>
    </row>
    <row r="188" spans="1:26" x14ac:dyDescent="0.25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f t="shared" si="16"/>
        <v>above</v>
      </c>
      <c r="L188" t="str" cm="1">
        <f t="array" ref="L188">_xlfn.IFS(J188&gt;=50, "Excellent", J188&gt;=40, "Good", J188&gt;=30, "Average", J188&lt;30, "Poor")</f>
        <v>Average</v>
      </c>
      <c r="M188" t="str">
        <f t="shared" si="17"/>
        <v>No</v>
      </c>
      <c r="N188" t="str">
        <f t="shared" si="18"/>
        <v>Yes</v>
      </c>
      <c r="O188" t="str">
        <f t="shared" si="19"/>
        <v>not marketing</v>
      </c>
      <c r="P188">
        <f t="shared" si="20"/>
        <v>0</v>
      </c>
      <c r="Q188">
        <f t="shared" si="21"/>
        <v>0</v>
      </c>
      <c r="X188">
        <f t="shared" si="22"/>
        <v>60297</v>
      </c>
      <c r="Z188">
        <f t="shared" si="23"/>
        <v>16980</v>
      </c>
    </row>
    <row r="189" spans="1:26" x14ac:dyDescent="0.25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f t="shared" si="16"/>
        <v>above</v>
      </c>
      <c r="L189" t="str" cm="1">
        <f t="array" ref="L189">_xlfn.IFS(J189&gt;=50, "Excellent", J189&gt;=40, "Good", J189&gt;=30, "Average", J189&lt;30, "Poor")</f>
        <v>Excellent</v>
      </c>
      <c r="M189" t="str">
        <f t="shared" si="17"/>
        <v>No</v>
      </c>
      <c r="N189" t="str">
        <f t="shared" si="18"/>
        <v>No</v>
      </c>
      <c r="O189" t="str">
        <f t="shared" si="19"/>
        <v>not marketing</v>
      </c>
      <c r="P189">
        <f t="shared" si="20"/>
        <v>0</v>
      </c>
      <c r="Q189">
        <f t="shared" si="21"/>
        <v>0</v>
      </c>
      <c r="X189">
        <f t="shared" si="22"/>
        <v>52582</v>
      </c>
      <c r="Z189">
        <f t="shared" si="23"/>
        <v>29233</v>
      </c>
    </row>
    <row r="190" spans="1:26" x14ac:dyDescent="0.25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f t="shared" si="16"/>
        <v>above</v>
      </c>
      <c r="L190" t="str" cm="1">
        <f t="array" ref="L190">_xlfn.IFS(J190&gt;=50, "Excellent", J190&gt;=40, "Good", J190&gt;=30, "Average", J190&lt;30, "Poor")</f>
        <v>Good</v>
      </c>
      <c r="M190" t="str">
        <f t="shared" si="17"/>
        <v>No</v>
      </c>
      <c r="N190" t="str">
        <f t="shared" si="18"/>
        <v>Yes</v>
      </c>
      <c r="O190" t="str">
        <f t="shared" si="19"/>
        <v>not marketing</v>
      </c>
      <c r="P190">
        <f t="shared" si="20"/>
        <v>0</v>
      </c>
      <c r="Q190">
        <f t="shared" si="21"/>
        <v>69067</v>
      </c>
      <c r="X190">
        <f t="shared" si="22"/>
        <v>69067</v>
      </c>
      <c r="Z190">
        <f t="shared" si="23"/>
        <v>17837</v>
      </c>
    </row>
    <row r="191" spans="1:26" x14ac:dyDescent="0.25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f t="shared" si="16"/>
        <v>above</v>
      </c>
      <c r="L191" t="str" cm="1">
        <f t="array" ref="L191">_xlfn.IFS(J191&gt;=50, "Excellent", J191&gt;=40, "Good", J191&gt;=30, "Average", J191&lt;30, "Poor")</f>
        <v>Good</v>
      </c>
      <c r="M191" t="str">
        <f t="shared" si="17"/>
        <v>No</v>
      </c>
      <c r="N191" t="str">
        <f t="shared" si="18"/>
        <v>Yes</v>
      </c>
      <c r="O191" t="str">
        <f t="shared" si="19"/>
        <v>marketing</v>
      </c>
      <c r="P191">
        <f t="shared" si="20"/>
        <v>0</v>
      </c>
      <c r="Q191">
        <f t="shared" si="21"/>
        <v>0</v>
      </c>
      <c r="X191">
        <f t="shared" si="22"/>
        <v>63098</v>
      </c>
      <c r="Z191">
        <f t="shared" si="23"/>
        <v>13290</v>
      </c>
    </row>
    <row r="192" spans="1:26" x14ac:dyDescent="0.25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f t="shared" si="16"/>
        <v>above</v>
      </c>
      <c r="L192" t="str" cm="1">
        <f t="array" ref="L192">_xlfn.IFS(J192&gt;=50, "Excellent", J192&gt;=40, "Good", J192&gt;=30, "Average", J192&lt;30, "Poor")</f>
        <v>Average</v>
      </c>
      <c r="M192" t="str">
        <f t="shared" si="17"/>
        <v>No</v>
      </c>
      <c r="N192" t="str">
        <f t="shared" si="18"/>
        <v>Yes</v>
      </c>
      <c r="O192" t="str">
        <f t="shared" si="19"/>
        <v>not marketing</v>
      </c>
      <c r="P192">
        <f t="shared" si="20"/>
        <v>64907</v>
      </c>
      <c r="Q192">
        <f t="shared" si="21"/>
        <v>0</v>
      </c>
      <c r="X192">
        <f t="shared" si="22"/>
        <v>64907</v>
      </c>
      <c r="Z192">
        <f t="shared" si="23"/>
        <v>22041</v>
      </c>
    </row>
    <row r="193" spans="1:26" x14ac:dyDescent="0.25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f t="shared" si="16"/>
        <v>below</v>
      </c>
      <c r="L193" t="str" cm="1">
        <f t="array" ref="L193">_xlfn.IFS(J193&gt;=50, "Excellent", J193&gt;=40, "Good", J193&gt;=30, "Average", J193&lt;30, "Poor")</f>
        <v>Poor</v>
      </c>
      <c r="M193" t="str">
        <f t="shared" si="17"/>
        <v>No</v>
      </c>
      <c r="N193" t="str">
        <f t="shared" si="18"/>
        <v>Yes</v>
      </c>
      <c r="O193" t="str">
        <f t="shared" si="19"/>
        <v>not marketing</v>
      </c>
      <c r="P193">
        <f t="shared" si="20"/>
        <v>0</v>
      </c>
      <c r="Q193">
        <f t="shared" si="21"/>
        <v>0</v>
      </c>
      <c r="X193">
        <f t="shared" si="22"/>
        <v>33156</v>
      </c>
      <c r="Z193">
        <f t="shared" si="23"/>
        <v>24673</v>
      </c>
    </row>
    <row r="194" spans="1:26" x14ac:dyDescent="0.25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f t="shared" si="16"/>
        <v>below</v>
      </c>
      <c r="L194" t="str" cm="1">
        <f t="array" ref="L194">_xlfn.IFS(J194&gt;=50, "Excellent", J194&gt;=40, "Good", J194&gt;=30, "Average", J194&lt;30, "Poor")</f>
        <v>Good</v>
      </c>
      <c r="M194" t="str">
        <f t="shared" si="17"/>
        <v>No</v>
      </c>
      <c r="N194" t="str">
        <f t="shared" si="18"/>
        <v>No</v>
      </c>
      <c r="O194" t="str">
        <f t="shared" si="19"/>
        <v>not marketing</v>
      </c>
      <c r="P194">
        <f t="shared" si="20"/>
        <v>0</v>
      </c>
      <c r="Q194">
        <f t="shared" si="21"/>
        <v>0</v>
      </c>
      <c r="X194">
        <f t="shared" si="22"/>
        <v>46568</v>
      </c>
      <c r="Z194">
        <f t="shared" si="23"/>
        <v>10638</v>
      </c>
    </row>
    <row r="195" spans="1:26" x14ac:dyDescent="0.25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f t="shared" ref="K195:K258" si="24">IF(F195&gt;50000,"above","below")</f>
        <v>below</v>
      </c>
      <c r="L195" t="str" cm="1">
        <f t="array" ref="L195">_xlfn.IFS(J195&gt;=50, "Excellent", J195&gt;=40, "Good", J195&gt;=30, "Average", J195&lt;30, "Poor")</f>
        <v>Poor</v>
      </c>
      <c r="M195" t="str">
        <f t="shared" ref="M195:M258" si="25">IF(AND(E195="HR", I195="North", H195&gt;15000), "Yes", "No")</f>
        <v>No</v>
      </c>
      <c r="N195" t="str">
        <f t="shared" ref="N195:N258" si="26">IF(OR(E195="IT", F195&gt;60000), "Yes", "No")</f>
        <v>No</v>
      </c>
      <c r="O195" t="str">
        <f t="shared" ref="O195:O258" si="27">IF(NOT(E195="Marketing"), "not marketing", "marketing")</f>
        <v>not marketing</v>
      </c>
      <c r="P195">
        <f t="shared" ref="P195:P258" si="28">SUMIF(E195, "Sales", F195
)</f>
        <v>36967</v>
      </c>
      <c r="Q195">
        <f t="shared" ref="Q195:Q258" si="29">SUMIFS(F195, E195, "IT", J195, "&gt;35")</f>
        <v>0</v>
      </c>
      <c r="X195">
        <f t="shared" ref="X195:X258" si="30">VLOOKUP(A195, A195:F1194, 6, FALSE)</f>
        <v>36967</v>
      </c>
      <c r="Z195">
        <f t="shared" ref="Z195:Z258" si="31">INDEX(H194:H1194, MATCH(A195,A194:A1194, 0))</f>
        <v>19553</v>
      </c>
    </row>
    <row r="196" spans="1:26" x14ac:dyDescent="0.25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f t="shared" si="24"/>
        <v>above</v>
      </c>
      <c r="L196" t="str" cm="1">
        <f t="array" ref="L196">_xlfn.IFS(J196&gt;=50, "Excellent", J196&gt;=40, "Good", J196&gt;=30, "Average", J196&lt;30, "Poor")</f>
        <v>Poor</v>
      </c>
      <c r="M196" t="str">
        <f t="shared" si="25"/>
        <v>No</v>
      </c>
      <c r="N196" t="str">
        <f t="shared" si="26"/>
        <v>No</v>
      </c>
      <c r="O196" t="str">
        <f t="shared" si="27"/>
        <v>not marketing</v>
      </c>
      <c r="P196">
        <f t="shared" si="28"/>
        <v>0</v>
      </c>
      <c r="Q196">
        <f t="shared" si="29"/>
        <v>0</v>
      </c>
      <c r="X196">
        <f t="shared" si="30"/>
        <v>53611</v>
      </c>
      <c r="Z196">
        <f t="shared" si="31"/>
        <v>10153</v>
      </c>
    </row>
    <row r="197" spans="1:26" x14ac:dyDescent="0.25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f t="shared" si="24"/>
        <v>above</v>
      </c>
      <c r="L197" t="str" cm="1">
        <f t="array" ref="L197">_xlfn.IFS(J197&gt;=50, "Excellent", J197&gt;=40, "Good", J197&gt;=30, "Average", J197&lt;30, "Poor")</f>
        <v>Poor</v>
      </c>
      <c r="M197" t="str">
        <f t="shared" si="25"/>
        <v>No</v>
      </c>
      <c r="N197" t="str">
        <f t="shared" si="26"/>
        <v>Yes</v>
      </c>
      <c r="O197" t="str">
        <f t="shared" si="27"/>
        <v>not marketing</v>
      </c>
      <c r="P197">
        <f t="shared" si="28"/>
        <v>68199</v>
      </c>
      <c r="Q197">
        <f t="shared" si="29"/>
        <v>0</v>
      </c>
      <c r="X197">
        <f t="shared" si="30"/>
        <v>68199</v>
      </c>
      <c r="Z197">
        <f t="shared" si="31"/>
        <v>27603</v>
      </c>
    </row>
    <row r="198" spans="1:26" x14ac:dyDescent="0.25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f t="shared" si="24"/>
        <v>above</v>
      </c>
      <c r="L198" t="str" cm="1">
        <f t="array" ref="L198">_xlfn.IFS(J198&gt;=50, "Excellent", J198&gt;=40, "Good", J198&gt;=30, "Average", J198&lt;30, "Poor")</f>
        <v>Average</v>
      </c>
      <c r="M198" t="str">
        <f t="shared" si="25"/>
        <v>No</v>
      </c>
      <c r="N198" t="str">
        <f t="shared" si="26"/>
        <v>Yes</v>
      </c>
      <c r="O198" t="str">
        <f t="shared" si="27"/>
        <v>not marketing</v>
      </c>
      <c r="P198">
        <f t="shared" si="28"/>
        <v>78271</v>
      </c>
      <c r="Q198">
        <f t="shared" si="29"/>
        <v>0</v>
      </c>
      <c r="X198">
        <f t="shared" si="30"/>
        <v>78271</v>
      </c>
      <c r="Z198">
        <f t="shared" si="31"/>
        <v>33945</v>
      </c>
    </row>
    <row r="199" spans="1:26" x14ac:dyDescent="0.25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f t="shared" si="24"/>
        <v>below</v>
      </c>
      <c r="L199" t="str" cm="1">
        <f t="array" ref="L199">_xlfn.IFS(J199&gt;=50, "Excellent", J199&gt;=40, "Good", J199&gt;=30, "Average", J199&lt;30, "Poor")</f>
        <v>Good</v>
      </c>
      <c r="M199" t="str">
        <f t="shared" si="25"/>
        <v>No</v>
      </c>
      <c r="N199" t="str">
        <f t="shared" si="26"/>
        <v>No</v>
      </c>
      <c r="O199" t="str">
        <f t="shared" si="27"/>
        <v>not marketing</v>
      </c>
      <c r="P199">
        <f t="shared" si="28"/>
        <v>0</v>
      </c>
      <c r="Q199">
        <f t="shared" si="29"/>
        <v>0</v>
      </c>
      <c r="X199">
        <f t="shared" si="30"/>
        <v>45828</v>
      </c>
      <c r="Z199">
        <f t="shared" si="31"/>
        <v>26406</v>
      </c>
    </row>
    <row r="200" spans="1:26" x14ac:dyDescent="0.25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f t="shared" si="24"/>
        <v>above</v>
      </c>
      <c r="L200" t="str" cm="1">
        <f t="array" ref="L200">_xlfn.IFS(J200&gt;=50, "Excellent", J200&gt;=40, "Good", J200&gt;=30, "Average", J200&lt;30, "Poor")</f>
        <v>Poor</v>
      </c>
      <c r="M200" t="str">
        <f t="shared" si="25"/>
        <v>No</v>
      </c>
      <c r="N200" t="str">
        <f t="shared" si="26"/>
        <v>Yes</v>
      </c>
      <c r="O200" t="str">
        <f t="shared" si="27"/>
        <v>not marketing</v>
      </c>
      <c r="P200">
        <f t="shared" si="28"/>
        <v>0</v>
      </c>
      <c r="Q200">
        <f t="shared" si="29"/>
        <v>0</v>
      </c>
      <c r="X200">
        <f t="shared" si="30"/>
        <v>77786</v>
      </c>
      <c r="Z200">
        <f t="shared" si="31"/>
        <v>10032</v>
      </c>
    </row>
    <row r="201" spans="1:26" x14ac:dyDescent="0.25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f t="shared" si="24"/>
        <v>below</v>
      </c>
      <c r="L201" t="str" cm="1">
        <f t="array" ref="L201">_xlfn.IFS(J201&gt;=50, "Excellent", J201&gt;=40, "Good", J201&gt;=30, "Average", J201&lt;30, "Poor")</f>
        <v>Good</v>
      </c>
      <c r="M201" t="str">
        <f t="shared" si="25"/>
        <v>Yes</v>
      </c>
      <c r="N201" t="str">
        <f t="shared" si="26"/>
        <v>No</v>
      </c>
      <c r="O201" t="str">
        <f t="shared" si="27"/>
        <v>not marketing</v>
      </c>
      <c r="P201">
        <f t="shared" si="28"/>
        <v>0</v>
      </c>
      <c r="Q201">
        <f t="shared" si="29"/>
        <v>0</v>
      </c>
      <c r="X201">
        <f t="shared" si="30"/>
        <v>40930</v>
      </c>
      <c r="Z201">
        <f t="shared" si="31"/>
        <v>38116</v>
      </c>
    </row>
    <row r="202" spans="1:26" x14ac:dyDescent="0.25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f t="shared" si="24"/>
        <v>above</v>
      </c>
      <c r="L202" t="str" cm="1">
        <f t="array" ref="L202">_xlfn.IFS(J202&gt;=50, "Excellent", J202&gt;=40, "Good", J202&gt;=30, "Average", J202&lt;30, "Poor")</f>
        <v>Poor</v>
      </c>
      <c r="M202" t="str">
        <f t="shared" si="25"/>
        <v>No</v>
      </c>
      <c r="N202" t="str">
        <f t="shared" si="26"/>
        <v>Yes</v>
      </c>
      <c r="O202" t="str">
        <f t="shared" si="27"/>
        <v>not marketing</v>
      </c>
      <c r="P202">
        <f t="shared" si="28"/>
        <v>0</v>
      </c>
      <c r="Q202">
        <f t="shared" si="29"/>
        <v>0</v>
      </c>
      <c r="X202">
        <f t="shared" si="30"/>
        <v>76350</v>
      </c>
      <c r="Z202">
        <f t="shared" si="31"/>
        <v>29410</v>
      </c>
    </row>
    <row r="203" spans="1:26" x14ac:dyDescent="0.25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f t="shared" si="24"/>
        <v>above</v>
      </c>
      <c r="L203" t="str" cm="1">
        <f t="array" ref="L203">_xlfn.IFS(J203&gt;=50, "Excellent", J203&gt;=40, "Good", J203&gt;=30, "Average", J203&lt;30, "Poor")</f>
        <v>Good</v>
      </c>
      <c r="M203" t="str">
        <f t="shared" si="25"/>
        <v>No</v>
      </c>
      <c r="N203" t="str">
        <f t="shared" si="26"/>
        <v>Yes</v>
      </c>
      <c r="O203" t="str">
        <f t="shared" si="27"/>
        <v>not marketing</v>
      </c>
      <c r="P203">
        <f t="shared" si="28"/>
        <v>0</v>
      </c>
      <c r="Q203">
        <f t="shared" si="29"/>
        <v>62679</v>
      </c>
      <c r="X203">
        <f t="shared" si="30"/>
        <v>62679</v>
      </c>
      <c r="Z203">
        <f t="shared" si="31"/>
        <v>10364</v>
      </c>
    </row>
    <row r="204" spans="1:26" x14ac:dyDescent="0.25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f t="shared" si="24"/>
        <v>above</v>
      </c>
      <c r="L204" t="str" cm="1">
        <f t="array" ref="L204">_xlfn.IFS(J204&gt;=50, "Excellent", J204&gt;=40, "Good", J204&gt;=30, "Average", J204&lt;30, "Poor")</f>
        <v>Excellent</v>
      </c>
      <c r="M204" t="str">
        <f t="shared" si="25"/>
        <v>No</v>
      </c>
      <c r="N204" t="str">
        <f t="shared" si="26"/>
        <v>Yes</v>
      </c>
      <c r="O204" t="str">
        <f t="shared" si="27"/>
        <v>not marketing</v>
      </c>
      <c r="P204">
        <f t="shared" si="28"/>
        <v>63251</v>
      </c>
      <c r="Q204">
        <f t="shared" si="29"/>
        <v>0</v>
      </c>
      <c r="X204">
        <f t="shared" si="30"/>
        <v>63251</v>
      </c>
      <c r="Z204">
        <f t="shared" si="31"/>
        <v>12415</v>
      </c>
    </row>
    <row r="205" spans="1:26" x14ac:dyDescent="0.25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f t="shared" si="24"/>
        <v>above</v>
      </c>
      <c r="L205" t="str" cm="1">
        <f t="array" ref="L205">_xlfn.IFS(J205&gt;=50, "Excellent", J205&gt;=40, "Good", J205&gt;=30, "Average", J205&lt;30, "Poor")</f>
        <v>Average</v>
      </c>
      <c r="M205" t="str">
        <f t="shared" si="25"/>
        <v>No</v>
      </c>
      <c r="N205" t="str">
        <f t="shared" si="26"/>
        <v>Yes</v>
      </c>
      <c r="O205" t="str">
        <f t="shared" si="27"/>
        <v>not marketing</v>
      </c>
      <c r="P205">
        <f t="shared" si="28"/>
        <v>0</v>
      </c>
      <c r="Q205">
        <f t="shared" si="29"/>
        <v>59710</v>
      </c>
      <c r="X205">
        <f t="shared" si="30"/>
        <v>59710</v>
      </c>
      <c r="Z205">
        <f t="shared" si="31"/>
        <v>10196</v>
      </c>
    </row>
    <row r="206" spans="1:26" x14ac:dyDescent="0.25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f t="shared" si="24"/>
        <v>below</v>
      </c>
      <c r="L206" t="str" cm="1">
        <f t="array" ref="L206">_xlfn.IFS(J206&gt;=50, "Excellent", J206&gt;=40, "Good", J206&gt;=30, "Average", J206&lt;30, "Poor")</f>
        <v>Average</v>
      </c>
      <c r="M206" t="str">
        <f t="shared" si="25"/>
        <v>No</v>
      </c>
      <c r="N206" t="str">
        <f t="shared" si="26"/>
        <v>No</v>
      </c>
      <c r="O206" t="str">
        <f t="shared" si="27"/>
        <v>not marketing</v>
      </c>
      <c r="P206">
        <f t="shared" si="28"/>
        <v>0</v>
      </c>
      <c r="Q206">
        <f t="shared" si="29"/>
        <v>0</v>
      </c>
      <c r="X206">
        <f t="shared" si="30"/>
        <v>39678</v>
      </c>
      <c r="Z206">
        <f t="shared" si="31"/>
        <v>25755</v>
      </c>
    </row>
    <row r="207" spans="1:26" x14ac:dyDescent="0.25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f t="shared" si="24"/>
        <v>above</v>
      </c>
      <c r="L207" t="str" cm="1">
        <f t="array" ref="L207">_xlfn.IFS(J207&gt;=50, "Excellent", J207&gt;=40, "Good", J207&gt;=30, "Average", J207&lt;30, "Poor")</f>
        <v>Poor</v>
      </c>
      <c r="M207" t="str">
        <f t="shared" si="25"/>
        <v>No</v>
      </c>
      <c r="N207" t="str">
        <f t="shared" si="26"/>
        <v>Yes</v>
      </c>
      <c r="O207" t="str">
        <f t="shared" si="27"/>
        <v>not marketing</v>
      </c>
      <c r="P207">
        <f t="shared" si="28"/>
        <v>71851</v>
      </c>
      <c r="Q207">
        <f t="shared" si="29"/>
        <v>0</v>
      </c>
      <c r="X207">
        <f t="shared" si="30"/>
        <v>71851</v>
      </c>
      <c r="Z207">
        <f t="shared" si="31"/>
        <v>27260</v>
      </c>
    </row>
    <row r="208" spans="1:26" x14ac:dyDescent="0.25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f t="shared" si="24"/>
        <v>below</v>
      </c>
      <c r="L208" t="str" cm="1">
        <f t="array" ref="L208">_xlfn.IFS(J208&gt;=50, "Excellent", J208&gt;=40, "Good", J208&gt;=30, "Average", J208&lt;30, "Poor")</f>
        <v>Poor</v>
      </c>
      <c r="M208" t="str">
        <f t="shared" si="25"/>
        <v>No</v>
      </c>
      <c r="N208" t="str">
        <f t="shared" si="26"/>
        <v>No</v>
      </c>
      <c r="O208" t="str">
        <f t="shared" si="27"/>
        <v>not marketing</v>
      </c>
      <c r="P208">
        <f t="shared" si="28"/>
        <v>45167</v>
      </c>
      <c r="Q208">
        <f t="shared" si="29"/>
        <v>0</v>
      </c>
      <c r="X208">
        <f t="shared" si="30"/>
        <v>45167</v>
      </c>
      <c r="Z208">
        <f t="shared" si="31"/>
        <v>35264</v>
      </c>
    </row>
    <row r="209" spans="1:26" x14ac:dyDescent="0.25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f t="shared" si="24"/>
        <v>above</v>
      </c>
      <c r="L209" t="str" cm="1">
        <f t="array" ref="L209">_xlfn.IFS(J209&gt;=50, "Excellent", J209&gt;=40, "Good", J209&gt;=30, "Average", J209&lt;30, "Poor")</f>
        <v>Good</v>
      </c>
      <c r="M209" t="str">
        <f t="shared" si="25"/>
        <v>No</v>
      </c>
      <c r="N209" t="str">
        <f t="shared" si="26"/>
        <v>Yes</v>
      </c>
      <c r="O209" t="str">
        <f t="shared" si="27"/>
        <v>not marketing</v>
      </c>
      <c r="P209">
        <f t="shared" si="28"/>
        <v>0</v>
      </c>
      <c r="Q209">
        <f t="shared" si="29"/>
        <v>58973</v>
      </c>
      <c r="X209">
        <f t="shared" si="30"/>
        <v>58973</v>
      </c>
      <c r="Z209">
        <f t="shared" si="31"/>
        <v>28866</v>
      </c>
    </row>
    <row r="210" spans="1:26" x14ac:dyDescent="0.25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f t="shared" si="24"/>
        <v>below</v>
      </c>
      <c r="L210" t="str" cm="1">
        <f t="array" ref="L210">_xlfn.IFS(J210&gt;=50, "Excellent", J210&gt;=40, "Good", J210&gt;=30, "Average", J210&lt;30, "Poor")</f>
        <v>Average</v>
      </c>
      <c r="M210" t="str">
        <f t="shared" si="25"/>
        <v>No</v>
      </c>
      <c r="N210" t="str">
        <f t="shared" si="26"/>
        <v>Yes</v>
      </c>
      <c r="O210" t="str">
        <f t="shared" si="27"/>
        <v>not marketing</v>
      </c>
      <c r="P210">
        <f t="shared" si="28"/>
        <v>0</v>
      </c>
      <c r="Q210">
        <f t="shared" si="29"/>
        <v>0</v>
      </c>
      <c r="X210">
        <f t="shared" si="30"/>
        <v>37821</v>
      </c>
      <c r="Z210">
        <f t="shared" si="31"/>
        <v>26699</v>
      </c>
    </row>
    <row r="211" spans="1:26" x14ac:dyDescent="0.25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f t="shared" si="24"/>
        <v>above</v>
      </c>
      <c r="L211" t="str" cm="1">
        <f t="array" ref="L211">_xlfn.IFS(J211&gt;=50, "Excellent", J211&gt;=40, "Good", J211&gt;=30, "Average", J211&lt;30, "Poor")</f>
        <v>Excellent</v>
      </c>
      <c r="M211" t="str">
        <f t="shared" si="25"/>
        <v>No</v>
      </c>
      <c r="N211" t="str">
        <f t="shared" si="26"/>
        <v>Yes</v>
      </c>
      <c r="O211" t="str">
        <f t="shared" si="27"/>
        <v>not marketing</v>
      </c>
      <c r="P211">
        <f t="shared" si="28"/>
        <v>63561</v>
      </c>
      <c r="Q211">
        <f t="shared" si="29"/>
        <v>0</v>
      </c>
      <c r="X211">
        <f t="shared" si="30"/>
        <v>63561</v>
      </c>
      <c r="Z211">
        <f t="shared" si="31"/>
        <v>37095</v>
      </c>
    </row>
    <row r="212" spans="1:26" x14ac:dyDescent="0.25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f t="shared" si="24"/>
        <v>below</v>
      </c>
      <c r="L212" t="str" cm="1">
        <f t="array" ref="L212">_xlfn.IFS(J212&gt;=50, "Excellent", J212&gt;=40, "Good", J212&gt;=30, "Average", J212&lt;30, "Poor")</f>
        <v>Excellent</v>
      </c>
      <c r="M212" t="str">
        <f t="shared" si="25"/>
        <v>No</v>
      </c>
      <c r="N212" t="str">
        <f t="shared" si="26"/>
        <v>No</v>
      </c>
      <c r="O212" t="str">
        <f t="shared" si="27"/>
        <v>not marketing</v>
      </c>
      <c r="P212">
        <f t="shared" si="28"/>
        <v>0</v>
      </c>
      <c r="Q212">
        <f t="shared" si="29"/>
        <v>0</v>
      </c>
      <c r="X212">
        <f t="shared" si="30"/>
        <v>38435</v>
      </c>
      <c r="Z212">
        <f t="shared" si="31"/>
        <v>22010</v>
      </c>
    </row>
    <row r="213" spans="1:26" x14ac:dyDescent="0.25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f t="shared" si="24"/>
        <v>above</v>
      </c>
      <c r="L213" t="str" cm="1">
        <f t="array" ref="L213">_xlfn.IFS(J213&gt;=50, "Excellent", J213&gt;=40, "Good", J213&gt;=30, "Average", J213&lt;30, "Poor")</f>
        <v>Good</v>
      </c>
      <c r="M213" t="str">
        <f t="shared" si="25"/>
        <v>No</v>
      </c>
      <c r="N213" t="str">
        <f t="shared" si="26"/>
        <v>Yes</v>
      </c>
      <c r="O213" t="str">
        <f t="shared" si="27"/>
        <v>marketing</v>
      </c>
      <c r="P213">
        <f t="shared" si="28"/>
        <v>0</v>
      </c>
      <c r="Q213">
        <f t="shared" si="29"/>
        <v>0</v>
      </c>
      <c r="X213">
        <f t="shared" si="30"/>
        <v>62802</v>
      </c>
      <c r="Z213">
        <f t="shared" si="31"/>
        <v>38256</v>
      </c>
    </row>
    <row r="214" spans="1:26" x14ac:dyDescent="0.25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f t="shared" si="24"/>
        <v>above</v>
      </c>
      <c r="L214" t="str" cm="1">
        <f t="array" ref="L214">_xlfn.IFS(J214&gt;=50, "Excellent", J214&gt;=40, "Good", J214&gt;=30, "Average", J214&lt;30, "Poor")</f>
        <v>Poor</v>
      </c>
      <c r="M214" t="str">
        <f t="shared" si="25"/>
        <v>No</v>
      </c>
      <c r="N214" t="str">
        <f t="shared" si="26"/>
        <v>Yes</v>
      </c>
      <c r="O214" t="str">
        <f t="shared" si="27"/>
        <v>not marketing</v>
      </c>
      <c r="P214">
        <f t="shared" si="28"/>
        <v>0</v>
      </c>
      <c r="Q214">
        <f t="shared" si="29"/>
        <v>0</v>
      </c>
      <c r="X214">
        <f t="shared" si="30"/>
        <v>66754</v>
      </c>
      <c r="Z214">
        <f t="shared" si="31"/>
        <v>34762</v>
      </c>
    </row>
    <row r="215" spans="1:26" x14ac:dyDescent="0.25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f t="shared" si="24"/>
        <v>above</v>
      </c>
      <c r="L215" t="str" cm="1">
        <f t="array" ref="L215">_xlfn.IFS(J215&gt;=50, "Excellent", J215&gt;=40, "Good", J215&gt;=30, "Average", J215&lt;30, "Poor")</f>
        <v>Excellent</v>
      </c>
      <c r="M215" t="str">
        <f t="shared" si="25"/>
        <v>No</v>
      </c>
      <c r="N215" t="str">
        <f t="shared" si="26"/>
        <v>No</v>
      </c>
      <c r="O215" t="str">
        <f t="shared" si="27"/>
        <v>not marketing</v>
      </c>
      <c r="P215">
        <f t="shared" si="28"/>
        <v>0</v>
      </c>
      <c r="Q215">
        <f t="shared" si="29"/>
        <v>0</v>
      </c>
      <c r="X215">
        <f t="shared" si="30"/>
        <v>53875</v>
      </c>
      <c r="Z215">
        <f t="shared" si="31"/>
        <v>28841</v>
      </c>
    </row>
    <row r="216" spans="1:26" x14ac:dyDescent="0.25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f t="shared" si="24"/>
        <v>above</v>
      </c>
      <c r="L216" t="str" cm="1">
        <f t="array" ref="L216">_xlfn.IFS(J216&gt;=50, "Excellent", J216&gt;=40, "Good", J216&gt;=30, "Average", J216&lt;30, "Poor")</f>
        <v>Poor</v>
      </c>
      <c r="M216" t="str">
        <f t="shared" si="25"/>
        <v>No</v>
      </c>
      <c r="N216" t="str">
        <f t="shared" si="26"/>
        <v>Yes</v>
      </c>
      <c r="O216" t="str">
        <f t="shared" si="27"/>
        <v>not marketing</v>
      </c>
      <c r="P216">
        <f t="shared" si="28"/>
        <v>71072</v>
      </c>
      <c r="Q216">
        <f t="shared" si="29"/>
        <v>0</v>
      </c>
      <c r="X216">
        <f t="shared" si="30"/>
        <v>71072</v>
      </c>
      <c r="Z216">
        <f t="shared" si="31"/>
        <v>27655</v>
      </c>
    </row>
    <row r="217" spans="1:26" x14ac:dyDescent="0.25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f t="shared" si="24"/>
        <v>above</v>
      </c>
      <c r="L217" t="str" cm="1">
        <f t="array" ref="L217">_xlfn.IFS(J217&gt;=50, "Excellent", J217&gt;=40, "Good", J217&gt;=30, "Average", J217&lt;30, "Poor")</f>
        <v>Good</v>
      </c>
      <c r="M217" t="str">
        <f t="shared" si="25"/>
        <v>No</v>
      </c>
      <c r="N217" t="str">
        <f t="shared" si="26"/>
        <v>Yes</v>
      </c>
      <c r="O217" t="str">
        <f t="shared" si="27"/>
        <v>marketing</v>
      </c>
      <c r="P217">
        <f t="shared" si="28"/>
        <v>0</v>
      </c>
      <c r="Q217">
        <f t="shared" si="29"/>
        <v>0</v>
      </c>
      <c r="X217">
        <f t="shared" si="30"/>
        <v>64853</v>
      </c>
      <c r="Z217">
        <f t="shared" si="31"/>
        <v>27085</v>
      </c>
    </row>
    <row r="218" spans="1:26" x14ac:dyDescent="0.25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f t="shared" si="24"/>
        <v>below</v>
      </c>
      <c r="L218" t="str" cm="1">
        <f t="array" ref="L218">_xlfn.IFS(J218&gt;=50, "Excellent", J218&gt;=40, "Good", J218&gt;=30, "Average", J218&lt;30, "Poor")</f>
        <v>Good</v>
      </c>
      <c r="M218" t="str">
        <f t="shared" si="25"/>
        <v>No</v>
      </c>
      <c r="N218" t="str">
        <f t="shared" si="26"/>
        <v>No</v>
      </c>
      <c r="O218" t="str">
        <f t="shared" si="27"/>
        <v>not marketing</v>
      </c>
      <c r="P218">
        <f t="shared" si="28"/>
        <v>36732</v>
      </c>
      <c r="Q218">
        <f t="shared" si="29"/>
        <v>0</v>
      </c>
      <c r="X218">
        <f t="shared" si="30"/>
        <v>36732</v>
      </c>
      <c r="Z218">
        <f t="shared" si="31"/>
        <v>26088</v>
      </c>
    </row>
    <row r="219" spans="1:26" x14ac:dyDescent="0.25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f t="shared" si="24"/>
        <v>below</v>
      </c>
      <c r="L219" t="str" cm="1">
        <f t="array" ref="L219">_xlfn.IFS(J219&gt;=50, "Excellent", J219&gt;=40, "Good", J219&gt;=30, "Average", J219&lt;30, "Poor")</f>
        <v>Average</v>
      </c>
      <c r="M219" t="str">
        <f t="shared" si="25"/>
        <v>No</v>
      </c>
      <c r="N219" t="str">
        <f t="shared" si="26"/>
        <v>Yes</v>
      </c>
      <c r="O219" t="str">
        <f t="shared" si="27"/>
        <v>not marketing</v>
      </c>
      <c r="P219">
        <f t="shared" si="28"/>
        <v>0</v>
      </c>
      <c r="Q219">
        <f t="shared" si="29"/>
        <v>0</v>
      </c>
      <c r="X219">
        <f t="shared" si="30"/>
        <v>42565</v>
      </c>
      <c r="Z219">
        <f t="shared" si="31"/>
        <v>27647</v>
      </c>
    </row>
    <row r="220" spans="1:26" x14ac:dyDescent="0.25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f t="shared" si="24"/>
        <v>above</v>
      </c>
      <c r="L220" t="str" cm="1">
        <f t="array" ref="L220">_xlfn.IFS(J220&gt;=50, "Excellent", J220&gt;=40, "Good", J220&gt;=30, "Average", J220&lt;30, "Poor")</f>
        <v>Excellent</v>
      </c>
      <c r="M220" t="str">
        <f t="shared" si="25"/>
        <v>No</v>
      </c>
      <c r="N220" t="str">
        <f t="shared" si="26"/>
        <v>Yes</v>
      </c>
      <c r="O220" t="str">
        <f t="shared" si="27"/>
        <v>marketing</v>
      </c>
      <c r="P220">
        <f t="shared" si="28"/>
        <v>0</v>
      </c>
      <c r="Q220">
        <f t="shared" si="29"/>
        <v>0</v>
      </c>
      <c r="X220">
        <f t="shared" si="30"/>
        <v>65590</v>
      </c>
      <c r="Z220">
        <f t="shared" si="31"/>
        <v>15956</v>
      </c>
    </row>
    <row r="221" spans="1:26" x14ac:dyDescent="0.25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f t="shared" si="24"/>
        <v>below</v>
      </c>
      <c r="L221" t="str" cm="1">
        <f t="array" ref="L221">_xlfn.IFS(J221&gt;=50, "Excellent", J221&gt;=40, "Good", J221&gt;=30, "Average", J221&lt;30, "Poor")</f>
        <v>Poor</v>
      </c>
      <c r="M221" t="str">
        <f t="shared" si="25"/>
        <v>No</v>
      </c>
      <c r="N221" t="str">
        <f t="shared" si="26"/>
        <v>Yes</v>
      </c>
      <c r="O221" t="str">
        <f t="shared" si="27"/>
        <v>not marketing</v>
      </c>
      <c r="P221">
        <f t="shared" si="28"/>
        <v>0</v>
      </c>
      <c r="Q221">
        <f t="shared" si="29"/>
        <v>0</v>
      </c>
      <c r="X221">
        <f t="shared" si="30"/>
        <v>37464</v>
      </c>
      <c r="Z221">
        <f t="shared" si="31"/>
        <v>29895</v>
      </c>
    </row>
    <row r="222" spans="1:26" x14ac:dyDescent="0.25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f t="shared" si="24"/>
        <v>below</v>
      </c>
      <c r="L222" t="str" cm="1">
        <f t="array" ref="L222">_xlfn.IFS(J222&gt;=50, "Excellent", J222&gt;=40, "Good", J222&gt;=30, "Average", J222&lt;30, "Poor")</f>
        <v>Excellent</v>
      </c>
      <c r="M222" t="str">
        <f t="shared" si="25"/>
        <v>No</v>
      </c>
      <c r="N222" t="str">
        <f t="shared" si="26"/>
        <v>No</v>
      </c>
      <c r="O222" t="str">
        <f t="shared" si="27"/>
        <v>not marketing</v>
      </c>
      <c r="P222">
        <f t="shared" si="28"/>
        <v>0</v>
      </c>
      <c r="Q222">
        <f t="shared" si="29"/>
        <v>0</v>
      </c>
      <c r="X222">
        <f t="shared" si="30"/>
        <v>30765</v>
      </c>
      <c r="Z222">
        <f t="shared" si="31"/>
        <v>35971</v>
      </c>
    </row>
    <row r="223" spans="1:26" x14ac:dyDescent="0.25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f t="shared" si="24"/>
        <v>above</v>
      </c>
      <c r="L223" t="str" cm="1">
        <f t="array" ref="L223">_xlfn.IFS(J223&gt;=50, "Excellent", J223&gt;=40, "Good", J223&gt;=30, "Average", J223&lt;30, "Poor")</f>
        <v>Excellent</v>
      </c>
      <c r="M223" t="str">
        <f t="shared" si="25"/>
        <v>No</v>
      </c>
      <c r="N223" t="str">
        <f t="shared" si="26"/>
        <v>Yes</v>
      </c>
      <c r="O223" t="str">
        <f t="shared" si="27"/>
        <v>not marketing</v>
      </c>
      <c r="P223">
        <f t="shared" si="28"/>
        <v>79072</v>
      </c>
      <c r="Q223">
        <f t="shared" si="29"/>
        <v>0</v>
      </c>
      <c r="X223">
        <f t="shared" si="30"/>
        <v>79072</v>
      </c>
      <c r="Z223">
        <f t="shared" si="31"/>
        <v>27491</v>
      </c>
    </row>
    <row r="224" spans="1:26" x14ac:dyDescent="0.25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f t="shared" si="24"/>
        <v>below</v>
      </c>
      <c r="L224" t="str" cm="1">
        <f t="array" ref="L224">_xlfn.IFS(J224&gt;=50, "Excellent", J224&gt;=40, "Good", J224&gt;=30, "Average", J224&lt;30, "Poor")</f>
        <v>Excellent</v>
      </c>
      <c r="M224" t="str">
        <f t="shared" si="25"/>
        <v>No</v>
      </c>
      <c r="N224" t="str">
        <f t="shared" si="26"/>
        <v>No</v>
      </c>
      <c r="O224" t="str">
        <f t="shared" si="27"/>
        <v>not marketing</v>
      </c>
      <c r="P224">
        <f t="shared" si="28"/>
        <v>0</v>
      </c>
      <c r="Q224">
        <f t="shared" si="29"/>
        <v>0</v>
      </c>
      <c r="X224">
        <f t="shared" si="30"/>
        <v>49308</v>
      </c>
      <c r="Z224">
        <f t="shared" si="31"/>
        <v>15260</v>
      </c>
    </row>
    <row r="225" spans="1:26" x14ac:dyDescent="0.25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f t="shared" si="24"/>
        <v>above</v>
      </c>
      <c r="L225" t="str" cm="1">
        <f t="array" ref="L225">_xlfn.IFS(J225&gt;=50, "Excellent", J225&gt;=40, "Good", J225&gt;=30, "Average", J225&lt;30, "Poor")</f>
        <v>Good</v>
      </c>
      <c r="M225" t="str">
        <f t="shared" si="25"/>
        <v>No</v>
      </c>
      <c r="N225" t="str">
        <f t="shared" si="26"/>
        <v>Yes</v>
      </c>
      <c r="O225" t="str">
        <f t="shared" si="27"/>
        <v>not marketing</v>
      </c>
      <c r="P225">
        <f t="shared" si="28"/>
        <v>64310</v>
      </c>
      <c r="Q225">
        <f t="shared" si="29"/>
        <v>0</v>
      </c>
      <c r="X225">
        <f t="shared" si="30"/>
        <v>64310</v>
      </c>
      <c r="Z225">
        <f t="shared" si="31"/>
        <v>37609</v>
      </c>
    </row>
    <row r="226" spans="1:26" x14ac:dyDescent="0.25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f t="shared" si="24"/>
        <v>above</v>
      </c>
      <c r="L226" t="str" cm="1">
        <f t="array" ref="L226">_xlfn.IFS(J226&gt;=50, "Excellent", J226&gt;=40, "Good", J226&gt;=30, "Average", J226&lt;30, "Poor")</f>
        <v>Excellent</v>
      </c>
      <c r="M226" t="str">
        <f t="shared" si="25"/>
        <v>No</v>
      </c>
      <c r="N226" t="str">
        <f t="shared" si="26"/>
        <v>No</v>
      </c>
      <c r="O226" t="str">
        <f t="shared" si="27"/>
        <v>not marketing</v>
      </c>
      <c r="P226">
        <f t="shared" si="28"/>
        <v>0</v>
      </c>
      <c r="Q226">
        <f t="shared" si="29"/>
        <v>0</v>
      </c>
      <c r="X226">
        <f t="shared" si="30"/>
        <v>53172</v>
      </c>
      <c r="Z226">
        <f t="shared" si="31"/>
        <v>12904</v>
      </c>
    </row>
    <row r="227" spans="1:26" x14ac:dyDescent="0.25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f t="shared" si="24"/>
        <v>above</v>
      </c>
      <c r="L227" t="str" cm="1">
        <f t="array" ref="L227">_xlfn.IFS(J227&gt;=50, "Excellent", J227&gt;=40, "Good", J227&gt;=30, "Average", J227&lt;30, "Poor")</f>
        <v>Good</v>
      </c>
      <c r="M227" t="str">
        <f t="shared" si="25"/>
        <v>No</v>
      </c>
      <c r="N227" t="str">
        <f t="shared" si="26"/>
        <v>Yes</v>
      </c>
      <c r="O227" t="str">
        <f t="shared" si="27"/>
        <v>marketing</v>
      </c>
      <c r="P227">
        <f t="shared" si="28"/>
        <v>0</v>
      </c>
      <c r="Q227">
        <f t="shared" si="29"/>
        <v>0</v>
      </c>
      <c r="X227">
        <f t="shared" si="30"/>
        <v>75120</v>
      </c>
      <c r="Z227">
        <f t="shared" si="31"/>
        <v>30966</v>
      </c>
    </row>
    <row r="228" spans="1:26" x14ac:dyDescent="0.25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f t="shared" si="24"/>
        <v>above</v>
      </c>
      <c r="L228" t="str" cm="1">
        <f t="array" ref="L228">_xlfn.IFS(J228&gt;=50, "Excellent", J228&gt;=40, "Good", J228&gt;=30, "Average", J228&lt;30, "Poor")</f>
        <v>Poor</v>
      </c>
      <c r="M228" t="str">
        <f t="shared" si="25"/>
        <v>Yes</v>
      </c>
      <c r="N228" t="str">
        <f t="shared" si="26"/>
        <v>Yes</v>
      </c>
      <c r="O228" t="str">
        <f t="shared" si="27"/>
        <v>not marketing</v>
      </c>
      <c r="P228">
        <f t="shared" si="28"/>
        <v>0</v>
      </c>
      <c r="Q228">
        <f t="shared" si="29"/>
        <v>0</v>
      </c>
      <c r="X228">
        <f t="shared" si="30"/>
        <v>70457</v>
      </c>
      <c r="Z228">
        <f t="shared" si="31"/>
        <v>34761</v>
      </c>
    </row>
    <row r="229" spans="1:26" x14ac:dyDescent="0.25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f t="shared" si="24"/>
        <v>below</v>
      </c>
      <c r="L229" t="str" cm="1">
        <f t="array" ref="L229">_xlfn.IFS(J229&gt;=50, "Excellent", J229&gt;=40, "Good", J229&gt;=30, "Average", J229&lt;30, "Poor")</f>
        <v>Average</v>
      </c>
      <c r="M229" t="str">
        <f t="shared" si="25"/>
        <v>No</v>
      </c>
      <c r="N229" t="str">
        <f t="shared" si="26"/>
        <v>No</v>
      </c>
      <c r="O229" t="str">
        <f t="shared" si="27"/>
        <v>not marketing</v>
      </c>
      <c r="P229">
        <f t="shared" si="28"/>
        <v>0</v>
      </c>
      <c r="Q229">
        <f t="shared" si="29"/>
        <v>0</v>
      </c>
      <c r="X229">
        <f t="shared" si="30"/>
        <v>44223</v>
      </c>
      <c r="Z229">
        <f t="shared" si="31"/>
        <v>16943</v>
      </c>
    </row>
    <row r="230" spans="1:26" x14ac:dyDescent="0.25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f t="shared" si="24"/>
        <v>below</v>
      </c>
      <c r="L230" t="str" cm="1">
        <f t="array" ref="L230">_xlfn.IFS(J230&gt;=50, "Excellent", J230&gt;=40, "Good", J230&gt;=30, "Average", J230&lt;30, "Poor")</f>
        <v>Good</v>
      </c>
      <c r="M230" t="str">
        <f t="shared" si="25"/>
        <v>Yes</v>
      </c>
      <c r="N230" t="str">
        <f t="shared" si="26"/>
        <v>No</v>
      </c>
      <c r="O230" t="str">
        <f t="shared" si="27"/>
        <v>not marketing</v>
      </c>
      <c r="P230">
        <f t="shared" si="28"/>
        <v>0</v>
      </c>
      <c r="Q230">
        <f t="shared" si="29"/>
        <v>0</v>
      </c>
      <c r="X230">
        <f t="shared" si="30"/>
        <v>43141</v>
      </c>
      <c r="Z230">
        <f t="shared" si="31"/>
        <v>20099</v>
      </c>
    </row>
    <row r="231" spans="1:26" x14ac:dyDescent="0.25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f t="shared" si="24"/>
        <v>below</v>
      </c>
      <c r="L231" t="str" cm="1">
        <f t="array" ref="L231">_xlfn.IFS(J231&gt;=50, "Excellent", J231&gt;=40, "Good", J231&gt;=30, "Average", J231&lt;30, "Poor")</f>
        <v>Good</v>
      </c>
      <c r="M231" t="str">
        <f t="shared" si="25"/>
        <v>No</v>
      </c>
      <c r="N231" t="str">
        <f t="shared" si="26"/>
        <v>Yes</v>
      </c>
      <c r="O231" t="str">
        <f t="shared" si="27"/>
        <v>not marketing</v>
      </c>
      <c r="P231">
        <f t="shared" si="28"/>
        <v>0</v>
      </c>
      <c r="Q231">
        <f t="shared" si="29"/>
        <v>36265</v>
      </c>
      <c r="X231">
        <f t="shared" si="30"/>
        <v>36265</v>
      </c>
      <c r="Z231">
        <f t="shared" si="31"/>
        <v>22723</v>
      </c>
    </row>
    <row r="232" spans="1:26" x14ac:dyDescent="0.25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f t="shared" si="24"/>
        <v>below</v>
      </c>
      <c r="L232" t="str" cm="1">
        <f t="array" ref="L232">_xlfn.IFS(J232&gt;=50, "Excellent", J232&gt;=40, "Good", J232&gt;=30, "Average", J232&lt;30, "Poor")</f>
        <v>Poor</v>
      </c>
      <c r="M232" t="str">
        <f t="shared" si="25"/>
        <v>No</v>
      </c>
      <c r="N232" t="str">
        <f t="shared" si="26"/>
        <v>Yes</v>
      </c>
      <c r="O232" t="str">
        <f t="shared" si="27"/>
        <v>not marketing</v>
      </c>
      <c r="P232">
        <f t="shared" si="28"/>
        <v>0</v>
      </c>
      <c r="Q232">
        <f t="shared" si="29"/>
        <v>0</v>
      </c>
      <c r="X232">
        <f t="shared" si="30"/>
        <v>32082</v>
      </c>
      <c r="Z232">
        <f t="shared" si="31"/>
        <v>39795</v>
      </c>
    </row>
    <row r="233" spans="1:26" x14ac:dyDescent="0.25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f t="shared" si="24"/>
        <v>below</v>
      </c>
      <c r="L233" t="str" cm="1">
        <f t="array" ref="L233">_xlfn.IFS(J233&gt;=50, "Excellent", J233&gt;=40, "Good", J233&gt;=30, "Average", J233&lt;30, "Poor")</f>
        <v>Average</v>
      </c>
      <c r="M233" t="str">
        <f t="shared" si="25"/>
        <v>No</v>
      </c>
      <c r="N233" t="str">
        <f t="shared" si="26"/>
        <v>No</v>
      </c>
      <c r="O233" t="str">
        <f t="shared" si="27"/>
        <v>not marketing</v>
      </c>
      <c r="P233">
        <f t="shared" si="28"/>
        <v>0</v>
      </c>
      <c r="Q233">
        <f t="shared" si="29"/>
        <v>0</v>
      </c>
      <c r="X233">
        <f t="shared" si="30"/>
        <v>37520</v>
      </c>
      <c r="Z233">
        <f t="shared" si="31"/>
        <v>35427</v>
      </c>
    </row>
    <row r="234" spans="1:26" x14ac:dyDescent="0.25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f t="shared" si="24"/>
        <v>below</v>
      </c>
      <c r="L234" t="str" cm="1">
        <f t="array" ref="L234">_xlfn.IFS(J234&gt;=50, "Excellent", J234&gt;=40, "Good", J234&gt;=30, "Average", J234&lt;30, "Poor")</f>
        <v>Excellent</v>
      </c>
      <c r="M234" t="str">
        <f t="shared" si="25"/>
        <v>No</v>
      </c>
      <c r="N234" t="str">
        <f t="shared" si="26"/>
        <v>No</v>
      </c>
      <c r="O234" t="str">
        <f t="shared" si="27"/>
        <v>not marketing</v>
      </c>
      <c r="P234">
        <f t="shared" si="28"/>
        <v>0</v>
      </c>
      <c r="Q234">
        <f t="shared" si="29"/>
        <v>0</v>
      </c>
      <c r="X234">
        <f t="shared" si="30"/>
        <v>45788</v>
      </c>
      <c r="Z234">
        <f t="shared" si="31"/>
        <v>29859</v>
      </c>
    </row>
    <row r="235" spans="1:26" x14ac:dyDescent="0.25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f t="shared" si="24"/>
        <v>below</v>
      </c>
      <c r="L235" t="str" cm="1">
        <f t="array" ref="L235">_xlfn.IFS(J235&gt;=50, "Excellent", J235&gt;=40, "Good", J235&gt;=30, "Average", J235&lt;30, "Poor")</f>
        <v>Good</v>
      </c>
      <c r="M235" t="str">
        <f t="shared" si="25"/>
        <v>No</v>
      </c>
      <c r="N235" t="str">
        <f t="shared" si="26"/>
        <v>No</v>
      </c>
      <c r="O235" t="str">
        <f t="shared" si="27"/>
        <v>not marketing</v>
      </c>
      <c r="P235">
        <f t="shared" si="28"/>
        <v>47959</v>
      </c>
      <c r="Q235">
        <f t="shared" si="29"/>
        <v>0</v>
      </c>
      <c r="X235">
        <f t="shared" si="30"/>
        <v>47959</v>
      </c>
      <c r="Z235">
        <f t="shared" si="31"/>
        <v>23250</v>
      </c>
    </row>
    <row r="236" spans="1:26" x14ac:dyDescent="0.25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f t="shared" si="24"/>
        <v>above</v>
      </c>
      <c r="L236" t="str" cm="1">
        <f t="array" ref="L236">_xlfn.IFS(J236&gt;=50, "Excellent", J236&gt;=40, "Good", J236&gt;=30, "Average", J236&lt;30, "Poor")</f>
        <v>Average</v>
      </c>
      <c r="M236" t="str">
        <f t="shared" si="25"/>
        <v>No</v>
      </c>
      <c r="N236" t="str">
        <f t="shared" si="26"/>
        <v>Yes</v>
      </c>
      <c r="O236" t="str">
        <f t="shared" si="27"/>
        <v>not marketing</v>
      </c>
      <c r="P236">
        <f t="shared" si="28"/>
        <v>0</v>
      </c>
      <c r="Q236">
        <f t="shared" si="29"/>
        <v>0</v>
      </c>
      <c r="X236">
        <f t="shared" si="30"/>
        <v>73378</v>
      </c>
      <c r="Z236">
        <f t="shared" si="31"/>
        <v>28741</v>
      </c>
    </row>
    <row r="237" spans="1:26" x14ac:dyDescent="0.25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f t="shared" si="24"/>
        <v>below</v>
      </c>
      <c r="L237" t="str" cm="1">
        <f t="array" ref="L237">_xlfn.IFS(J237&gt;=50, "Excellent", J237&gt;=40, "Good", J237&gt;=30, "Average", J237&lt;30, "Poor")</f>
        <v>Average</v>
      </c>
      <c r="M237" t="str">
        <f t="shared" si="25"/>
        <v>No</v>
      </c>
      <c r="N237" t="str">
        <f t="shared" si="26"/>
        <v>No</v>
      </c>
      <c r="O237" t="str">
        <f t="shared" si="27"/>
        <v>not marketing</v>
      </c>
      <c r="P237">
        <f t="shared" si="28"/>
        <v>0</v>
      </c>
      <c r="Q237">
        <f t="shared" si="29"/>
        <v>0</v>
      </c>
      <c r="X237">
        <f t="shared" si="30"/>
        <v>46356</v>
      </c>
      <c r="Z237">
        <f t="shared" si="31"/>
        <v>19365</v>
      </c>
    </row>
    <row r="238" spans="1:26" x14ac:dyDescent="0.25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f t="shared" si="24"/>
        <v>below</v>
      </c>
      <c r="L238" t="str" cm="1">
        <f t="array" ref="L238">_xlfn.IFS(J238&gt;=50, "Excellent", J238&gt;=40, "Good", J238&gt;=30, "Average", J238&lt;30, "Poor")</f>
        <v>Poor</v>
      </c>
      <c r="M238" t="str">
        <f t="shared" si="25"/>
        <v>No</v>
      </c>
      <c r="N238" t="str">
        <f t="shared" si="26"/>
        <v>No</v>
      </c>
      <c r="O238" t="str">
        <f t="shared" si="27"/>
        <v>not marketing</v>
      </c>
      <c r="P238">
        <f t="shared" si="28"/>
        <v>0</v>
      </c>
      <c r="Q238">
        <f t="shared" si="29"/>
        <v>0</v>
      </c>
      <c r="X238">
        <f t="shared" si="30"/>
        <v>31629</v>
      </c>
      <c r="Z238">
        <f t="shared" si="31"/>
        <v>37390</v>
      </c>
    </row>
    <row r="239" spans="1:26" x14ac:dyDescent="0.25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f t="shared" si="24"/>
        <v>above</v>
      </c>
      <c r="L239" t="str" cm="1">
        <f t="array" ref="L239">_xlfn.IFS(J239&gt;=50, "Excellent", J239&gt;=40, "Good", J239&gt;=30, "Average", J239&lt;30, "Poor")</f>
        <v>Good</v>
      </c>
      <c r="M239" t="str">
        <f t="shared" si="25"/>
        <v>No</v>
      </c>
      <c r="N239" t="str">
        <f t="shared" si="26"/>
        <v>Yes</v>
      </c>
      <c r="O239" t="str">
        <f t="shared" si="27"/>
        <v>not marketing</v>
      </c>
      <c r="P239">
        <f t="shared" si="28"/>
        <v>67428</v>
      </c>
      <c r="Q239">
        <f t="shared" si="29"/>
        <v>0</v>
      </c>
      <c r="X239">
        <f t="shared" si="30"/>
        <v>67428</v>
      </c>
      <c r="Z239">
        <f t="shared" si="31"/>
        <v>39349</v>
      </c>
    </row>
    <row r="240" spans="1:26" x14ac:dyDescent="0.25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f t="shared" si="24"/>
        <v>below</v>
      </c>
      <c r="L240" t="str" cm="1">
        <f t="array" ref="L240">_xlfn.IFS(J240&gt;=50, "Excellent", J240&gt;=40, "Good", J240&gt;=30, "Average", J240&lt;30, "Poor")</f>
        <v>Excellent</v>
      </c>
      <c r="M240" t="str">
        <f t="shared" si="25"/>
        <v>No</v>
      </c>
      <c r="N240" t="str">
        <f t="shared" si="26"/>
        <v>No</v>
      </c>
      <c r="O240" t="str">
        <f t="shared" si="27"/>
        <v>marketing</v>
      </c>
      <c r="P240">
        <f t="shared" si="28"/>
        <v>0</v>
      </c>
      <c r="Q240">
        <f t="shared" si="29"/>
        <v>0</v>
      </c>
      <c r="X240">
        <f t="shared" si="30"/>
        <v>48029</v>
      </c>
      <c r="Z240">
        <f t="shared" si="31"/>
        <v>21649</v>
      </c>
    </row>
    <row r="241" spans="1:26" x14ac:dyDescent="0.25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f t="shared" si="24"/>
        <v>above</v>
      </c>
      <c r="L241" t="str" cm="1">
        <f t="array" ref="L241">_xlfn.IFS(J241&gt;=50, "Excellent", J241&gt;=40, "Good", J241&gt;=30, "Average", J241&lt;30, "Poor")</f>
        <v>Poor</v>
      </c>
      <c r="M241" t="str">
        <f t="shared" si="25"/>
        <v>No</v>
      </c>
      <c r="N241" t="str">
        <f t="shared" si="26"/>
        <v>Yes</v>
      </c>
      <c r="O241" t="str">
        <f t="shared" si="27"/>
        <v>not marketing</v>
      </c>
      <c r="P241">
        <f t="shared" si="28"/>
        <v>61964</v>
      </c>
      <c r="Q241">
        <f t="shared" si="29"/>
        <v>0</v>
      </c>
      <c r="X241">
        <f t="shared" si="30"/>
        <v>61964</v>
      </c>
      <c r="Z241">
        <f t="shared" si="31"/>
        <v>19080</v>
      </c>
    </row>
    <row r="242" spans="1:26" x14ac:dyDescent="0.25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f t="shared" si="24"/>
        <v>below</v>
      </c>
      <c r="L242" t="str" cm="1">
        <f t="array" ref="L242">_xlfn.IFS(J242&gt;=50, "Excellent", J242&gt;=40, "Good", J242&gt;=30, "Average", J242&lt;30, "Poor")</f>
        <v>Average</v>
      </c>
      <c r="M242" t="str">
        <f t="shared" si="25"/>
        <v>No</v>
      </c>
      <c r="N242" t="str">
        <f t="shared" si="26"/>
        <v>No</v>
      </c>
      <c r="O242" t="str">
        <f t="shared" si="27"/>
        <v>marketing</v>
      </c>
      <c r="P242">
        <f t="shared" si="28"/>
        <v>0</v>
      </c>
      <c r="Q242">
        <f t="shared" si="29"/>
        <v>0</v>
      </c>
      <c r="X242">
        <f t="shared" si="30"/>
        <v>45796</v>
      </c>
      <c r="Z242">
        <f t="shared" si="31"/>
        <v>13436</v>
      </c>
    </row>
    <row r="243" spans="1:26" x14ac:dyDescent="0.25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f t="shared" si="24"/>
        <v>below</v>
      </c>
      <c r="L243" t="str" cm="1">
        <f t="array" ref="L243">_xlfn.IFS(J243&gt;=50, "Excellent", J243&gt;=40, "Good", J243&gt;=30, "Average", J243&lt;30, "Poor")</f>
        <v>Average</v>
      </c>
      <c r="M243" t="str">
        <f t="shared" si="25"/>
        <v>No</v>
      </c>
      <c r="N243" t="str">
        <f t="shared" si="26"/>
        <v>Yes</v>
      </c>
      <c r="O243" t="str">
        <f t="shared" si="27"/>
        <v>not marketing</v>
      </c>
      <c r="P243">
        <f t="shared" si="28"/>
        <v>0</v>
      </c>
      <c r="Q243">
        <f t="shared" si="29"/>
        <v>46796</v>
      </c>
      <c r="X243">
        <f t="shared" si="30"/>
        <v>46796</v>
      </c>
      <c r="Z243">
        <f t="shared" si="31"/>
        <v>14854</v>
      </c>
    </row>
    <row r="244" spans="1:26" x14ac:dyDescent="0.25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f t="shared" si="24"/>
        <v>below</v>
      </c>
      <c r="L244" t="str" cm="1">
        <f t="array" ref="L244">_xlfn.IFS(J244&gt;=50, "Excellent", J244&gt;=40, "Good", J244&gt;=30, "Average", J244&lt;30, "Poor")</f>
        <v>Excellent</v>
      </c>
      <c r="M244" t="str">
        <f t="shared" si="25"/>
        <v>No</v>
      </c>
      <c r="N244" t="str">
        <f t="shared" si="26"/>
        <v>No</v>
      </c>
      <c r="O244" t="str">
        <f t="shared" si="27"/>
        <v>not marketing</v>
      </c>
      <c r="P244">
        <f t="shared" si="28"/>
        <v>30825</v>
      </c>
      <c r="Q244">
        <f t="shared" si="29"/>
        <v>0</v>
      </c>
      <c r="X244">
        <f t="shared" si="30"/>
        <v>30825</v>
      </c>
      <c r="Z244">
        <f t="shared" si="31"/>
        <v>39415</v>
      </c>
    </row>
    <row r="245" spans="1:26" x14ac:dyDescent="0.25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f t="shared" si="24"/>
        <v>above</v>
      </c>
      <c r="L245" t="str" cm="1">
        <f t="array" ref="L245">_xlfn.IFS(J245&gt;=50, "Excellent", J245&gt;=40, "Good", J245&gt;=30, "Average", J245&lt;30, "Poor")</f>
        <v>Poor</v>
      </c>
      <c r="M245" t="str">
        <f t="shared" si="25"/>
        <v>Yes</v>
      </c>
      <c r="N245" t="str">
        <f t="shared" si="26"/>
        <v>No</v>
      </c>
      <c r="O245" t="str">
        <f t="shared" si="27"/>
        <v>not marketing</v>
      </c>
      <c r="P245">
        <f t="shared" si="28"/>
        <v>0</v>
      </c>
      <c r="Q245">
        <f t="shared" si="29"/>
        <v>0</v>
      </c>
      <c r="X245">
        <f t="shared" si="30"/>
        <v>59967</v>
      </c>
      <c r="Z245">
        <f t="shared" si="31"/>
        <v>30665</v>
      </c>
    </row>
    <row r="246" spans="1:26" x14ac:dyDescent="0.25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f t="shared" si="24"/>
        <v>below</v>
      </c>
      <c r="L246" t="str" cm="1">
        <f t="array" ref="L246">_xlfn.IFS(J246&gt;=50, "Excellent", J246&gt;=40, "Good", J246&gt;=30, "Average", J246&lt;30, "Poor")</f>
        <v>Excellent</v>
      </c>
      <c r="M246" t="str">
        <f t="shared" si="25"/>
        <v>No</v>
      </c>
      <c r="N246" t="str">
        <f t="shared" si="26"/>
        <v>No</v>
      </c>
      <c r="O246" t="str">
        <f t="shared" si="27"/>
        <v>marketing</v>
      </c>
      <c r="P246">
        <f t="shared" si="28"/>
        <v>0</v>
      </c>
      <c r="Q246">
        <f t="shared" si="29"/>
        <v>0</v>
      </c>
      <c r="X246">
        <f t="shared" si="30"/>
        <v>33489</v>
      </c>
      <c r="Z246">
        <f t="shared" si="31"/>
        <v>26602</v>
      </c>
    </row>
    <row r="247" spans="1:26" x14ac:dyDescent="0.25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f t="shared" si="24"/>
        <v>below</v>
      </c>
      <c r="L247" t="str" cm="1">
        <f t="array" ref="L247">_xlfn.IFS(J247&gt;=50, "Excellent", J247&gt;=40, "Good", J247&gt;=30, "Average", J247&lt;30, "Poor")</f>
        <v>Excellent</v>
      </c>
      <c r="M247" t="str">
        <f t="shared" si="25"/>
        <v>No</v>
      </c>
      <c r="N247" t="str">
        <f t="shared" si="26"/>
        <v>Yes</v>
      </c>
      <c r="O247" t="str">
        <f t="shared" si="27"/>
        <v>not marketing</v>
      </c>
      <c r="P247">
        <f t="shared" si="28"/>
        <v>0</v>
      </c>
      <c r="Q247">
        <f t="shared" si="29"/>
        <v>40658</v>
      </c>
      <c r="X247">
        <f t="shared" si="30"/>
        <v>40658</v>
      </c>
      <c r="Z247">
        <f t="shared" si="31"/>
        <v>31537</v>
      </c>
    </row>
    <row r="248" spans="1:26" x14ac:dyDescent="0.25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f t="shared" si="24"/>
        <v>below</v>
      </c>
      <c r="L248" t="str" cm="1">
        <f t="array" ref="L248">_xlfn.IFS(J248&gt;=50, "Excellent", J248&gt;=40, "Good", J248&gt;=30, "Average", J248&lt;30, "Poor")</f>
        <v>Excellent</v>
      </c>
      <c r="M248" t="str">
        <f t="shared" si="25"/>
        <v>No</v>
      </c>
      <c r="N248" t="str">
        <f t="shared" si="26"/>
        <v>No</v>
      </c>
      <c r="O248" t="str">
        <f t="shared" si="27"/>
        <v>not marketing</v>
      </c>
      <c r="P248">
        <f t="shared" si="28"/>
        <v>30084</v>
      </c>
      <c r="Q248">
        <f t="shared" si="29"/>
        <v>0</v>
      </c>
      <c r="X248">
        <f t="shared" si="30"/>
        <v>30084</v>
      </c>
      <c r="Z248">
        <f t="shared" si="31"/>
        <v>19972</v>
      </c>
    </row>
    <row r="249" spans="1:26" x14ac:dyDescent="0.25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f t="shared" si="24"/>
        <v>above</v>
      </c>
      <c r="L249" t="str" cm="1">
        <f t="array" ref="L249">_xlfn.IFS(J249&gt;=50, "Excellent", J249&gt;=40, "Good", J249&gt;=30, "Average", J249&lt;30, "Poor")</f>
        <v>Average</v>
      </c>
      <c r="M249" t="str">
        <f t="shared" si="25"/>
        <v>No</v>
      </c>
      <c r="N249" t="str">
        <f t="shared" si="26"/>
        <v>Yes</v>
      </c>
      <c r="O249" t="str">
        <f t="shared" si="27"/>
        <v>marketing</v>
      </c>
      <c r="P249">
        <f t="shared" si="28"/>
        <v>0</v>
      </c>
      <c r="Q249">
        <f t="shared" si="29"/>
        <v>0</v>
      </c>
      <c r="X249">
        <f t="shared" si="30"/>
        <v>75176</v>
      </c>
      <c r="Z249">
        <f t="shared" si="31"/>
        <v>15492</v>
      </c>
    </row>
    <row r="250" spans="1:26" x14ac:dyDescent="0.25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f t="shared" si="24"/>
        <v>above</v>
      </c>
      <c r="L250" t="str" cm="1">
        <f t="array" ref="L250">_xlfn.IFS(J250&gt;=50, "Excellent", J250&gt;=40, "Good", J250&gt;=30, "Average", J250&lt;30, "Poor")</f>
        <v>Good</v>
      </c>
      <c r="M250" t="str">
        <f t="shared" si="25"/>
        <v>No</v>
      </c>
      <c r="N250" t="str">
        <f t="shared" si="26"/>
        <v>Yes</v>
      </c>
      <c r="O250" t="str">
        <f t="shared" si="27"/>
        <v>marketing</v>
      </c>
      <c r="P250">
        <f t="shared" si="28"/>
        <v>0</v>
      </c>
      <c r="Q250">
        <f t="shared" si="29"/>
        <v>0</v>
      </c>
      <c r="X250">
        <f t="shared" si="30"/>
        <v>79270</v>
      </c>
      <c r="Z250">
        <f t="shared" si="31"/>
        <v>36772</v>
      </c>
    </row>
    <row r="251" spans="1:26" x14ac:dyDescent="0.25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f t="shared" si="24"/>
        <v>above</v>
      </c>
      <c r="L251" t="str" cm="1">
        <f t="array" ref="L251">_xlfn.IFS(J251&gt;=50, "Excellent", J251&gt;=40, "Good", J251&gt;=30, "Average", J251&lt;30, "Poor")</f>
        <v>Excellent</v>
      </c>
      <c r="M251" t="str">
        <f t="shared" si="25"/>
        <v>No</v>
      </c>
      <c r="N251" t="str">
        <f t="shared" si="26"/>
        <v>Yes</v>
      </c>
      <c r="O251" t="str">
        <f t="shared" si="27"/>
        <v>not marketing</v>
      </c>
      <c r="P251">
        <f t="shared" si="28"/>
        <v>0</v>
      </c>
      <c r="Q251">
        <f t="shared" si="29"/>
        <v>0</v>
      </c>
      <c r="X251">
        <f t="shared" si="30"/>
        <v>69942</v>
      </c>
      <c r="Z251">
        <f t="shared" si="31"/>
        <v>27596</v>
      </c>
    </row>
    <row r="252" spans="1:26" x14ac:dyDescent="0.25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f t="shared" si="24"/>
        <v>below</v>
      </c>
      <c r="L252" t="str" cm="1">
        <f t="array" ref="L252">_xlfn.IFS(J252&gt;=50, "Excellent", J252&gt;=40, "Good", J252&gt;=30, "Average", J252&lt;30, "Poor")</f>
        <v>Good</v>
      </c>
      <c r="M252" t="str">
        <f t="shared" si="25"/>
        <v>No</v>
      </c>
      <c r="N252" t="str">
        <f t="shared" si="26"/>
        <v>No</v>
      </c>
      <c r="O252" t="str">
        <f t="shared" si="27"/>
        <v>not marketing</v>
      </c>
      <c r="P252">
        <f t="shared" si="28"/>
        <v>0</v>
      </c>
      <c r="Q252">
        <f t="shared" si="29"/>
        <v>0</v>
      </c>
      <c r="X252">
        <f t="shared" si="30"/>
        <v>39226</v>
      </c>
      <c r="Z252">
        <f t="shared" si="31"/>
        <v>36186</v>
      </c>
    </row>
    <row r="253" spans="1:26" x14ac:dyDescent="0.25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f t="shared" si="24"/>
        <v>below</v>
      </c>
      <c r="L253" t="str" cm="1">
        <f t="array" ref="L253">_xlfn.IFS(J253&gt;=50, "Excellent", J253&gt;=40, "Good", J253&gt;=30, "Average", J253&lt;30, "Poor")</f>
        <v>Average</v>
      </c>
      <c r="M253" t="str">
        <f t="shared" si="25"/>
        <v>No</v>
      </c>
      <c r="N253" t="str">
        <f t="shared" si="26"/>
        <v>No</v>
      </c>
      <c r="O253" t="str">
        <f t="shared" si="27"/>
        <v>not marketing</v>
      </c>
      <c r="P253">
        <f t="shared" si="28"/>
        <v>0</v>
      </c>
      <c r="Q253">
        <f t="shared" si="29"/>
        <v>0</v>
      </c>
      <c r="X253">
        <f t="shared" si="30"/>
        <v>43232</v>
      </c>
      <c r="Z253">
        <f t="shared" si="31"/>
        <v>10355</v>
      </c>
    </row>
    <row r="254" spans="1:26" x14ac:dyDescent="0.25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f t="shared" si="24"/>
        <v>above</v>
      </c>
      <c r="L254" t="str" cm="1">
        <f t="array" ref="L254">_xlfn.IFS(J254&gt;=50, "Excellent", J254&gt;=40, "Good", J254&gt;=30, "Average", J254&lt;30, "Poor")</f>
        <v>Average</v>
      </c>
      <c r="M254" t="str">
        <f t="shared" si="25"/>
        <v>No</v>
      </c>
      <c r="N254" t="str">
        <f t="shared" si="26"/>
        <v>No</v>
      </c>
      <c r="O254" t="str">
        <f t="shared" si="27"/>
        <v>marketing</v>
      </c>
      <c r="P254">
        <f t="shared" si="28"/>
        <v>0</v>
      </c>
      <c r="Q254">
        <f t="shared" si="29"/>
        <v>0</v>
      </c>
      <c r="X254">
        <f t="shared" si="30"/>
        <v>59896</v>
      </c>
      <c r="Z254">
        <f t="shared" si="31"/>
        <v>28110</v>
      </c>
    </row>
    <row r="255" spans="1:26" x14ac:dyDescent="0.25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f t="shared" si="24"/>
        <v>above</v>
      </c>
      <c r="L255" t="str" cm="1">
        <f t="array" ref="L255">_xlfn.IFS(J255&gt;=50, "Excellent", J255&gt;=40, "Good", J255&gt;=30, "Average", J255&lt;30, "Poor")</f>
        <v>Good</v>
      </c>
      <c r="M255" t="str">
        <f t="shared" si="25"/>
        <v>No</v>
      </c>
      <c r="N255" t="str">
        <f t="shared" si="26"/>
        <v>Yes</v>
      </c>
      <c r="O255" t="str">
        <f t="shared" si="27"/>
        <v>not marketing</v>
      </c>
      <c r="P255">
        <f t="shared" si="28"/>
        <v>79820</v>
      </c>
      <c r="Q255">
        <f t="shared" si="29"/>
        <v>0</v>
      </c>
      <c r="X255">
        <f t="shared" si="30"/>
        <v>79820</v>
      </c>
      <c r="Z255">
        <f t="shared" si="31"/>
        <v>31367</v>
      </c>
    </row>
    <row r="256" spans="1:26" x14ac:dyDescent="0.25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f t="shared" si="24"/>
        <v>below</v>
      </c>
      <c r="L256" t="str" cm="1">
        <f t="array" ref="L256">_xlfn.IFS(J256&gt;=50, "Excellent", J256&gt;=40, "Good", J256&gt;=30, "Average", J256&lt;30, "Poor")</f>
        <v>Poor</v>
      </c>
      <c r="M256" t="str">
        <f t="shared" si="25"/>
        <v>No</v>
      </c>
      <c r="N256" t="str">
        <f t="shared" si="26"/>
        <v>No</v>
      </c>
      <c r="O256" t="str">
        <f t="shared" si="27"/>
        <v>not marketing</v>
      </c>
      <c r="P256">
        <f t="shared" si="28"/>
        <v>38345</v>
      </c>
      <c r="Q256">
        <f t="shared" si="29"/>
        <v>0</v>
      </c>
      <c r="X256">
        <f t="shared" si="30"/>
        <v>38345</v>
      </c>
      <c r="Z256">
        <f t="shared" si="31"/>
        <v>18253</v>
      </c>
    </row>
    <row r="257" spans="1:26" x14ac:dyDescent="0.25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f t="shared" si="24"/>
        <v>below</v>
      </c>
      <c r="L257" t="str" cm="1">
        <f t="array" ref="L257">_xlfn.IFS(J257&gt;=50, "Excellent", J257&gt;=40, "Good", J257&gt;=30, "Average", J257&lt;30, "Poor")</f>
        <v>Good</v>
      </c>
      <c r="M257" t="str">
        <f t="shared" si="25"/>
        <v>No</v>
      </c>
      <c r="N257" t="str">
        <f t="shared" si="26"/>
        <v>No</v>
      </c>
      <c r="O257" t="str">
        <f t="shared" si="27"/>
        <v>not marketing</v>
      </c>
      <c r="P257">
        <f t="shared" si="28"/>
        <v>35825</v>
      </c>
      <c r="Q257">
        <f t="shared" si="29"/>
        <v>0</v>
      </c>
      <c r="X257">
        <f t="shared" si="30"/>
        <v>35825</v>
      </c>
      <c r="Z257">
        <f t="shared" si="31"/>
        <v>23122</v>
      </c>
    </row>
    <row r="258" spans="1:26" x14ac:dyDescent="0.25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f t="shared" si="24"/>
        <v>below</v>
      </c>
      <c r="L258" t="str" cm="1">
        <f t="array" ref="L258">_xlfn.IFS(J258&gt;=50, "Excellent", J258&gt;=40, "Good", J258&gt;=30, "Average", J258&lt;30, "Poor")</f>
        <v>Poor</v>
      </c>
      <c r="M258" t="str">
        <f t="shared" si="25"/>
        <v>No</v>
      </c>
      <c r="N258" t="str">
        <f t="shared" si="26"/>
        <v>No</v>
      </c>
      <c r="O258" t="str">
        <f t="shared" si="27"/>
        <v>marketing</v>
      </c>
      <c r="P258">
        <f t="shared" si="28"/>
        <v>0</v>
      </c>
      <c r="Q258">
        <f t="shared" si="29"/>
        <v>0</v>
      </c>
      <c r="X258">
        <f t="shared" si="30"/>
        <v>44713</v>
      </c>
      <c r="Z258">
        <f t="shared" si="31"/>
        <v>39961</v>
      </c>
    </row>
    <row r="259" spans="1:26" x14ac:dyDescent="0.25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f t="shared" ref="K259:K322" si="32">IF(F259&gt;50000,"above","below")</f>
        <v>below</v>
      </c>
      <c r="L259" t="str" cm="1">
        <f t="array" ref="L259">_xlfn.IFS(J259&gt;=50, "Excellent", J259&gt;=40, "Good", J259&gt;=30, "Average", J259&lt;30, "Poor")</f>
        <v>Poor</v>
      </c>
      <c r="M259" t="str">
        <f t="shared" ref="M259:M322" si="33">IF(AND(E259="HR", I259="North", H259&gt;15000), "Yes", "No")</f>
        <v>No</v>
      </c>
      <c r="N259" t="str">
        <f t="shared" ref="N259:N322" si="34">IF(OR(E259="IT", F259&gt;60000), "Yes", "No")</f>
        <v>No</v>
      </c>
      <c r="O259" t="str">
        <f t="shared" ref="O259:O322" si="35">IF(NOT(E259="Marketing"), "not marketing", "marketing")</f>
        <v>not marketing</v>
      </c>
      <c r="P259">
        <f t="shared" ref="P259:P322" si="36">SUMIF(E259, "Sales", F259
)</f>
        <v>45065</v>
      </c>
      <c r="Q259">
        <f t="shared" ref="Q259:Q322" si="37">SUMIFS(F259, E259, "IT", J259, "&gt;35")</f>
        <v>0</v>
      </c>
      <c r="X259">
        <f t="shared" ref="X259:X322" si="38">VLOOKUP(A259, A259:F1258, 6, FALSE)</f>
        <v>45065</v>
      </c>
      <c r="Z259">
        <f t="shared" ref="Z259:Z322" si="39">INDEX(H258:H1258, MATCH(A259,A258:A1258, 0))</f>
        <v>16723</v>
      </c>
    </row>
    <row r="260" spans="1:26" x14ac:dyDescent="0.25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f t="shared" si="32"/>
        <v>below</v>
      </c>
      <c r="L260" t="str" cm="1">
        <f t="array" ref="L260">_xlfn.IFS(J260&gt;=50, "Excellent", J260&gt;=40, "Good", J260&gt;=30, "Average", J260&lt;30, "Poor")</f>
        <v>Excellent</v>
      </c>
      <c r="M260" t="str">
        <f t="shared" si="33"/>
        <v>No</v>
      </c>
      <c r="N260" t="str">
        <f t="shared" si="34"/>
        <v>No</v>
      </c>
      <c r="O260" t="str">
        <f t="shared" si="35"/>
        <v>marketing</v>
      </c>
      <c r="P260">
        <f t="shared" si="36"/>
        <v>0</v>
      </c>
      <c r="Q260">
        <f t="shared" si="37"/>
        <v>0</v>
      </c>
      <c r="X260">
        <f t="shared" si="38"/>
        <v>44725</v>
      </c>
      <c r="Z260">
        <f t="shared" si="39"/>
        <v>21802</v>
      </c>
    </row>
    <row r="261" spans="1:26" x14ac:dyDescent="0.25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f t="shared" si="32"/>
        <v>above</v>
      </c>
      <c r="L261" t="str" cm="1">
        <f t="array" ref="L261">_xlfn.IFS(J261&gt;=50, "Excellent", J261&gt;=40, "Good", J261&gt;=30, "Average", J261&lt;30, "Poor")</f>
        <v>Excellent</v>
      </c>
      <c r="M261" t="str">
        <f t="shared" si="33"/>
        <v>No</v>
      </c>
      <c r="N261" t="str">
        <f t="shared" si="34"/>
        <v>No</v>
      </c>
      <c r="O261" t="str">
        <f t="shared" si="35"/>
        <v>not marketing</v>
      </c>
      <c r="P261">
        <f t="shared" si="36"/>
        <v>56507</v>
      </c>
      <c r="Q261">
        <f t="shared" si="37"/>
        <v>0</v>
      </c>
      <c r="X261">
        <f t="shared" si="38"/>
        <v>56507</v>
      </c>
      <c r="Z261">
        <f t="shared" si="39"/>
        <v>35196</v>
      </c>
    </row>
    <row r="262" spans="1:26" x14ac:dyDescent="0.25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f t="shared" si="32"/>
        <v>above</v>
      </c>
      <c r="L262" t="str" cm="1">
        <f t="array" ref="L262">_xlfn.IFS(J262&gt;=50, "Excellent", J262&gt;=40, "Good", J262&gt;=30, "Average", J262&lt;30, "Poor")</f>
        <v>Average</v>
      </c>
      <c r="M262" t="str">
        <f t="shared" si="33"/>
        <v>No</v>
      </c>
      <c r="N262" t="str">
        <f t="shared" si="34"/>
        <v>Yes</v>
      </c>
      <c r="O262" t="str">
        <f t="shared" si="35"/>
        <v>not marketing</v>
      </c>
      <c r="P262">
        <f t="shared" si="36"/>
        <v>0</v>
      </c>
      <c r="Q262">
        <f t="shared" si="37"/>
        <v>0</v>
      </c>
      <c r="X262">
        <f t="shared" si="38"/>
        <v>63594</v>
      </c>
      <c r="Z262">
        <f t="shared" si="39"/>
        <v>37151</v>
      </c>
    </row>
    <row r="263" spans="1:26" x14ac:dyDescent="0.25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f t="shared" si="32"/>
        <v>below</v>
      </c>
      <c r="L263" t="str" cm="1">
        <f t="array" ref="L263">_xlfn.IFS(J263&gt;=50, "Excellent", J263&gt;=40, "Good", J263&gt;=30, "Average", J263&lt;30, "Poor")</f>
        <v>Excellent</v>
      </c>
      <c r="M263" t="str">
        <f t="shared" si="33"/>
        <v>No</v>
      </c>
      <c r="N263" t="str">
        <f t="shared" si="34"/>
        <v>No</v>
      </c>
      <c r="O263" t="str">
        <f t="shared" si="35"/>
        <v>not marketing</v>
      </c>
      <c r="P263">
        <f t="shared" si="36"/>
        <v>0</v>
      </c>
      <c r="Q263">
        <f t="shared" si="37"/>
        <v>0</v>
      </c>
      <c r="X263">
        <f t="shared" si="38"/>
        <v>34341</v>
      </c>
      <c r="Z263">
        <f t="shared" si="39"/>
        <v>18448</v>
      </c>
    </row>
    <row r="264" spans="1:26" x14ac:dyDescent="0.25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f t="shared" si="32"/>
        <v>below</v>
      </c>
      <c r="L264" t="str" cm="1">
        <f t="array" ref="L264">_xlfn.IFS(J264&gt;=50, "Excellent", J264&gt;=40, "Good", J264&gt;=30, "Average", J264&lt;30, "Poor")</f>
        <v>Poor</v>
      </c>
      <c r="M264" t="str">
        <f t="shared" si="33"/>
        <v>No</v>
      </c>
      <c r="N264" t="str">
        <f t="shared" si="34"/>
        <v>Yes</v>
      </c>
      <c r="O264" t="str">
        <f t="shared" si="35"/>
        <v>not marketing</v>
      </c>
      <c r="P264">
        <f t="shared" si="36"/>
        <v>0</v>
      </c>
      <c r="Q264">
        <f t="shared" si="37"/>
        <v>0</v>
      </c>
      <c r="X264">
        <f t="shared" si="38"/>
        <v>35129</v>
      </c>
      <c r="Z264">
        <f t="shared" si="39"/>
        <v>20182</v>
      </c>
    </row>
    <row r="265" spans="1:26" x14ac:dyDescent="0.25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f t="shared" si="32"/>
        <v>above</v>
      </c>
      <c r="L265" t="str" cm="1">
        <f t="array" ref="L265">_xlfn.IFS(J265&gt;=50, "Excellent", J265&gt;=40, "Good", J265&gt;=30, "Average", J265&lt;30, "Poor")</f>
        <v>Poor</v>
      </c>
      <c r="M265" t="str">
        <f t="shared" si="33"/>
        <v>No</v>
      </c>
      <c r="N265" t="str">
        <f t="shared" si="34"/>
        <v>Yes</v>
      </c>
      <c r="O265" t="str">
        <f t="shared" si="35"/>
        <v>not marketing</v>
      </c>
      <c r="P265">
        <f t="shared" si="36"/>
        <v>0</v>
      </c>
      <c r="Q265">
        <f t="shared" si="37"/>
        <v>0</v>
      </c>
      <c r="X265">
        <f t="shared" si="38"/>
        <v>67467</v>
      </c>
      <c r="Z265">
        <f t="shared" si="39"/>
        <v>20134</v>
      </c>
    </row>
    <row r="266" spans="1:26" x14ac:dyDescent="0.25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f t="shared" si="32"/>
        <v>above</v>
      </c>
      <c r="L266" t="str" cm="1">
        <f t="array" ref="L266">_xlfn.IFS(J266&gt;=50, "Excellent", J266&gt;=40, "Good", J266&gt;=30, "Average", J266&lt;30, "Poor")</f>
        <v>Good</v>
      </c>
      <c r="M266" t="str">
        <f t="shared" si="33"/>
        <v>No</v>
      </c>
      <c r="N266" t="str">
        <f t="shared" si="34"/>
        <v>Yes</v>
      </c>
      <c r="O266" t="str">
        <f t="shared" si="35"/>
        <v>marketing</v>
      </c>
      <c r="P266">
        <f t="shared" si="36"/>
        <v>0</v>
      </c>
      <c r="Q266">
        <f t="shared" si="37"/>
        <v>0</v>
      </c>
      <c r="X266">
        <f t="shared" si="38"/>
        <v>74798</v>
      </c>
      <c r="Z266">
        <f t="shared" si="39"/>
        <v>30493</v>
      </c>
    </row>
    <row r="267" spans="1:26" x14ac:dyDescent="0.25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f t="shared" si="32"/>
        <v>above</v>
      </c>
      <c r="L267" t="str" cm="1">
        <f t="array" ref="L267">_xlfn.IFS(J267&gt;=50, "Excellent", J267&gt;=40, "Good", J267&gt;=30, "Average", J267&lt;30, "Poor")</f>
        <v>Excellent</v>
      </c>
      <c r="M267" t="str">
        <f t="shared" si="33"/>
        <v>No</v>
      </c>
      <c r="N267" t="str">
        <f t="shared" si="34"/>
        <v>Yes</v>
      </c>
      <c r="O267" t="str">
        <f t="shared" si="35"/>
        <v>not marketing</v>
      </c>
      <c r="P267">
        <f t="shared" si="36"/>
        <v>0</v>
      </c>
      <c r="Q267">
        <f t="shared" si="37"/>
        <v>72164</v>
      </c>
      <c r="X267">
        <f t="shared" si="38"/>
        <v>72164</v>
      </c>
      <c r="Z267">
        <f t="shared" si="39"/>
        <v>33392</v>
      </c>
    </row>
    <row r="268" spans="1:26" x14ac:dyDescent="0.25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f t="shared" si="32"/>
        <v>above</v>
      </c>
      <c r="L268" t="str" cm="1">
        <f t="array" ref="L268">_xlfn.IFS(J268&gt;=50, "Excellent", J268&gt;=40, "Good", J268&gt;=30, "Average", J268&lt;30, "Poor")</f>
        <v>Good</v>
      </c>
      <c r="M268" t="str">
        <f t="shared" si="33"/>
        <v>No</v>
      </c>
      <c r="N268" t="str">
        <f t="shared" si="34"/>
        <v>No</v>
      </c>
      <c r="O268" t="str">
        <f t="shared" si="35"/>
        <v>not marketing</v>
      </c>
      <c r="P268">
        <f t="shared" si="36"/>
        <v>0</v>
      </c>
      <c r="Q268">
        <f t="shared" si="37"/>
        <v>0</v>
      </c>
      <c r="X268">
        <f t="shared" si="38"/>
        <v>53939</v>
      </c>
      <c r="Z268">
        <f t="shared" si="39"/>
        <v>23717</v>
      </c>
    </row>
    <row r="269" spans="1:26" x14ac:dyDescent="0.25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f t="shared" si="32"/>
        <v>below</v>
      </c>
      <c r="L269" t="str" cm="1">
        <f t="array" ref="L269">_xlfn.IFS(J269&gt;=50, "Excellent", J269&gt;=40, "Good", J269&gt;=30, "Average", J269&lt;30, "Poor")</f>
        <v>Average</v>
      </c>
      <c r="M269" t="str">
        <f t="shared" si="33"/>
        <v>No</v>
      </c>
      <c r="N269" t="str">
        <f t="shared" si="34"/>
        <v>Yes</v>
      </c>
      <c r="O269" t="str">
        <f t="shared" si="35"/>
        <v>not marketing</v>
      </c>
      <c r="P269">
        <f t="shared" si="36"/>
        <v>0</v>
      </c>
      <c r="Q269">
        <f t="shared" si="37"/>
        <v>35713</v>
      </c>
      <c r="X269">
        <f t="shared" si="38"/>
        <v>35713</v>
      </c>
      <c r="Z269">
        <f t="shared" si="39"/>
        <v>36932</v>
      </c>
    </row>
    <row r="270" spans="1:26" x14ac:dyDescent="0.25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f t="shared" si="32"/>
        <v>above</v>
      </c>
      <c r="L270" t="str" cm="1">
        <f t="array" ref="L270">_xlfn.IFS(J270&gt;=50, "Excellent", J270&gt;=40, "Good", J270&gt;=30, "Average", J270&lt;30, "Poor")</f>
        <v>Good</v>
      </c>
      <c r="M270" t="str">
        <f t="shared" si="33"/>
        <v>No</v>
      </c>
      <c r="N270" t="str">
        <f t="shared" si="34"/>
        <v>Yes</v>
      </c>
      <c r="O270" t="str">
        <f t="shared" si="35"/>
        <v>not marketing</v>
      </c>
      <c r="P270">
        <f t="shared" si="36"/>
        <v>0</v>
      </c>
      <c r="Q270">
        <f t="shared" si="37"/>
        <v>0</v>
      </c>
      <c r="X270">
        <f t="shared" si="38"/>
        <v>60850</v>
      </c>
      <c r="Z270">
        <f t="shared" si="39"/>
        <v>19244</v>
      </c>
    </row>
    <row r="271" spans="1:26" x14ac:dyDescent="0.25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f t="shared" si="32"/>
        <v>above</v>
      </c>
      <c r="L271" t="str" cm="1">
        <f t="array" ref="L271">_xlfn.IFS(J271&gt;=50, "Excellent", J271&gt;=40, "Good", J271&gt;=30, "Average", J271&lt;30, "Poor")</f>
        <v>Excellent</v>
      </c>
      <c r="M271" t="str">
        <f t="shared" si="33"/>
        <v>No</v>
      </c>
      <c r="N271" t="str">
        <f t="shared" si="34"/>
        <v>Yes</v>
      </c>
      <c r="O271" t="str">
        <f t="shared" si="35"/>
        <v>not marketing</v>
      </c>
      <c r="P271">
        <f t="shared" si="36"/>
        <v>0</v>
      </c>
      <c r="Q271">
        <f t="shared" si="37"/>
        <v>53290</v>
      </c>
      <c r="X271">
        <f t="shared" si="38"/>
        <v>53290</v>
      </c>
      <c r="Z271">
        <f t="shared" si="39"/>
        <v>39521</v>
      </c>
    </row>
    <row r="272" spans="1:26" x14ac:dyDescent="0.25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f t="shared" si="32"/>
        <v>above</v>
      </c>
      <c r="L272" t="str" cm="1">
        <f t="array" ref="L272">_xlfn.IFS(J272&gt;=50, "Excellent", J272&gt;=40, "Good", J272&gt;=30, "Average", J272&lt;30, "Poor")</f>
        <v>Excellent</v>
      </c>
      <c r="M272" t="str">
        <f t="shared" si="33"/>
        <v>No</v>
      </c>
      <c r="N272" t="str">
        <f t="shared" si="34"/>
        <v>Yes</v>
      </c>
      <c r="O272" t="str">
        <f t="shared" si="35"/>
        <v>not marketing</v>
      </c>
      <c r="P272">
        <f t="shared" si="36"/>
        <v>76180</v>
      </c>
      <c r="Q272">
        <f t="shared" si="37"/>
        <v>0</v>
      </c>
      <c r="X272">
        <f t="shared" si="38"/>
        <v>76180</v>
      </c>
      <c r="Z272">
        <f t="shared" si="39"/>
        <v>13107</v>
      </c>
    </row>
    <row r="273" spans="1:26" x14ac:dyDescent="0.25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f t="shared" si="32"/>
        <v>above</v>
      </c>
      <c r="L273" t="str" cm="1">
        <f t="array" ref="L273">_xlfn.IFS(J273&gt;=50, "Excellent", J273&gt;=40, "Good", J273&gt;=30, "Average", J273&lt;30, "Poor")</f>
        <v>Average</v>
      </c>
      <c r="M273" t="str">
        <f t="shared" si="33"/>
        <v>No</v>
      </c>
      <c r="N273" t="str">
        <f t="shared" si="34"/>
        <v>Yes</v>
      </c>
      <c r="O273" t="str">
        <f t="shared" si="35"/>
        <v>not marketing</v>
      </c>
      <c r="P273">
        <f t="shared" si="36"/>
        <v>62928</v>
      </c>
      <c r="Q273">
        <f t="shared" si="37"/>
        <v>0</v>
      </c>
      <c r="X273">
        <f t="shared" si="38"/>
        <v>62928</v>
      </c>
      <c r="Z273">
        <f t="shared" si="39"/>
        <v>21141</v>
      </c>
    </row>
    <row r="274" spans="1:26" x14ac:dyDescent="0.25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f t="shared" si="32"/>
        <v>below</v>
      </c>
      <c r="L274" t="str" cm="1">
        <f t="array" ref="L274">_xlfn.IFS(J274&gt;=50, "Excellent", J274&gt;=40, "Good", J274&gt;=30, "Average", J274&lt;30, "Poor")</f>
        <v>Good</v>
      </c>
      <c r="M274" t="str">
        <f t="shared" si="33"/>
        <v>No</v>
      </c>
      <c r="N274" t="str">
        <f t="shared" si="34"/>
        <v>No</v>
      </c>
      <c r="O274" t="str">
        <f t="shared" si="35"/>
        <v>marketing</v>
      </c>
      <c r="P274">
        <f t="shared" si="36"/>
        <v>0</v>
      </c>
      <c r="Q274">
        <f t="shared" si="37"/>
        <v>0</v>
      </c>
      <c r="X274">
        <f t="shared" si="38"/>
        <v>48144</v>
      </c>
      <c r="Z274">
        <f t="shared" si="39"/>
        <v>26963</v>
      </c>
    </row>
    <row r="275" spans="1:26" x14ac:dyDescent="0.25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f t="shared" si="32"/>
        <v>above</v>
      </c>
      <c r="L275" t="str" cm="1">
        <f t="array" ref="L275">_xlfn.IFS(J275&gt;=50, "Excellent", J275&gt;=40, "Good", J275&gt;=30, "Average", J275&lt;30, "Poor")</f>
        <v>Excellent</v>
      </c>
      <c r="M275" t="str">
        <f t="shared" si="33"/>
        <v>No</v>
      </c>
      <c r="N275" t="str">
        <f t="shared" si="34"/>
        <v>No</v>
      </c>
      <c r="O275" t="str">
        <f t="shared" si="35"/>
        <v>not marketing</v>
      </c>
      <c r="P275">
        <f t="shared" si="36"/>
        <v>52385</v>
      </c>
      <c r="Q275">
        <f t="shared" si="37"/>
        <v>0</v>
      </c>
      <c r="X275">
        <f t="shared" si="38"/>
        <v>52385</v>
      </c>
      <c r="Z275">
        <f t="shared" si="39"/>
        <v>33503</v>
      </c>
    </row>
    <row r="276" spans="1:26" x14ac:dyDescent="0.25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f t="shared" si="32"/>
        <v>above</v>
      </c>
      <c r="L276" t="str" cm="1">
        <f t="array" ref="L276">_xlfn.IFS(J276&gt;=50, "Excellent", J276&gt;=40, "Good", J276&gt;=30, "Average", J276&lt;30, "Poor")</f>
        <v>Poor</v>
      </c>
      <c r="M276" t="str">
        <f t="shared" si="33"/>
        <v>No</v>
      </c>
      <c r="N276" t="str">
        <f t="shared" si="34"/>
        <v>Yes</v>
      </c>
      <c r="O276" t="str">
        <f t="shared" si="35"/>
        <v>not marketing</v>
      </c>
      <c r="P276">
        <f t="shared" si="36"/>
        <v>0</v>
      </c>
      <c r="Q276">
        <f t="shared" si="37"/>
        <v>0</v>
      </c>
      <c r="X276">
        <f t="shared" si="38"/>
        <v>76711</v>
      </c>
      <c r="Z276">
        <f t="shared" si="39"/>
        <v>33700</v>
      </c>
    </row>
    <row r="277" spans="1:26" x14ac:dyDescent="0.25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f t="shared" si="32"/>
        <v>above</v>
      </c>
      <c r="L277" t="str" cm="1">
        <f t="array" ref="L277">_xlfn.IFS(J277&gt;=50, "Excellent", J277&gt;=40, "Good", J277&gt;=30, "Average", J277&lt;30, "Poor")</f>
        <v>Excellent</v>
      </c>
      <c r="M277" t="str">
        <f t="shared" si="33"/>
        <v>No</v>
      </c>
      <c r="N277" t="str">
        <f t="shared" si="34"/>
        <v>No</v>
      </c>
      <c r="O277" t="str">
        <f t="shared" si="35"/>
        <v>not marketing</v>
      </c>
      <c r="P277">
        <f t="shared" si="36"/>
        <v>0</v>
      </c>
      <c r="Q277">
        <f t="shared" si="37"/>
        <v>0</v>
      </c>
      <c r="X277">
        <f t="shared" si="38"/>
        <v>51212</v>
      </c>
      <c r="Z277">
        <f t="shared" si="39"/>
        <v>38073</v>
      </c>
    </row>
    <row r="278" spans="1:26" x14ac:dyDescent="0.25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f t="shared" si="32"/>
        <v>above</v>
      </c>
      <c r="L278" t="str" cm="1">
        <f t="array" ref="L278">_xlfn.IFS(J278&gt;=50, "Excellent", J278&gt;=40, "Good", J278&gt;=30, "Average", J278&lt;30, "Poor")</f>
        <v>Excellent</v>
      </c>
      <c r="M278" t="str">
        <f t="shared" si="33"/>
        <v>No</v>
      </c>
      <c r="N278" t="str">
        <f t="shared" si="34"/>
        <v>Yes</v>
      </c>
      <c r="O278" t="str">
        <f t="shared" si="35"/>
        <v>marketing</v>
      </c>
      <c r="P278">
        <f t="shared" si="36"/>
        <v>0</v>
      </c>
      <c r="Q278">
        <f t="shared" si="37"/>
        <v>0</v>
      </c>
      <c r="X278">
        <f t="shared" si="38"/>
        <v>73903</v>
      </c>
      <c r="Z278">
        <f t="shared" si="39"/>
        <v>30960</v>
      </c>
    </row>
    <row r="279" spans="1:26" x14ac:dyDescent="0.25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f t="shared" si="32"/>
        <v>above</v>
      </c>
      <c r="L279" t="str" cm="1">
        <f t="array" ref="L279">_xlfn.IFS(J279&gt;=50, "Excellent", J279&gt;=40, "Good", J279&gt;=30, "Average", J279&lt;30, "Poor")</f>
        <v>Average</v>
      </c>
      <c r="M279" t="str">
        <f t="shared" si="33"/>
        <v>No</v>
      </c>
      <c r="N279" t="str">
        <f t="shared" si="34"/>
        <v>Yes</v>
      </c>
      <c r="O279" t="str">
        <f t="shared" si="35"/>
        <v>not marketing</v>
      </c>
      <c r="P279">
        <f t="shared" si="36"/>
        <v>0</v>
      </c>
      <c r="Q279">
        <f t="shared" si="37"/>
        <v>0</v>
      </c>
      <c r="X279">
        <f t="shared" si="38"/>
        <v>62301</v>
      </c>
      <c r="Z279">
        <f t="shared" si="39"/>
        <v>35288</v>
      </c>
    </row>
    <row r="280" spans="1:26" x14ac:dyDescent="0.25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f t="shared" si="32"/>
        <v>above</v>
      </c>
      <c r="L280" t="str" cm="1">
        <f t="array" ref="L280">_xlfn.IFS(J280&gt;=50, "Excellent", J280&gt;=40, "Good", J280&gt;=30, "Average", J280&lt;30, "Poor")</f>
        <v>Average</v>
      </c>
      <c r="M280" t="str">
        <f t="shared" si="33"/>
        <v>No</v>
      </c>
      <c r="N280" t="str">
        <f t="shared" si="34"/>
        <v>No</v>
      </c>
      <c r="O280" t="str">
        <f t="shared" si="35"/>
        <v>not marketing</v>
      </c>
      <c r="P280">
        <f t="shared" si="36"/>
        <v>50752</v>
      </c>
      <c r="Q280">
        <f t="shared" si="37"/>
        <v>0</v>
      </c>
      <c r="X280">
        <f t="shared" si="38"/>
        <v>50752</v>
      </c>
      <c r="Z280">
        <f t="shared" si="39"/>
        <v>38266</v>
      </c>
    </row>
    <row r="281" spans="1:26" x14ac:dyDescent="0.25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f t="shared" si="32"/>
        <v>below</v>
      </c>
      <c r="L281" t="str" cm="1">
        <f t="array" ref="L281">_xlfn.IFS(J281&gt;=50, "Excellent", J281&gt;=40, "Good", J281&gt;=30, "Average", J281&lt;30, "Poor")</f>
        <v>Average</v>
      </c>
      <c r="M281" t="str">
        <f t="shared" si="33"/>
        <v>No</v>
      </c>
      <c r="N281" t="str">
        <f t="shared" si="34"/>
        <v>No</v>
      </c>
      <c r="O281" t="str">
        <f t="shared" si="35"/>
        <v>marketing</v>
      </c>
      <c r="P281">
        <f t="shared" si="36"/>
        <v>0</v>
      </c>
      <c r="Q281">
        <f t="shared" si="37"/>
        <v>0</v>
      </c>
      <c r="X281">
        <f t="shared" si="38"/>
        <v>38974</v>
      </c>
      <c r="Z281">
        <f t="shared" si="39"/>
        <v>20558</v>
      </c>
    </row>
    <row r="282" spans="1:26" x14ac:dyDescent="0.25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f t="shared" si="32"/>
        <v>above</v>
      </c>
      <c r="L282" t="str" cm="1">
        <f t="array" ref="L282">_xlfn.IFS(J282&gt;=50, "Excellent", J282&gt;=40, "Good", J282&gt;=30, "Average", J282&lt;30, "Poor")</f>
        <v>Average</v>
      </c>
      <c r="M282" t="str">
        <f t="shared" si="33"/>
        <v>No</v>
      </c>
      <c r="N282" t="str">
        <f t="shared" si="34"/>
        <v>Yes</v>
      </c>
      <c r="O282" t="str">
        <f t="shared" si="35"/>
        <v>not marketing</v>
      </c>
      <c r="P282">
        <f t="shared" si="36"/>
        <v>0</v>
      </c>
      <c r="Q282">
        <f t="shared" si="37"/>
        <v>0</v>
      </c>
      <c r="X282">
        <f t="shared" si="38"/>
        <v>70389</v>
      </c>
      <c r="Z282">
        <f t="shared" si="39"/>
        <v>28978</v>
      </c>
    </row>
    <row r="283" spans="1:26" x14ac:dyDescent="0.25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f t="shared" si="32"/>
        <v>above</v>
      </c>
      <c r="L283" t="str" cm="1">
        <f t="array" ref="L283">_xlfn.IFS(J283&gt;=50, "Excellent", J283&gt;=40, "Good", J283&gt;=30, "Average", J283&lt;30, "Poor")</f>
        <v>Good</v>
      </c>
      <c r="M283" t="str">
        <f t="shared" si="33"/>
        <v>No</v>
      </c>
      <c r="N283" t="str">
        <f t="shared" si="34"/>
        <v>Yes</v>
      </c>
      <c r="O283" t="str">
        <f t="shared" si="35"/>
        <v>not marketing</v>
      </c>
      <c r="P283">
        <f t="shared" si="36"/>
        <v>0</v>
      </c>
      <c r="Q283">
        <f t="shared" si="37"/>
        <v>66709</v>
      </c>
      <c r="X283">
        <f t="shared" si="38"/>
        <v>66709</v>
      </c>
      <c r="Z283">
        <f t="shared" si="39"/>
        <v>38546</v>
      </c>
    </row>
    <row r="284" spans="1:26" x14ac:dyDescent="0.25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f t="shared" si="32"/>
        <v>below</v>
      </c>
      <c r="L284" t="str" cm="1">
        <f t="array" ref="L284">_xlfn.IFS(J284&gt;=50, "Excellent", J284&gt;=40, "Good", J284&gt;=30, "Average", J284&lt;30, "Poor")</f>
        <v>Excellent</v>
      </c>
      <c r="M284" t="str">
        <f t="shared" si="33"/>
        <v>No</v>
      </c>
      <c r="N284" t="str">
        <f t="shared" si="34"/>
        <v>No</v>
      </c>
      <c r="O284" t="str">
        <f t="shared" si="35"/>
        <v>not marketing</v>
      </c>
      <c r="P284">
        <f t="shared" si="36"/>
        <v>35434</v>
      </c>
      <c r="Q284">
        <f t="shared" si="37"/>
        <v>0</v>
      </c>
      <c r="X284">
        <f t="shared" si="38"/>
        <v>35434</v>
      </c>
      <c r="Z284">
        <f t="shared" si="39"/>
        <v>37034</v>
      </c>
    </row>
    <row r="285" spans="1:26" x14ac:dyDescent="0.25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f t="shared" si="32"/>
        <v>above</v>
      </c>
      <c r="L285" t="str" cm="1">
        <f t="array" ref="L285">_xlfn.IFS(J285&gt;=50, "Excellent", J285&gt;=40, "Good", J285&gt;=30, "Average", J285&lt;30, "Poor")</f>
        <v>Good</v>
      </c>
      <c r="M285" t="str">
        <f t="shared" si="33"/>
        <v>No</v>
      </c>
      <c r="N285" t="str">
        <f t="shared" si="34"/>
        <v>Yes</v>
      </c>
      <c r="O285" t="str">
        <f t="shared" si="35"/>
        <v>marketing</v>
      </c>
      <c r="P285">
        <f t="shared" si="36"/>
        <v>0</v>
      </c>
      <c r="Q285">
        <f t="shared" si="37"/>
        <v>0</v>
      </c>
      <c r="X285">
        <f t="shared" si="38"/>
        <v>76562</v>
      </c>
      <c r="Z285">
        <f t="shared" si="39"/>
        <v>18243</v>
      </c>
    </row>
    <row r="286" spans="1:26" x14ac:dyDescent="0.25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f t="shared" si="32"/>
        <v>below</v>
      </c>
      <c r="L286" t="str" cm="1">
        <f t="array" ref="L286">_xlfn.IFS(J286&gt;=50, "Excellent", J286&gt;=40, "Good", J286&gt;=30, "Average", J286&lt;30, "Poor")</f>
        <v>Poor</v>
      </c>
      <c r="M286" t="str">
        <f t="shared" si="33"/>
        <v>No</v>
      </c>
      <c r="N286" t="str">
        <f t="shared" si="34"/>
        <v>No</v>
      </c>
      <c r="O286" t="str">
        <f t="shared" si="35"/>
        <v>not marketing</v>
      </c>
      <c r="P286">
        <f t="shared" si="36"/>
        <v>0</v>
      </c>
      <c r="Q286">
        <f t="shared" si="37"/>
        <v>0</v>
      </c>
      <c r="X286">
        <f t="shared" si="38"/>
        <v>30854</v>
      </c>
      <c r="Z286">
        <f t="shared" si="39"/>
        <v>30370</v>
      </c>
    </row>
    <row r="287" spans="1:26" x14ac:dyDescent="0.25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f t="shared" si="32"/>
        <v>below</v>
      </c>
      <c r="L287" t="str" cm="1">
        <f t="array" ref="L287">_xlfn.IFS(J287&gt;=50, "Excellent", J287&gt;=40, "Good", J287&gt;=30, "Average", J287&lt;30, "Poor")</f>
        <v>Good</v>
      </c>
      <c r="M287" t="str">
        <f t="shared" si="33"/>
        <v>No</v>
      </c>
      <c r="N287" t="str">
        <f t="shared" si="34"/>
        <v>No</v>
      </c>
      <c r="O287" t="str">
        <f t="shared" si="35"/>
        <v>marketing</v>
      </c>
      <c r="P287">
        <f t="shared" si="36"/>
        <v>0</v>
      </c>
      <c r="Q287">
        <f t="shared" si="37"/>
        <v>0</v>
      </c>
      <c r="X287">
        <f t="shared" si="38"/>
        <v>30426</v>
      </c>
      <c r="Z287">
        <f t="shared" si="39"/>
        <v>11519</v>
      </c>
    </row>
    <row r="288" spans="1:26" x14ac:dyDescent="0.25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f t="shared" si="32"/>
        <v>above</v>
      </c>
      <c r="L288" t="str" cm="1">
        <f t="array" ref="L288">_xlfn.IFS(J288&gt;=50, "Excellent", J288&gt;=40, "Good", J288&gt;=30, "Average", J288&lt;30, "Poor")</f>
        <v>Average</v>
      </c>
      <c r="M288" t="str">
        <f t="shared" si="33"/>
        <v>No</v>
      </c>
      <c r="N288" t="str">
        <f t="shared" si="34"/>
        <v>Yes</v>
      </c>
      <c r="O288" t="str">
        <f t="shared" si="35"/>
        <v>marketing</v>
      </c>
      <c r="P288">
        <f t="shared" si="36"/>
        <v>0</v>
      </c>
      <c r="Q288">
        <f t="shared" si="37"/>
        <v>0</v>
      </c>
      <c r="X288">
        <f t="shared" si="38"/>
        <v>74564</v>
      </c>
      <c r="Z288">
        <f t="shared" si="39"/>
        <v>12618</v>
      </c>
    </row>
    <row r="289" spans="1:26" x14ac:dyDescent="0.25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f t="shared" si="32"/>
        <v>below</v>
      </c>
      <c r="L289" t="str" cm="1">
        <f t="array" ref="L289">_xlfn.IFS(J289&gt;=50, "Excellent", J289&gt;=40, "Good", J289&gt;=30, "Average", J289&lt;30, "Poor")</f>
        <v>Average</v>
      </c>
      <c r="M289" t="str">
        <f t="shared" si="33"/>
        <v>No</v>
      </c>
      <c r="N289" t="str">
        <f t="shared" si="34"/>
        <v>No</v>
      </c>
      <c r="O289" t="str">
        <f t="shared" si="35"/>
        <v>marketing</v>
      </c>
      <c r="P289">
        <f t="shared" si="36"/>
        <v>0</v>
      </c>
      <c r="Q289">
        <f t="shared" si="37"/>
        <v>0</v>
      </c>
      <c r="X289">
        <f t="shared" si="38"/>
        <v>48968</v>
      </c>
      <c r="Z289">
        <f t="shared" si="39"/>
        <v>29235</v>
      </c>
    </row>
    <row r="290" spans="1:26" x14ac:dyDescent="0.25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f t="shared" si="32"/>
        <v>below</v>
      </c>
      <c r="L290" t="str" cm="1">
        <f t="array" ref="L290">_xlfn.IFS(J290&gt;=50, "Excellent", J290&gt;=40, "Good", J290&gt;=30, "Average", J290&lt;30, "Poor")</f>
        <v>Good</v>
      </c>
      <c r="M290" t="str">
        <f t="shared" si="33"/>
        <v>No</v>
      </c>
      <c r="N290" t="str">
        <f t="shared" si="34"/>
        <v>No</v>
      </c>
      <c r="O290" t="str">
        <f t="shared" si="35"/>
        <v>not marketing</v>
      </c>
      <c r="P290">
        <f t="shared" si="36"/>
        <v>0</v>
      </c>
      <c r="Q290">
        <f t="shared" si="37"/>
        <v>0</v>
      </c>
      <c r="X290">
        <f t="shared" si="38"/>
        <v>45763</v>
      </c>
      <c r="Z290">
        <f t="shared" si="39"/>
        <v>29356</v>
      </c>
    </row>
    <row r="291" spans="1:26" x14ac:dyDescent="0.25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f t="shared" si="32"/>
        <v>above</v>
      </c>
      <c r="L291" t="str" cm="1">
        <f t="array" ref="L291">_xlfn.IFS(J291&gt;=50, "Excellent", J291&gt;=40, "Good", J291&gt;=30, "Average", J291&lt;30, "Poor")</f>
        <v>Excellent</v>
      </c>
      <c r="M291" t="str">
        <f t="shared" si="33"/>
        <v>Yes</v>
      </c>
      <c r="N291" t="str">
        <f t="shared" si="34"/>
        <v>Yes</v>
      </c>
      <c r="O291" t="str">
        <f t="shared" si="35"/>
        <v>not marketing</v>
      </c>
      <c r="P291">
        <f t="shared" si="36"/>
        <v>0</v>
      </c>
      <c r="Q291">
        <f t="shared" si="37"/>
        <v>0</v>
      </c>
      <c r="X291">
        <f t="shared" si="38"/>
        <v>76053</v>
      </c>
      <c r="Z291">
        <f t="shared" si="39"/>
        <v>17563</v>
      </c>
    </row>
    <row r="292" spans="1:26" x14ac:dyDescent="0.25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f t="shared" si="32"/>
        <v>above</v>
      </c>
      <c r="L292" t="str" cm="1">
        <f t="array" ref="L292">_xlfn.IFS(J292&gt;=50, "Excellent", J292&gt;=40, "Good", J292&gt;=30, "Average", J292&lt;30, "Poor")</f>
        <v>Poor</v>
      </c>
      <c r="M292" t="str">
        <f t="shared" si="33"/>
        <v>No</v>
      </c>
      <c r="N292" t="str">
        <f t="shared" si="34"/>
        <v>Yes</v>
      </c>
      <c r="O292" t="str">
        <f t="shared" si="35"/>
        <v>not marketing</v>
      </c>
      <c r="P292">
        <f t="shared" si="36"/>
        <v>0</v>
      </c>
      <c r="Q292">
        <f t="shared" si="37"/>
        <v>0</v>
      </c>
      <c r="X292">
        <f t="shared" si="38"/>
        <v>54008</v>
      </c>
      <c r="Z292">
        <f t="shared" si="39"/>
        <v>13535</v>
      </c>
    </row>
    <row r="293" spans="1:26" x14ac:dyDescent="0.25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f t="shared" si="32"/>
        <v>above</v>
      </c>
      <c r="L293" t="str" cm="1">
        <f t="array" ref="L293">_xlfn.IFS(J293&gt;=50, "Excellent", J293&gt;=40, "Good", J293&gt;=30, "Average", J293&lt;30, "Poor")</f>
        <v>Good</v>
      </c>
      <c r="M293" t="str">
        <f t="shared" si="33"/>
        <v>No</v>
      </c>
      <c r="N293" t="str">
        <f t="shared" si="34"/>
        <v>Yes</v>
      </c>
      <c r="O293" t="str">
        <f t="shared" si="35"/>
        <v>marketing</v>
      </c>
      <c r="P293">
        <f t="shared" si="36"/>
        <v>0</v>
      </c>
      <c r="Q293">
        <f t="shared" si="37"/>
        <v>0</v>
      </c>
      <c r="X293">
        <f t="shared" si="38"/>
        <v>72621</v>
      </c>
      <c r="Z293">
        <f t="shared" si="39"/>
        <v>22160</v>
      </c>
    </row>
    <row r="294" spans="1:26" x14ac:dyDescent="0.25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f t="shared" si="32"/>
        <v>below</v>
      </c>
      <c r="L294" t="str" cm="1">
        <f t="array" ref="L294">_xlfn.IFS(J294&gt;=50, "Excellent", J294&gt;=40, "Good", J294&gt;=30, "Average", J294&lt;30, "Poor")</f>
        <v>Poor</v>
      </c>
      <c r="M294" t="str">
        <f t="shared" si="33"/>
        <v>No</v>
      </c>
      <c r="N294" t="str">
        <f t="shared" si="34"/>
        <v>Yes</v>
      </c>
      <c r="O294" t="str">
        <f t="shared" si="35"/>
        <v>not marketing</v>
      </c>
      <c r="P294">
        <f t="shared" si="36"/>
        <v>0</v>
      </c>
      <c r="Q294">
        <f t="shared" si="37"/>
        <v>0</v>
      </c>
      <c r="X294">
        <f t="shared" si="38"/>
        <v>43387</v>
      </c>
      <c r="Z294">
        <f t="shared" si="39"/>
        <v>23101</v>
      </c>
    </row>
    <row r="295" spans="1:26" x14ac:dyDescent="0.25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f t="shared" si="32"/>
        <v>above</v>
      </c>
      <c r="L295" t="str" cm="1">
        <f t="array" ref="L295">_xlfn.IFS(J295&gt;=50, "Excellent", J295&gt;=40, "Good", J295&gt;=30, "Average", J295&lt;30, "Poor")</f>
        <v>Good</v>
      </c>
      <c r="M295" t="str">
        <f t="shared" si="33"/>
        <v>No</v>
      </c>
      <c r="N295" t="str">
        <f t="shared" si="34"/>
        <v>Yes</v>
      </c>
      <c r="O295" t="str">
        <f t="shared" si="35"/>
        <v>not marketing</v>
      </c>
      <c r="P295">
        <f t="shared" si="36"/>
        <v>0</v>
      </c>
      <c r="Q295">
        <f t="shared" si="37"/>
        <v>0</v>
      </c>
      <c r="X295">
        <f t="shared" si="38"/>
        <v>71190</v>
      </c>
      <c r="Z295">
        <f t="shared" si="39"/>
        <v>11695</v>
      </c>
    </row>
    <row r="296" spans="1:26" x14ac:dyDescent="0.25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f t="shared" si="32"/>
        <v>above</v>
      </c>
      <c r="L296" t="str" cm="1">
        <f t="array" ref="L296">_xlfn.IFS(J296&gt;=50, "Excellent", J296&gt;=40, "Good", J296&gt;=30, "Average", J296&lt;30, "Poor")</f>
        <v>Good</v>
      </c>
      <c r="M296" t="str">
        <f t="shared" si="33"/>
        <v>No</v>
      </c>
      <c r="N296" t="str">
        <f t="shared" si="34"/>
        <v>Yes</v>
      </c>
      <c r="O296" t="str">
        <f t="shared" si="35"/>
        <v>not marketing</v>
      </c>
      <c r="P296">
        <f t="shared" si="36"/>
        <v>0</v>
      </c>
      <c r="Q296">
        <f t="shared" si="37"/>
        <v>0</v>
      </c>
      <c r="X296">
        <f t="shared" si="38"/>
        <v>79939</v>
      </c>
      <c r="Z296">
        <f t="shared" si="39"/>
        <v>31575</v>
      </c>
    </row>
    <row r="297" spans="1:26" x14ac:dyDescent="0.25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f t="shared" si="32"/>
        <v>above</v>
      </c>
      <c r="L297" t="str" cm="1">
        <f t="array" ref="L297">_xlfn.IFS(J297&gt;=50, "Excellent", J297&gt;=40, "Good", J297&gt;=30, "Average", J297&lt;30, "Poor")</f>
        <v>Good</v>
      </c>
      <c r="M297" t="str">
        <f t="shared" si="33"/>
        <v>No</v>
      </c>
      <c r="N297" t="str">
        <f t="shared" si="34"/>
        <v>Yes</v>
      </c>
      <c r="O297" t="str">
        <f t="shared" si="35"/>
        <v>not marketing</v>
      </c>
      <c r="P297">
        <f t="shared" si="36"/>
        <v>0</v>
      </c>
      <c r="Q297">
        <f t="shared" si="37"/>
        <v>69862</v>
      </c>
      <c r="X297">
        <f t="shared" si="38"/>
        <v>69862</v>
      </c>
      <c r="Z297">
        <f t="shared" si="39"/>
        <v>10276</v>
      </c>
    </row>
    <row r="298" spans="1:26" x14ac:dyDescent="0.25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f t="shared" si="32"/>
        <v>above</v>
      </c>
      <c r="L298" t="str" cm="1">
        <f t="array" ref="L298">_xlfn.IFS(J298&gt;=50, "Excellent", J298&gt;=40, "Good", J298&gt;=30, "Average", J298&lt;30, "Poor")</f>
        <v>Average</v>
      </c>
      <c r="M298" t="str">
        <f t="shared" si="33"/>
        <v>No</v>
      </c>
      <c r="N298" t="str">
        <f t="shared" si="34"/>
        <v>Yes</v>
      </c>
      <c r="O298" t="str">
        <f t="shared" si="35"/>
        <v>not marketing</v>
      </c>
      <c r="P298">
        <f t="shared" si="36"/>
        <v>0</v>
      </c>
      <c r="Q298">
        <f t="shared" si="37"/>
        <v>0</v>
      </c>
      <c r="X298">
        <f t="shared" si="38"/>
        <v>72574</v>
      </c>
      <c r="Z298">
        <f t="shared" si="39"/>
        <v>31837</v>
      </c>
    </row>
    <row r="299" spans="1:26" x14ac:dyDescent="0.25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f t="shared" si="32"/>
        <v>below</v>
      </c>
      <c r="L299" t="str" cm="1">
        <f t="array" ref="L299">_xlfn.IFS(J299&gt;=50, "Excellent", J299&gt;=40, "Good", J299&gt;=30, "Average", J299&lt;30, "Poor")</f>
        <v>Excellent</v>
      </c>
      <c r="M299" t="str">
        <f t="shared" si="33"/>
        <v>No</v>
      </c>
      <c r="N299" t="str">
        <f t="shared" si="34"/>
        <v>No</v>
      </c>
      <c r="O299" t="str">
        <f t="shared" si="35"/>
        <v>not marketing</v>
      </c>
      <c r="P299">
        <f t="shared" si="36"/>
        <v>0</v>
      </c>
      <c r="Q299">
        <f t="shared" si="37"/>
        <v>0</v>
      </c>
      <c r="X299">
        <f t="shared" si="38"/>
        <v>36206</v>
      </c>
      <c r="Z299">
        <f t="shared" si="39"/>
        <v>28200</v>
      </c>
    </row>
    <row r="300" spans="1:26" x14ac:dyDescent="0.25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f t="shared" si="32"/>
        <v>above</v>
      </c>
      <c r="L300" t="str" cm="1">
        <f t="array" ref="L300">_xlfn.IFS(J300&gt;=50, "Excellent", J300&gt;=40, "Good", J300&gt;=30, "Average", J300&lt;30, "Poor")</f>
        <v>Excellent</v>
      </c>
      <c r="M300" t="str">
        <f t="shared" si="33"/>
        <v>No</v>
      </c>
      <c r="N300" t="str">
        <f t="shared" si="34"/>
        <v>No</v>
      </c>
      <c r="O300" t="str">
        <f t="shared" si="35"/>
        <v>not marketing</v>
      </c>
      <c r="P300">
        <f t="shared" si="36"/>
        <v>0</v>
      </c>
      <c r="Q300">
        <f t="shared" si="37"/>
        <v>0</v>
      </c>
      <c r="X300">
        <f t="shared" si="38"/>
        <v>51128</v>
      </c>
      <c r="Z300">
        <f t="shared" si="39"/>
        <v>13225</v>
      </c>
    </row>
    <row r="301" spans="1:26" x14ac:dyDescent="0.25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f t="shared" si="32"/>
        <v>below</v>
      </c>
      <c r="L301" t="str" cm="1">
        <f t="array" ref="L301">_xlfn.IFS(J301&gt;=50, "Excellent", J301&gt;=40, "Good", J301&gt;=30, "Average", J301&lt;30, "Poor")</f>
        <v>Excellent</v>
      </c>
      <c r="M301" t="str">
        <f t="shared" si="33"/>
        <v>No</v>
      </c>
      <c r="N301" t="str">
        <f t="shared" si="34"/>
        <v>No</v>
      </c>
      <c r="O301" t="str">
        <f t="shared" si="35"/>
        <v>not marketing</v>
      </c>
      <c r="P301">
        <f t="shared" si="36"/>
        <v>0</v>
      </c>
      <c r="Q301">
        <f t="shared" si="37"/>
        <v>0</v>
      </c>
      <c r="X301">
        <f t="shared" si="38"/>
        <v>44858</v>
      </c>
      <c r="Z301">
        <f t="shared" si="39"/>
        <v>10930</v>
      </c>
    </row>
    <row r="302" spans="1:26" x14ac:dyDescent="0.25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f t="shared" si="32"/>
        <v>below</v>
      </c>
      <c r="L302" t="str" cm="1">
        <f t="array" ref="L302">_xlfn.IFS(J302&gt;=50, "Excellent", J302&gt;=40, "Good", J302&gt;=30, "Average", J302&lt;30, "Poor")</f>
        <v>Good</v>
      </c>
      <c r="M302" t="str">
        <f t="shared" si="33"/>
        <v>No</v>
      </c>
      <c r="N302" t="str">
        <f t="shared" si="34"/>
        <v>No</v>
      </c>
      <c r="O302" t="str">
        <f t="shared" si="35"/>
        <v>marketing</v>
      </c>
      <c r="P302">
        <f t="shared" si="36"/>
        <v>0</v>
      </c>
      <c r="Q302">
        <f t="shared" si="37"/>
        <v>0</v>
      </c>
      <c r="X302">
        <f t="shared" si="38"/>
        <v>37373</v>
      </c>
      <c r="Z302">
        <f t="shared" si="39"/>
        <v>32525</v>
      </c>
    </row>
    <row r="303" spans="1:26" x14ac:dyDescent="0.25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f t="shared" si="32"/>
        <v>below</v>
      </c>
      <c r="L303" t="str" cm="1">
        <f t="array" ref="L303">_xlfn.IFS(J303&gt;=50, "Excellent", J303&gt;=40, "Good", J303&gt;=30, "Average", J303&lt;30, "Poor")</f>
        <v>Good</v>
      </c>
      <c r="M303" t="str">
        <f t="shared" si="33"/>
        <v>No</v>
      </c>
      <c r="N303" t="str">
        <f t="shared" si="34"/>
        <v>No</v>
      </c>
      <c r="O303" t="str">
        <f t="shared" si="35"/>
        <v>not marketing</v>
      </c>
      <c r="P303">
        <f t="shared" si="36"/>
        <v>32158</v>
      </c>
      <c r="Q303">
        <f t="shared" si="37"/>
        <v>0</v>
      </c>
      <c r="X303">
        <f t="shared" si="38"/>
        <v>32158</v>
      </c>
      <c r="Z303">
        <f t="shared" si="39"/>
        <v>26219</v>
      </c>
    </row>
    <row r="304" spans="1:26" x14ac:dyDescent="0.25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f t="shared" si="32"/>
        <v>below</v>
      </c>
      <c r="L304" t="str" cm="1">
        <f t="array" ref="L304">_xlfn.IFS(J304&gt;=50, "Excellent", J304&gt;=40, "Good", J304&gt;=30, "Average", J304&lt;30, "Poor")</f>
        <v>Poor</v>
      </c>
      <c r="M304" t="str">
        <f t="shared" si="33"/>
        <v>No</v>
      </c>
      <c r="N304" t="str">
        <f t="shared" si="34"/>
        <v>No</v>
      </c>
      <c r="O304" t="str">
        <f t="shared" si="35"/>
        <v>not marketing</v>
      </c>
      <c r="P304">
        <f t="shared" si="36"/>
        <v>49004</v>
      </c>
      <c r="Q304">
        <f t="shared" si="37"/>
        <v>0</v>
      </c>
      <c r="X304">
        <f t="shared" si="38"/>
        <v>49004</v>
      </c>
      <c r="Z304">
        <f t="shared" si="39"/>
        <v>19203</v>
      </c>
    </row>
    <row r="305" spans="1:26" x14ac:dyDescent="0.25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f t="shared" si="32"/>
        <v>above</v>
      </c>
      <c r="L305" t="str" cm="1">
        <f t="array" ref="L305">_xlfn.IFS(J305&gt;=50, "Excellent", J305&gt;=40, "Good", J305&gt;=30, "Average", J305&lt;30, "Poor")</f>
        <v>Poor</v>
      </c>
      <c r="M305" t="str">
        <f t="shared" si="33"/>
        <v>No</v>
      </c>
      <c r="N305" t="str">
        <f t="shared" si="34"/>
        <v>Yes</v>
      </c>
      <c r="O305" t="str">
        <f t="shared" si="35"/>
        <v>not marketing</v>
      </c>
      <c r="P305">
        <f t="shared" si="36"/>
        <v>0</v>
      </c>
      <c r="Q305">
        <f t="shared" si="37"/>
        <v>0</v>
      </c>
      <c r="X305">
        <f t="shared" si="38"/>
        <v>68968</v>
      </c>
      <c r="Z305">
        <f t="shared" si="39"/>
        <v>32574</v>
      </c>
    </row>
    <row r="306" spans="1:26" x14ac:dyDescent="0.25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f t="shared" si="32"/>
        <v>below</v>
      </c>
      <c r="L306" t="str" cm="1">
        <f t="array" ref="L306">_xlfn.IFS(J306&gt;=50, "Excellent", J306&gt;=40, "Good", J306&gt;=30, "Average", J306&lt;30, "Poor")</f>
        <v>Excellent</v>
      </c>
      <c r="M306" t="str">
        <f t="shared" si="33"/>
        <v>Yes</v>
      </c>
      <c r="N306" t="str">
        <f t="shared" si="34"/>
        <v>No</v>
      </c>
      <c r="O306" t="str">
        <f t="shared" si="35"/>
        <v>not marketing</v>
      </c>
      <c r="P306">
        <f t="shared" si="36"/>
        <v>0</v>
      </c>
      <c r="Q306">
        <f t="shared" si="37"/>
        <v>0</v>
      </c>
      <c r="X306">
        <f t="shared" si="38"/>
        <v>38958</v>
      </c>
      <c r="Z306">
        <f t="shared" si="39"/>
        <v>39933</v>
      </c>
    </row>
    <row r="307" spans="1:26" x14ac:dyDescent="0.25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f t="shared" si="32"/>
        <v>below</v>
      </c>
      <c r="L307" t="str" cm="1">
        <f t="array" ref="L307">_xlfn.IFS(J307&gt;=50, "Excellent", J307&gt;=40, "Good", J307&gt;=30, "Average", J307&lt;30, "Poor")</f>
        <v>Good</v>
      </c>
      <c r="M307" t="str">
        <f t="shared" si="33"/>
        <v>No</v>
      </c>
      <c r="N307" t="str">
        <f t="shared" si="34"/>
        <v>No</v>
      </c>
      <c r="O307" t="str">
        <f t="shared" si="35"/>
        <v>marketing</v>
      </c>
      <c r="P307">
        <f t="shared" si="36"/>
        <v>0</v>
      </c>
      <c r="Q307">
        <f t="shared" si="37"/>
        <v>0</v>
      </c>
      <c r="X307">
        <f t="shared" si="38"/>
        <v>42312</v>
      </c>
      <c r="Z307">
        <f t="shared" si="39"/>
        <v>17817</v>
      </c>
    </row>
    <row r="308" spans="1:26" x14ac:dyDescent="0.25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f t="shared" si="32"/>
        <v>above</v>
      </c>
      <c r="L308" t="str" cm="1">
        <f t="array" ref="L308">_xlfn.IFS(J308&gt;=50, "Excellent", J308&gt;=40, "Good", J308&gt;=30, "Average", J308&lt;30, "Poor")</f>
        <v>Excellent</v>
      </c>
      <c r="M308" t="str">
        <f t="shared" si="33"/>
        <v>No</v>
      </c>
      <c r="N308" t="str">
        <f t="shared" si="34"/>
        <v>Yes</v>
      </c>
      <c r="O308" t="str">
        <f t="shared" si="35"/>
        <v>not marketing</v>
      </c>
      <c r="P308">
        <f t="shared" si="36"/>
        <v>0</v>
      </c>
      <c r="Q308">
        <f t="shared" si="37"/>
        <v>0</v>
      </c>
      <c r="X308">
        <f t="shared" si="38"/>
        <v>75537</v>
      </c>
      <c r="Z308">
        <f t="shared" si="39"/>
        <v>23441</v>
      </c>
    </row>
    <row r="309" spans="1:26" x14ac:dyDescent="0.25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f t="shared" si="32"/>
        <v>below</v>
      </c>
      <c r="L309" t="str" cm="1">
        <f t="array" ref="L309">_xlfn.IFS(J309&gt;=50, "Excellent", J309&gt;=40, "Good", J309&gt;=30, "Average", J309&lt;30, "Poor")</f>
        <v>Average</v>
      </c>
      <c r="M309" t="str">
        <f t="shared" si="33"/>
        <v>No</v>
      </c>
      <c r="N309" t="str">
        <f t="shared" si="34"/>
        <v>Yes</v>
      </c>
      <c r="O309" t="str">
        <f t="shared" si="35"/>
        <v>not marketing</v>
      </c>
      <c r="P309">
        <f t="shared" si="36"/>
        <v>0</v>
      </c>
      <c r="Q309">
        <f t="shared" si="37"/>
        <v>0</v>
      </c>
      <c r="X309">
        <f t="shared" si="38"/>
        <v>44763</v>
      </c>
      <c r="Z309">
        <f t="shared" si="39"/>
        <v>29052</v>
      </c>
    </row>
    <row r="310" spans="1:26" x14ac:dyDescent="0.25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f t="shared" si="32"/>
        <v>above</v>
      </c>
      <c r="L310" t="str" cm="1">
        <f t="array" ref="L310">_xlfn.IFS(J310&gt;=50, "Excellent", J310&gt;=40, "Good", J310&gt;=30, "Average", J310&lt;30, "Poor")</f>
        <v>Excellent</v>
      </c>
      <c r="M310" t="str">
        <f t="shared" si="33"/>
        <v>No</v>
      </c>
      <c r="N310" t="str">
        <f t="shared" si="34"/>
        <v>Yes</v>
      </c>
      <c r="O310" t="str">
        <f t="shared" si="35"/>
        <v>not marketing</v>
      </c>
      <c r="P310">
        <f t="shared" si="36"/>
        <v>0</v>
      </c>
      <c r="Q310">
        <f t="shared" si="37"/>
        <v>76157</v>
      </c>
      <c r="X310">
        <f t="shared" si="38"/>
        <v>76157</v>
      </c>
      <c r="Z310">
        <f t="shared" si="39"/>
        <v>25725</v>
      </c>
    </row>
    <row r="311" spans="1:26" x14ac:dyDescent="0.25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f t="shared" si="32"/>
        <v>below</v>
      </c>
      <c r="L311" t="str" cm="1">
        <f t="array" ref="L311">_xlfn.IFS(J311&gt;=50, "Excellent", J311&gt;=40, "Good", J311&gt;=30, "Average", J311&lt;30, "Poor")</f>
        <v>Excellent</v>
      </c>
      <c r="M311" t="str">
        <f t="shared" si="33"/>
        <v>No</v>
      </c>
      <c r="N311" t="str">
        <f t="shared" si="34"/>
        <v>No</v>
      </c>
      <c r="O311" t="str">
        <f t="shared" si="35"/>
        <v>not marketing</v>
      </c>
      <c r="P311">
        <f t="shared" si="36"/>
        <v>31895</v>
      </c>
      <c r="Q311">
        <f t="shared" si="37"/>
        <v>0</v>
      </c>
      <c r="X311">
        <f t="shared" si="38"/>
        <v>31895</v>
      </c>
      <c r="Z311">
        <f t="shared" si="39"/>
        <v>22803</v>
      </c>
    </row>
    <row r="312" spans="1:26" x14ac:dyDescent="0.25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f t="shared" si="32"/>
        <v>below</v>
      </c>
      <c r="L312" t="str" cm="1">
        <f t="array" ref="L312">_xlfn.IFS(J312&gt;=50, "Excellent", J312&gt;=40, "Good", J312&gt;=30, "Average", J312&lt;30, "Poor")</f>
        <v>Excellent</v>
      </c>
      <c r="M312" t="str">
        <f t="shared" si="33"/>
        <v>No</v>
      </c>
      <c r="N312" t="str">
        <f t="shared" si="34"/>
        <v>No</v>
      </c>
      <c r="O312" t="str">
        <f t="shared" si="35"/>
        <v>marketing</v>
      </c>
      <c r="P312">
        <f t="shared" si="36"/>
        <v>0</v>
      </c>
      <c r="Q312">
        <f t="shared" si="37"/>
        <v>0</v>
      </c>
      <c r="X312">
        <f t="shared" si="38"/>
        <v>44685</v>
      </c>
      <c r="Z312">
        <f t="shared" si="39"/>
        <v>30946</v>
      </c>
    </row>
    <row r="313" spans="1:26" x14ac:dyDescent="0.25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f t="shared" si="32"/>
        <v>below</v>
      </c>
      <c r="L313" t="str" cm="1">
        <f t="array" ref="L313">_xlfn.IFS(J313&gt;=50, "Excellent", J313&gt;=40, "Good", J313&gt;=30, "Average", J313&lt;30, "Poor")</f>
        <v>Good</v>
      </c>
      <c r="M313" t="str">
        <f t="shared" si="33"/>
        <v>No</v>
      </c>
      <c r="N313" t="str">
        <f t="shared" si="34"/>
        <v>No</v>
      </c>
      <c r="O313" t="str">
        <f t="shared" si="35"/>
        <v>marketing</v>
      </c>
      <c r="P313">
        <f t="shared" si="36"/>
        <v>0</v>
      </c>
      <c r="Q313">
        <f t="shared" si="37"/>
        <v>0</v>
      </c>
      <c r="X313">
        <f t="shared" si="38"/>
        <v>46552</v>
      </c>
      <c r="Z313">
        <f t="shared" si="39"/>
        <v>23815</v>
      </c>
    </row>
    <row r="314" spans="1:26" x14ac:dyDescent="0.25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f t="shared" si="32"/>
        <v>above</v>
      </c>
      <c r="L314" t="str" cm="1">
        <f t="array" ref="L314">_xlfn.IFS(J314&gt;=50, "Excellent", J314&gt;=40, "Good", J314&gt;=30, "Average", J314&lt;30, "Poor")</f>
        <v>Good</v>
      </c>
      <c r="M314" t="str">
        <f t="shared" si="33"/>
        <v>No</v>
      </c>
      <c r="N314" t="str">
        <f t="shared" si="34"/>
        <v>Yes</v>
      </c>
      <c r="O314" t="str">
        <f t="shared" si="35"/>
        <v>not marketing</v>
      </c>
      <c r="P314">
        <f t="shared" si="36"/>
        <v>0</v>
      </c>
      <c r="Q314">
        <f t="shared" si="37"/>
        <v>0</v>
      </c>
      <c r="X314">
        <f t="shared" si="38"/>
        <v>62601</v>
      </c>
      <c r="Z314">
        <f t="shared" si="39"/>
        <v>21354</v>
      </c>
    </row>
    <row r="315" spans="1:26" x14ac:dyDescent="0.25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f t="shared" si="32"/>
        <v>above</v>
      </c>
      <c r="L315" t="str" cm="1">
        <f t="array" ref="L315">_xlfn.IFS(J315&gt;=50, "Excellent", J315&gt;=40, "Good", J315&gt;=30, "Average", J315&lt;30, "Poor")</f>
        <v>Average</v>
      </c>
      <c r="M315" t="str">
        <f t="shared" si="33"/>
        <v>No</v>
      </c>
      <c r="N315" t="str">
        <f t="shared" si="34"/>
        <v>Yes</v>
      </c>
      <c r="O315" t="str">
        <f t="shared" si="35"/>
        <v>not marketing</v>
      </c>
      <c r="P315">
        <f t="shared" si="36"/>
        <v>0</v>
      </c>
      <c r="Q315">
        <f t="shared" si="37"/>
        <v>0</v>
      </c>
      <c r="X315">
        <f t="shared" si="38"/>
        <v>70327</v>
      </c>
      <c r="Z315">
        <f t="shared" si="39"/>
        <v>38076</v>
      </c>
    </row>
    <row r="316" spans="1:26" x14ac:dyDescent="0.25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f t="shared" si="32"/>
        <v>above</v>
      </c>
      <c r="L316" t="str" cm="1">
        <f t="array" ref="L316">_xlfn.IFS(J316&gt;=50, "Excellent", J316&gt;=40, "Good", J316&gt;=30, "Average", J316&lt;30, "Poor")</f>
        <v>Average</v>
      </c>
      <c r="M316" t="str">
        <f t="shared" si="33"/>
        <v>No</v>
      </c>
      <c r="N316" t="str">
        <f t="shared" si="34"/>
        <v>Yes</v>
      </c>
      <c r="O316" t="str">
        <f t="shared" si="35"/>
        <v>marketing</v>
      </c>
      <c r="P316">
        <f t="shared" si="36"/>
        <v>0</v>
      </c>
      <c r="Q316">
        <f t="shared" si="37"/>
        <v>0</v>
      </c>
      <c r="X316">
        <f t="shared" si="38"/>
        <v>73068</v>
      </c>
      <c r="Z316">
        <f t="shared" si="39"/>
        <v>33625</v>
      </c>
    </row>
    <row r="317" spans="1:26" x14ac:dyDescent="0.25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f t="shared" si="32"/>
        <v>above</v>
      </c>
      <c r="L317" t="str" cm="1">
        <f t="array" ref="L317">_xlfn.IFS(J317&gt;=50, "Excellent", J317&gt;=40, "Good", J317&gt;=30, "Average", J317&lt;30, "Poor")</f>
        <v>Excellent</v>
      </c>
      <c r="M317" t="str">
        <f t="shared" si="33"/>
        <v>No</v>
      </c>
      <c r="N317" t="str">
        <f t="shared" si="34"/>
        <v>Yes</v>
      </c>
      <c r="O317" t="str">
        <f t="shared" si="35"/>
        <v>not marketing</v>
      </c>
      <c r="P317">
        <f t="shared" si="36"/>
        <v>0</v>
      </c>
      <c r="Q317">
        <f t="shared" si="37"/>
        <v>62646</v>
      </c>
      <c r="X317">
        <f t="shared" si="38"/>
        <v>62646</v>
      </c>
      <c r="Z317">
        <f t="shared" si="39"/>
        <v>16150</v>
      </c>
    </row>
    <row r="318" spans="1:26" x14ac:dyDescent="0.25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f t="shared" si="32"/>
        <v>above</v>
      </c>
      <c r="L318" t="str" cm="1">
        <f t="array" ref="L318">_xlfn.IFS(J318&gt;=50, "Excellent", J318&gt;=40, "Good", J318&gt;=30, "Average", J318&lt;30, "Poor")</f>
        <v>Average</v>
      </c>
      <c r="M318" t="str">
        <f t="shared" si="33"/>
        <v>No</v>
      </c>
      <c r="N318" t="str">
        <f t="shared" si="34"/>
        <v>Yes</v>
      </c>
      <c r="O318" t="str">
        <f t="shared" si="35"/>
        <v>not marketing</v>
      </c>
      <c r="P318">
        <f t="shared" si="36"/>
        <v>0</v>
      </c>
      <c r="Q318">
        <f t="shared" si="37"/>
        <v>0</v>
      </c>
      <c r="X318">
        <f t="shared" si="38"/>
        <v>79532</v>
      </c>
      <c r="Z318">
        <f t="shared" si="39"/>
        <v>31870</v>
      </c>
    </row>
    <row r="319" spans="1:26" x14ac:dyDescent="0.25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f t="shared" si="32"/>
        <v>above</v>
      </c>
      <c r="L319" t="str" cm="1">
        <f t="array" ref="L319">_xlfn.IFS(J319&gt;=50, "Excellent", J319&gt;=40, "Good", J319&gt;=30, "Average", J319&lt;30, "Poor")</f>
        <v>Excellent</v>
      </c>
      <c r="M319" t="str">
        <f t="shared" si="33"/>
        <v>No</v>
      </c>
      <c r="N319" t="str">
        <f t="shared" si="34"/>
        <v>Yes</v>
      </c>
      <c r="O319" t="str">
        <f t="shared" si="35"/>
        <v>marketing</v>
      </c>
      <c r="P319">
        <f t="shared" si="36"/>
        <v>0</v>
      </c>
      <c r="Q319">
        <f t="shared" si="37"/>
        <v>0</v>
      </c>
      <c r="X319">
        <f t="shared" si="38"/>
        <v>65119</v>
      </c>
      <c r="Z319">
        <f t="shared" si="39"/>
        <v>38035</v>
      </c>
    </row>
    <row r="320" spans="1:26" x14ac:dyDescent="0.25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f t="shared" si="32"/>
        <v>above</v>
      </c>
      <c r="L320" t="str" cm="1">
        <f t="array" ref="L320">_xlfn.IFS(J320&gt;=50, "Excellent", J320&gt;=40, "Good", J320&gt;=30, "Average", J320&lt;30, "Poor")</f>
        <v>Poor</v>
      </c>
      <c r="M320" t="str">
        <f t="shared" si="33"/>
        <v>No</v>
      </c>
      <c r="N320" t="str">
        <f t="shared" si="34"/>
        <v>No</v>
      </c>
      <c r="O320" t="str">
        <f t="shared" si="35"/>
        <v>not marketing</v>
      </c>
      <c r="P320">
        <f t="shared" si="36"/>
        <v>0</v>
      </c>
      <c r="Q320">
        <f t="shared" si="37"/>
        <v>0</v>
      </c>
      <c r="X320">
        <f t="shared" si="38"/>
        <v>52596</v>
      </c>
      <c r="Z320">
        <f t="shared" si="39"/>
        <v>17021</v>
      </c>
    </row>
    <row r="321" spans="1:26" x14ac:dyDescent="0.25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f t="shared" si="32"/>
        <v>above</v>
      </c>
      <c r="L321" t="str" cm="1">
        <f t="array" ref="L321">_xlfn.IFS(J321&gt;=50, "Excellent", J321&gt;=40, "Good", J321&gt;=30, "Average", J321&lt;30, "Poor")</f>
        <v>Poor</v>
      </c>
      <c r="M321" t="str">
        <f t="shared" si="33"/>
        <v>No</v>
      </c>
      <c r="N321" t="str">
        <f t="shared" si="34"/>
        <v>No</v>
      </c>
      <c r="O321" t="str">
        <f t="shared" si="35"/>
        <v>not marketing</v>
      </c>
      <c r="P321">
        <f t="shared" si="36"/>
        <v>0</v>
      </c>
      <c r="Q321">
        <f t="shared" si="37"/>
        <v>0</v>
      </c>
      <c r="X321">
        <f t="shared" si="38"/>
        <v>56270</v>
      </c>
      <c r="Z321">
        <f t="shared" si="39"/>
        <v>39988</v>
      </c>
    </row>
    <row r="322" spans="1:26" x14ac:dyDescent="0.25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f t="shared" si="32"/>
        <v>below</v>
      </c>
      <c r="L322" t="str" cm="1">
        <f t="array" ref="L322">_xlfn.IFS(J322&gt;=50, "Excellent", J322&gt;=40, "Good", J322&gt;=30, "Average", J322&lt;30, "Poor")</f>
        <v>Poor</v>
      </c>
      <c r="M322" t="str">
        <f t="shared" si="33"/>
        <v>No</v>
      </c>
      <c r="N322" t="str">
        <f t="shared" si="34"/>
        <v>No</v>
      </c>
      <c r="O322" t="str">
        <f t="shared" si="35"/>
        <v>not marketing</v>
      </c>
      <c r="P322">
        <f t="shared" si="36"/>
        <v>0</v>
      </c>
      <c r="Q322">
        <f t="shared" si="37"/>
        <v>0</v>
      </c>
      <c r="X322">
        <f t="shared" si="38"/>
        <v>41737</v>
      </c>
      <c r="Z322">
        <f t="shared" si="39"/>
        <v>16401</v>
      </c>
    </row>
    <row r="323" spans="1:26" x14ac:dyDescent="0.25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f t="shared" ref="K323:K386" si="40">IF(F323&gt;50000,"above","below")</f>
        <v>above</v>
      </c>
      <c r="L323" t="str" cm="1">
        <f t="array" ref="L323">_xlfn.IFS(J323&gt;=50, "Excellent", J323&gt;=40, "Good", J323&gt;=30, "Average", J323&lt;30, "Poor")</f>
        <v>Good</v>
      </c>
      <c r="M323" t="str">
        <f t="shared" ref="M323:M386" si="41">IF(AND(E323="HR", I323="North", H323&gt;15000), "Yes", "No")</f>
        <v>No</v>
      </c>
      <c r="N323" t="str">
        <f t="shared" ref="N323:N386" si="42">IF(OR(E323="IT", F323&gt;60000), "Yes", "No")</f>
        <v>Yes</v>
      </c>
      <c r="O323" t="str">
        <f t="shared" ref="O323:O386" si="43">IF(NOT(E323="Marketing"), "not marketing", "marketing")</f>
        <v>not marketing</v>
      </c>
      <c r="P323">
        <f t="shared" ref="P323:P386" si="44">SUMIF(E323, "Sales", F323
)</f>
        <v>69545</v>
      </c>
      <c r="Q323">
        <f t="shared" ref="Q323:Q386" si="45">SUMIFS(F323, E323, "IT", J323, "&gt;35")</f>
        <v>0</v>
      </c>
      <c r="X323">
        <f t="shared" ref="X323:X386" si="46">VLOOKUP(A323, A323:F1322, 6, FALSE)</f>
        <v>69545</v>
      </c>
      <c r="Z323">
        <f t="shared" ref="Z323:Z386" si="47">INDEX(H322:H1322, MATCH(A323,A322:A1322, 0))</f>
        <v>22375</v>
      </c>
    </row>
    <row r="324" spans="1:26" x14ac:dyDescent="0.25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f t="shared" si="40"/>
        <v>above</v>
      </c>
      <c r="L324" t="str" cm="1">
        <f t="array" ref="L324">_xlfn.IFS(J324&gt;=50, "Excellent", J324&gt;=40, "Good", J324&gt;=30, "Average", J324&lt;30, "Poor")</f>
        <v>Poor</v>
      </c>
      <c r="M324" t="str">
        <f t="shared" si="41"/>
        <v>No</v>
      </c>
      <c r="N324" t="str">
        <f t="shared" si="42"/>
        <v>Yes</v>
      </c>
      <c r="O324" t="str">
        <f t="shared" si="43"/>
        <v>not marketing</v>
      </c>
      <c r="P324">
        <f t="shared" si="44"/>
        <v>0</v>
      </c>
      <c r="Q324">
        <f t="shared" si="45"/>
        <v>0</v>
      </c>
      <c r="X324">
        <f t="shared" si="46"/>
        <v>65471</v>
      </c>
      <c r="Z324">
        <f t="shared" si="47"/>
        <v>24535</v>
      </c>
    </row>
    <row r="325" spans="1:26" x14ac:dyDescent="0.25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f t="shared" si="40"/>
        <v>below</v>
      </c>
      <c r="L325" t="str" cm="1">
        <f t="array" ref="L325">_xlfn.IFS(J325&gt;=50, "Excellent", J325&gt;=40, "Good", J325&gt;=30, "Average", J325&lt;30, "Poor")</f>
        <v>Average</v>
      </c>
      <c r="M325" t="str">
        <f t="shared" si="41"/>
        <v>No</v>
      </c>
      <c r="N325" t="str">
        <f t="shared" si="42"/>
        <v>No</v>
      </c>
      <c r="O325" t="str">
        <f t="shared" si="43"/>
        <v>not marketing</v>
      </c>
      <c r="P325">
        <f t="shared" si="44"/>
        <v>0</v>
      </c>
      <c r="Q325">
        <f t="shared" si="45"/>
        <v>0</v>
      </c>
      <c r="X325">
        <f t="shared" si="46"/>
        <v>38612</v>
      </c>
      <c r="Z325">
        <f t="shared" si="47"/>
        <v>38756</v>
      </c>
    </row>
    <row r="326" spans="1:26" x14ac:dyDescent="0.25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f t="shared" si="40"/>
        <v>below</v>
      </c>
      <c r="L326" t="str" cm="1">
        <f t="array" ref="L326">_xlfn.IFS(J326&gt;=50, "Excellent", J326&gt;=40, "Good", J326&gt;=30, "Average", J326&lt;30, "Poor")</f>
        <v>Poor</v>
      </c>
      <c r="M326" t="str">
        <f t="shared" si="41"/>
        <v>No</v>
      </c>
      <c r="N326" t="str">
        <f t="shared" si="42"/>
        <v>No</v>
      </c>
      <c r="O326" t="str">
        <f t="shared" si="43"/>
        <v>not marketing</v>
      </c>
      <c r="P326">
        <f t="shared" si="44"/>
        <v>0</v>
      </c>
      <c r="Q326">
        <f t="shared" si="45"/>
        <v>0</v>
      </c>
      <c r="X326">
        <f t="shared" si="46"/>
        <v>42942</v>
      </c>
      <c r="Z326">
        <f t="shared" si="47"/>
        <v>16464</v>
      </c>
    </row>
    <row r="327" spans="1:26" x14ac:dyDescent="0.25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f t="shared" si="40"/>
        <v>above</v>
      </c>
      <c r="L327" t="str" cm="1">
        <f t="array" ref="L327">_xlfn.IFS(J327&gt;=50, "Excellent", J327&gt;=40, "Good", J327&gt;=30, "Average", J327&lt;30, "Poor")</f>
        <v>Good</v>
      </c>
      <c r="M327" t="str">
        <f t="shared" si="41"/>
        <v>No</v>
      </c>
      <c r="N327" t="str">
        <f t="shared" si="42"/>
        <v>Yes</v>
      </c>
      <c r="O327" t="str">
        <f t="shared" si="43"/>
        <v>marketing</v>
      </c>
      <c r="P327">
        <f t="shared" si="44"/>
        <v>0</v>
      </c>
      <c r="Q327">
        <f t="shared" si="45"/>
        <v>0</v>
      </c>
      <c r="X327">
        <f t="shared" si="46"/>
        <v>65952</v>
      </c>
      <c r="Z327">
        <f t="shared" si="47"/>
        <v>12153</v>
      </c>
    </row>
    <row r="328" spans="1:26" x14ac:dyDescent="0.25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f t="shared" si="40"/>
        <v>below</v>
      </c>
      <c r="L328" t="str" cm="1">
        <f t="array" ref="L328">_xlfn.IFS(J328&gt;=50, "Excellent", J328&gt;=40, "Good", J328&gt;=30, "Average", J328&lt;30, "Poor")</f>
        <v>Average</v>
      </c>
      <c r="M328" t="str">
        <f t="shared" si="41"/>
        <v>No</v>
      </c>
      <c r="N328" t="str">
        <f t="shared" si="42"/>
        <v>Yes</v>
      </c>
      <c r="O328" t="str">
        <f t="shared" si="43"/>
        <v>not marketing</v>
      </c>
      <c r="P328">
        <f t="shared" si="44"/>
        <v>0</v>
      </c>
      <c r="Q328">
        <f t="shared" si="45"/>
        <v>42134</v>
      </c>
      <c r="X328">
        <f t="shared" si="46"/>
        <v>42134</v>
      </c>
      <c r="Z328">
        <f t="shared" si="47"/>
        <v>27093</v>
      </c>
    </row>
    <row r="329" spans="1:26" x14ac:dyDescent="0.25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f t="shared" si="40"/>
        <v>below</v>
      </c>
      <c r="L329" t="str" cm="1">
        <f t="array" ref="L329">_xlfn.IFS(J329&gt;=50, "Excellent", J329&gt;=40, "Good", J329&gt;=30, "Average", J329&lt;30, "Poor")</f>
        <v>Poor</v>
      </c>
      <c r="M329" t="str">
        <f t="shared" si="41"/>
        <v>No</v>
      </c>
      <c r="N329" t="str">
        <f t="shared" si="42"/>
        <v>Yes</v>
      </c>
      <c r="O329" t="str">
        <f t="shared" si="43"/>
        <v>not marketing</v>
      </c>
      <c r="P329">
        <f t="shared" si="44"/>
        <v>0</v>
      </c>
      <c r="Q329">
        <f t="shared" si="45"/>
        <v>0</v>
      </c>
      <c r="X329">
        <f t="shared" si="46"/>
        <v>44988</v>
      </c>
      <c r="Z329">
        <f t="shared" si="47"/>
        <v>37693</v>
      </c>
    </row>
    <row r="330" spans="1:26" x14ac:dyDescent="0.25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f t="shared" si="40"/>
        <v>below</v>
      </c>
      <c r="L330" t="str" cm="1">
        <f t="array" ref="L330">_xlfn.IFS(J330&gt;=50, "Excellent", J330&gt;=40, "Good", J330&gt;=30, "Average", J330&lt;30, "Poor")</f>
        <v>Excellent</v>
      </c>
      <c r="M330" t="str">
        <f t="shared" si="41"/>
        <v>No</v>
      </c>
      <c r="N330" t="str">
        <f t="shared" si="42"/>
        <v>Yes</v>
      </c>
      <c r="O330" t="str">
        <f t="shared" si="43"/>
        <v>not marketing</v>
      </c>
      <c r="P330">
        <f t="shared" si="44"/>
        <v>0</v>
      </c>
      <c r="Q330">
        <f t="shared" si="45"/>
        <v>43982</v>
      </c>
      <c r="X330">
        <f t="shared" si="46"/>
        <v>43982</v>
      </c>
      <c r="Z330">
        <f t="shared" si="47"/>
        <v>20898</v>
      </c>
    </row>
    <row r="331" spans="1:26" x14ac:dyDescent="0.25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f t="shared" si="40"/>
        <v>above</v>
      </c>
      <c r="L331" t="str" cm="1">
        <f t="array" ref="L331">_xlfn.IFS(J331&gt;=50, "Excellent", J331&gt;=40, "Good", J331&gt;=30, "Average", J331&lt;30, "Poor")</f>
        <v>Good</v>
      </c>
      <c r="M331" t="str">
        <f t="shared" si="41"/>
        <v>No</v>
      </c>
      <c r="N331" t="str">
        <f t="shared" si="42"/>
        <v>Yes</v>
      </c>
      <c r="O331" t="str">
        <f t="shared" si="43"/>
        <v>not marketing</v>
      </c>
      <c r="P331">
        <f t="shared" si="44"/>
        <v>0</v>
      </c>
      <c r="Q331">
        <f t="shared" si="45"/>
        <v>73863</v>
      </c>
      <c r="X331">
        <f t="shared" si="46"/>
        <v>73863</v>
      </c>
      <c r="Z331">
        <f t="shared" si="47"/>
        <v>10486</v>
      </c>
    </row>
    <row r="332" spans="1:26" x14ac:dyDescent="0.25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f t="shared" si="40"/>
        <v>below</v>
      </c>
      <c r="L332" t="str" cm="1">
        <f t="array" ref="L332">_xlfn.IFS(J332&gt;=50, "Excellent", J332&gt;=40, "Good", J332&gt;=30, "Average", J332&lt;30, "Poor")</f>
        <v>Average</v>
      </c>
      <c r="M332" t="str">
        <f t="shared" si="41"/>
        <v>No</v>
      </c>
      <c r="N332" t="str">
        <f t="shared" si="42"/>
        <v>No</v>
      </c>
      <c r="O332" t="str">
        <f t="shared" si="43"/>
        <v>marketing</v>
      </c>
      <c r="P332">
        <f t="shared" si="44"/>
        <v>0</v>
      </c>
      <c r="Q332">
        <f t="shared" si="45"/>
        <v>0</v>
      </c>
      <c r="X332">
        <f t="shared" si="46"/>
        <v>44824</v>
      </c>
      <c r="Z332">
        <f t="shared" si="47"/>
        <v>33363</v>
      </c>
    </row>
    <row r="333" spans="1:26" x14ac:dyDescent="0.25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f t="shared" si="40"/>
        <v>above</v>
      </c>
      <c r="L333" t="str" cm="1">
        <f t="array" ref="L333">_xlfn.IFS(J333&gt;=50, "Excellent", J333&gt;=40, "Good", J333&gt;=30, "Average", J333&lt;30, "Poor")</f>
        <v>Excellent</v>
      </c>
      <c r="M333" t="str">
        <f t="shared" si="41"/>
        <v>No</v>
      </c>
      <c r="N333" t="str">
        <f t="shared" si="42"/>
        <v>Yes</v>
      </c>
      <c r="O333" t="str">
        <f t="shared" si="43"/>
        <v>not marketing</v>
      </c>
      <c r="P333">
        <f t="shared" si="44"/>
        <v>0</v>
      </c>
      <c r="Q333">
        <f t="shared" si="45"/>
        <v>0</v>
      </c>
      <c r="X333">
        <f t="shared" si="46"/>
        <v>61526</v>
      </c>
      <c r="Z333">
        <f t="shared" si="47"/>
        <v>19969</v>
      </c>
    </row>
    <row r="334" spans="1:26" x14ac:dyDescent="0.25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f t="shared" si="40"/>
        <v>below</v>
      </c>
      <c r="L334" t="str" cm="1">
        <f t="array" ref="L334">_xlfn.IFS(J334&gt;=50, "Excellent", J334&gt;=40, "Good", J334&gt;=30, "Average", J334&lt;30, "Poor")</f>
        <v>Excellent</v>
      </c>
      <c r="M334" t="str">
        <f t="shared" si="41"/>
        <v>No</v>
      </c>
      <c r="N334" t="str">
        <f t="shared" si="42"/>
        <v>No</v>
      </c>
      <c r="O334" t="str">
        <f t="shared" si="43"/>
        <v>not marketing</v>
      </c>
      <c r="P334">
        <f t="shared" si="44"/>
        <v>45828</v>
      </c>
      <c r="Q334">
        <f t="shared" si="45"/>
        <v>0</v>
      </c>
      <c r="X334">
        <f t="shared" si="46"/>
        <v>45828</v>
      </c>
      <c r="Z334">
        <f t="shared" si="47"/>
        <v>35285</v>
      </c>
    </row>
    <row r="335" spans="1:26" x14ac:dyDescent="0.25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f t="shared" si="40"/>
        <v>above</v>
      </c>
      <c r="L335" t="str" cm="1">
        <f t="array" ref="L335">_xlfn.IFS(J335&gt;=50, "Excellent", J335&gt;=40, "Good", J335&gt;=30, "Average", J335&lt;30, "Poor")</f>
        <v>Good</v>
      </c>
      <c r="M335" t="str">
        <f t="shared" si="41"/>
        <v>No</v>
      </c>
      <c r="N335" t="str">
        <f t="shared" si="42"/>
        <v>Yes</v>
      </c>
      <c r="O335" t="str">
        <f t="shared" si="43"/>
        <v>not marketing</v>
      </c>
      <c r="P335">
        <f t="shared" si="44"/>
        <v>0</v>
      </c>
      <c r="Q335">
        <f t="shared" si="45"/>
        <v>0</v>
      </c>
      <c r="X335">
        <f t="shared" si="46"/>
        <v>68537</v>
      </c>
      <c r="Z335">
        <f t="shared" si="47"/>
        <v>34668</v>
      </c>
    </row>
    <row r="336" spans="1:26" x14ac:dyDescent="0.25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f t="shared" si="40"/>
        <v>above</v>
      </c>
      <c r="L336" t="str" cm="1">
        <f t="array" ref="L336">_xlfn.IFS(J336&gt;=50, "Excellent", J336&gt;=40, "Good", J336&gt;=30, "Average", J336&lt;30, "Poor")</f>
        <v>Excellent</v>
      </c>
      <c r="M336" t="str">
        <f t="shared" si="41"/>
        <v>No</v>
      </c>
      <c r="N336" t="str">
        <f t="shared" si="42"/>
        <v>Yes</v>
      </c>
      <c r="O336" t="str">
        <f t="shared" si="43"/>
        <v>not marketing</v>
      </c>
      <c r="P336">
        <f t="shared" si="44"/>
        <v>0</v>
      </c>
      <c r="Q336">
        <f t="shared" si="45"/>
        <v>76875</v>
      </c>
      <c r="X336">
        <f t="shared" si="46"/>
        <v>76875</v>
      </c>
      <c r="Z336">
        <f t="shared" si="47"/>
        <v>17760</v>
      </c>
    </row>
    <row r="337" spans="1:26" x14ac:dyDescent="0.25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f t="shared" si="40"/>
        <v>above</v>
      </c>
      <c r="L337" t="str" cm="1">
        <f t="array" ref="L337">_xlfn.IFS(J337&gt;=50, "Excellent", J337&gt;=40, "Good", J337&gt;=30, "Average", J337&lt;30, "Poor")</f>
        <v>Poor</v>
      </c>
      <c r="M337" t="str">
        <f t="shared" si="41"/>
        <v>No</v>
      </c>
      <c r="N337" t="str">
        <f t="shared" si="42"/>
        <v>Yes</v>
      </c>
      <c r="O337" t="str">
        <f t="shared" si="43"/>
        <v>not marketing</v>
      </c>
      <c r="P337">
        <f t="shared" si="44"/>
        <v>0</v>
      </c>
      <c r="Q337">
        <f t="shared" si="45"/>
        <v>0</v>
      </c>
      <c r="X337">
        <f t="shared" si="46"/>
        <v>71010</v>
      </c>
      <c r="Z337">
        <f t="shared" si="47"/>
        <v>23973</v>
      </c>
    </row>
    <row r="338" spans="1:26" x14ac:dyDescent="0.25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f t="shared" si="40"/>
        <v>below</v>
      </c>
      <c r="L338" t="str" cm="1">
        <f t="array" ref="L338">_xlfn.IFS(J338&gt;=50, "Excellent", J338&gt;=40, "Good", J338&gt;=30, "Average", J338&lt;30, "Poor")</f>
        <v>Poor</v>
      </c>
      <c r="M338" t="str">
        <f t="shared" si="41"/>
        <v>No</v>
      </c>
      <c r="N338" t="str">
        <f t="shared" si="42"/>
        <v>No</v>
      </c>
      <c r="O338" t="str">
        <f t="shared" si="43"/>
        <v>not marketing</v>
      </c>
      <c r="P338">
        <f t="shared" si="44"/>
        <v>0</v>
      </c>
      <c r="Q338">
        <f t="shared" si="45"/>
        <v>0</v>
      </c>
      <c r="X338">
        <f t="shared" si="46"/>
        <v>46075</v>
      </c>
      <c r="Z338">
        <f t="shared" si="47"/>
        <v>26303</v>
      </c>
    </row>
    <row r="339" spans="1:26" x14ac:dyDescent="0.25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f t="shared" si="40"/>
        <v>above</v>
      </c>
      <c r="L339" t="str" cm="1">
        <f t="array" ref="L339">_xlfn.IFS(J339&gt;=50, "Excellent", J339&gt;=40, "Good", J339&gt;=30, "Average", J339&lt;30, "Poor")</f>
        <v>Average</v>
      </c>
      <c r="M339" t="str">
        <f t="shared" si="41"/>
        <v>No</v>
      </c>
      <c r="N339" t="str">
        <f t="shared" si="42"/>
        <v>Yes</v>
      </c>
      <c r="O339" t="str">
        <f t="shared" si="43"/>
        <v>not marketing</v>
      </c>
      <c r="P339">
        <f t="shared" si="44"/>
        <v>75290</v>
      </c>
      <c r="Q339">
        <f t="shared" si="45"/>
        <v>0</v>
      </c>
      <c r="X339">
        <f t="shared" si="46"/>
        <v>75290</v>
      </c>
      <c r="Z339">
        <f t="shared" si="47"/>
        <v>38820</v>
      </c>
    </row>
    <row r="340" spans="1:26" x14ac:dyDescent="0.25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f t="shared" si="40"/>
        <v>above</v>
      </c>
      <c r="L340" t="str" cm="1">
        <f t="array" ref="L340">_xlfn.IFS(J340&gt;=50, "Excellent", J340&gt;=40, "Good", J340&gt;=30, "Average", J340&lt;30, "Poor")</f>
        <v>Excellent</v>
      </c>
      <c r="M340" t="str">
        <f t="shared" si="41"/>
        <v>No</v>
      </c>
      <c r="N340" t="str">
        <f t="shared" si="42"/>
        <v>Yes</v>
      </c>
      <c r="O340" t="str">
        <f t="shared" si="43"/>
        <v>not marketing</v>
      </c>
      <c r="P340">
        <f t="shared" si="44"/>
        <v>0</v>
      </c>
      <c r="Q340">
        <f t="shared" si="45"/>
        <v>0</v>
      </c>
      <c r="X340">
        <f t="shared" si="46"/>
        <v>65286</v>
      </c>
      <c r="Z340">
        <f t="shared" si="47"/>
        <v>33549</v>
      </c>
    </row>
    <row r="341" spans="1:26" x14ac:dyDescent="0.25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f t="shared" si="40"/>
        <v>below</v>
      </c>
      <c r="L341" t="str" cm="1">
        <f t="array" ref="L341">_xlfn.IFS(J341&gt;=50, "Excellent", J341&gt;=40, "Good", J341&gt;=30, "Average", J341&lt;30, "Poor")</f>
        <v>Excellent</v>
      </c>
      <c r="M341" t="str">
        <f t="shared" si="41"/>
        <v>No</v>
      </c>
      <c r="N341" t="str">
        <f t="shared" si="42"/>
        <v>No</v>
      </c>
      <c r="O341" t="str">
        <f t="shared" si="43"/>
        <v>marketing</v>
      </c>
      <c r="P341">
        <f t="shared" si="44"/>
        <v>0</v>
      </c>
      <c r="Q341">
        <f t="shared" si="45"/>
        <v>0</v>
      </c>
      <c r="X341">
        <f t="shared" si="46"/>
        <v>40695</v>
      </c>
      <c r="Z341">
        <f t="shared" si="47"/>
        <v>35018</v>
      </c>
    </row>
    <row r="342" spans="1:26" x14ac:dyDescent="0.25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f t="shared" si="40"/>
        <v>below</v>
      </c>
      <c r="L342" t="str" cm="1">
        <f t="array" ref="L342">_xlfn.IFS(J342&gt;=50, "Excellent", J342&gt;=40, "Good", J342&gt;=30, "Average", J342&lt;30, "Poor")</f>
        <v>Poor</v>
      </c>
      <c r="M342" t="str">
        <f t="shared" si="41"/>
        <v>No</v>
      </c>
      <c r="N342" t="str">
        <f t="shared" si="42"/>
        <v>No</v>
      </c>
      <c r="O342" t="str">
        <f t="shared" si="43"/>
        <v>not marketing</v>
      </c>
      <c r="P342">
        <f t="shared" si="44"/>
        <v>39290</v>
      </c>
      <c r="Q342">
        <f t="shared" si="45"/>
        <v>0</v>
      </c>
      <c r="X342">
        <f t="shared" si="46"/>
        <v>39290</v>
      </c>
      <c r="Z342">
        <f t="shared" si="47"/>
        <v>16143</v>
      </c>
    </row>
    <row r="343" spans="1:26" x14ac:dyDescent="0.25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f t="shared" si="40"/>
        <v>above</v>
      </c>
      <c r="L343" t="str" cm="1">
        <f t="array" ref="L343">_xlfn.IFS(J343&gt;=50, "Excellent", J343&gt;=40, "Good", J343&gt;=30, "Average", J343&lt;30, "Poor")</f>
        <v>Excellent</v>
      </c>
      <c r="M343" t="str">
        <f t="shared" si="41"/>
        <v>No</v>
      </c>
      <c r="N343" t="str">
        <f t="shared" si="42"/>
        <v>No</v>
      </c>
      <c r="O343" t="str">
        <f t="shared" si="43"/>
        <v>not marketing</v>
      </c>
      <c r="P343">
        <f t="shared" si="44"/>
        <v>0</v>
      </c>
      <c r="Q343">
        <f t="shared" si="45"/>
        <v>0</v>
      </c>
      <c r="X343">
        <f t="shared" si="46"/>
        <v>56903</v>
      </c>
      <c r="Z343">
        <f t="shared" si="47"/>
        <v>13351</v>
      </c>
    </row>
    <row r="344" spans="1:26" x14ac:dyDescent="0.25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f t="shared" si="40"/>
        <v>below</v>
      </c>
      <c r="L344" t="str" cm="1">
        <f t="array" ref="L344">_xlfn.IFS(J344&gt;=50, "Excellent", J344&gt;=40, "Good", J344&gt;=30, "Average", J344&lt;30, "Poor")</f>
        <v>Average</v>
      </c>
      <c r="M344" t="str">
        <f t="shared" si="41"/>
        <v>No</v>
      </c>
      <c r="N344" t="str">
        <f t="shared" si="42"/>
        <v>No</v>
      </c>
      <c r="O344" t="str">
        <f t="shared" si="43"/>
        <v>not marketing</v>
      </c>
      <c r="P344">
        <f t="shared" si="44"/>
        <v>45470</v>
      </c>
      <c r="Q344">
        <f t="shared" si="45"/>
        <v>0</v>
      </c>
      <c r="X344">
        <f t="shared" si="46"/>
        <v>45470</v>
      </c>
      <c r="Z344">
        <f t="shared" si="47"/>
        <v>13721</v>
      </c>
    </row>
    <row r="345" spans="1:26" x14ac:dyDescent="0.25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f t="shared" si="40"/>
        <v>above</v>
      </c>
      <c r="L345" t="str" cm="1">
        <f t="array" ref="L345">_xlfn.IFS(J345&gt;=50, "Excellent", J345&gt;=40, "Good", J345&gt;=30, "Average", J345&lt;30, "Poor")</f>
        <v>Poor</v>
      </c>
      <c r="M345" t="str">
        <f t="shared" si="41"/>
        <v>No</v>
      </c>
      <c r="N345" t="str">
        <f t="shared" si="42"/>
        <v>Yes</v>
      </c>
      <c r="O345" t="str">
        <f t="shared" si="43"/>
        <v>not marketing</v>
      </c>
      <c r="P345">
        <f t="shared" si="44"/>
        <v>0</v>
      </c>
      <c r="Q345">
        <f t="shared" si="45"/>
        <v>0</v>
      </c>
      <c r="X345">
        <f t="shared" si="46"/>
        <v>79673</v>
      </c>
      <c r="Z345">
        <f t="shared" si="47"/>
        <v>26391</v>
      </c>
    </row>
    <row r="346" spans="1:26" x14ac:dyDescent="0.25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f t="shared" si="40"/>
        <v>above</v>
      </c>
      <c r="L346" t="str" cm="1">
        <f t="array" ref="L346">_xlfn.IFS(J346&gt;=50, "Excellent", J346&gt;=40, "Good", J346&gt;=30, "Average", J346&lt;30, "Poor")</f>
        <v>Excellent</v>
      </c>
      <c r="M346" t="str">
        <f t="shared" si="41"/>
        <v>No</v>
      </c>
      <c r="N346" t="str">
        <f t="shared" si="42"/>
        <v>Yes</v>
      </c>
      <c r="O346" t="str">
        <f t="shared" si="43"/>
        <v>not marketing</v>
      </c>
      <c r="P346">
        <f t="shared" si="44"/>
        <v>0</v>
      </c>
      <c r="Q346">
        <f t="shared" si="45"/>
        <v>50765</v>
      </c>
      <c r="X346">
        <f t="shared" si="46"/>
        <v>50765</v>
      </c>
      <c r="Z346">
        <f t="shared" si="47"/>
        <v>26920</v>
      </c>
    </row>
    <row r="347" spans="1:26" x14ac:dyDescent="0.25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f t="shared" si="40"/>
        <v>above</v>
      </c>
      <c r="L347" t="str" cm="1">
        <f t="array" ref="L347">_xlfn.IFS(J347&gt;=50, "Excellent", J347&gt;=40, "Good", J347&gt;=30, "Average", J347&lt;30, "Poor")</f>
        <v>Excellent</v>
      </c>
      <c r="M347" t="str">
        <f t="shared" si="41"/>
        <v>No</v>
      </c>
      <c r="N347" t="str">
        <f t="shared" si="42"/>
        <v>Yes</v>
      </c>
      <c r="O347" t="str">
        <f t="shared" si="43"/>
        <v>marketing</v>
      </c>
      <c r="P347">
        <f t="shared" si="44"/>
        <v>0</v>
      </c>
      <c r="Q347">
        <f t="shared" si="45"/>
        <v>0</v>
      </c>
      <c r="X347">
        <f t="shared" si="46"/>
        <v>67572</v>
      </c>
      <c r="Z347">
        <f t="shared" si="47"/>
        <v>38903</v>
      </c>
    </row>
    <row r="348" spans="1:26" x14ac:dyDescent="0.25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f t="shared" si="40"/>
        <v>above</v>
      </c>
      <c r="L348" t="str" cm="1">
        <f t="array" ref="L348">_xlfn.IFS(J348&gt;=50, "Excellent", J348&gt;=40, "Good", J348&gt;=30, "Average", J348&lt;30, "Poor")</f>
        <v>Poor</v>
      </c>
      <c r="M348" t="str">
        <f t="shared" si="41"/>
        <v>No</v>
      </c>
      <c r="N348" t="str">
        <f t="shared" si="42"/>
        <v>Yes</v>
      </c>
      <c r="O348" t="str">
        <f t="shared" si="43"/>
        <v>not marketing</v>
      </c>
      <c r="P348">
        <f t="shared" si="44"/>
        <v>67600</v>
      </c>
      <c r="Q348">
        <f t="shared" si="45"/>
        <v>0</v>
      </c>
      <c r="X348">
        <f t="shared" si="46"/>
        <v>67600</v>
      </c>
      <c r="Z348">
        <f t="shared" si="47"/>
        <v>26743</v>
      </c>
    </row>
    <row r="349" spans="1:26" x14ac:dyDescent="0.25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f t="shared" si="40"/>
        <v>above</v>
      </c>
      <c r="L349" t="str" cm="1">
        <f t="array" ref="L349">_xlfn.IFS(J349&gt;=50, "Excellent", J349&gt;=40, "Good", J349&gt;=30, "Average", J349&lt;30, "Poor")</f>
        <v>Poor</v>
      </c>
      <c r="M349" t="str">
        <f t="shared" si="41"/>
        <v>No</v>
      </c>
      <c r="N349" t="str">
        <f t="shared" si="42"/>
        <v>No</v>
      </c>
      <c r="O349" t="str">
        <f t="shared" si="43"/>
        <v>not marketing</v>
      </c>
      <c r="P349">
        <f t="shared" si="44"/>
        <v>54133</v>
      </c>
      <c r="Q349">
        <f t="shared" si="45"/>
        <v>0</v>
      </c>
      <c r="X349">
        <f t="shared" si="46"/>
        <v>54133</v>
      </c>
      <c r="Z349">
        <f t="shared" si="47"/>
        <v>32930</v>
      </c>
    </row>
    <row r="350" spans="1:26" x14ac:dyDescent="0.25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f t="shared" si="40"/>
        <v>above</v>
      </c>
      <c r="L350" t="str" cm="1">
        <f t="array" ref="L350">_xlfn.IFS(J350&gt;=50, "Excellent", J350&gt;=40, "Good", J350&gt;=30, "Average", J350&lt;30, "Poor")</f>
        <v>Poor</v>
      </c>
      <c r="M350" t="str">
        <f t="shared" si="41"/>
        <v>No</v>
      </c>
      <c r="N350" t="str">
        <f t="shared" si="42"/>
        <v>No</v>
      </c>
      <c r="O350" t="str">
        <f t="shared" si="43"/>
        <v>marketing</v>
      </c>
      <c r="P350">
        <f t="shared" si="44"/>
        <v>0</v>
      </c>
      <c r="Q350">
        <f t="shared" si="45"/>
        <v>0</v>
      </c>
      <c r="X350">
        <f t="shared" si="46"/>
        <v>54193</v>
      </c>
      <c r="Z350">
        <f t="shared" si="47"/>
        <v>26562</v>
      </c>
    </row>
    <row r="351" spans="1:26" x14ac:dyDescent="0.25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f t="shared" si="40"/>
        <v>above</v>
      </c>
      <c r="L351" t="str" cm="1">
        <f t="array" ref="L351">_xlfn.IFS(J351&gt;=50, "Excellent", J351&gt;=40, "Good", J351&gt;=30, "Average", J351&lt;30, "Poor")</f>
        <v>Good</v>
      </c>
      <c r="M351" t="str">
        <f t="shared" si="41"/>
        <v>No</v>
      </c>
      <c r="N351" t="str">
        <f t="shared" si="42"/>
        <v>Yes</v>
      </c>
      <c r="O351" t="str">
        <f t="shared" si="43"/>
        <v>not marketing</v>
      </c>
      <c r="P351">
        <f t="shared" si="44"/>
        <v>0</v>
      </c>
      <c r="Q351">
        <f t="shared" si="45"/>
        <v>0</v>
      </c>
      <c r="X351">
        <f t="shared" si="46"/>
        <v>72962</v>
      </c>
      <c r="Z351">
        <f t="shared" si="47"/>
        <v>37643</v>
      </c>
    </row>
    <row r="352" spans="1:26" x14ac:dyDescent="0.25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f t="shared" si="40"/>
        <v>above</v>
      </c>
      <c r="L352" t="str" cm="1">
        <f t="array" ref="L352">_xlfn.IFS(J352&gt;=50, "Excellent", J352&gt;=40, "Good", J352&gt;=30, "Average", J352&lt;30, "Poor")</f>
        <v>Poor</v>
      </c>
      <c r="M352" t="str">
        <f t="shared" si="41"/>
        <v>No</v>
      </c>
      <c r="N352" t="str">
        <f t="shared" si="42"/>
        <v>Yes</v>
      </c>
      <c r="O352" t="str">
        <f t="shared" si="43"/>
        <v>not marketing</v>
      </c>
      <c r="P352">
        <f t="shared" si="44"/>
        <v>0</v>
      </c>
      <c r="Q352">
        <f t="shared" si="45"/>
        <v>0</v>
      </c>
      <c r="X352">
        <f t="shared" si="46"/>
        <v>61515</v>
      </c>
      <c r="Z352">
        <f t="shared" si="47"/>
        <v>13856</v>
      </c>
    </row>
    <row r="353" spans="1:26" x14ac:dyDescent="0.25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f t="shared" si="40"/>
        <v>above</v>
      </c>
      <c r="L353" t="str" cm="1">
        <f t="array" ref="L353">_xlfn.IFS(J353&gt;=50, "Excellent", J353&gt;=40, "Good", J353&gt;=30, "Average", J353&lt;30, "Poor")</f>
        <v>Excellent</v>
      </c>
      <c r="M353" t="str">
        <f t="shared" si="41"/>
        <v>No</v>
      </c>
      <c r="N353" t="str">
        <f t="shared" si="42"/>
        <v>No</v>
      </c>
      <c r="O353" t="str">
        <f t="shared" si="43"/>
        <v>not marketing</v>
      </c>
      <c r="P353">
        <f t="shared" si="44"/>
        <v>0</v>
      </c>
      <c r="Q353">
        <f t="shared" si="45"/>
        <v>0</v>
      </c>
      <c r="X353">
        <f t="shared" si="46"/>
        <v>51021</v>
      </c>
      <c r="Z353">
        <f t="shared" si="47"/>
        <v>35544</v>
      </c>
    </row>
    <row r="354" spans="1:26" x14ac:dyDescent="0.25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f t="shared" si="40"/>
        <v>above</v>
      </c>
      <c r="L354" t="str" cm="1">
        <f t="array" ref="L354">_xlfn.IFS(J354&gt;=50, "Excellent", J354&gt;=40, "Good", J354&gt;=30, "Average", J354&lt;30, "Poor")</f>
        <v>Poor</v>
      </c>
      <c r="M354" t="str">
        <f t="shared" si="41"/>
        <v>No</v>
      </c>
      <c r="N354" t="str">
        <f t="shared" si="42"/>
        <v>Yes</v>
      </c>
      <c r="O354" t="str">
        <f t="shared" si="43"/>
        <v>not marketing</v>
      </c>
      <c r="P354">
        <f t="shared" si="44"/>
        <v>0</v>
      </c>
      <c r="Q354">
        <f t="shared" si="45"/>
        <v>0</v>
      </c>
      <c r="X354">
        <f t="shared" si="46"/>
        <v>63575</v>
      </c>
      <c r="Z354">
        <f t="shared" si="47"/>
        <v>23976</v>
      </c>
    </row>
    <row r="355" spans="1:26" x14ac:dyDescent="0.25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f t="shared" si="40"/>
        <v>above</v>
      </c>
      <c r="L355" t="str" cm="1">
        <f t="array" ref="L355">_xlfn.IFS(J355&gt;=50, "Excellent", J355&gt;=40, "Good", J355&gt;=30, "Average", J355&lt;30, "Poor")</f>
        <v>Good</v>
      </c>
      <c r="M355" t="str">
        <f t="shared" si="41"/>
        <v>No</v>
      </c>
      <c r="N355" t="str">
        <f t="shared" si="42"/>
        <v>Yes</v>
      </c>
      <c r="O355" t="str">
        <f t="shared" si="43"/>
        <v>marketing</v>
      </c>
      <c r="P355">
        <f t="shared" si="44"/>
        <v>0</v>
      </c>
      <c r="Q355">
        <f t="shared" si="45"/>
        <v>0</v>
      </c>
      <c r="X355">
        <f t="shared" si="46"/>
        <v>72504</v>
      </c>
      <c r="Z355">
        <f t="shared" si="47"/>
        <v>36513</v>
      </c>
    </row>
    <row r="356" spans="1:26" x14ac:dyDescent="0.25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f t="shared" si="40"/>
        <v>above</v>
      </c>
      <c r="L356" t="str" cm="1">
        <f t="array" ref="L356">_xlfn.IFS(J356&gt;=50, "Excellent", J356&gt;=40, "Good", J356&gt;=30, "Average", J356&lt;30, "Poor")</f>
        <v>Excellent</v>
      </c>
      <c r="M356" t="str">
        <f t="shared" si="41"/>
        <v>No</v>
      </c>
      <c r="N356" t="str">
        <f t="shared" si="42"/>
        <v>Yes</v>
      </c>
      <c r="O356" t="str">
        <f t="shared" si="43"/>
        <v>marketing</v>
      </c>
      <c r="P356">
        <f t="shared" si="44"/>
        <v>0</v>
      </c>
      <c r="Q356">
        <f t="shared" si="45"/>
        <v>0</v>
      </c>
      <c r="X356">
        <f t="shared" si="46"/>
        <v>76365</v>
      </c>
      <c r="Z356">
        <f t="shared" si="47"/>
        <v>11509</v>
      </c>
    </row>
    <row r="357" spans="1:26" x14ac:dyDescent="0.25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f t="shared" si="40"/>
        <v>above</v>
      </c>
      <c r="L357" t="str" cm="1">
        <f t="array" ref="L357">_xlfn.IFS(J357&gt;=50, "Excellent", J357&gt;=40, "Good", J357&gt;=30, "Average", J357&lt;30, "Poor")</f>
        <v>Excellent</v>
      </c>
      <c r="M357" t="str">
        <f t="shared" si="41"/>
        <v>No</v>
      </c>
      <c r="N357" t="str">
        <f t="shared" si="42"/>
        <v>Yes</v>
      </c>
      <c r="O357" t="str">
        <f t="shared" si="43"/>
        <v>not marketing</v>
      </c>
      <c r="P357">
        <f t="shared" si="44"/>
        <v>0</v>
      </c>
      <c r="Q357">
        <f t="shared" si="45"/>
        <v>0</v>
      </c>
      <c r="X357">
        <f t="shared" si="46"/>
        <v>67098</v>
      </c>
      <c r="Z357">
        <f t="shared" si="47"/>
        <v>26741</v>
      </c>
    </row>
    <row r="358" spans="1:26" x14ac:dyDescent="0.25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f t="shared" si="40"/>
        <v>above</v>
      </c>
      <c r="L358" t="str" cm="1">
        <f t="array" ref="L358">_xlfn.IFS(J358&gt;=50, "Excellent", J358&gt;=40, "Good", J358&gt;=30, "Average", J358&lt;30, "Poor")</f>
        <v>Excellent</v>
      </c>
      <c r="M358" t="str">
        <f t="shared" si="41"/>
        <v>No</v>
      </c>
      <c r="N358" t="str">
        <f t="shared" si="42"/>
        <v>No</v>
      </c>
      <c r="O358" t="str">
        <f t="shared" si="43"/>
        <v>marketing</v>
      </c>
      <c r="P358">
        <f t="shared" si="44"/>
        <v>0</v>
      </c>
      <c r="Q358">
        <f t="shared" si="45"/>
        <v>0</v>
      </c>
      <c r="X358">
        <f t="shared" si="46"/>
        <v>57427</v>
      </c>
      <c r="Z358">
        <f t="shared" si="47"/>
        <v>23445</v>
      </c>
    </row>
    <row r="359" spans="1:26" x14ac:dyDescent="0.25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f t="shared" si="40"/>
        <v>above</v>
      </c>
      <c r="L359" t="str" cm="1">
        <f t="array" ref="L359">_xlfn.IFS(J359&gt;=50, "Excellent", J359&gt;=40, "Good", J359&gt;=30, "Average", J359&lt;30, "Poor")</f>
        <v>Poor</v>
      </c>
      <c r="M359" t="str">
        <f t="shared" si="41"/>
        <v>No</v>
      </c>
      <c r="N359" t="str">
        <f t="shared" si="42"/>
        <v>Yes</v>
      </c>
      <c r="O359" t="str">
        <f t="shared" si="43"/>
        <v>not marketing</v>
      </c>
      <c r="P359">
        <f t="shared" si="44"/>
        <v>0</v>
      </c>
      <c r="Q359">
        <f t="shared" si="45"/>
        <v>0</v>
      </c>
      <c r="X359">
        <f t="shared" si="46"/>
        <v>68391</v>
      </c>
      <c r="Z359">
        <f t="shared" si="47"/>
        <v>34406</v>
      </c>
    </row>
    <row r="360" spans="1:26" x14ac:dyDescent="0.25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f t="shared" si="40"/>
        <v>above</v>
      </c>
      <c r="L360" t="str" cm="1">
        <f t="array" ref="L360">_xlfn.IFS(J360&gt;=50, "Excellent", J360&gt;=40, "Good", J360&gt;=30, "Average", J360&lt;30, "Poor")</f>
        <v>Excellent</v>
      </c>
      <c r="M360" t="str">
        <f t="shared" si="41"/>
        <v>No</v>
      </c>
      <c r="N360" t="str">
        <f t="shared" si="42"/>
        <v>Yes</v>
      </c>
      <c r="O360" t="str">
        <f t="shared" si="43"/>
        <v>not marketing</v>
      </c>
      <c r="P360">
        <f t="shared" si="44"/>
        <v>0</v>
      </c>
      <c r="Q360">
        <f t="shared" si="45"/>
        <v>0</v>
      </c>
      <c r="X360">
        <f t="shared" si="46"/>
        <v>73257</v>
      </c>
      <c r="Z360">
        <f t="shared" si="47"/>
        <v>32377</v>
      </c>
    </row>
    <row r="361" spans="1:26" x14ac:dyDescent="0.25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f t="shared" si="40"/>
        <v>above</v>
      </c>
      <c r="L361" t="str" cm="1">
        <f t="array" ref="L361">_xlfn.IFS(J361&gt;=50, "Excellent", J361&gt;=40, "Good", J361&gt;=30, "Average", J361&lt;30, "Poor")</f>
        <v>Average</v>
      </c>
      <c r="M361" t="str">
        <f t="shared" si="41"/>
        <v>No</v>
      </c>
      <c r="N361" t="str">
        <f t="shared" si="42"/>
        <v>Yes</v>
      </c>
      <c r="O361" t="str">
        <f t="shared" si="43"/>
        <v>not marketing</v>
      </c>
      <c r="P361">
        <f t="shared" si="44"/>
        <v>0</v>
      </c>
      <c r="Q361">
        <f t="shared" si="45"/>
        <v>0</v>
      </c>
      <c r="X361">
        <f t="shared" si="46"/>
        <v>59570</v>
      </c>
      <c r="Z361">
        <f t="shared" si="47"/>
        <v>12671</v>
      </c>
    </row>
    <row r="362" spans="1:26" x14ac:dyDescent="0.25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f t="shared" si="40"/>
        <v>below</v>
      </c>
      <c r="L362" t="str" cm="1">
        <f t="array" ref="L362">_xlfn.IFS(J362&gt;=50, "Excellent", J362&gt;=40, "Good", J362&gt;=30, "Average", J362&lt;30, "Poor")</f>
        <v>Average</v>
      </c>
      <c r="M362" t="str">
        <f t="shared" si="41"/>
        <v>No</v>
      </c>
      <c r="N362" t="str">
        <f t="shared" si="42"/>
        <v>Yes</v>
      </c>
      <c r="O362" t="str">
        <f t="shared" si="43"/>
        <v>not marketing</v>
      </c>
      <c r="P362">
        <f t="shared" si="44"/>
        <v>0</v>
      </c>
      <c r="Q362">
        <f t="shared" si="45"/>
        <v>0</v>
      </c>
      <c r="X362">
        <f t="shared" si="46"/>
        <v>30751</v>
      </c>
      <c r="Z362">
        <f t="shared" si="47"/>
        <v>27653</v>
      </c>
    </row>
    <row r="363" spans="1:26" x14ac:dyDescent="0.25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f t="shared" si="40"/>
        <v>below</v>
      </c>
      <c r="L363" t="str" cm="1">
        <f t="array" ref="L363">_xlfn.IFS(J363&gt;=50, "Excellent", J363&gt;=40, "Good", J363&gt;=30, "Average", J363&lt;30, "Poor")</f>
        <v>Poor</v>
      </c>
      <c r="M363" t="str">
        <f t="shared" si="41"/>
        <v>No</v>
      </c>
      <c r="N363" t="str">
        <f t="shared" si="42"/>
        <v>No</v>
      </c>
      <c r="O363" t="str">
        <f t="shared" si="43"/>
        <v>not marketing</v>
      </c>
      <c r="P363">
        <f t="shared" si="44"/>
        <v>30807</v>
      </c>
      <c r="Q363">
        <f t="shared" si="45"/>
        <v>0</v>
      </c>
      <c r="X363">
        <f t="shared" si="46"/>
        <v>30807</v>
      </c>
      <c r="Z363">
        <f t="shared" si="47"/>
        <v>11140</v>
      </c>
    </row>
    <row r="364" spans="1:26" x14ac:dyDescent="0.25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f t="shared" si="40"/>
        <v>above</v>
      </c>
      <c r="L364" t="str" cm="1">
        <f t="array" ref="L364">_xlfn.IFS(J364&gt;=50, "Excellent", J364&gt;=40, "Good", J364&gt;=30, "Average", J364&lt;30, "Poor")</f>
        <v>Excellent</v>
      </c>
      <c r="M364" t="str">
        <f t="shared" si="41"/>
        <v>No</v>
      </c>
      <c r="N364" t="str">
        <f t="shared" si="42"/>
        <v>Yes</v>
      </c>
      <c r="O364" t="str">
        <f t="shared" si="43"/>
        <v>not marketing</v>
      </c>
      <c r="P364">
        <f t="shared" si="44"/>
        <v>0</v>
      </c>
      <c r="Q364">
        <f t="shared" si="45"/>
        <v>0</v>
      </c>
      <c r="X364">
        <f t="shared" si="46"/>
        <v>60521</v>
      </c>
      <c r="Z364">
        <f t="shared" si="47"/>
        <v>12739</v>
      </c>
    </row>
    <row r="365" spans="1:26" x14ac:dyDescent="0.25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f t="shared" si="40"/>
        <v>below</v>
      </c>
      <c r="L365" t="str" cm="1">
        <f t="array" ref="L365">_xlfn.IFS(J365&gt;=50, "Excellent", J365&gt;=40, "Good", J365&gt;=30, "Average", J365&lt;30, "Poor")</f>
        <v>Excellent</v>
      </c>
      <c r="M365" t="str">
        <f t="shared" si="41"/>
        <v>No</v>
      </c>
      <c r="N365" t="str">
        <f t="shared" si="42"/>
        <v>No</v>
      </c>
      <c r="O365" t="str">
        <f t="shared" si="43"/>
        <v>not marketing</v>
      </c>
      <c r="P365">
        <f t="shared" si="44"/>
        <v>0</v>
      </c>
      <c r="Q365">
        <f t="shared" si="45"/>
        <v>0</v>
      </c>
      <c r="X365">
        <f t="shared" si="46"/>
        <v>49351</v>
      </c>
      <c r="Z365">
        <f t="shared" si="47"/>
        <v>18461</v>
      </c>
    </row>
    <row r="366" spans="1:26" x14ac:dyDescent="0.25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f t="shared" si="40"/>
        <v>below</v>
      </c>
      <c r="L366" t="str" cm="1">
        <f t="array" ref="L366">_xlfn.IFS(J366&gt;=50, "Excellent", J366&gt;=40, "Good", J366&gt;=30, "Average", J366&lt;30, "Poor")</f>
        <v>Excellent</v>
      </c>
      <c r="M366" t="str">
        <f t="shared" si="41"/>
        <v>No</v>
      </c>
      <c r="N366" t="str">
        <f t="shared" si="42"/>
        <v>Yes</v>
      </c>
      <c r="O366" t="str">
        <f t="shared" si="43"/>
        <v>not marketing</v>
      </c>
      <c r="P366">
        <f t="shared" si="44"/>
        <v>0</v>
      </c>
      <c r="Q366">
        <f t="shared" si="45"/>
        <v>36734</v>
      </c>
      <c r="X366">
        <f t="shared" si="46"/>
        <v>36734</v>
      </c>
      <c r="Z366">
        <f t="shared" si="47"/>
        <v>13645</v>
      </c>
    </row>
    <row r="367" spans="1:26" x14ac:dyDescent="0.25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f t="shared" si="40"/>
        <v>below</v>
      </c>
      <c r="L367" t="str" cm="1">
        <f t="array" ref="L367">_xlfn.IFS(J367&gt;=50, "Excellent", J367&gt;=40, "Good", J367&gt;=30, "Average", J367&lt;30, "Poor")</f>
        <v>Excellent</v>
      </c>
      <c r="M367" t="str">
        <f t="shared" si="41"/>
        <v>No</v>
      </c>
      <c r="N367" t="str">
        <f t="shared" si="42"/>
        <v>No</v>
      </c>
      <c r="O367" t="str">
        <f t="shared" si="43"/>
        <v>not marketing</v>
      </c>
      <c r="P367">
        <f t="shared" si="44"/>
        <v>39069</v>
      </c>
      <c r="Q367">
        <f t="shared" si="45"/>
        <v>0</v>
      </c>
      <c r="X367">
        <f t="shared" si="46"/>
        <v>39069</v>
      </c>
      <c r="Z367">
        <f t="shared" si="47"/>
        <v>33937</v>
      </c>
    </row>
    <row r="368" spans="1:26" x14ac:dyDescent="0.25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f t="shared" si="40"/>
        <v>below</v>
      </c>
      <c r="L368" t="str" cm="1">
        <f t="array" ref="L368">_xlfn.IFS(J368&gt;=50, "Excellent", J368&gt;=40, "Good", J368&gt;=30, "Average", J368&lt;30, "Poor")</f>
        <v>Good</v>
      </c>
      <c r="M368" t="str">
        <f t="shared" si="41"/>
        <v>No</v>
      </c>
      <c r="N368" t="str">
        <f t="shared" si="42"/>
        <v>Yes</v>
      </c>
      <c r="O368" t="str">
        <f t="shared" si="43"/>
        <v>not marketing</v>
      </c>
      <c r="P368">
        <f t="shared" si="44"/>
        <v>0</v>
      </c>
      <c r="Q368">
        <f t="shared" si="45"/>
        <v>32145</v>
      </c>
      <c r="X368">
        <f t="shared" si="46"/>
        <v>32145</v>
      </c>
      <c r="Z368">
        <f t="shared" si="47"/>
        <v>23346</v>
      </c>
    </row>
    <row r="369" spans="1:26" x14ac:dyDescent="0.25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f t="shared" si="40"/>
        <v>above</v>
      </c>
      <c r="L369" t="str" cm="1">
        <f t="array" ref="L369">_xlfn.IFS(J369&gt;=50, "Excellent", J369&gt;=40, "Good", J369&gt;=30, "Average", J369&lt;30, "Poor")</f>
        <v>Good</v>
      </c>
      <c r="M369" t="str">
        <f t="shared" si="41"/>
        <v>No</v>
      </c>
      <c r="N369" t="str">
        <f t="shared" si="42"/>
        <v>Yes</v>
      </c>
      <c r="O369" t="str">
        <f t="shared" si="43"/>
        <v>not marketing</v>
      </c>
      <c r="P369">
        <f t="shared" si="44"/>
        <v>70540</v>
      </c>
      <c r="Q369">
        <f t="shared" si="45"/>
        <v>0</v>
      </c>
      <c r="X369">
        <f t="shared" si="46"/>
        <v>70540</v>
      </c>
      <c r="Z369">
        <f t="shared" si="47"/>
        <v>25347</v>
      </c>
    </row>
    <row r="370" spans="1:26" x14ac:dyDescent="0.25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f t="shared" si="40"/>
        <v>below</v>
      </c>
      <c r="L370" t="str" cm="1">
        <f t="array" ref="L370">_xlfn.IFS(J370&gt;=50, "Excellent", J370&gt;=40, "Good", J370&gt;=30, "Average", J370&lt;30, "Poor")</f>
        <v>Average</v>
      </c>
      <c r="M370" t="str">
        <f t="shared" si="41"/>
        <v>No</v>
      </c>
      <c r="N370" t="str">
        <f t="shared" si="42"/>
        <v>No</v>
      </c>
      <c r="O370" t="str">
        <f t="shared" si="43"/>
        <v>marketing</v>
      </c>
      <c r="P370">
        <f t="shared" si="44"/>
        <v>0</v>
      </c>
      <c r="Q370">
        <f t="shared" si="45"/>
        <v>0</v>
      </c>
      <c r="X370">
        <f t="shared" si="46"/>
        <v>37474</v>
      </c>
      <c r="Z370">
        <f t="shared" si="47"/>
        <v>10501</v>
      </c>
    </row>
    <row r="371" spans="1:26" x14ac:dyDescent="0.25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f t="shared" si="40"/>
        <v>below</v>
      </c>
      <c r="L371" t="str" cm="1">
        <f t="array" ref="L371">_xlfn.IFS(J371&gt;=50, "Excellent", J371&gt;=40, "Good", J371&gt;=30, "Average", J371&lt;30, "Poor")</f>
        <v>Average</v>
      </c>
      <c r="M371" t="str">
        <f t="shared" si="41"/>
        <v>No</v>
      </c>
      <c r="N371" t="str">
        <f t="shared" si="42"/>
        <v>Yes</v>
      </c>
      <c r="O371" t="str">
        <f t="shared" si="43"/>
        <v>not marketing</v>
      </c>
      <c r="P371">
        <f t="shared" si="44"/>
        <v>0</v>
      </c>
      <c r="Q371">
        <f t="shared" si="45"/>
        <v>47466</v>
      </c>
      <c r="X371">
        <f t="shared" si="46"/>
        <v>47466</v>
      </c>
      <c r="Z371">
        <f t="shared" si="47"/>
        <v>10840</v>
      </c>
    </row>
    <row r="372" spans="1:26" x14ac:dyDescent="0.25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f t="shared" si="40"/>
        <v>above</v>
      </c>
      <c r="L372" t="str" cm="1">
        <f t="array" ref="L372">_xlfn.IFS(J372&gt;=50, "Excellent", J372&gt;=40, "Good", J372&gt;=30, "Average", J372&lt;30, "Poor")</f>
        <v>Good</v>
      </c>
      <c r="M372" t="str">
        <f t="shared" si="41"/>
        <v>No</v>
      </c>
      <c r="N372" t="str">
        <f t="shared" si="42"/>
        <v>Yes</v>
      </c>
      <c r="O372" t="str">
        <f t="shared" si="43"/>
        <v>not marketing</v>
      </c>
      <c r="P372">
        <f t="shared" si="44"/>
        <v>0</v>
      </c>
      <c r="Q372">
        <f t="shared" si="45"/>
        <v>0</v>
      </c>
      <c r="X372">
        <f t="shared" si="46"/>
        <v>74237</v>
      </c>
      <c r="Z372">
        <f t="shared" si="47"/>
        <v>37364</v>
      </c>
    </row>
    <row r="373" spans="1:26" x14ac:dyDescent="0.25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f t="shared" si="40"/>
        <v>below</v>
      </c>
      <c r="L373" t="str" cm="1">
        <f t="array" ref="L373">_xlfn.IFS(J373&gt;=50, "Excellent", J373&gt;=40, "Good", J373&gt;=30, "Average", J373&lt;30, "Poor")</f>
        <v>Poor</v>
      </c>
      <c r="M373" t="str">
        <f t="shared" si="41"/>
        <v>No</v>
      </c>
      <c r="N373" t="str">
        <f t="shared" si="42"/>
        <v>No</v>
      </c>
      <c r="O373" t="str">
        <f t="shared" si="43"/>
        <v>not marketing</v>
      </c>
      <c r="P373">
        <f t="shared" si="44"/>
        <v>0</v>
      </c>
      <c r="Q373">
        <f t="shared" si="45"/>
        <v>0</v>
      </c>
      <c r="X373">
        <f t="shared" si="46"/>
        <v>46601</v>
      </c>
      <c r="Z373">
        <f t="shared" si="47"/>
        <v>13315</v>
      </c>
    </row>
    <row r="374" spans="1:26" x14ac:dyDescent="0.25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f t="shared" si="40"/>
        <v>below</v>
      </c>
      <c r="L374" t="str" cm="1">
        <f t="array" ref="L374">_xlfn.IFS(J374&gt;=50, "Excellent", J374&gt;=40, "Good", J374&gt;=30, "Average", J374&lt;30, "Poor")</f>
        <v>Poor</v>
      </c>
      <c r="M374" t="str">
        <f t="shared" si="41"/>
        <v>No</v>
      </c>
      <c r="N374" t="str">
        <f t="shared" si="42"/>
        <v>Yes</v>
      </c>
      <c r="O374" t="str">
        <f t="shared" si="43"/>
        <v>not marketing</v>
      </c>
      <c r="P374">
        <f t="shared" si="44"/>
        <v>0</v>
      </c>
      <c r="Q374">
        <f t="shared" si="45"/>
        <v>0</v>
      </c>
      <c r="X374">
        <f t="shared" si="46"/>
        <v>30142</v>
      </c>
      <c r="Z374">
        <f t="shared" si="47"/>
        <v>20359</v>
      </c>
    </row>
    <row r="375" spans="1:26" x14ac:dyDescent="0.25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f t="shared" si="40"/>
        <v>above</v>
      </c>
      <c r="L375" t="str" cm="1">
        <f t="array" ref="L375">_xlfn.IFS(J375&gt;=50, "Excellent", J375&gt;=40, "Good", J375&gt;=30, "Average", J375&lt;30, "Poor")</f>
        <v>Excellent</v>
      </c>
      <c r="M375" t="str">
        <f t="shared" si="41"/>
        <v>No</v>
      </c>
      <c r="N375" t="str">
        <f t="shared" si="42"/>
        <v>Yes</v>
      </c>
      <c r="O375" t="str">
        <f t="shared" si="43"/>
        <v>marketing</v>
      </c>
      <c r="P375">
        <f t="shared" si="44"/>
        <v>0</v>
      </c>
      <c r="Q375">
        <f t="shared" si="45"/>
        <v>0</v>
      </c>
      <c r="X375">
        <f t="shared" si="46"/>
        <v>78838</v>
      </c>
      <c r="Z375">
        <f t="shared" si="47"/>
        <v>28275</v>
      </c>
    </row>
    <row r="376" spans="1:26" x14ac:dyDescent="0.25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f t="shared" si="40"/>
        <v>below</v>
      </c>
      <c r="L376" t="str" cm="1">
        <f t="array" ref="L376">_xlfn.IFS(J376&gt;=50, "Excellent", J376&gt;=40, "Good", J376&gt;=30, "Average", J376&lt;30, "Poor")</f>
        <v>Average</v>
      </c>
      <c r="M376" t="str">
        <f t="shared" si="41"/>
        <v>No</v>
      </c>
      <c r="N376" t="str">
        <f t="shared" si="42"/>
        <v>Yes</v>
      </c>
      <c r="O376" t="str">
        <f t="shared" si="43"/>
        <v>not marketing</v>
      </c>
      <c r="P376">
        <f t="shared" si="44"/>
        <v>0</v>
      </c>
      <c r="Q376">
        <f t="shared" si="45"/>
        <v>46010</v>
      </c>
      <c r="X376">
        <f t="shared" si="46"/>
        <v>46010</v>
      </c>
      <c r="Z376">
        <f t="shared" si="47"/>
        <v>20667</v>
      </c>
    </row>
    <row r="377" spans="1:26" x14ac:dyDescent="0.25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f t="shared" si="40"/>
        <v>below</v>
      </c>
      <c r="L377" t="str" cm="1">
        <f t="array" ref="L377">_xlfn.IFS(J377&gt;=50, "Excellent", J377&gt;=40, "Good", J377&gt;=30, "Average", J377&lt;30, "Poor")</f>
        <v>Excellent</v>
      </c>
      <c r="M377" t="str">
        <f t="shared" si="41"/>
        <v>No</v>
      </c>
      <c r="N377" t="str">
        <f t="shared" si="42"/>
        <v>No</v>
      </c>
      <c r="O377" t="str">
        <f t="shared" si="43"/>
        <v>marketing</v>
      </c>
      <c r="P377">
        <f t="shared" si="44"/>
        <v>0</v>
      </c>
      <c r="Q377">
        <f t="shared" si="45"/>
        <v>0</v>
      </c>
      <c r="X377">
        <f t="shared" si="46"/>
        <v>37639</v>
      </c>
      <c r="Z377">
        <f t="shared" si="47"/>
        <v>29569</v>
      </c>
    </row>
    <row r="378" spans="1:26" x14ac:dyDescent="0.25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f t="shared" si="40"/>
        <v>below</v>
      </c>
      <c r="L378" t="str" cm="1">
        <f t="array" ref="L378">_xlfn.IFS(J378&gt;=50, "Excellent", J378&gt;=40, "Good", J378&gt;=30, "Average", J378&lt;30, "Poor")</f>
        <v>Average</v>
      </c>
      <c r="M378" t="str">
        <f t="shared" si="41"/>
        <v>No</v>
      </c>
      <c r="N378" t="str">
        <f t="shared" si="42"/>
        <v>No</v>
      </c>
      <c r="O378" t="str">
        <f t="shared" si="43"/>
        <v>marketing</v>
      </c>
      <c r="P378">
        <f t="shared" si="44"/>
        <v>0</v>
      </c>
      <c r="Q378">
        <f t="shared" si="45"/>
        <v>0</v>
      </c>
      <c r="X378">
        <f t="shared" si="46"/>
        <v>39568</v>
      </c>
      <c r="Z378">
        <f t="shared" si="47"/>
        <v>39692</v>
      </c>
    </row>
    <row r="379" spans="1:26" x14ac:dyDescent="0.25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f t="shared" si="40"/>
        <v>above</v>
      </c>
      <c r="L379" t="str" cm="1">
        <f t="array" ref="L379">_xlfn.IFS(J379&gt;=50, "Excellent", J379&gt;=40, "Good", J379&gt;=30, "Average", J379&lt;30, "Poor")</f>
        <v>Average</v>
      </c>
      <c r="M379" t="str">
        <f t="shared" si="41"/>
        <v>No</v>
      </c>
      <c r="N379" t="str">
        <f t="shared" si="42"/>
        <v>No</v>
      </c>
      <c r="O379" t="str">
        <f t="shared" si="43"/>
        <v>not marketing</v>
      </c>
      <c r="P379">
        <f t="shared" si="44"/>
        <v>0</v>
      </c>
      <c r="Q379">
        <f t="shared" si="45"/>
        <v>0</v>
      </c>
      <c r="X379">
        <f t="shared" si="46"/>
        <v>50223</v>
      </c>
      <c r="Z379">
        <f t="shared" si="47"/>
        <v>14572</v>
      </c>
    </row>
    <row r="380" spans="1:26" x14ac:dyDescent="0.25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f t="shared" si="40"/>
        <v>below</v>
      </c>
      <c r="L380" t="str" cm="1">
        <f t="array" ref="L380">_xlfn.IFS(J380&gt;=50, "Excellent", J380&gt;=40, "Good", J380&gt;=30, "Average", J380&lt;30, "Poor")</f>
        <v>Good</v>
      </c>
      <c r="M380" t="str">
        <f t="shared" si="41"/>
        <v>No</v>
      </c>
      <c r="N380" t="str">
        <f t="shared" si="42"/>
        <v>No</v>
      </c>
      <c r="O380" t="str">
        <f t="shared" si="43"/>
        <v>not marketing</v>
      </c>
      <c r="P380">
        <f t="shared" si="44"/>
        <v>0</v>
      </c>
      <c r="Q380">
        <f t="shared" si="45"/>
        <v>0</v>
      </c>
      <c r="X380">
        <f t="shared" si="46"/>
        <v>33191</v>
      </c>
      <c r="Z380">
        <f t="shared" si="47"/>
        <v>23185</v>
      </c>
    </row>
    <row r="381" spans="1:26" x14ac:dyDescent="0.25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f t="shared" si="40"/>
        <v>below</v>
      </c>
      <c r="L381" t="str" cm="1">
        <f t="array" ref="L381">_xlfn.IFS(J381&gt;=50, "Excellent", J381&gt;=40, "Good", J381&gt;=30, "Average", J381&lt;30, "Poor")</f>
        <v>Poor</v>
      </c>
      <c r="M381" t="str">
        <f t="shared" si="41"/>
        <v>No</v>
      </c>
      <c r="N381" t="str">
        <f t="shared" si="42"/>
        <v>No</v>
      </c>
      <c r="O381" t="str">
        <f t="shared" si="43"/>
        <v>not marketing</v>
      </c>
      <c r="P381">
        <f t="shared" si="44"/>
        <v>43048</v>
      </c>
      <c r="Q381">
        <f t="shared" si="45"/>
        <v>0</v>
      </c>
      <c r="X381">
        <f t="shared" si="46"/>
        <v>43048</v>
      </c>
      <c r="Z381">
        <f t="shared" si="47"/>
        <v>36846</v>
      </c>
    </row>
    <row r="382" spans="1:26" x14ac:dyDescent="0.25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f t="shared" si="40"/>
        <v>below</v>
      </c>
      <c r="L382" t="str" cm="1">
        <f t="array" ref="L382">_xlfn.IFS(J382&gt;=50, "Excellent", J382&gt;=40, "Good", J382&gt;=30, "Average", J382&lt;30, "Poor")</f>
        <v>Average</v>
      </c>
      <c r="M382" t="str">
        <f t="shared" si="41"/>
        <v>No</v>
      </c>
      <c r="N382" t="str">
        <f t="shared" si="42"/>
        <v>No</v>
      </c>
      <c r="O382" t="str">
        <f t="shared" si="43"/>
        <v>not marketing</v>
      </c>
      <c r="P382">
        <f t="shared" si="44"/>
        <v>0</v>
      </c>
      <c r="Q382">
        <f t="shared" si="45"/>
        <v>0</v>
      </c>
      <c r="X382">
        <f t="shared" si="46"/>
        <v>32565</v>
      </c>
      <c r="Z382">
        <f t="shared" si="47"/>
        <v>23224</v>
      </c>
    </row>
    <row r="383" spans="1:26" x14ac:dyDescent="0.25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f t="shared" si="40"/>
        <v>above</v>
      </c>
      <c r="L383" t="str" cm="1">
        <f t="array" ref="L383">_xlfn.IFS(J383&gt;=50, "Excellent", J383&gt;=40, "Good", J383&gt;=30, "Average", J383&lt;30, "Poor")</f>
        <v>Poor</v>
      </c>
      <c r="M383" t="str">
        <f t="shared" si="41"/>
        <v>No</v>
      </c>
      <c r="N383" t="str">
        <f t="shared" si="42"/>
        <v>No</v>
      </c>
      <c r="O383" t="str">
        <f t="shared" si="43"/>
        <v>not marketing</v>
      </c>
      <c r="P383">
        <f t="shared" si="44"/>
        <v>0</v>
      </c>
      <c r="Q383">
        <f t="shared" si="45"/>
        <v>0</v>
      </c>
      <c r="X383">
        <f t="shared" si="46"/>
        <v>50852</v>
      </c>
      <c r="Z383">
        <f t="shared" si="47"/>
        <v>19799</v>
      </c>
    </row>
    <row r="384" spans="1:26" x14ac:dyDescent="0.25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f t="shared" si="40"/>
        <v>above</v>
      </c>
      <c r="L384" t="str" cm="1">
        <f t="array" ref="L384">_xlfn.IFS(J384&gt;=50, "Excellent", J384&gt;=40, "Good", J384&gt;=30, "Average", J384&lt;30, "Poor")</f>
        <v>Average</v>
      </c>
      <c r="M384" t="str">
        <f t="shared" si="41"/>
        <v>No</v>
      </c>
      <c r="N384" t="str">
        <f t="shared" si="42"/>
        <v>No</v>
      </c>
      <c r="O384" t="str">
        <f t="shared" si="43"/>
        <v>marketing</v>
      </c>
      <c r="P384">
        <f t="shared" si="44"/>
        <v>0</v>
      </c>
      <c r="Q384">
        <f t="shared" si="45"/>
        <v>0</v>
      </c>
      <c r="X384">
        <f t="shared" si="46"/>
        <v>55916</v>
      </c>
      <c r="Z384">
        <f t="shared" si="47"/>
        <v>37763</v>
      </c>
    </row>
    <row r="385" spans="1:26" x14ac:dyDescent="0.25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f t="shared" si="40"/>
        <v>below</v>
      </c>
      <c r="L385" t="str" cm="1">
        <f t="array" ref="L385">_xlfn.IFS(J385&gt;=50, "Excellent", J385&gt;=40, "Good", J385&gt;=30, "Average", J385&lt;30, "Poor")</f>
        <v>Good</v>
      </c>
      <c r="M385" t="str">
        <f t="shared" si="41"/>
        <v>No</v>
      </c>
      <c r="N385" t="str">
        <f t="shared" si="42"/>
        <v>No</v>
      </c>
      <c r="O385" t="str">
        <f t="shared" si="43"/>
        <v>not marketing</v>
      </c>
      <c r="P385">
        <f t="shared" si="44"/>
        <v>0</v>
      </c>
      <c r="Q385">
        <f t="shared" si="45"/>
        <v>0</v>
      </c>
      <c r="X385">
        <f t="shared" si="46"/>
        <v>49117</v>
      </c>
      <c r="Z385">
        <f t="shared" si="47"/>
        <v>11889</v>
      </c>
    </row>
    <row r="386" spans="1:26" x14ac:dyDescent="0.25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f t="shared" si="40"/>
        <v>below</v>
      </c>
      <c r="L386" t="str" cm="1">
        <f t="array" ref="L386">_xlfn.IFS(J386&gt;=50, "Excellent", J386&gt;=40, "Good", J386&gt;=30, "Average", J386&lt;30, "Poor")</f>
        <v>Average</v>
      </c>
      <c r="M386" t="str">
        <f t="shared" si="41"/>
        <v>No</v>
      </c>
      <c r="N386" t="str">
        <f t="shared" si="42"/>
        <v>No</v>
      </c>
      <c r="O386" t="str">
        <f t="shared" si="43"/>
        <v>not marketing</v>
      </c>
      <c r="P386">
        <f t="shared" si="44"/>
        <v>0</v>
      </c>
      <c r="Q386">
        <f t="shared" si="45"/>
        <v>0</v>
      </c>
      <c r="X386">
        <f t="shared" si="46"/>
        <v>31313</v>
      </c>
      <c r="Z386">
        <f t="shared" si="47"/>
        <v>10757</v>
      </c>
    </row>
    <row r="387" spans="1:26" x14ac:dyDescent="0.25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f t="shared" ref="K387:K450" si="48">IF(F387&gt;50000,"above","below")</f>
        <v>above</v>
      </c>
      <c r="L387" t="str" cm="1">
        <f t="array" ref="L387">_xlfn.IFS(J387&gt;=50, "Excellent", J387&gt;=40, "Good", J387&gt;=30, "Average", J387&lt;30, "Poor")</f>
        <v>Poor</v>
      </c>
      <c r="M387" t="str">
        <f t="shared" ref="M387:M450" si="49">IF(AND(E387="HR", I387="North", H387&gt;15000), "Yes", "No")</f>
        <v>No</v>
      </c>
      <c r="N387" t="str">
        <f t="shared" ref="N387:N450" si="50">IF(OR(E387="IT", F387&gt;60000), "Yes", "No")</f>
        <v>Yes</v>
      </c>
      <c r="O387" t="str">
        <f t="shared" ref="O387:O450" si="51">IF(NOT(E387="Marketing"), "not marketing", "marketing")</f>
        <v>not marketing</v>
      </c>
      <c r="P387">
        <f t="shared" ref="P387:P450" si="52">SUMIF(E387, "Sales", F387
)</f>
        <v>0</v>
      </c>
      <c r="Q387">
        <f t="shared" ref="Q387:Q450" si="53">SUMIFS(F387, E387, "IT", J387, "&gt;35")</f>
        <v>0</v>
      </c>
      <c r="X387">
        <f t="shared" ref="X387:X450" si="54">VLOOKUP(A387, A387:F1386, 6, FALSE)</f>
        <v>67923</v>
      </c>
      <c r="Z387">
        <f t="shared" ref="Z387:Z450" si="55">INDEX(H386:H1386, MATCH(A387,A386:A1386, 0))</f>
        <v>13558</v>
      </c>
    </row>
    <row r="388" spans="1:26" x14ac:dyDescent="0.25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f t="shared" si="48"/>
        <v>above</v>
      </c>
      <c r="L388" t="str" cm="1">
        <f t="array" ref="L388">_xlfn.IFS(J388&gt;=50, "Excellent", J388&gt;=40, "Good", J388&gt;=30, "Average", J388&lt;30, "Poor")</f>
        <v>Average</v>
      </c>
      <c r="M388" t="str">
        <f t="shared" si="49"/>
        <v>No</v>
      </c>
      <c r="N388" t="str">
        <f t="shared" si="50"/>
        <v>Yes</v>
      </c>
      <c r="O388" t="str">
        <f t="shared" si="51"/>
        <v>not marketing</v>
      </c>
      <c r="P388">
        <f t="shared" si="52"/>
        <v>0</v>
      </c>
      <c r="Q388">
        <f t="shared" si="53"/>
        <v>0</v>
      </c>
      <c r="X388">
        <f t="shared" si="54"/>
        <v>79647</v>
      </c>
      <c r="Z388">
        <f t="shared" si="55"/>
        <v>19253</v>
      </c>
    </row>
    <row r="389" spans="1:26" x14ac:dyDescent="0.25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f t="shared" si="48"/>
        <v>below</v>
      </c>
      <c r="L389" t="str" cm="1">
        <f t="array" ref="L389">_xlfn.IFS(J389&gt;=50, "Excellent", J389&gt;=40, "Good", J389&gt;=30, "Average", J389&lt;30, "Poor")</f>
        <v>Poor</v>
      </c>
      <c r="M389" t="str">
        <f t="shared" si="49"/>
        <v>No</v>
      </c>
      <c r="N389" t="str">
        <f t="shared" si="50"/>
        <v>No</v>
      </c>
      <c r="O389" t="str">
        <f t="shared" si="51"/>
        <v>not marketing</v>
      </c>
      <c r="P389">
        <f t="shared" si="52"/>
        <v>0</v>
      </c>
      <c r="Q389">
        <f t="shared" si="53"/>
        <v>0</v>
      </c>
      <c r="X389">
        <f t="shared" si="54"/>
        <v>32754</v>
      </c>
      <c r="Z389">
        <f t="shared" si="55"/>
        <v>19121</v>
      </c>
    </row>
    <row r="390" spans="1:26" x14ac:dyDescent="0.25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f t="shared" si="48"/>
        <v>above</v>
      </c>
      <c r="L390" t="str" cm="1">
        <f t="array" ref="L390">_xlfn.IFS(J390&gt;=50, "Excellent", J390&gt;=40, "Good", J390&gt;=30, "Average", J390&lt;30, "Poor")</f>
        <v>Good</v>
      </c>
      <c r="M390" t="str">
        <f t="shared" si="49"/>
        <v>No</v>
      </c>
      <c r="N390" t="str">
        <f t="shared" si="50"/>
        <v>Yes</v>
      </c>
      <c r="O390" t="str">
        <f t="shared" si="51"/>
        <v>not marketing</v>
      </c>
      <c r="P390">
        <f t="shared" si="52"/>
        <v>0</v>
      </c>
      <c r="Q390">
        <f t="shared" si="53"/>
        <v>0</v>
      </c>
      <c r="X390">
        <f t="shared" si="54"/>
        <v>69760</v>
      </c>
      <c r="Z390">
        <f t="shared" si="55"/>
        <v>27787</v>
      </c>
    </row>
    <row r="391" spans="1:26" x14ac:dyDescent="0.25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f t="shared" si="48"/>
        <v>above</v>
      </c>
      <c r="L391" t="str" cm="1">
        <f t="array" ref="L391">_xlfn.IFS(J391&gt;=50, "Excellent", J391&gt;=40, "Good", J391&gt;=30, "Average", J391&lt;30, "Poor")</f>
        <v>Good</v>
      </c>
      <c r="M391" t="str">
        <f t="shared" si="49"/>
        <v>No</v>
      </c>
      <c r="N391" t="str">
        <f t="shared" si="50"/>
        <v>No</v>
      </c>
      <c r="O391" t="str">
        <f t="shared" si="51"/>
        <v>not marketing</v>
      </c>
      <c r="P391">
        <f t="shared" si="52"/>
        <v>0</v>
      </c>
      <c r="Q391">
        <f t="shared" si="53"/>
        <v>0</v>
      </c>
      <c r="X391">
        <f t="shared" si="54"/>
        <v>54004</v>
      </c>
      <c r="Z391">
        <f t="shared" si="55"/>
        <v>26637</v>
      </c>
    </row>
    <row r="392" spans="1:26" x14ac:dyDescent="0.25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f t="shared" si="48"/>
        <v>above</v>
      </c>
      <c r="L392" t="str" cm="1">
        <f t="array" ref="L392">_xlfn.IFS(J392&gt;=50, "Excellent", J392&gt;=40, "Good", J392&gt;=30, "Average", J392&lt;30, "Poor")</f>
        <v>Poor</v>
      </c>
      <c r="M392" t="str">
        <f t="shared" si="49"/>
        <v>No</v>
      </c>
      <c r="N392" t="str">
        <f t="shared" si="50"/>
        <v>Yes</v>
      </c>
      <c r="O392" t="str">
        <f t="shared" si="51"/>
        <v>not marketing</v>
      </c>
      <c r="P392">
        <f t="shared" si="52"/>
        <v>75329</v>
      </c>
      <c r="Q392">
        <f t="shared" si="53"/>
        <v>0</v>
      </c>
      <c r="X392">
        <f t="shared" si="54"/>
        <v>75329</v>
      </c>
      <c r="Z392">
        <f t="shared" si="55"/>
        <v>39661</v>
      </c>
    </row>
    <row r="393" spans="1:26" x14ac:dyDescent="0.25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f t="shared" si="48"/>
        <v>above</v>
      </c>
      <c r="L393" t="str" cm="1">
        <f t="array" ref="L393">_xlfn.IFS(J393&gt;=50, "Excellent", J393&gt;=40, "Good", J393&gt;=30, "Average", J393&lt;30, "Poor")</f>
        <v>Average</v>
      </c>
      <c r="M393" t="str">
        <f t="shared" si="49"/>
        <v>No</v>
      </c>
      <c r="N393" t="str">
        <f t="shared" si="50"/>
        <v>Yes</v>
      </c>
      <c r="O393" t="str">
        <f t="shared" si="51"/>
        <v>not marketing</v>
      </c>
      <c r="P393">
        <f t="shared" si="52"/>
        <v>0</v>
      </c>
      <c r="Q393">
        <f t="shared" si="53"/>
        <v>0</v>
      </c>
      <c r="X393">
        <f t="shared" si="54"/>
        <v>73421</v>
      </c>
      <c r="Z393">
        <f t="shared" si="55"/>
        <v>25500</v>
      </c>
    </row>
    <row r="394" spans="1:26" x14ac:dyDescent="0.25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f t="shared" si="48"/>
        <v>below</v>
      </c>
      <c r="L394" t="str" cm="1">
        <f t="array" ref="L394">_xlfn.IFS(J394&gt;=50, "Excellent", J394&gt;=40, "Good", J394&gt;=30, "Average", J394&lt;30, "Poor")</f>
        <v>Poor</v>
      </c>
      <c r="M394" t="str">
        <f t="shared" si="49"/>
        <v>No</v>
      </c>
      <c r="N394" t="str">
        <f t="shared" si="50"/>
        <v>Yes</v>
      </c>
      <c r="O394" t="str">
        <f t="shared" si="51"/>
        <v>not marketing</v>
      </c>
      <c r="P394">
        <f t="shared" si="52"/>
        <v>0</v>
      </c>
      <c r="Q394">
        <f t="shared" si="53"/>
        <v>0</v>
      </c>
      <c r="X394">
        <f t="shared" si="54"/>
        <v>30283</v>
      </c>
      <c r="Z394">
        <f t="shared" si="55"/>
        <v>22267</v>
      </c>
    </row>
    <row r="395" spans="1:26" x14ac:dyDescent="0.25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f t="shared" si="48"/>
        <v>above</v>
      </c>
      <c r="L395" t="str" cm="1">
        <f t="array" ref="L395">_xlfn.IFS(J395&gt;=50, "Excellent", J395&gt;=40, "Good", J395&gt;=30, "Average", J395&lt;30, "Poor")</f>
        <v>Average</v>
      </c>
      <c r="M395" t="str">
        <f t="shared" si="49"/>
        <v>No</v>
      </c>
      <c r="N395" t="str">
        <f t="shared" si="50"/>
        <v>Yes</v>
      </c>
      <c r="O395" t="str">
        <f t="shared" si="51"/>
        <v>not marketing</v>
      </c>
      <c r="P395">
        <f t="shared" si="52"/>
        <v>0</v>
      </c>
      <c r="Q395">
        <f t="shared" si="53"/>
        <v>0</v>
      </c>
      <c r="X395">
        <f t="shared" si="54"/>
        <v>72123</v>
      </c>
      <c r="Z395">
        <f t="shared" si="55"/>
        <v>23332</v>
      </c>
    </row>
    <row r="396" spans="1:26" x14ac:dyDescent="0.25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f t="shared" si="48"/>
        <v>below</v>
      </c>
      <c r="L396" t="str" cm="1">
        <f t="array" ref="L396">_xlfn.IFS(J396&gt;=50, "Excellent", J396&gt;=40, "Good", J396&gt;=30, "Average", J396&lt;30, "Poor")</f>
        <v>Poor</v>
      </c>
      <c r="M396" t="str">
        <f t="shared" si="49"/>
        <v>No</v>
      </c>
      <c r="N396" t="str">
        <f t="shared" si="50"/>
        <v>No</v>
      </c>
      <c r="O396" t="str">
        <f t="shared" si="51"/>
        <v>not marketing</v>
      </c>
      <c r="P396">
        <f t="shared" si="52"/>
        <v>0</v>
      </c>
      <c r="Q396">
        <f t="shared" si="53"/>
        <v>0</v>
      </c>
      <c r="X396">
        <f t="shared" si="54"/>
        <v>42147</v>
      </c>
      <c r="Z396">
        <f t="shared" si="55"/>
        <v>37854</v>
      </c>
    </row>
    <row r="397" spans="1:26" x14ac:dyDescent="0.25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f t="shared" si="48"/>
        <v>below</v>
      </c>
      <c r="L397" t="str" cm="1">
        <f t="array" ref="L397">_xlfn.IFS(J397&gt;=50, "Excellent", J397&gt;=40, "Good", J397&gt;=30, "Average", J397&lt;30, "Poor")</f>
        <v>Good</v>
      </c>
      <c r="M397" t="str">
        <f t="shared" si="49"/>
        <v>No</v>
      </c>
      <c r="N397" t="str">
        <f t="shared" si="50"/>
        <v>No</v>
      </c>
      <c r="O397" t="str">
        <f t="shared" si="51"/>
        <v>not marketing</v>
      </c>
      <c r="P397">
        <f t="shared" si="52"/>
        <v>0</v>
      </c>
      <c r="Q397">
        <f t="shared" si="53"/>
        <v>0</v>
      </c>
      <c r="X397">
        <f t="shared" si="54"/>
        <v>46834</v>
      </c>
      <c r="Z397">
        <f t="shared" si="55"/>
        <v>10058</v>
      </c>
    </row>
    <row r="398" spans="1:26" x14ac:dyDescent="0.25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f t="shared" si="48"/>
        <v>above</v>
      </c>
      <c r="L398" t="str" cm="1">
        <f t="array" ref="L398">_xlfn.IFS(J398&gt;=50, "Excellent", J398&gt;=40, "Good", J398&gt;=30, "Average", J398&lt;30, "Poor")</f>
        <v>Good</v>
      </c>
      <c r="M398" t="str">
        <f t="shared" si="49"/>
        <v>No</v>
      </c>
      <c r="N398" t="str">
        <f t="shared" si="50"/>
        <v>Yes</v>
      </c>
      <c r="O398" t="str">
        <f t="shared" si="51"/>
        <v>not marketing</v>
      </c>
      <c r="P398">
        <f t="shared" si="52"/>
        <v>0</v>
      </c>
      <c r="Q398">
        <f t="shared" si="53"/>
        <v>73173</v>
      </c>
      <c r="X398">
        <f t="shared" si="54"/>
        <v>73173</v>
      </c>
      <c r="Z398">
        <f t="shared" si="55"/>
        <v>28317</v>
      </c>
    </row>
    <row r="399" spans="1:26" x14ac:dyDescent="0.25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f t="shared" si="48"/>
        <v>below</v>
      </c>
      <c r="L399" t="str" cm="1">
        <f t="array" ref="L399">_xlfn.IFS(J399&gt;=50, "Excellent", J399&gt;=40, "Good", J399&gt;=30, "Average", J399&lt;30, "Poor")</f>
        <v>Good</v>
      </c>
      <c r="M399" t="str">
        <f t="shared" si="49"/>
        <v>No</v>
      </c>
      <c r="N399" t="str">
        <f t="shared" si="50"/>
        <v>No</v>
      </c>
      <c r="O399" t="str">
        <f t="shared" si="51"/>
        <v>marketing</v>
      </c>
      <c r="P399">
        <f t="shared" si="52"/>
        <v>0</v>
      </c>
      <c r="Q399">
        <f t="shared" si="53"/>
        <v>0</v>
      </c>
      <c r="X399">
        <f t="shared" si="54"/>
        <v>46135</v>
      </c>
      <c r="Z399">
        <f t="shared" si="55"/>
        <v>35640</v>
      </c>
    </row>
    <row r="400" spans="1:26" x14ac:dyDescent="0.25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f t="shared" si="48"/>
        <v>below</v>
      </c>
      <c r="L400" t="str" cm="1">
        <f t="array" ref="L400">_xlfn.IFS(J400&gt;=50, "Excellent", J400&gt;=40, "Good", J400&gt;=30, "Average", J400&lt;30, "Poor")</f>
        <v>Good</v>
      </c>
      <c r="M400" t="str">
        <f t="shared" si="49"/>
        <v>No</v>
      </c>
      <c r="N400" t="str">
        <f t="shared" si="50"/>
        <v>No</v>
      </c>
      <c r="O400" t="str">
        <f t="shared" si="51"/>
        <v>not marketing</v>
      </c>
      <c r="P400">
        <f t="shared" si="52"/>
        <v>0</v>
      </c>
      <c r="Q400">
        <f t="shared" si="53"/>
        <v>0</v>
      </c>
      <c r="X400">
        <f t="shared" si="54"/>
        <v>41143</v>
      </c>
      <c r="Z400">
        <f t="shared" si="55"/>
        <v>26213</v>
      </c>
    </row>
    <row r="401" spans="1:26" x14ac:dyDescent="0.25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f t="shared" si="48"/>
        <v>above</v>
      </c>
      <c r="L401" t="str" cm="1">
        <f t="array" ref="L401">_xlfn.IFS(J401&gt;=50, "Excellent", J401&gt;=40, "Good", J401&gt;=30, "Average", J401&lt;30, "Poor")</f>
        <v>Poor</v>
      </c>
      <c r="M401" t="str">
        <f t="shared" si="49"/>
        <v>No</v>
      </c>
      <c r="N401" t="str">
        <f t="shared" si="50"/>
        <v>Yes</v>
      </c>
      <c r="O401" t="str">
        <f t="shared" si="51"/>
        <v>not marketing</v>
      </c>
      <c r="P401">
        <f t="shared" si="52"/>
        <v>0</v>
      </c>
      <c r="Q401">
        <f t="shared" si="53"/>
        <v>0</v>
      </c>
      <c r="X401">
        <f t="shared" si="54"/>
        <v>57419</v>
      </c>
      <c r="Z401">
        <f t="shared" si="55"/>
        <v>33457</v>
      </c>
    </row>
    <row r="402" spans="1:26" x14ac:dyDescent="0.25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f t="shared" si="48"/>
        <v>below</v>
      </c>
      <c r="L402" t="str" cm="1">
        <f t="array" ref="L402">_xlfn.IFS(J402&gt;=50, "Excellent", J402&gt;=40, "Good", J402&gt;=30, "Average", J402&lt;30, "Poor")</f>
        <v>Excellent</v>
      </c>
      <c r="M402" t="str">
        <f t="shared" si="49"/>
        <v>No</v>
      </c>
      <c r="N402" t="str">
        <f t="shared" si="50"/>
        <v>Yes</v>
      </c>
      <c r="O402" t="str">
        <f t="shared" si="51"/>
        <v>not marketing</v>
      </c>
      <c r="P402">
        <f t="shared" si="52"/>
        <v>0</v>
      </c>
      <c r="Q402">
        <f t="shared" si="53"/>
        <v>39155</v>
      </c>
      <c r="X402">
        <f t="shared" si="54"/>
        <v>39155</v>
      </c>
      <c r="Z402">
        <f t="shared" si="55"/>
        <v>18433</v>
      </c>
    </row>
    <row r="403" spans="1:26" x14ac:dyDescent="0.25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f t="shared" si="48"/>
        <v>above</v>
      </c>
      <c r="L403" t="str" cm="1">
        <f t="array" ref="L403">_xlfn.IFS(J403&gt;=50, "Excellent", J403&gt;=40, "Good", J403&gt;=30, "Average", J403&lt;30, "Poor")</f>
        <v>Average</v>
      </c>
      <c r="M403" t="str">
        <f t="shared" si="49"/>
        <v>No</v>
      </c>
      <c r="N403" t="str">
        <f t="shared" si="50"/>
        <v>Yes</v>
      </c>
      <c r="O403" t="str">
        <f t="shared" si="51"/>
        <v>not marketing</v>
      </c>
      <c r="P403">
        <f t="shared" si="52"/>
        <v>0</v>
      </c>
      <c r="Q403">
        <f t="shared" si="53"/>
        <v>0</v>
      </c>
      <c r="X403">
        <f t="shared" si="54"/>
        <v>79481</v>
      </c>
      <c r="Z403">
        <f t="shared" si="55"/>
        <v>25523</v>
      </c>
    </row>
    <row r="404" spans="1:26" x14ac:dyDescent="0.25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f t="shared" si="48"/>
        <v>below</v>
      </c>
      <c r="L404" t="str" cm="1">
        <f t="array" ref="L404">_xlfn.IFS(J404&gt;=50, "Excellent", J404&gt;=40, "Good", J404&gt;=30, "Average", J404&lt;30, "Poor")</f>
        <v>Excellent</v>
      </c>
      <c r="M404" t="str">
        <f t="shared" si="49"/>
        <v>No</v>
      </c>
      <c r="N404" t="str">
        <f t="shared" si="50"/>
        <v>No</v>
      </c>
      <c r="O404" t="str">
        <f t="shared" si="51"/>
        <v>not marketing</v>
      </c>
      <c r="P404">
        <f t="shared" si="52"/>
        <v>0</v>
      </c>
      <c r="Q404">
        <f t="shared" si="53"/>
        <v>0</v>
      </c>
      <c r="X404">
        <f t="shared" si="54"/>
        <v>31392</v>
      </c>
      <c r="Z404">
        <f t="shared" si="55"/>
        <v>14745</v>
      </c>
    </row>
    <row r="405" spans="1:26" x14ac:dyDescent="0.25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f t="shared" si="48"/>
        <v>above</v>
      </c>
      <c r="L405" t="str" cm="1">
        <f t="array" ref="L405">_xlfn.IFS(J405&gt;=50, "Excellent", J405&gt;=40, "Good", J405&gt;=30, "Average", J405&lt;30, "Poor")</f>
        <v>Excellent</v>
      </c>
      <c r="M405" t="str">
        <f t="shared" si="49"/>
        <v>No</v>
      </c>
      <c r="N405" t="str">
        <f t="shared" si="50"/>
        <v>Yes</v>
      </c>
      <c r="O405" t="str">
        <f t="shared" si="51"/>
        <v>marketing</v>
      </c>
      <c r="P405">
        <f t="shared" si="52"/>
        <v>0</v>
      </c>
      <c r="Q405">
        <f t="shared" si="53"/>
        <v>0</v>
      </c>
      <c r="X405">
        <f t="shared" si="54"/>
        <v>64763</v>
      </c>
      <c r="Z405">
        <f t="shared" si="55"/>
        <v>28317</v>
      </c>
    </row>
    <row r="406" spans="1:26" x14ac:dyDescent="0.25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f t="shared" si="48"/>
        <v>above</v>
      </c>
      <c r="L406" t="str" cm="1">
        <f t="array" ref="L406">_xlfn.IFS(J406&gt;=50, "Excellent", J406&gt;=40, "Good", J406&gt;=30, "Average", J406&lt;30, "Poor")</f>
        <v>Average</v>
      </c>
      <c r="M406" t="str">
        <f t="shared" si="49"/>
        <v>No</v>
      </c>
      <c r="N406" t="str">
        <f t="shared" si="50"/>
        <v>Yes</v>
      </c>
      <c r="O406" t="str">
        <f t="shared" si="51"/>
        <v>marketing</v>
      </c>
      <c r="P406">
        <f t="shared" si="52"/>
        <v>0</v>
      </c>
      <c r="Q406">
        <f t="shared" si="53"/>
        <v>0</v>
      </c>
      <c r="X406">
        <f t="shared" si="54"/>
        <v>61157</v>
      </c>
      <c r="Z406">
        <f t="shared" si="55"/>
        <v>17047</v>
      </c>
    </row>
    <row r="407" spans="1:26" x14ac:dyDescent="0.25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f t="shared" si="48"/>
        <v>below</v>
      </c>
      <c r="L407" t="str" cm="1">
        <f t="array" ref="L407">_xlfn.IFS(J407&gt;=50, "Excellent", J407&gt;=40, "Good", J407&gt;=30, "Average", J407&lt;30, "Poor")</f>
        <v>Average</v>
      </c>
      <c r="M407" t="str">
        <f t="shared" si="49"/>
        <v>No</v>
      </c>
      <c r="N407" t="str">
        <f t="shared" si="50"/>
        <v>No</v>
      </c>
      <c r="O407" t="str">
        <f t="shared" si="51"/>
        <v>not marketing</v>
      </c>
      <c r="P407">
        <f t="shared" si="52"/>
        <v>49443</v>
      </c>
      <c r="Q407">
        <f t="shared" si="53"/>
        <v>0</v>
      </c>
      <c r="X407">
        <f t="shared" si="54"/>
        <v>49443</v>
      </c>
      <c r="Z407">
        <f t="shared" si="55"/>
        <v>10926</v>
      </c>
    </row>
    <row r="408" spans="1:26" x14ac:dyDescent="0.25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f t="shared" si="48"/>
        <v>above</v>
      </c>
      <c r="L408" t="str" cm="1">
        <f t="array" ref="L408">_xlfn.IFS(J408&gt;=50, "Excellent", J408&gt;=40, "Good", J408&gt;=30, "Average", J408&lt;30, "Poor")</f>
        <v>Good</v>
      </c>
      <c r="M408" t="str">
        <f t="shared" si="49"/>
        <v>No</v>
      </c>
      <c r="N408" t="str">
        <f t="shared" si="50"/>
        <v>Yes</v>
      </c>
      <c r="O408" t="str">
        <f t="shared" si="51"/>
        <v>marketing</v>
      </c>
      <c r="P408">
        <f t="shared" si="52"/>
        <v>0</v>
      </c>
      <c r="Q408">
        <f t="shared" si="53"/>
        <v>0</v>
      </c>
      <c r="X408">
        <f t="shared" si="54"/>
        <v>68480</v>
      </c>
      <c r="Z408">
        <f t="shared" si="55"/>
        <v>38833</v>
      </c>
    </row>
    <row r="409" spans="1:26" x14ac:dyDescent="0.25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f t="shared" si="48"/>
        <v>above</v>
      </c>
      <c r="L409" t="str" cm="1">
        <f t="array" ref="L409">_xlfn.IFS(J409&gt;=50, "Excellent", J409&gt;=40, "Good", J409&gt;=30, "Average", J409&lt;30, "Poor")</f>
        <v>Good</v>
      </c>
      <c r="M409" t="str">
        <f t="shared" si="49"/>
        <v>No</v>
      </c>
      <c r="N409" t="str">
        <f t="shared" si="50"/>
        <v>No</v>
      </c>
      <c r="O409" t="str">
        <f t="shared" si="51"/>
        <v>not marketing</v>
      </c>
      <c r="P409">
        <f t="shared" si="52"/>
        <v>54087</v>
      </c>
      <c r="Q409">
        <f t="shared" si="53"/>
        <v>0</v>
      </c>
      <c r="X409">
        <f t="shared" si="54"/>
        <v>54087</v>
      </c>
      <c r="Z409">
        <f t="shared" si="55"/>
        <v>36531</v>
      </c>
    </row>
    <row r="410" spans="1:26" x14ac:dyDescent="0.25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f t="shared" si="48"/>
        <v>below</v>
      </c>
      <c r="L410" t="str" cm="1">
        <f t="array" ref="L410">_xlfn.IFS(J410&gt;=50, "Excellent", J410&gt;=40, "Good", J410&gt;=30, "Average", J410&lt;30, "Poor")</f>
        <v>Excellent</v>
      </c>
      <c r="M410" t="str">
        <f t="shared" si="49"/>
        <v>No</v>
      </c>
      <c r="N410" t="str">
        <f t="shared" si="50"/>
        <v>No</v>
      </c>
      <c r="O410" t="str">
        <f t="shared" si="51"/>
        <v>not marketing</v>
      </c>
      <c r="P410">
        <f t="shared" si="52"/>
        <v>37145</v>
      </c>
      <c r="Q410">
        <f t="shared" si="53"/>
        <v>0</v>
      </c>
      <c r="X410">
        <f t="shared" si="54"/>
        <v>37145</v>
      </c>
      <c r="Z410">
        <f t="shared" si="55"/>
        <v>20584</v>
      </c>
    </row>
    <row r="411" spans="1:26" x14ac:dyDescent="0.25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f t="shared" si="48"/>
        <v>above</v>
      </c>
      <c r="L411" t="str" cm="1">
        <f t="array" ref="L411">_xlfn.IFS(J411&gt;=50, "Excellent", J411&gt;=40, "Good", J411&gt;=30, "Average", J411&lt;30, "Poor")</f>
        <v>Average</v>
      </c>
      <c r="M411" t="str">
        <f t="shared" si="49"/>
        <v>No</v>
      </c>
      <c r="N411" t="str">
        <f t="shared" si="50"/>
        <v>Yes</v>
      </c>
      <c r="O411" t="str">
        <f t="shared" si="51"/>
        <v>marketing</v>
      </c>
      <c r="P411">
        <f t="shared" si="52"/>
        <v>0</v>
      </c>
      <c r="Q411">
        <f t="shared" si="53"/>
        <v>0</v>
      </c>
      <c r="X411">
        <f t="shared" si="54"/>
        <v>64477</v>
      </c>
      <c r="Z411">
        <f t="shared" si="55"/>
        <v>23316</v>
      </c>
    </row>
    <row r="412" spans="1:26" x14ac:dyDescent="0.25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f t="shared" si="48"/>
        <v>below</v>
      </c>
      <c r="L412" t="str" cm="1">
        <f t="array" ref="L412">_xlfn.IFS(J412&gt;=50, "Excellent", J412&gt;=40, "Good", J412&gt;=30, "Average", J412&lt;30, "Poor")</f>
        <v>Average</v>
      </c>
      <c r="M412" t="str">
        <f t="shared" si="49"/>
        <v>No</v>
      </c>
      <c r="N412" t="str">
        <f t="shared" si="50"/>
        <v>No</v>
      </c>
      <c r="O412" t="str">
        <f t="shared" si="51"/>
        <v>not marketing</v>
      </c>
      <c r="P412">
        <f t="shared" si="52"/>
        <v>0</v>
      </c>
      <c r="Q412">
        <f t="shared" si="53"/>
        <v>0</v>
      </c>
      <c r="X412">
        <f t="shared" si="54"/>
        <v>42008</v>
      </c>
      <c r="Z412">
        <f t="shared" si="55"/>
        <v>38605</v>
      </c>
    </row>
    <row r="413" spans="1:26" x14ac:dyDescent="0.25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f t="shared" si="48"/>
        <v>below</v>
      </c>
      <c r="L413" t="str" cm="1">
        <f t="array" ref="L413">_xlfn.IFS(J413&gt;=50, "Excellent", J413&gt;=40, "Good", J413&gt;=30, "Average", J413&lt;30, "Poor")</f>
        <v>Poor</v>
      </c>
      <c r="M413" t="str">
        <f t="shared" si="49"/>
        <v>No</v>
      </c>
      <c r="N413" t="str">
        <f t="shared" si="50"/>
        <v>Yes</v>
      </c>
      <c r="O413" t="str">
        <f t="shared" si="51"/>
        <v>not marketing</v>
      </c>
      <c r="P413">
        <f t="shared" si="52"/>
        <v>0</v>
      </c>
      <c r="Q413">
        <f t="shared" si="53"/>
        <v>0</v>
      </c>
      <c r="X413">
        <f t="shared" si="54"/>
        <v>47359</v>
      </c>
      <c r="Z413">
        <f t="shared" si="55"/>
        <v>32872</v>
      </c>
    </row>
    <row r="414" spans="1:26" x14ac:dyDescent="0.25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f t="shared" si="48"/>
        <v>above</v>
      </c>
      <c r="L414" t="str" cm="1">
        <f t="array" ref="L414">_xlfn.IFS(J414&gt;=50, "Excellent", J414&gt;=40, "Good", J414&gt;=30, "Average", J414&lt;30, "Poor")</f>
        <v>Good</v>
      </c>
      <c r="M414" t="str">
        <f t="shared" si="49"/>
        <v>No</v>
      </c>
      <c r="N414" t="str">
        <f t="shared" si="50"/>
        <v>Yes</v>
      </c>
      <c r="O414" t="str">
        <f t="shared" si="51"/>
        <v>not marketing</v>
      </c>
      <c r="P414">
        <f t="shared" si="52"/>
        <v>0</v>
      </c>
      <c r="Q414">
        <f t="shared" si="53"/>
        <v>0</v>
      </c>
      <c r="X414">
        <f t="shared" si="54"/>
        <v>61444</v>
      </c>
      <c r="Z414">
        <f t="shared" si="55"/>
        <v>31143</v>
      </c>
    </row>
    <row r="415" spans="1:26" x14ac:dyDescent="0.25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f t="shared" si="48"/>
        <v>above</v>
      </c>
      <c r="L415" t="str" cm="1">
        <f t="array" ref="L415">_xlfn.IFS(J415&gt;=50, "Excellent", J415&gt;=40, "Good", J415&gt;=30, "Average", J415&lt;30, "Poor")</f>
        <v>Average</v>
      </c>
      <c r="M415" t="str">
        <f t="shared" si="49"/>
        <v>No</v>
      </c>
      <c r="N415" t="str">
        <f t="shared" si="50"/>
        <v>Yes</v>
      </c>
      <c r="O415" t="str">
        <f t="shared" si="51"/>
        <v>marketing</v>
      </c>
      <c r="P415">
        <f t="shared" si="52"/>
        <v>0</v>
      </c>
      <c r="Q415">
        <f t="shared" si="53"/>
        <v>0</v>
      </c>
      <c r="X415">
        <f t="shared" si="54"/>
        <v>71896</v>
      </c>
      <c r="Z415">
        <f t="shared" si="55"/>
        <v>30171</v>
      </c>
    </row>
    <row r="416" spans="1:26" x14ac:dyDescent="0.25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f t="shared" si="48"/>
        <v>below</v>
      </c>
      <c r="L416" t="str" cm="1">
        <f t="array" ref="L416">_xlfn.IFS(J416&gt;=50, "Excellent", J416&gt;=40, "Good", J416&gt;=30, "Average", J416&lt;30, "Poor")</f>
        <v>Good</v>
      </c>
      <c r="M416" t="str">
        <f t="shared" si="49"/>
        <v>No</v>
      </c>
      <c r="N416" t="str">
        <f t="shared" si="50"/>
        <v>Yes</v>
      </c>
      <c r="O416" t="str">
        <f t="shared" si="51"/>
        <v>not marketing</v>
      </c>
      <c r="P416">
        <f t="shared" si="52"/>
        <v>0</v>
      </c>
      <c r="Q416">
        <f t="shared" si="53"/>
        <v>48840</v>
      </c>
      <c r="X416">
        <f t="shared" si="54"/>
        <v>48840</v>
      </c>
      <c r="Z416">
        <f t="shared" si="55"/>
        <v>16005</v>
      </c>
    </row>
    <row r="417" spans="1:26" x14ac:dyDescent="0.25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f t="shared" si="48"/>
        <v>above</v>
      </c>
      <c r="L417" t="str" cm="1">
        <f t="array" ref="L417">_xlfn.IFS(J417&gt;=50, "Excellent", J417&gt;=40, "Good", J417&gt;=30, "Average", J417&lt;30, "Poor")</f>
        <v>Good</v>
      </c>
      <c r="M417" t="str">
        <f t="shared" si="49"/>
        <v>No</v>
      </c>
      <c r="N417" t="str">
        <f t="shared" si="50"/>
        <v>Yes</v>
      </c>
      <c r="O417" t="str">
        <f t="shared" si="51"/>
        <v>not marketing</v>
      </c>
      <c r="P417">
        <f t="shared" si="52"/>
        <v>0</v>
      </c>
      <c r="Q417">
        <f t="shared" si="53"/>
        <v>0</v>
      </c>
      <c r="X417">
        <f t="shared" si="54"/>
        <v>66426</v>
      </c>
      <c r="Z417">
        <f t="shared" si="55"/>
        <v>17938</v>
      </c>
    </row>
    <row r="418" spans="1:26" x14ac:dyDescent="0.25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f t="shared" si="48"/>
        <v>below</v>
      </c>
      <c r="L418" t="str" cm="1">
        <f t="array" ref="L418">_xlfn.IFS(J418&gt;=50, "Excellent", J418&gt;=40, "Good", J418&gt;=30, "Average", J418&lt;30, "Poor")</f>
        <v>Poor</v>
      </c>
      <c r="M418" t="str">
        <f t="shared" si="49"/>
        <v>No</v>
      </c>
      <c r="N418" t="str">
        <f t="shared" si="50"/>
        <v>No</v>
      </c>
      <c r="O418" t="str">
        <f t="shared" si="51"/>
        <v>not marketing</v>
      </c>
      <c r="P418">
        <f t="shared" si="52"/>
        <v>0</v>
      </c>
      <c r="Q418">
        <f t="shared" si="53"/>
        <v>0</v>
      </c>
      <c r="X418">
        <f t="shared" si="54"/>
        <v>33288</v>
      </c>
      <c r="Z418">
        <f t="shared" si="55"/>
        <v>34638</v>
      </c>
    </row>
    <row r="419" spans="1:26" x14ac:dyDescent="0.25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f t="shared" si="48"/>
        <v>above</v>
      </c>
      <c r="L419" t="str" cm="1">
        <f t="array" ref="L419">_xlfn.IFS(J419&gt;=50, "Excellent", J419&gt;=40, "Good", J419&gt;=30, "Average", J419&lt;30, "Poor")</f>
        <v>Poor</v>
      </c>
      <c r="M419" t="str">
        <f t="shared" si="49"/>
        <v>No</v>
      </c>
      <c r="N419" t="str">
        <f t="shared" si="50"/>
        <v>Yes</v>
      </c>
      <c r="O419" t="str">
        <f t="shared" si="51"/>
        <v>not marketing</v>
      </c>
      <c r="P419">
        <f t="shared" si="52"/>
        <v>0</v>
      </c>
      <c r="Q419">
        <f t="shared" si="53"/>
        <v>0</v>
      </c>
      <c r="X419">
        <f t="shared" si="54"/>
        <v>75136</v>
      </c>
      <c r="Z419">
        <f t="shared" si="55"/>
        <v>36883</v>
      </c>
    </row>
    <row r="420" spans="1:26" x14ac:dyDescent="0.25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f t="shared" si="48"/>
        <v>above</v>
      </c>
      <c r="L420" t="str" cm="1">
        <f t="array" ref="L420">_xlfn.IFS(J420&gt;=50, "Excellent", J420&gt;=40, "Good", J420&gt;=30, "Average", J420&lt;30, "Poor")</f>
        <v>Good</v>
      </c>
      <c r="M420" t="str">
        <f t="shared" si="49"/>
        <v>No</v>
      </c>
      <c r="N420" t="str">
        <f t="shared" si="50"/>
        <v>No</v>
      </c>
      <c r="O420" t="str">
        <f t="shared" si="51"/>
        <v>not marketing</v>
      </c>
      <c r="P420">
        <f t="shared" si="52"/>
        <v>57320</v>
      </c>
      <c r="Q420">
        <f t="shared" si="53"/>
        <v>0</v>
      </c>
      <c r="X420">
        <f t="shared" si="54"/>
        <v>57320</v>
      </c>
      <c r="Z420">
        <f t="shared" si="55"/>
        <v>10374</v>
      </c>
    </row>
    <row r="421" spans="1:26" x14ac:dyDescent="0.25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f t="shared" si="48"/>
        <v>above</v>
      </c>
      <c r="L421" t="str" cm="1">
        <f t="array" ref="L421">_xlfn.IFS(J421&gt;=50, "Excellent", J421&gt;=40, "Good", J421&gt;=30, "Average", J421&lt;30, "Poor")</f>
        <v>Good</v>
      </c>
      <c r="M421" t="str">
        <f t="shared" si="49"/>
        <v>No</v>
      </c>
      <c r="N421" t="str">
        <f t="shared" si="50"/>
        <v>Yes</v>
      </c>
      <c r="O421" t="str">
        <f t="shared" si="51"/>
        <v>not marketing</v>
      </c>
      <c r="P421">
        <f t="shared" si="52"/>
        <v>66086</v>
      </c>
      <c r="Q421">
        <f t="shared" si="53"/>
        <v>0</v>
      </c>
      <c r="X421">
        <f t="shared" si="54"/>
        <v>66086</v>
      </c>
      <c r="Z421">
        <f t="shared" si="55"/>
        <v>28007</v>
      </c>
    </row>
    <row r="422" spans="1:26" x14ac:dyDescent="0.25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f t="shared" si="48"/>
        <v>above</v>
      </c>
      <c r="L422" t="str" cm="1">
        <f t="array" ref="L422">_xlfn.IFS(J422&gt;=50, "Excellent", J422&gt;=40, "Good", J422&gt;=30, "Average", J422&lt;30, "Poor")</f>
        <v>Excellent</v>
      </c>
      <c r="M422" t="str">
        <f t="shared" si="49"/>
        <v>No</v>
      </c>
      <c r="N422" t="str">
        <f t="shared" si="50"/>
        <v>Yes</v>
      </c>
      <c r="O422" t="str">
        <f t="shared" si="51"/>
        <v>not marketing</v>
      </c>
      <c r="P422">
        <f t="shared" si="52"/>
        <v>0</v>
      </c>
      <c r="Q422">
        <f t="shared" si="53"/>
        <v>72010</v>
      </c>
      <c r="X422">
        <f t="shared" si="54"/>
        <v>72010</v>
      </c>
      <c r="Z422">
        <f t="shared" si="55"/>
        <v>25072</v>
      </c>
    </row>
    <row r="423" spans="1:26" x14ac:dyDescent="0.25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f t="shared" si="48"/>
        <v>below</v>
      </c>
      <c r="L423" t="str" cm="1">
        <f t="array" ref="L423">_xlfn.IFS(J423&gt;=50, "Excellent", J423&gt;=40, "Good", J423&gt;=30, "Average", J423&lt;30, "Poor")</f>
        <v>Excellent</v>
      </c>
      <c r="M423" t="str">
        <f t="shared" si="49"/>
        <v>No</v>
      </c>
      <c r="N423" t="str">
        <f t="shared" si="50"/>
        <v>Yes</v>
      </c>
      <c r="O423" t="str">
        <f t="shared" si="51"/>
        <v>not marketing</v>
      </c>
      <c r="P423">
        <f t="shared" si="52"/>
        <v>0</v>
      </c>
      <c r="Q423">
        <f t="shared" si="53"/>
        <v>43542</v>
      </c>
      <c r="X423">
        <f t="shared" si="54"/>
        <v>43542</v>
      </c>
      <c r="Z423">
        <f t="shared" si="55"/>
        <v>16571</v>
      </c>
    </row>
    <row r="424" spans="1:26" x14ac:dyDescent="0.25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f t="shared" si="48"/>
        <v>above</v>
      </c>
      <c r="L424" t="str" cm="1">
        <f t="array" ref="L424">_xlfn.IFS(J424&gt;=50, "Excellent", J424&gt;=40, "Good", J424&gt;=30, "Average", J424&lt;30, "Poor")</f>
        <v>Excellent</v>
      </c>
      <c r="M424" t="str">
        <f t="shared" si="49"/>
        <v>No</v>
      </c>
      <c r="N424" t="str">
        <f t="shared" si="50"/>
        <v>Yes</v>
      </c>
      <c r="O424" t="str">
        <f t="shared" si="51"/>
        <v>not marketing</v>
      </c>
      <c r="P424">
        <f t="shared" si="52"/>
        <v>0</v>
      </c>
      <c r="Q424">
        <f t="shared" si="53"/>
        <v>52485</v>
      </c>
      <c r="X424">
        <f t="shared" si="54"/>
        <v>52485</v>
      </c>
      <c r="Z424">
        <f t="shared" si="55"/>
        <v>34942</v>
      </c>
    </row>
    <row r="425" spans="1:26" x14ac:dyDescent="0.25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f t="shared" si="48"/>
        <v>below</v>
      </c>
      <c r="L425" t="str" cm="1">
        <f t="array" ref="L425">_xlfn.IFS(J425&gt;=50, "Excellent", J425&gt;=40, "Good", J425&gt;=30, "Average", J425&lt;30, "Poor")</f>
        <v>Poor</v>
      </c>
      <c r="M425" t="str">
        <f t="shared" si="49"/>
        <v>No</v>
      </c>
      <c r="N425" t="str">
        <f t="shared" si="50"/>
        <v>No</v>
      </c>
      <c r="O425" t="str">
        <f t="shared" si="51"/>
        <v>not marketing</v>
      </c>
      <c r="P425">
        <f t="shared" si="52"/>
        <v>0</v>
      </c>
      <c r="Q425">
        <f t="shared" si="53"/>
        <v>0</v>
      </c>
      <c r="X425">
        <f t="shared" si="54"/>
        <v>35490</v>
      </c>
      <c r="Z425">
        <f t="shared" si="55"/>
        <v>11328</v>
      </c>
    </row>
    <row r="426" spans="1:26" x14ac:dyDescent="0.25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f t="shared" si="48"/>
        <v>above</v>
      </c>
      <c r="L426" t="str" cm="1">
        <f t="array" ref="L426">_xlfn.IFS(J426&gt;=50, "Excellent", J426&gt;=40, "Good", J426&gt;=30, "Average", J426&lt;30, "Poor")</f>
        <v>Poor</v>
      </c>
      <c r="M426" t="str">
        <f t="shared" si="49"/>
        <v>No</v>
      </c>
      <c r="N426" t="str">
        <f t="shared" si="50"/>
        <v>Yes</v>
      </c>
      <c r="O426" t="str">
        <f t="shared" si="51"/>
        <v>not marketing</v>
      </c>
      <c r="P426">
        <f t="shared" si="52"/>
        <v>0</v>
      </c>
      <c r="Q426">
        <f t="shared" si="53"/>
        <v>0</v>
      </c>
      <c r="X426">
        <f t="shared" si="54"/>
        <v>63528</v>
      </c>
      <c r="Z426">
        <f t="shared" si="55"/>
        <v>30560</v>
      </c>
    </row>
    <row r="427" spans="1:26" x14ac:dyDescent="0.25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f t="shared" si="48"/>
        <v>below</v>
      </c>
      <c r="L427" t="str" cm="1">
        <f t="array" ref="L427">_xlfn.IFS(J427&gt;=50, "Excellent", J427&gt;=40, "Good", J427&gt;=30, "Average", J427&lt;30, "Poor")</f>
        <v>Good</v>
      </c>
      <c r="M427" t="str">
        <f t="shared" si="49"/>
        <v>No</v>
      </c>
      <c r="N427" t="str">
        <f t="shared" si="50"/>
        <v>Yes</v>
      </c>
      <c r="O427" t="str">
        <f t="shared" si="51"/>
        <v>not marketing</v>
      </c>
      <c r="P427">
        <f t="shared" si="52"/>
        <v>0</v>
      </c>
      <c r="Q427">
        <f t="shared" si="53"/>
        <v>44093</v>
      </c>
      <c r="X427">
        <f t="shared" si="54"/>
        <v>44093</v>
      </c>
      <c r="Z427">
        <f t="shared" si="55"/>
        <v>21382</v>
      </c>
    </row>
    <row r="428" spans="1:26" x14ac:dyDescent="0.25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f t="shared" si="48"/>
        <v>above</v>
      </c>
      <c r="L428" t="str" cm="1">
        <f t="array" ref="L428">_xlfn.IFS(J428&gt;=50, "Excellent", J428&gt;=40, "Good", J428&gt;=30, "Average", J428&lt;30, "Poor")</f>
        <v>Poor</v>
      </c>
      <c r="M428" t="str">
        <f t="shared" si="49"/>
        <v>No</v>
      </c>
      <c r="N428" t="str">
        <f t="shared" si="50"/>
        <v>Yes</v>
      </c>
      <c r="O428" t="str">
        <f t="shared" si="51"/>
        <v>not marketing</v>
      </c>
      <c r="P428">
        <f t="shared" si="52"/>
        <v>79846</v>
      </c>
      <c r="Q428">
        <f t="shared" si="53"/>
        <v>0</v>
      </c>
      <c r="X428">
        <f t="shared" si="54"/>
        <v>79846</v>
      </c>
      <c r="Z428">
        <f t="shared" si="55"/>
        <v>34269</v>
      </c>
    </row>
    <row r="429" spans="1:26" x14ac:dyDescent="0.25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f t="shared" si="48"/>
        <v>below</v>
      </c>
      <c r="L429" t="str" cm="1">
        <f t="array" ref="L429">_xlfn.IFS(J429&gt;=50, "Excellent", J429&gt;=40, "Good", J429&gt;=30, "Average", J429&lt;30, "Poor")</f>
        <v>Poor</v>
      </c>
      <c r="M429" t="str">
        <f t="shared" si="49"/>
        <v>No</v>
      </c>
      <c r="N429" t="str">
        <f t="shared" si="50"/>
        <v>Yes</v>
      </c>
      <c r="O429" t="str">
        <f t="shared" si="51"/>
        <v>not marketing</v>
      </c>
      <c r="P429">
        <f t="shared" si="52"/>
        <v>0</v>
      </c>
      <c r="Q429">
        <f t="shared" si="53"/>
        <v>0</v>
      </c>
      <c r="X429">
        <f t="shared" si="54"/>
        <v>35656</v>
      </c>
      <c r="Z429">
        <f t="shared" si="55"/>
        <v>13589</v>
      </c>
    </row>
    <row r="430" spans="1:26" x14ac:dyDescent="0.25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f t="shared" si="48"/>
        <v>below</v>
      </c>
      <c r="L430" t="str" cm="1">
        <f t="array" ref="L430">_xlfn.IFS(J430&gt;=50, "Excellent", J430&gt;=40, "Good", J430&gt;=30, "Average", J430&lt;30, "Poor")</f>
        <v>Good</v>
      </c>
      <c r="M430" t="str">
        <f t="shared" si="49"/>
        <v>No</v>
      </c>
      <c r="N430" t="str">
        <f t="shared" si="50"/>
        <v>No</v>
      </c>
      <c r="O430" t="str">
        <f t="shared" si="51"/>
        <v>not marketing</v>
      </c>
      <c r="P430">
        <f t="shared" si="52"/>
        <v>0</v>
      </c>
      <c r="Q430">
        <f t="shared" si="53"/>
        <v>0</v>
      </c>
      <c r="X430">
        <f t="shared" si="54"/>
        <v>40122</v>
      </c>
      <c r="Z430">
        <f t="shared" si="55"/>
        <v>22562</v>
      </c>
    </row>
    <row r="431" spans="1:26" x14ac:dyDescent="0.25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f t="shared" si="48"/>
        <v>above</v>
      </c>
      <c r="L431" t="str" cm="1">
        <f t="array" ref="L431">_xlfn.IFS(J431&gt;=50, "Excellent", J431&gt;=40, "Good", J431&gt;=30, "Average", J431&lt;30, "Poor")</f>
        <v>Poor</v>
      </c>
      <c r="M431" t="str">
        <f t="shared" si="49"/>
        <v>No</v>
      </c>
      <c r="N431" t="str">
        <f t="shared" si="50"/>
        <v>Yes</v>
      </c>
      <c r="O431" t="str">
        <f t="shared" si="51"/>
        <v>marketing</v>
      </c>
      <c r="P431">
        <f t="shared" si="52"/>
        <v>0</v>
      </c>
      <c r="Q431">
        <f t="shared" si="53"/>
        <v>0</v>
      </c>
      <c r="X431">
        <f t="shared" si="54"/>
        <v>60322</v>
      </c>
      <c r="Z431">
        <f t="shared" si="55"/>
        <v>26057</v>
      </c>
    </row>
    <row r="432" spans="1:26" x14ac:dyDescent="0.25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f t="shared" si="48"/>
        <v>above</v>
      </c>
      <c r="L432" t="str" cm="1">
        <f t="array" ref="L432">_xlfn.IFS(J432&gt;=50, "Excellent", J432&gt;=40, "Good", J432&gt;=30, "Average", J432&lt;30, "Poor")</f>
        <v>Good</v>
      </c>
      <c r="M432" t="str">
        <f t="shared" si="49"/>
        <v>No</v>
      </c>
      <c r="N432" t="str">
        <f t="shared" si="50"/>
        <v>No</v>
      </c>
      <c r="O432" t="str">
        <f t="shared" si="51"/>
        <v>marketing</v>
      </c>
      <c r="P432">
        <f t="shared" si="52"/>
        <v>0</v>
      </c>
      <c r="Q432">
        <f t="shared" si="53"/>
        <v>0</v>
      </c>
      <c r="X432">
        <f t="shared" si="54"/>
        <v>55188</v>
      </c>
      <c r="Z432">
        <f t="shared" si="55"/>
        <v>36839</v>
      </c>
    </row>
    <row r="433" spans="1:26" x14ac:dyDescent="0.25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f t="shared" si="48"/>
        <v>below</v>
      </c>
      <c r="L433" t="str" cm="1">
        <f t="array" ref="L433">_xlfn.IFS(J433&gt;=50, "Excellent", J433&gt;=40, "Good", J433&gt;=30, "Average", J433&lt;30, "Poor")</f>
        <v>Average</v>
      </c>
      <c r="M433" t="str">
        <f t="shared" si="49"/>
        <v>No</v>
      </c>
      <c r="N433" t="str">
        <f t="shared" si="50"/>
        <v>No</v>
      </c>
      <c r="O433" t="str">
        <f t="shared" si="51"/>
        <v>not marketing</v>
      </c>
      <c r="P433">
        <f t="shared" si="52"/>
        <v>0</v>
      </c>
      <c r="Q433">
        <f t="shared" si="53"/>
        <v>0</v>
      </c>
      <c r="X433">
        <f t="shared" si="54"/>
        <v>34664</v>
      </c>
      <c r="Z433">
        <f t="shared" si="55"/>
        <v>25270</v>
      </c>
    </row>
    <row r="434" spans="1:26" x14ac:dyDescent="0.25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f t="shared" si="48"/>
        <v>below</v>
      </c>
      <c r="L434" t="str" cm="1">
        <f t="array" ref="L434">_xlfn.IFS(J434&gt;=50, "Excellent", J434&gt;=40, "Good", J434&gt;=30, "Average", J434&lt;30, "Poor")</f>
        <v>Good</v>
      </c>
      <c r="M434" t="str">
        <f t="shared" si="49"/>
        <v>No</v>
      </c>
      <c r="N434" t="str">
        <f t="shared" si="50"/>
        <v>No</v>
      </c>
      <c r="O434" t="str">
        <f t="shared" si="51"/>
        <v>marketing</v>
      </c>
      <c r="P434">
        <f t="shared" si="52"/>
        <v>0</v>
      </c>
      <c r="Q434">
        <f t="shared" si="53"/>
        <v>0</v>
      </c>
      <c r="X434">
        <f t="shared" si="54"/>
        <v>30327</v>
      </c>
      <c r="Z434">
        <f t="shared" si="55"/>
        <v>35475</v>
      </c>
    </row>
    <row r="435" spans="1:26" x14ac:dyDescent="0.25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f t="shared" si="48"/>
        <v>below</v>
      </c>
      <c r="L435" t="str" cm="1">
        <f t="array" ref="L435">_xlfn.IFS(J435&gt;=50, "Excellent", J435&gt;=40, "Good", J435&gt;=30, "Average", J435&lt;30, "Poor")</f>
        <v>Good</v>
      </c>
      <c r="M435" t="str">
        <f t="shared" si="49"/>
        <v>No</v>
      </c>
      <c r="N435" t="str">
        <f t="shared" si="50"/>
        <v>No</v>
      </c>
      <c r="O435" t="str">
        <f t="shared" si="51"/>
        <v>not marketing</v>
      </c>
      <c r="P435">
        <f t="shared" si="52"/>
        <v>0</v>
      </c>
      <c r="Q435">
        <f t="shared" si="53"/>
        <v>0</v>
      </c>
      <c r="X435">
        <f t="shared" si="54"/>
        <v>31072</v>
      </c>
      <c r="Z435">
        <f t="shared" si="55"/>
        <v>29033</v>
      </c>
    </row>
    <row r="436" spans="1:26" x14ac:dyDescent="0.25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f t="shared" si="48"/>
        <v>below</v>
      </c>
      <c r="L436" t="str" cm="1">
        <f t="array" ref="L436">_xlfn.IFS(J436&gt;=50, "Excellent", J436&gt;=40, "Good", J436&gt;=30, "Average", J436&lt;30, "Poor")</f>
        <v>Average</v>
      </c>
      <c r="M436" t="str">
        <f t="shared" si="49"/>
        <v>No</v>
      </c>
      <c r="N436" t="str">
        <f t="shared" si="50"/>
        <v>Yes</v>
      </c>
      <c r="O436" t="str">
        <f t="shared" si="51"/>
        <v>not marketing</v>
      </c>
      <c r="P436">
        <f t="shared" si="52"/>
        <v>0</v>
      </c>
      <c r="Q436">
        <f t="shared" si="53"/>
        <v>38105</v>
      </c>
      <c r="X436">
        <f t="shared" si="54"/>
        <v>38105</v>
      </c>
      <c r="Z436">
        <f t="shared" si="55"/>
        <v>15195</v>
      </c>
    </row>
    <row r="437" spans="1:26" x14ac:dyDescent="0.25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f t="shared" si="48"/>
        <v>below</v>
      </c>
      <c r="L437" t="str" cm="1">
        <f t="array" ref="L437">_xlfn.IFS(J437&gt;=50, "Excellent", J437&gt;=40, "Good", J437&gt;=30, "Average", J437&lt;30, "Poor")</f>
        <v>Poor</v>
      </c>
      <c r="M437" t="str">
        <f t="shared" si="49"/>
        <v>No</v>
      </c>
      <c r="N437" t="str">
        <f t="shared" si="50"/>
        <v>Yes</v>
      </c>
      <c r="O437" t="str">
        <f t="shared" si="51"/>
        <v>not marketing</v>
      </c>
      <c r="P437">
        <f t="shared" si="52"/>
        <v>0</v>
      </c>
      <c r="Q437">
        <f t="shared" si="53"/>
        <v>0</v>
      </c>
      <c r="X437">
        <f t="shared" si="54"/>
        <v>42390</v>
      </c>
      <c r="Z437">
        <f t="shared" si="55"/>
        <v>13213</v>
      </c>
    </row>
    <row r="438" spans="1:26" x14ac:dyDescent="0.25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f t="shared" si="48"/>
        <v>above</v>
      </c>
      <c r="L438" t="str" cm="1">
        <f t="array" ref="L438">_xlfn.IFS(J438&gt;=50, "Excellent", J438&gt;=40, "Good", J438&gt;=30, "Average", J438&lt;30, "Poor")</f>
        <v>Poor</v>
      </c>
      <c r="M438" t="str">
        <f t="shared" si="49"/>
        <v>No</v>
      </c>
      <c r="N438" t="str">
        <f t="shared" si="50"/>
        <v>Yes</v>
      </c>
      <c r="O438" t="str">
        <f t="shared" si="51"/>
        <v>not marketing</v>
      </c>
      <c r="P438">
        <f t="shared" si="52"/>
        <v>0</v>
      </c>
      <c r="Q438">
        <f t="shared" si="53"/>
        <v>0</v>
      </c>
      <c r="X438">
        <f t="shared" si="54"/>
        <v>78174</v>
      </c>
      <c r="Z438">
        <f t="shared" si="55"/>
        <v>23528</v>
      </c>
    </row>
    <row r="439" spans="1:26" x14ac:dyDescent="0.25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f t="shared" si="48"/>
        <v>above</v>
      </c>
      <c r="L439" t="str" cm="1">
        <f t="array" ref="L439">_xlfn.IFS(J439&gt;=50, "Excellent", J439&gt;=40, "Good", J439&gt;=30, "Average", J439&lt;30, "Poor")</f>
        <v>Excellent</v>
      </c>
      <c r="M439" t="str">
        <f t="shared" si="49"/>
        <v>No</v>
      </c>
      <c r="N439" t="str">
        <f t="shared" si="50"/>
        <v>Yes</v>
      </c>
      <c r="O439" t="str">
        <f t="shared" si="51"/>
        <v>not marketing</v>
      </c>
      <c r="P439">
        <f t="shared" si="52"/>
        <v>0</v>
      </c>
      <c r="Q439">
        <f t="shared" si="53"/>
        <v>0</v>
      </c>
      <c r="X439">
        <f t="shared" si="54"/>
        <v>77677</v>
      </c>
      <c r="Z439">
        <f t="shared" si="55"/>
        <v>21521</v>
      </c>
    </row>
    <row r="440" spans="1:26" x14ac:dyDescent="0.25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f t="shared" si="48"/>
        <v>below</v>
      </c>
      <c r="L440" t="str" cm="1">
        <f t="array" ref="L440">_xlfn.IFS(J440&gt;=50, "Excellent", J440&gt;=40, "Good", J440&gt;=30, "Average", J440&lt;30, "Poor")</f>
        <v>Excellent</v>
      </c>
      <c r="M440" t="str">
        <f t="shared" si="49"/>
        <v>No</v>
      </c>
      <c r="N440" t="str">
        <f t="shared" si="50"/>
        <v>No</v>
      </c>
      <c r="O440" t="str">
        <f t="shared" si="51"/>
        <v>not marketing</v>
      </c>
      <c r="P440">
        <f t="shared" si="52"/>
        <v>0</v>
      </c>
      <c r="Q440">
        <f t="shared" si="53"/>
        <v>0</v>
      </c>
      <c r="X440">
        <f t="shared" si="54"/>
        <v>43001</v>
      </c>
      <c r="Z440">
        <f t="shared" si="55"/>
        <v>31670</v>
      </c>
    </row>
    <row r="441" spans="1:26" x14ac:dyDescent="0.25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f t="shared" si="48"/>
        <v>below</v>
      </c>
      <c r="L441" t="str" cm="1">
        <f t="array" ref="L441">_xlfn.IFS(J441&gt;=50, "Excellent", J441&gt;=40, "Good", J441&gt;=30, "Average", J441&lt;30, "Poor")</f>
        <v>Excellent</v>
      </c>
      <c r="M441" t="str">
        <f t="shared" si="49"/>
        <v>No</v>
      </c>
      <c r="N441" t="str">
        <f t="shared" si="50"/>
        <v>No</v>
      </c>
      <c r="O441" t="str">
        <f t="shared" si="51"/>
        <v>not marketing</v>
      </c>
      <c r="P441">
        <f t="shared" si="52"/>
        <v>0</v>
      </c>
      <c r="Q441">
        <f t="shared" si="53"/>
        <v>0</v>
      </c>
      <c r="X441">
        <f t="shared" si="54"/>
        <v>42415</v>
      </c>
      <c r="Z441">
        <f t="shared" si="55"/>
        <v>34791</v>
      </c>
    </row>
    <row r="442" spans="1:26" x14ac:dyDescent="0.25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f t="shared" si="48"/>
        <v>above</v>
      </c>
      <c r="L442" t="str" cm="1">
        <f t="array" ref="L442">_xlfn.IFS(J442&gt;=50, "Excellent", J442&gt;=40, "Good", J442&gt;=30, "Average", J442&lt;30, "Poor")</f>
        <v>Poor</v>
      </c>
      <c r="M442" t="str">
        <f t="shared" si="49"/>
        <v>No</v>
      </c>
      <c r="N442" t="str">
        <f t="shared" si="50"/>
        <v>Yes</v>
      </c>
      <c r="O442" t="str">
        <f t="shared" si="51"/>
        <v>not marketing</v>
      </c>
      <c r="P442">
        <f t="shared" si="52"/>
        <v>0</v>
      </c>
      <c r="Q442">
        <f t="shared" si="53"/>
        <v>0</v>
      </c>
      <c r="X442">
        <f t="shared" si="54"/>
        <v>61291</v>
      </c>
      <c r="Z442">
        <f t="shared" si="55"/>
        <v>37786</v>
      </c>
    </row>
    <row r="443" spans="1:26" x14ac:dyDescent="0.25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f t="shared" si="48"/>
        <v>below</v>
      </c>
      <c r="L443" t="str" cm="1">
        <f t="array" ref="L443">_xlfn.IFS(J443&gt;=50, "Excellent", J443&gt;=40, "Good", J443&gt;=30, "Average", J443&lt;30, "Poor")</f>
        <v>Poor</v>
      </c>
      <c r="M443" t="str">
        <f t="shared" si="49"/>
        <v>No</v>
      </c>
      <c r="N443" t="str">
        <f t="shared" si="50"/>
        <v>No</v>
      </c>
      <c r="O443" t="str">
        <f t="shared" si="51"/>
        <v>marketing</v>
      </c>
      <c r="P443">
        <f t="shared" si="52"/>
        <v>0</v>
      </c>
      <c r="Q443">
        <f t="shared" si="53"/>
        <v>0</v>
      </c>
      <c r="X443">
        <f t="shared" si="54"/>
        <v>47007</v>
      </c>
      <c r="Z443">
        <f t="shared" si="55"/>
        <v>38296</v>
      </c>
    </row>
    <row r="444" spans="1:26" x14ac:dyDescent="0.25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f t="shared" si="48"/>
        <v>above</v>
      </c>
      <c r="L444" t="str" cm="1">
        <f t="array" ref="L444">_xlfn.IFS(J444&gt;=50, "Excellent", J444&gt;=40, "Good", J444&gt;=30, "Average", J444&lt;30, "Poor")</f>
        <v>Excellent</v>
      </c>
      <c r="M444" t="str">
        <f t="shared" si="49"/>
        <v>No</v>
      </c>
      <c r="N444" t="str">
        <f t="shared" si="50"/>
        <v>Yes</v>
      </c>
      <c r="O444" t="str">
        <f t="shared" si="51"/>
        <v>marketing</v>
      </c>
      <c r="P444">
        <f t="shared" si="52"/>
        <v>0</v>
      </c>
      <c r="Q444">
        <f t="shared" si="53"/>
        <v>0</v>
      </c>
      <c r="X444">
        <f t="shared" si="54"/>
        <v>60706</v>
      </c>
      <c r="Z444">
        <f t="shared" si="55"/>
        <v>16232</v>
      </c>
    </row>
    <row r="445" spans="1:26" x14ac:dyDescent="0.25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f t="shared" si="48"/>
        <v>above</v>
      </c>
      <c r="L445" t="str" cm="1">
        <f t="array" ref="L445">_xlfn.IFS(J445&gt;=50, "Excellent", J445&gt;=40, "Good", J445&gt;=30, "Average", J445&lt;30, "Poor")</f>
        <v>Poor</v>
      </c>
      <c r="M445" t="str">
        <f t="shared" si="49"/>
        <v>No</v>
      </c>
      <c r="N445" t="str">
        <f t="shared" si="50"/>
        <v>Yes</v>
      </c>
      <c r="O445" t="str">
        <f t="shared" si="51"/>
        <v>not marketing</v>
      </c>
      <c r="P445">
        <f t="shared" si="52"/>
        <v>0</v>
      </c>
      <c r="Q445">
        <f t="shared" si="53"/>
        <v>0</v>
      </c>
      <c r="X445">
        <f t="shared" si="54"/>
        <v>74859</v>
      </c>
      <c r="Z445">
        <f t="shared" si="55"/>
        <v>33164</v>
      </c>
    </row>
    <row r="446" spans="1:26" x14ac:dyDescent="0.25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f t="shared" si="48"/>
        <v>above</v>
      </c>
      <c r="L446" t="str" cm="1">
        <f t="array" ref="L446">_xlfn.IFS(J446&gt;=50, "Excellent", J446&gt;=40, "Good", J446&gt;=30, "Average", J446&lt;30, "Poor")</f>
        <v>Good</v>
      </c>
      <c r="M446" t="str">
        <f t="shared" si="49"/>
        <v>No</v>
      </c>
      <c r="N446" t="str">
        <f t="shared" si="50"/>
        <v>Yes</v>
      </c>
      <c r="O446" t="str">
        <f t="shared" si="51"/>
        <v>not marketing</v>
      </c>
      <c r="P446">
        <f t="shared" si="52"/>
        <v>0</v>
      </c>
      <c r="Q446">
        <f t="shared" si="53"/>
        <v>78763</v>
      </c>
      <c r="X446">
        <f t="shared" si="54"/>
        <v>78763</v>
      </c>
      <c r="Z446">
        <f t="shared" si="55"/>
        <v>38312</v>
      </c>
    </row>
    <row r="447" spans="1:26" x14ac:dyDescent="0.25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f t="shared" si="48"/>
        <v>above</v>
      </c>
      <c r="L447" t="str" cm="1">
        <f t="array" ref="L447">_xlfn.IFS(J447&gt;=50, "Excellent", J447&gt;=40, "Good", J447&gt;=30, "Average", J447&lt;30, "Poor")</f>
        <v>Good</v>
      </c>
      <c r="M447" t="str">
        <f t="shared" si="49"/>
        <v>No</v>
      </c>
      <c r="N447" t="str">
        <f t="shared" si="50"/>
        <v>Yes</v>
      </c>
      <c r="O447" t="str">
        <f t="shared" si="51"/>
        <v>not marketing</v>
      </c>
      <c r="P447">
        <f t="shared" si="52"/>
        <v>77148</v>
      </c>
      <c r="Q447">
        <f t="shared" si="53"/>
        <v>0</v>
      </c>
      <c r="X447">
        <f t="shared" si="54"/>
        <v>77148</v>
      </c>
      <c r="Z447">
        <f t="shared" si="55"/>
        <v>12115</v>
      </c>
    </row>
    <row r="448" spans="1:26" x14ac:dyDescent="0.25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f t="shared" si="48"/>
        <v>below</v>
      </c>
      <c r="L448" t="str" cm="1">
        <f t="array" ref="L448">_xlfn.IFS(J448&gt;=50, "Excellent", J448&gt;=40, "Good", J448&gt;=30, "Average", J448&lt;30, "Poor")</f>
        <v>Good</v>
      </c>
      <c r="M448" t="str">
        <f t="shared" si="49"/>
        <v>No</v>
      </c>
      <c r="N448" t="str">
        <f t="shared" si="50"/>
        <v>Yes</v>
      </c>
      <c r="O448" t="str">
        <f t="shared" si="51"/>
        <v>not marketing</v>
      </c>
      <c r="P448">
        <f t="shared" si="52"/>
        <v>0</v>
      </c>
      <c r="Q448">
        <f t="shared" si="53"/>
        <v>47690</v>
      </c>
      <c r="X448">
        <f t="shared" si="54"/>
        <v>47690</v>
      </c>
      <c r="Z448">
        <f t="shared" si="55"/>
        <v>19691</v>
      </c>
    </row>
    <row r="449" spans="1:26" x14ac:dyDescent="0.25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f t="shared" si="48"/>
        <v>below</v>
      </c>
      <c r="L449" t="str" cm="1">
        <f t="array" ref="L449">_xlfn.IFS(J449&gt;=50, "Excellent", J449&gt;=40, "Good", J449&gt;=30, "Average", J449&lt;30, "Poor")</f>
        <v>Average</v>
      </c>
      <c r="M449" t="str">
        <f t="shared" si="49"/>
        <v>No</v>
      </c>
      <c r="N449" t="str">
        <f t="shared" si="50"/>
        <v>No</v>
      </c>
      <c r="O449" t="str">
        <f t="shared" si="51"/>
        <v>not marketing</v>
      </c>
      <c r="P449">
        <f t="shared" si="52"/>
        <v>0</v>
      </c>
      <c r="Q449">
        <f t="shared" si="53"/>
        <v>0</v>
      </c>
      <c r="X449">
        <f t="shared" si="54"/>
        <v>46827</v>
      </c>
      <c r="Z449">
        <f t="shared" si="55"/>
        <v>11044</v>
      </c>
    </row>
    <row r="450" spans="1:26" x14ac:dyDescent="0.25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f t="shared" si="48"/>
        <v>above</v>
      </c>
      <c r="L450" t="str" cm="1">
        <f t="array" ref="L450">_xlfn.IFS(J450&gt;=50, "Excellent", J450&gt;=40, "Good", J450&gt;=30, "Average", J450&lt;30, "Poor")</f>
        <v>Excellent</v>
      </c>
      <c r="M450" t="str">
        <f t="shared" si="49"/>
        <v>No</v>
      </c>
      <c r="N450" t="str">
        <f t="shared" si="50"/>
        <v>Yes</v>
      </c>
      <c r="O450" t="str">
        <f t="shared" si="51"/>
        <v>not marketing</v>
      </c>
      <c r="P450">
        <f t="shared" si="52"/>
        <v>0</v>
      </c>
      <c r="Q450">
        <f t="shared" si="53"/>
        <v>53078</v>
      </c>
      <c r="X450">
        <f t="shared" si="54"/>
        <v>53078</v>
      </c>
      <c r="Z450">
        <f t="shared" si="55"/>
        <v>11555</v>
      </c>
    </row>
    <row r="451" spans="1:26" x14ac:dyDescent="0.25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f t="shared" ref="K451:K514" si="56">IF(F451&gt;50000,"above","below")</f>
        <v>below</v>
      </c>
      <c r="L451" t="str" cm="1">
        <f t="array" ref="L451">_xlfn.IFS(J451&gt;=50, "Excellent", J451&gt;=40, "Good", J451&gt;=30, "Average", J451&lt;30, "Poor")</f>
        <v>Poor</v>
      </c>
      <c r="M451" t="str">
        <f t="shared" ref="M451:M514" si="57">IF(AND(E451="HR", I451="North", H451&gt;15000), "Yes", "No")</f>
        <v>No</v>
      </c>
      <c r="N451" t="str">
        <f t="shared" ref="N451:N514" si="58">IF(OR(E451="IT", F451&gt;60000), "Yes", "No")</f>
        <v>No</v>
      </c>
      <c r="O451" t="str">
        <f t="shared" ref="O451:O514" si="59">IF(NOT(E451="Marketing"), "not marketing", "marketing")</f>
        <v>marketing</v>
      </c>
      <c r="P451">
        <f t="shared" ref="P451:P514" si="60">SUMIF(E451, "Sales", F451
)</f>
        <v>0</v>
      </c>
      <c r="Q451">
        <f t="shared" ref="Q451:Q514" si="61">SUMIFS(F451, E451, "IT", J451, "&gt;35")</f>
        <v>0</v>
      </c>
      <c r="X451">
        <f t="shared" ref="X451:X514" si="62">VLOOKUP(A451, A451:F1450, 6, FALSE)</f>
        <v>36060</v>
      </c>
      <c r="Z451">
        <f t="shared" ref="Z451:Z514" si="63">INDEX(H450:H1450, MATCH(A451,A450:A1450, 0))</f>
        <v>15529</v>
      </c>
    </row>
    <row r="452" spans="1:26" x14ac:dyDescent="0.25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f t="shared" si="56"/>
        <v>below</v>
      </c>
      <c r="L452" t="str" cm="1">
        <f t="array" ref="L452">_xlfn.IFS(J452&gt;=50, "Excellent", J452&gt;=40, "Good", J452&gt;=30, "Average", J452&lt;30, "Poor")</f>
        <v>Poor</v>
      </c>
      <c r="M452" t="str">
        <f t="shared" si="57"/>
        <v>Yes</v>
      </c>
      <c r="N452" t="str">
        <f t="shared" si="58"/>
        <v>No</v>
      </c>
      <c r="O452" t="str">
        <f t="shared" si="59"/>
        <v>not marketing</v>
      </c>
      <c r="P452">
        <f t="shared" si="60"/>
        <v>0</v>
      </c>
      <c r="Q452">
        <f t="shared" si="61"/>
        <v>0</v>
      </c>
      <c r="X452">
        <f t="shared" si="62"/>
        <v>39404</v>
      </c>
      <c r="Z452">
        <f t="shared" si="63"/>
        <v>37013</v>
      </c>
    </row>
    <row r="453" spans="1:26" x14ac:dyDescent="0.25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f t="shared" si="56"/>
        <v>above</v>
      </c>
      <c r="L453" t="str" cm="1">
        <f t="array" ref="L453">_xlfn.IFS(J453&gt;=50, "Excellent", J453&gt;=40, "Good", J453&gt;=30, "Average", J453&lt;30, "Poor")</f>
        <v>Poor</v>
      </c>
      <c r="M453" t="str">
        <f t="shared" si="57"/>
        <v>No</v>
      </c>
      <c r="N453" t="str">
        <f t="shared" si="58"/>
        <v>Yes</v>
      </c>
      <c r="O453" t="str">
        <f t="shared" si="59"/>
        <v>not marketing</v>
      </c>
      <c r="P453">
        <f t="shared" si="60"/>
        <v>64168</v>
      </c>
      <c r="Q453">
        <f t="shared" si="61"/>
        <v>0</v>
      </c>
      <c r="X453">
        <f t="shared" si="62"/>
        <v>64168</v>
      </c>
      <c r="Z453">
        <f t="shared" si="63"/>
        <v>12861</v>
      </c>
    </row>
    <row r="454" spans="1:26" x14ac:dyDescent="0.25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f t="shared" si="56"/>
        <v>below</v>
      </c>
      <c r="L454" t="str" cm="1">
        <f t="array" ref="L454">_xlfn.IFS(J454&gt;=50, "Excellent", J454&gt;=40, "Good", J454&gt;=30, "Average", J454&lt;30, "Poor")</f>
        <v>Excellent</v>
      </c>
      <c r="M454" t="str">
        <f t="shared" si="57"/>
        <v>No</v>
      </c>
      <c r="N454" t="str">
        <f t="shared" si="58"/>
        <v>No</v>
      </c>
      <c r="O454" t="str">
        <f t="shared" si="59"/>
        <v>not marketing</v>
      </c>
      <c r="P454">
        <f t="shared" si="60"/>
        <v>32733</v>
      </c>
      <c r="Q454">
        <f t="shared" si="61"/>
        <v>0</v>
      </c>
      <c r="X454">
        <f t="shared" si="62"/>
        <v>32733</v>
      </c>
      <c r="Z454">
        <f t="shared" si="63"/>
        <v>37016</v>
      </c>
    </row>
    <row r="455" spans="1:26" x14ac:dyDescent="0.25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f t="shared" si="56"/>
        <v>below</v>
      </c>
      <c r="L455" t="str" cm="1">
        <f t="array" ref="L455">_xlfn.IFS(J455&gt;=50, "Excellent", J455&gt;=40, "Good", J455&gt;=30, "Average", J455&lt;30, "Poor")</f>
        <v>Excellent</v>
      </c>
      <c r="M455" t="str">
        <f t="shared" si="57"/>
        <v>No</v>
      </c>
      <c r="N455" t="str">
        <f t="shared" si="58"/>
        <v>No</v>
      </c>
      <c r="O455" t="str">
        <f t="shared" si="59"/>
        <v>not marketing</v>
      </c>
      <c r="P455">
        <f t="shared" si="60"/>
        <v>34325</v>
      </c>
      <c r="Q455">
        <f t="shared" si="61"/>
        <v>0</v>
      </c>
      <c r="X455">
        <f t="shared" si="62"/>
        <v>34325</v>
      </c>
      <c r="Z455">
        <f t="shared" si="63"/>
        <v>16766</v>
      </c>
    </row>
    <row r="456" spans="1:26" x14ac:dyDescent="0.25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f t="shared" si="56"/>
        <v>above</v>
      </c>
      <c r="L456" t="str" cm="1">
        <f t="array" ref="L456">_xlfn.IFS(J456&gt;=50, "Excellent", J456&gt;=40, "Good", J456&gt;=30, "Average", J456&lt;30, "Poor")</f>
        <v>Excellent</v>
      </c>
      <c r="M456" t="str">
        <f t="shared" si="57"/>
        <v>No</v>
      </c>
      <c r="N456" t="str">
        <f t="shared" si="58"/>
        <v>No</v>
      </c>
      <c r="O456" t="str">
        <f t="shared" si="59"/>
        <v>not marketing</v>
      </c>
      <c r="P456">
        <f t="shared" si="60"/>
        <v>53742</v>
      </c>
      <c r="Q456">
        <f t="shared" si="61"/>
        <v>0</v>
      </c>
      <c r="X456">
        <f t="shared" si="62"/>
        <v>53742</v>
      </c>
      <c r="Z456">
        <f t="shared" si="63"/>
        <v>12264</v>
      </c>
    </row>
    <row r="457" spans="1:26" x14ac:dyDescent="0.25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f t="shared" si="56"/>
        <v>above</v>
      </c>
      <c r="L457" t="str" cm="1">
        <f t="array" ref="L457">_xlfn.IFS(J457&gt;=50, "Excellent", J457&gt;=40, "Good", J457&gt;=30, "Average", J457&lt;30, "Poor")</f>
        <v>Excellent</v>
      </c>
      <c r="M457" t="str">
        <f t="shared" si="57"/>
        <v>No</v>
      </c>
      <c r="N457" t="str">
        <f t="shared" si="58"/>
        <v>Yes</v>
      </c>
      <c r="O457" t="str">
        <f t="shared" si="59"/>
        <v>not marketing</v>
      </c>
      <c r="P457">
        <f t="shared" si="60"/>
        <v>0</v>
      </c>
      <c r="Q457">
        <f t="shared" si="61"/>
        <v>60073</v>
      </c>
      <c r="X457">
        <f t="shared" si="62"/>
        <v>60073</v>
      </c>
      <c r="Z457">
        <f t="shared" si="63"/>
        <v>38901</v>
      </c>
    </row>
    <row r="458" spans="1:26" x14ac:dyDescent="0.25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f t="shared" si="56"/>
        <v>above</v>
      </c>
      <c r="L458" t="str" cm="1">
        <f t="array" ref="L458">_xlfn.IFS(J458&gt;=50, "Excellent", J458&gt;=40, "Good", J458&gt;=30, "Average", J458&lt;30, "Poor")</f>
        <v>Good</v>
      </c>
      <c r="M458" t="str">
        <f t="shared" si="57"/>
        <v>No</v>
      </c>
      <c r="N458" t="str">
        <f t="shared" si="58"/>
        <v>Yes</v>
      </c>
      <c r="O458" t="str">
        <f t="shared" si="59"/>
        <v>not marketing</v>
      </c>
      <c r="P458">
        <f t="shared" si="60"/>
        <v>68868</v>
      </c>
      <c r="Q458">
        <f t="shared" si="61"/>
        <v>0</v>
      </c>
      <c r="X458">
        <f t="shared" si="62"/>
        <v>68868</v>
      </c>
      <c r="Z458">
        <f t="shared" si="63"/>
        <v>37732</v>
      </c>
    </row>
    <row r="459" spans="1:26" x14ac:dyDescent="0.25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f t="shared" si="56"/>
        <v>above</v>
      </c>
      <c r="L459" t="str" cm="1">
        <f t="array" ref="L459">_xlfn.IFS(J459&gt;=50, "Excellent", J459&gt;=40, "Good", J459&gt;=30, "Average", J459&lt;30, "Poor")</f>
        <v>Good</v>
      </c>
      <c r="M459" t="str">
        <f t="shared" si="57"/>
        <v>No</v>
      </c>
      <c r="N459" t="str">
        <f t="shared" si="58"/>
        <v>Yes</v>
      </c>
      <c r="O459" t="str">
        <f t="shared" si="59"/>
        <v>not marketing</v>
      </c>
      <c r="P459">
        <f t="shared" si="60"/>
        <v>0</v>
      </c>
      <c r="Q459">
        <f t="shared" si="61"/>
        <v>0</v>
      </c>
      <c r="X459">
        <f t="shared" si="62"/>
        <v>74355</v>
      </c>
      <c r="Z459">
        <f t="shared" si="63"/>
        <v>17977</v>
      </c>
    </row>
    <row r="460" spans="1:26" x14ac:dyDescent="0.25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f t="shared" si="56"/>
        <v>below</v>
      </c>
      <c r="L460" t="str" cm="1">
        <f t="array" ref="L460">_xlfn.IFS(J460&gt;=50, "Excellent", J460&gt;=40, "Good", J460&gt;=30, "Average", J460&lt;30, "Poor")</f>
        <v>Poor</v>
      </c>
      <c r="M460" t="str">
        <f t="shared" si="57"/>
        <v>No</v>
      </c>
      <c r="N460" t="str">
        <f t="shared" si="58"/>
        <v>No</v>
      </c>
      <c r="O460" t="str">
        <f t="shared" si="59"/>
        <v>not marketing</v>
      </c>
      <c r="P460">
        <f t="shared" si="60"/>
        <v>46558</v>
      </c>
      <c r="Q460">
        <f t="shared" si="61"/>
        <v>0</v>
      </c>
      <c r="X460">
        <f t="shared" si="62"/>
        <v>46558</v>
      </c>
      <c r="Z460">
        <f t="shared" si="63"/>
        <v>20321</v>
      </c>
    </row>
    <row r="461" spans="1:26" x14ac:dyDescent="0.25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f t="shared" si="56"/>
        <v>below</v>
      </c>
      <c r="L461" t="str" cm="1">
        <f t="array" ref="L461">_xlfn.IFS(J461&gt;=50, "Excellent", J461&gt;=40, "Good", J461&gt;=30, "Average", J461&lt;30, "Poor")</f>
        <v>Average</v>
      </c>
      <c r="M461" t="str">
        <f t="shared" si="57"/>
        <v>No</v>
      </c>
      <c r="N461" t="str">
        <f t="shared" si="58"/>
        <v>No</v>
      </c>
      <c r="O461" t="str">
        <f t="shared" si="59"/>
        <v>not marketing</v>
      </c>
      <c r="P461">
        <f t="shared" si="60"/>
        <v>0</v>
      </c>
      <c r="Q461">
        <f t="shared" si="61"/>
        <v>0</v>
      </c>
      <c r="X461">
        <f t="shared" si="62"/>
        <v>38848</v>
      </c>
      <c r="Z461">
        <f t="shared" si="63"/>
        <v>36072</v>
      </c>
    </row>
    <row r="462" spans="1:26" x14ac:dyDescent="0.25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f t="shared" si="56"/>
        <v>above</v>
      </c>
      <c r="L462" t="str" cm="1">
        <f t="array" ref="L462">_xlfn.IFS(J462&gt;=50, "Excellent", J462&gt;=40, "Good", J462&gt;=30, "Average", J462&lt;30, "Poor")</f>
        <v>Average</v>
      </c>
      <c r="M462" t="str">
        <f t="shared" si="57"/>
        <v>No</v>
      </c>
      <c r="N462" t="str">
        <f t="shared" si="58"/>
        <v>No</v>
      </c>
      <c r="O462" t="str">
        <f t="shared" si="59"/>
        <v>not marketing</v>
      </c>
      <c r="P462">
        <f t="shared" si="60"/>
        <v>0</v>
      </c>
      <c r="Q462">
        <f t="shared" si="61"/>
        <v>0</v>
      </c>
      <c r="X462">
        <f t="shared" si="62"/>
        <v>57011</v>
      </c>
      <c r="Z462">
        <f t="shared" si="63"/>
        <v>11654</v>
      </c>
    </row>
    <row r="463" spans="1:26" x14ac:dyDescent="0.25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f t="shared" si="56"/>
        <v>below</v>
      </c>
      <c r="L463" t="str" cm="1">
        <f t="array" ref="L463">_xlfn.IFS(J463&gt;=50, "Excellent", J463&gt;=40, "Good", J463&gt;=30, "Average", J463&lt;30, "Poor")</f>
        <v>Excellent</v>
      </c>
      <c r="M463" t="str">
        <f t="shared" si="57"/>
        <v>No</v>
      </c>
      <c r="N463" t="str">
        <f t="shared" si="58"/>
        <v>No</v>
      </c>
      <c r="O463" t="str">
        <f t="shared" si="59"/>
        <v>not marketing</v>
      </c>
      <c r="P463">
        <f t="shared" si="60"/>
        <v>0</v>
      </c>
      <c r="Q463">
        <f t="shared" si="61"/>
        <v>0</v>
      </c>
      <c r="X463">
        <f t="shared" si="62"/>
        <v>38902</v>
      </c>
      <c r="Z463">
        <f t="shared" si="63"/>
        <v>19010</v>
      </c>
    </row>
    <row r="464" spans="1:26" x14ac:dyDescent="0.25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f t="shared" si="56"/>
        <v>below</v>
      </c>
      <c r="L464" t="str" cm="1">
        <f t="array" ref="L464">_xlfn.IFS(J464&gt;=50, "Excellent", J464&gt;=40, "Good", J464&gt;=30, "Average", J464&lt;30, "Poor")</f>
        <v>Good</v>
      </c>
      <c r="M464" t="str">
        <f t="shared" si="57"/>
        <v>No</v>
      </c>
      <c r="N464" t="str">
        <f t="shared" si="58"/>
        <v>No</v>
      </c>
      <c r="O464" t="str">
        <f t="shared" si="59"/>
        <v>not marketing</v>
      </c>
      <c r="P464">
        <f t="shared" si="60"/>
        <v>0</v>
      </c>
      <c r="Q464">
        <f t="shared" si="61"/>
        <v>0</v>
      </c>
      <c r="X464">
        <f t="shared" si="62"/>
        <v>37075</v>
      </c>
      <c r="Z464">
        <f t="shared" si="63"/>
        <v>16464</v>
      </c>
    </row>
    <row r="465" spans="1:26" x14ac:dyDescent="0.25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f t="shared" si="56"/>
        <v>below</v>
      </c>
      <c r="L465" t="str" cm="1">
        <f t="array" ref="L465">_xlfn.IFS(J465&gt;=50, "Excellent", J465&gt;=40, "Good", J465&gt;=30, "Average", J465&lt;30, "Poor")</f>
        <v>Average</v>
      </c>
      <c r="M465" t="str">
        <f t="shared" si="57"/>
        <v>No</v>
      </c>
      <c r="N465" t="str">
        <f t="shared" si="58"/>
        <v>No</v>
      </c>
      <c r="O465" t="str">
        <f t="shared" si="59"/>
        <v>not marketing</v>
      </c>
      <c r="P465">
        <f t="shared" si="60"/>
        <v>0</v>
      </c>
      <c r="Q465">
        <f t="shared" si="61"/>
        <v>0</v>
      </c>
      <c r="X465">
        <f t="shared" si="62"/>
        <v>34264</v>
      </c>
      <c r="Z465">
        <f t="shared" si="63"/>
        <v>31005</v>
      </c>
    </row>
    <row r="466" spans="1:26" x14ac:dyDescent="0.25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f t="shared" si="56"/>
        <v>below</v>
      </c>
      <c r="L466" t="str" cm="1">
        <f t="array" ref="L466">_xlfn.IFS(J466&gt;=50, "Excellent", J466&gt;=40, "Good", J466&gt;=30, "Average", J466&lt;30, "Poor")</f>
        <v>Excellent</v>
      </c>
      <c r="M466" t="str">
        <f t="shared" si="57"/>
        <v>No</v>
      </c>
      <c r="N466" t="str">
        <f t="shared" si="58"/>
        <v>No</v>
      </c>
      <c r="O466" t="str">
        <f t="shared" si="59"/>
        <v>not marketing</v>
      </c>
      <c r="P466">
        <f t="shared" si="60"/>
        <v>35457</v>
      </c>
      <c r="Q466">
        <f t="shared" si="61"/>
        <v>0</v>
      </c>
      <c r="X466">
        <f t="shared" si="62"/>
        <v>35457</v>
      </c>
      <c r="Z466">
        <f t="shared" si="63"/>
        <v>28608</v>
      </c>
    </row>
    <row r="467" spans="1:26" x14ac:dyDescent="0.25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f t="shared" si="56"/>
        <v>above</v>
      </c>
      <c r="L467" t="str" cm="1">
        <f t="array" ref="L467">_xlfn.IFS(J467&gt;=50, "Excellent", J467&gt;=40, "Good", J467&gt;=30, "Average", J467&lt;30, "Poor")</f>
        <v>Good</v>
      </c>
      <c r="M467" t="str">
        <f t="shared" si="57"/>
        <v>No</v>
      </c>
      <c r="N467" t="str">
        <f t="shared" si="58"/>
        <v>No</v>
      </c>
      <c r="O467" t="str">
        <f t="shared" si="59"/>
        <v>marketing</v>
      </c>
      <c r="P467">
        <f t="shared" si="60"/>
        <v>0</v>
      </c>
      <c r="Q467">
        <f t="shared" si="61"/>
        <v>0</v>
      </c>
      <c r="X467">
        <f t="shared" si="62"/>
        <v>55434</v>
      </c>
      <c r="Z467">
        <f t="shared" si="63"/>
        <v>27483</v>
      </c>
    </row>
    <row r="468" spans="1:26" x14ac:dyDescent="0.25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f t="shared" si="56"/>
        <v>above</v>
      </c>
      <c r="L468" t="str" cm="1">
        <f t="array" ref="L468">_xlfn.IFS(J468&gt;=50, "Excellent", J468&gt;=40, "Good", J468&gt;=30, "Average", J468&lt;30, "Poor")</f>
        <v>Good</v>
      </c>
      <c r="M468" t="str">
        <f t="shared" si="57"/>
        <v>No</v>
      </c>
      <c r="N468" t="str">
        <f t="shared" si="58"/>
        <v>No</v>
      </c>
      <c r="O468" t="str">
        <f t="shared" si="59"/>
        <v>not marketing</v>
      </c>
      <c r="P468">
        <f t="shared" si="60"/>
        <v>55874</v>
      </c>
      <c r="Q468">
        <f t="shared" si="61"/>
        <v>0</v>
      </c>
      <c r="X468">
        <f t="shared" si="62"/>
        <v>55874</v>
      </c>
      <c r="Z468">
        <f t="shared" si="63"/>
        <v>18273</v>
      </c>
    </row>
    <row r="469" spans="1:26" x14ac:dyDescent="0.25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f t="shared" si="56"/>
        <v>below</v>
      </c>
      <c r="L469" t="str" cm="1">
        <f t="array" ref="L469">_xlfn.IFS(J469&gt;=50, "Excellent", J469&gt;=40, "Good", J469&gt;=30, "Average", J469&lt;30, "Poor")</f>
        <v>Average</v>
      </c>
      <c r="M469" t="str">
        <f t="shared" si="57"/>
        <v>No</v>
      </c>
      <c r="N469" t="str">
        <f t="shared" si="58"/>
        <v>No</v>
      </c>
      <c r="O469" t="str">
        <f t="shared" si="59"/>
        <v>not marketing</v>
      </c>
      <c r="P469">
        <f t="shared" si="60"/>
        <v>0</v>
      </c>
      <c r="Q469">
        <f t="shared" si="61"/>
        <v>0</v>
      </c>
      <c r="X469">
        <f t="shared" si="62"/>
        <v>34224</v>
      </c>
      <c r="Z469">
        <f t="shared" si="63"/>
        <v>38428</v>
      </c>
    </row>
    <row r="470" spans="1:26" x14ac:dyDescent="0.25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f t="shared" si="56"/>
        <v>below</v>
      </c>
      <c r="L470" t="str" cm="1">
        <f t="array" ref="L470">_xlfn.IFS(J470&gt;=50, "Excellent", J470&gt;=40, "Good", J470&gt;=30, "Average", J470&lt;30, "Poor")</f>
        <v>Average</v>
      </c>
      <c r="M470" t="str">
        <f t="shared" si="57"/>
        <v>No</v>
      </c>
      <c r="N470" t="str">
        <f t="shared" si="58"/>
        <v>No</v>
      </c>
      <c r="O470" t="str">
        <f t="shared" si="59"/>
        <v>not marketing</v>
      </c>
      <c r="P470">
        <f t="shared" si="60"/>
        <v>0</v>
      </c>
      <c r="Q470">
        <f t="shared" si="61"/>
        <v>0</v>
      </c>
      <c r="X470">
        <f t="shared" si="62"/>
        <v>36272</v>
      </c>
      <c r="Z470">
        <f t="shared" si="63"/>
        <v>35852</v>
      </c>
    </row>
    <row r="471" spans="1:26" x14ac:dyDescent="0.25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f t="shared" si="56"/>
        <v>below</v>
      </c>
      <c r="L471" t="str" cm="1">
        <f t="array" ref="L471">_xlfn.IFS(J471&gt;=50, "Excellent", J471&gt;=40, "Good", J471&gt;=30, "Average", J471&lt;30, "Poor")</f>
        <v>Poor</v>
      </c>
      <c r="M471" t="str">
        <f t="shared" si="57"/>
        <v>No</v>
      </c>
      <c r="N471" t="str">
        <f t="shared" si="58"/>
        <v>Yes</v>
      </c>
      <c r="O471" t="str">
        <f t="shared" si="59"/>
        <v>not marketing</v>
      </c>
      <c r="P471">
        <f t="shared" si="60"/>
        <v>0</v>
      </c>
      <c r="Q471">
        <f t="shared" si="61"/>
        <v>0</v>
      </c>
      <c r="X471">
        <f t="shared" si="62"/>
        <v>30219</v>
      </c>
      <c r="Z471">
        <f t="shared" si="63"/>
        <v>38992</v>
      </c>
    </row>
    <row r="472" spans="1:26" x14ac:dyDescent="0.25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f t="shared" si="56"/>
        <v>below</v>
      </c>
      <c r="L472" t="str" cm="1">
        <f t="array" ref="L472">_xlfn.IFS(J472&gt;=50, "Excellent", J472&gt;=40, "Good", J472&gt;=30, "Average", J472&lt;30, "Poor")</f>
        <v>Average</v>
      </c>
      <c r="M472" t="str">
        <f t="shared" si="57"/>
        <v>No</v>
      </c>
      <c r="N472" t="str">
        <f t="shared" si="58"/>
        <v>No</v>
      </c>
      <c r="O472" t="str">
        <f t="shared" si="59"/>
        <v>not marketing</v>
      </c>
      <c r="P472">
        <f t="shared" si="60"/>
        <v>0</v>
      </c>
      <c r="Q472">
        <f t="shared" si="61"/>
        <v>0</v>
      </c>
      <c r="X472">
        <f t="shared" si="62"/>
        <v>43963</v>
      </c>
      <c r="Z472">
        <f t="shared" si="63"/>
        <v>29321</v>
      </c>
    </row>
    <row r="473" spans="1:26" x14ac:dyDescent="0.25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f t="shared" si="56"/>
        <v>below</v>
      </c>
      <c r="L473" t="str" cm="1">
        <f t="array" ref="L473">_xlfn.IFS(J473&gt;=50, "Excellent", J473&gt;=40, "Good", J473&gt;=30, "Average", J473&lt;30, "Poor")</f>
        <v>Excellent</v>
      </c>
      <c r="M473" t="str">
        <f t="shared" si="57"/>
        <v>No</v>
      </c>
      <c r="N473" t="str">
        <f t="shared" si="58"/>
        <v>No</v>
      </c>
      <c r="O473" t="str">
        <f t="shared" si="59"/>
        <v>marketing</v>
      </c>
      <c r="P473">
        <f t="shared" si="60"/>
        <v>0</v>
      </c>
      <c r="Q473">
        <f t="shared" si="61"/>
        <v>0</v>
      </c>
      <c r="X473">
        <f t="shared" si="62"/>
        <v>45322</v>
      </c>
      <c r="Z473">
        <f t="shared" si="63"/>
        <v>20571</v>
      </c>
    </row>
    <row r="474" spans="1:26" x14ac:dyDescent="0.25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f t="shared" si="56"/>
        <v>below</v>
      </c>
      <c r="L474" t="str" cm="1">
        <f t="array" ref="L474">_xlfn.IFS(J474&gt;=50, "Excellent", J474&gt;=40, "Good", J474&gt;=30, "Average", J474&lt;30, "Poor")</f>
        <v>Poor</v>
      </c>
      <c r="M474" t="str">
        <f t="shared" si="57"/>
        <v>No</v>
      </c>
      <c r="N474" t="str">
        <f t="shared" si="58"/>
        <v>No</v>
      </c>
      <c r="O474" t="str">
        <f t="shared" si="59"/>
        <v>not marketing</v>
      </c>
      <c r="P474">
        <f t="shared" si="60"/>
        <v>40770</v>
      </c>
      <c r="Q474">
        <f t="shared" si="61"/>
        <v>0</v>
      </c>
      <c r="X474">
        <f t="shared" si="62"/>
        <v>40770</v>
      </c>
      <c r="Z474">
        <f t="shared" si="63"/>
        <v>25161</v>
      </c>
    </row>
    <row r="475" spans="1:26" x14ac:dyDescent="0.25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f t="shared" si="56"/>
        <v>above</v>
      </c>
      <c r="L475" t="str" cm="1">
        <f t="array" ref="L475">_xlfn.IFS(J475&gt;=50, "Excellent", J475&gt;=40, "Good", J475&gt;=30, "Average", J475&lt;30, "Poor")</f>
        <v>Good</v>
      </c>
      <c r="M475" t="str">
        <f t="shared" si="57"/>
        <v>No</v>
      </c>
      <c r="N475" t="str">
        <f t="shared" si="58"/>
        <v>Yes</v>
      </c>
      <c r="O475" t="str">
        <f t="shared" si="59"/>
        <v>not marketing</v>
      </c>
      <c r="P475">
        <f t="shared" si="60"/>
        <v>0</v>
      </c>
      <c r="Q475">
        <f t="shared" si="61"/>
        <v>57839</v>
      </c>
      <c r="X475">
        <f t="shared" si="62"/>
        <v>57839</v>
      </c>
      <c r="Z475">
        <f t="shared" si="63"/>
        <v>21654</v>
      </c>
    </row>
    <row r="476" spans="1:26" x14ac:dyDescent="0.25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f t="shared" si="56"/>
        <v>below</v>
      </c>
      <c r="L476" t="str" cm="1">
        <f t="array" ref="L476">_xlfn.IFS(J476&gt;=50, "Excellent", J476&gt;=40, "Good", J476&gt;=30, "Average", J476&lt;30, "Poor")</f>
        <v>Average</v>
      </c>
      <c r="M476" t="str">
        <f t="shared" si="57"/>
        <v>No</v>
      </c>
      <c r="N476" t="str">
        <f t="shared" si="58"/>
        <v>Yes</v>
      </c>
      <c r="O476" t="str">
        <f t="shared" si="59"/>
        <v>not marketing</v>
      </c>
      <c r="P476">
        <f t="shared" si="60"/>
        <v>0</v>
      </c>
      <c r="Q476">
        <f t="shared" si="61"/>
        <v>0</v>
      </c>
      <c r="X476">
        <f t="shared" si="62"/>
        <v>35388</v>
      </c>
      <c r="Z476">
        <f t="shared" si="63"/>
        <v>30890</v>
      </c>
    </row>
    <row r="477" spans="1:26" x14ac:dyDescent="0.25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f t="shared" si="56"/>
        <v>below</v>
      </c>
      <c r="L477" t="str" cm="1">
        <f t="array" ref="L477">_xlfn.IFS(J477&gt;=50, "Excellent", J477&gt;=40, "Good", J477&gt;=30, "Average", J477&lt;30, "Poor")</f>
        <v>Excellent</v>
      </c>
      <c r="M477" t="str">
        <f t="shared" si="57"/>
        <v>No</v>
      </c>
      <c r="N477" t="str">
        <f t="shared" si="58"/>
        <v>No</v>
      </c>
      <c r="O477" t="str">
        <f t="shared" si="59"/>
        <v>marketing</v>
      </c>
      <c r="P477">
        <f t="shared" si="60"/>
        <v>0</v>
      </c>
      <c r="Q477">
        <f t="shared" si="61"/>
        <v>0</v>
      </c>
      <c r="X477">
        <f t="shared" si="62"/>
        <v>32692</v>
      </c>
      <c r="Z477">
        <f t="shared" si="63"/>
        <v>31821</v>
      </c>
    </row>
    <row r="478" spans="1:26" x14ac:dyDescent="0.25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f t="shared" si="56"/>
        <v>below</v>
      </c>
      <c r="L478" t="str" cm="1">
        <f t="array" ref="L478">_xlfn.IFS(J478&gt;=50, "Excellent", J478&gt;=40, "Good", J478&gt;=30, "Average", J478&lt;30, "Poor")</f>
        <v>Excellent</v>
      </c>
      <c r="M478" t="str">
        <f t="shared" si="57"/>
        <v>No</v>
      </c>
      <c r="N478" t="str">
        <f t="shared" si="58"/>
        <v>No</v>
      </c>
      <c r="O478" t="str">
        <f t="shared" si="59"/>
        <v>marketing</v>
      </c>
      <c r="P478">
        <f t="shared" si="60"/>
        <v>0</v>
      </c>
      <c r="Q478">
        <f t="shared" si="61"/>
        <v>0</v>
      </c>
      <c r="X478">
        <f t="shared" si="62"/>
        <v>37658</v>
      </c>
      <c r="Z478">
        <f t="shared" si="63"/>
        <v>17194</v>
      </c>
    </row>
    <row r="479" spans="1:26" x14ac:dyDescent="0.25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f t="shared" si="56"/>
        <v>above</v>
      </c>
      <c r="L479" t="str" cm="1">
        <f t="array" ref="L479">_xlfn.IFS(J479&gt;=50, "Excellent", J479&gt;=40, "Good", J479&gt;=30, "Average", J479&lt;30, "Poor")</f>
        <v>Excellent</v>
      </c>
      <c r="M479" t="str">
        <f t="shared" si="57"/>
        <v>No</v>
      </c>
      <c r="N479" t="str">
        <f t="shared" si="58"/>
        <v>No</v>
      </c>
      <c r="O479" t="str">
        <f t="shared" si="59"/>
        <v>marketing</v>
      </c>
      <c r="P479">
        <f t="shared" si="60"/>
        <v>0</v>
      </c>
      <c r="Q479">
        <f t="shared" si="61"/>
        <v>0</v>
      </c>
      <c r="X479">
        <f t="shared" si="62"/>
        <v>55941</v>
      </c>
      <c r="Z479">
        <f t="shared" si="63"/>
        <v>39639</v>
      </c>
    </row>
    <row r="480" spans="1:26" x14ac:dyDescent="0.25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f t="shared" si="56"/>
        <v>below</v>
      </c>
      <c r="L480" t="str" cm="1">
        <f t="array" ref="L480">_xlfn.IFS(J480&gt;=50, "Excellent", J480&gt;=40, "Good", J480&gt;=30, "Average", J480&lt;30, "Poor")</f>
        <v>Poor</v>
      </c>
      <c r="M480" t="str">
        <f t="shared" si="57"/>
        <v>No</v>
      </c>
      <c r="N480" t="str">
        <f t="shared" si="58"/>
        <v>Yes</v>
      </c>
      <c r="O480" t="str">
        <f t="shared" si="59"/>
        <v>not marketing</v>
      </c>
      <c r="P480">
        <f t="shared" si="60"/>
        <v>0</v>
      </c>
      <c r="Q480">
        <f t="shared" si="61"/>
        <v>0</v>
      </c>
      <c r="X480">
        <f t="shared" si="62"/>
        <v>40673</v>
      </c>
      <c r="Z480">
        <f t="shared" si="63"/>
        <v>20715</v>
      </c>
    </row>
    <row r="481" spans="1:26" x14ac:dyDescent="0.25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f t="shared" si="56"/>
        <v>above</v>
      </c>
      <c r="L481" t="str" cm="1">
        <f t="array" ref="L481">_xlfn.IFS(J481&gt;=50, "Excellent", J481&gt;=40, "Good", J481&gt;=30, "Average", J481&lt;30, "Poor")</f>
        <v>Good</v>
      </c>
      <c r="M481" t="str">
        <f t="shared" si="57"/>
        <v>No</v>
      </c>
      <c r="N481" t="str">
        <f t="shared" si="58"/>
        <v>Yes</v>
      </c>
      <c r="O481" t="str">
        <f t="shared" si="59"/>
        <v>not marketing</v>
      </c>
      <c r="P481">
        <f t="shared" si="60"/>
        <v>78783</v>
      </c>
      <c r="Q481">
        <f t="shared" si="61"/>
        <v>0</v>
      </c>
      <c r="X481">
        <f t="shared" si="62"/>
        <v>78783</v>
      </c>
      <c r="Z481">
        <f t="shared" si="63"/>
        <v>11765</v>
      </c>
    </row>
    <row r="482" spans="1:26" x14ac:dyDescent="0.25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f t="shared" si="56"/>
        <v>below</v>
      </c>
      <c r="L482" t="str" cm="1">
        <f t="array" ref="L482">_xlfn.IFS(J482&gt;=50, "Excellent", J482&gt;=40, "Good", J482&gt;=30, "Average", J482&lt;30, "Poor")</f>
        <v>Good</v>
      </c>
      <c r="M482" t="str">
        <f t="shared" si="57"/>
        <v>No</v>
      </c>
      <c r="N482" t="str">
        <f t="shared" si="58"/>
        <v>No</v>
      </c>
      <c r="O482" t="str">
        <f t="shared" si="59"/>
        <v>marketing</v>
      </c>
      <c r="P482">
        <f t="shared" si="60"/>
        <v>0</v>
      </c>
      <c r="Q482">
        <f t="shared" si="61"/>
        <v>0</v>
      </c>
      <c r="X482">
        <f t="shared" si="62"/>
        <v>42378</v>
      </c>
      <c r="Z482">
        <f t="shared" si="63"/>
        <v>13396</v>
      </c>
    </row>
    <row r="483" spans="1:26" x14ac:dyDescent="0.25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f t="shared" si="56"/>
        <v>above</v>
      </c>
      <c r="L483" t="str" cm="1">
        <f t="array" ref="L483">_xlfn.IFS(J483&gt;=50, "Excellent", J483&gt;=40, "Good", J483&gt;=30, "Average", J483&lt;30, "Poor")</f>
        <v>Average</v>
      </c>
      <c r="M483" t="str">
        <f t="shared" si="57"/>
        <v>No</v>
      </c>
      <c r="N483" t="str">
        <f t="shared" si="58"/>
        <v>Yes</v>
      </c>
      <c r="O483" t="str">
        <f t="shared" si="59"/>
        <v>marketing</v>
      </c>
      <c r="P483">
        <f t="shared" si="60"/>
        <v>0</v>
      </c>
      <c r="Q483">
        <f t="shared" si="61"/>
        <v>0</v>
      </c>
      <c r="X483">
        <f t="shared" si="62"/>
        <v>79607</v>
      </c>
      <c r="Z483">
        <f t="shared" si="63"/>
        <v>18831</v>
      </c>
    </row>
    <row r="484" spans="1:26" x14ac:dyDescent="0.25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f t="shared" si="56"/>
        <v>above</v>
      </c>
      <c r="L484" t="str" cm="1">
        <f t="array" ref="L484">_xlfn.IFS(J484&gt;=50, "Excellent", J484&gt;=40, "Good", J484&gt;=30, "Average", J484&lt;30, "Poor")</f>
        <v>Good</v>
      </c>
      <c r="M484" t="str">
        <f t="shared" si="57"/>
        <v>No</v>
      </c>
      <c r="N484" t="str">
        <f t="shared" si="58"/>
        <v>Yes</v>
      </c>
      <c r="O484" t="str">
        <f t="shared" si="59"/>
        <v>not marketing</v>
      </c>
      <c r="P484">
        <f t="shared" si="60"/>
        <v>0</v>
      </c>
      <c r="Q484">
        <f t="shared" si="61"/>
        <v>0</v>
      </c>
      <c r="X484">
        <f t="shared" si="62"/>
        <v>75086</v>
      </c>
      <c r="Z484">
        <f t="shared" si="63"/>
        <v>17082</v>
      </c>
    </row>
    <row r="485" spans="1:26" x14ac:dyDescent="0.25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f t="shared" si="56"/>
        <v>above</v>
      </c>
      <c r="L485" t="str" cm="1">
        <f t="array" ref="L485">_xlfn.IFS(J485&gt;=50, "Excellent", J485&gt;=40, "Good", J485&gt;=30, "Average", J485&lt;30, "Poor")</f>
        <v>Poor</v>
      </c>
      <c r="M485" t="str">
        <f t="shared" si="57"/>
        <v>No</v>
      </c>
      <c r="N485" t="str">
        <f t="shared" si="58"/>
        <v>Yes</v>
      </c>
      <c r="O485" t="str">
        <f t="shared" si="59"/>
        <v>not marketing</v>
      </c>
      <c r="P485">
        <f t="shared" si="60"/>
        <v>0</v>
      </c>
      <c r="Q485">
        <f t="shared" si="61"/>
        <v>0</v>
      </c>
      <c r="X485">
        <f t="shared" si="62"/>
        <v>58925</v>
      </c>
      <c r="Z485">
        <f t="shared" si="63"/>
        <v>18172</v>
      </c>
    </row>
    <row r="486" spans="1:26" x14ac:dyDescent="0.25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f t="shared" si="56"/>
        <v>above</v>
      </c>
      <c r="L486" t="str" cm="1">
        <f t="array" ref="L486">_xlfn.IFS(J486&gt;=50, "Excellent", J486&gt;=40, "Good", J486&gt;=30, "Average", J486&lt;30, "Poor")</f>
        <v>Average</v>
      </c>
      <c r="M486" t="str">
        <f t="shared" si="57"/>
        <v>No</v>
      </c>
      <c r="N486" t="str">
        <f t="shared" si="58"/>
        <v>Yes</v>
      </c>
      <c r="O486" t="str">
        <f t="shared" si="59"/>
        <v>not marketing</v>
      </c>
      <c r="P486">
        <f t="shared" si="60"/>
        <v>0</v>
      </c>
      <c r="Q486">
        <f t="shared" si="61"/>
        <v>0</v>
      </c>
      <c r="X486">
        <f t="shared" si="62"/>
        <v>67169</v>
      </c>
      <c r="Z486">
        <f t="shared" si="63"/>
        <v>15299</v>
      </c>
    </row>
    <row r="487" spans="1:26" x14ac:dyDescent="0.25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f t="shared" si="56"/>
        <v>below</v>
      </c>
      <c r="L487" t="str" cm="1">
        <f t="array" ref="L487">_xlfn.IFS(J487&gt;=50, "Excellent", J487&gt;=40, "Good", J487&gt;=30, "Average", J487&lt;30, "Poor")</f>
        <v>Excellent</v>
      </c>
      <c r="M487" t="str">
        <f t="shared" si="57"/>
        <v>No</v>
      </c>
      <c r="N487" t="str">
        <f t="shared" si="58"/>
        <v>Yes</v>
      </c>
      <c r="O487" t="str">
        <f t="shared" si="59"/>
        <v>not marketing</v>
      </c>
      <c r="P487">
        <f t="shared" si="60"/>
        <v>0</v>
      </c>
      <c r="Q487">
        <f t="shared" si="61"/>
        <v>40408</v>
      </c>
      <c r="X487">
        <f t="shared" si="62"/>
        <v>40408</v>
      </c>
      <c r="Z487">
        <f t="shared" si="63"/>
        <v>36384</v>
      </c>
    </row>
    <row r="488" spans="1:26" x14ac:dyDescent="0.25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f t="shared" si="56"/>
        <v>below</v>
      </c>
      <c r="L488" t="str" cm="1">
        <f t="array" ref="L488">_xlfn.IFS(J488&gt;=50, "Excellent", J488&gt;=40, "Good", J488&gt;=30, "Average", J488&lt;30, "Poor")</f>
        <v>Excellent</v>
      </c>
      <c r="M488" t="str">
        <f t="shared" si="57"/>
        <v>No</v>
      </c>
      <c r="N488" t="str">
        <f t="shared" si="58"/>
        <v>No</v>
      </c>
      <c r="O488" t="str">
        <f t="shared" si="59"/>
        <v>not marketing</v>
      </c>
      <c r="P488">
        <f t="shared" si="60"/>
        <v>0</v>
      </c>
      <c r="Q488">
        <f t="shared" si="61"/>
        <v>0</v>
      </c>
      <c r="X488">
        <f t="shared" si="62"/>
        <v>39857</v>
      </c>
      <c r="Z488">
        <f t="shared" si="63"/>
        <v>34294</v>
      </c>
    </row>
    <row r="489" spans="1:26" x14ac:dyDescent="0.25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f t="shared" si="56"/>
        <v>above</v>
      </c>
      <c r="L489" t="str" cm="1">
        <f t="array" ref="L489">_xlfn.IFS(J489&gt;=50, "Excellent", J489&gt;=40, "Good", J489&gt;=30, "Average", J489&lt;30, "Poor")</f>
        <v>Average</v>
      </c>
      <c r="M489" t="str">
        <f t="shared" si="57"/>
        <v>No</v>
      </c>
      <c r="N489" t="str">
        <f t="shared" si="58"/>
        <v>Yes</v>
      </c>
      <c r="O489" t="str">
        <f t="shared" si="59"/>
        <v>not marketing</v>
      </c>
      <c r="P489">
        <f t="shared" si="60"/>
        <v>75946</v>
      </c>
      <c r="Q489">
        <f t="shared" si="61"/>
        <v>0</v>
      </c>
      <c r="X489">
        <f t="shared" si="62"/>
        <v>75946</v>
      </c>
      <c r="Z489">
        <f t="shared" si="63"/>
        <v>23696</v>
      </c>
    </row>
    <row r="490" spans="1:26" x14ac:dyDescent="0.25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f t="shared" si="56"/>
        <v>below</v>
      </c>
      <c r="L490" t="str" cm="1">
        <f t="array" ref="L490">_xlfn.IFS(J490&gt;=50, "Excellent", J490&gt;=40, "Good", J490&gt;=30, "Average", J490&lt;30, "Poor")</f>
        <v>Good</v>
      </c>
      <c r="M490" t="str">
        <f t="shared" si="57"/>
        <v>No</v>
      </c>
      <c r="N490" t="str">
        <f t="shared" si="58"/>
        <v>No</v>
      </c>
      <c r="O490" t="str">
        <f t="shared" si="59"/>
        <v>not marketing</v>
      </c>
      <c r="P490">
        <f t="shared" si="60"/>
        <v>0</v>
      </c>
      <c r="Q490">
        <f t="shared" si="61"/>
        <v>0</v>
      </c>
      <c r="X490">
        <f t="shared" si="62"/>
        <v>47044</v>
      </c>
      <c r="Z490">
        <f t="shared" si="63"/>
        <v>13057</v>
      </c>
    </row>
    <row r="491" spans="1:26" x14ac:dyDescent="0.25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f t="shared" si="56"/>
        <v>above</v>
      </c>
      <c r="L491" t="str" cm="1">
        <f t="array" ref="L491">_xlfn.IFS(J491&gt;=50, "Excellent", J491&gt;=40, "Good", J491&gt;=30, "Average", J491&lt;30, "Poor")</f>
        <v>Average</v>
      </c>
      <c r="M491" t="str">
        <f t="shared" si="57"/>
        <v>No</v>
      </c>
      <c r="N491" t="str">
        <f t="shared" si="58"/>
        <v>Yes</v>
      </c>
      <c r="O491" t="str">
        <f t="shared" si="59"/>
        <v>not marketing</v>
      </c>
      <c r="P491">
        <f t="shared" si="60"/>
        <v>0</v>
      </c>
      <c r="Q491">
        <f t="shared" si="61"/>
        <v>58503</v>
      </c>
      <c r="X491">
        <f t="shared" si="62"/>
        <v>58503</v>
      </c>
      <c r="Z491">
        <f t="shared" si="63"/>
        <v>24689</v>
      </c>
    </row>
    <row r="492" spans="1:26" x14ac:dyDescent="0.25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f t="shared" si="56"/>
        <v>below</v>
      </c>
      <c r="L492" t="str" cm="1">
        <f t="array" ref="L492">_xlfn.IFS(J492&gt;=50, "Excellent", J492&gt;=40, "Good", J492&gt;=30, "Average", J492&lt;30, "Poor")</f>
        <v>Poor</v>
      </c>
      <c r="M492" t="str">
        <f t="shared" si="57"/>
        <v>No</v>
      </c>
      <c r="N492" t="str">
        <f t="shared" si="58"/>
        <v>No</v>
      </c>
      <c r="O492" t="str">
        <f t="shared" si="59"/>
        <v>marketing</v>
      </c>
      <c r="P492">
        <f t="shared" si="60"/>
        <v>0</v>
      </c>
      <c r="Q492">
        <f t="shared" si="61"/>
        <v>0</v>
      </c>
      <c r="X492">
        <f t="shared" si="62"/>
        <v>32000</v>
      </c>
      <c r="Z492">
        <f t="shared" si="63"/>
        <v>22421</v>
      </c>
    </row>
    <row r="493" spans="1:26" x14ac:dyDescent="0.25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f t="shared" si="56"/>
        <v>below</v>
      </c>
      <c r="L493" t="str" cm="1">
        <f t="array" ref="L493">_xlfn.IFS(J493&gt;=50, "Excellent", J493&gt;=40, "Good", J493&gt;=30, "Average", J493&lt;30, "Poor")</f>
        <v>Average</v>
      </c>
      <c r="M493" t="str">
        <f t="shared" si="57"/>
        <v>No</v>
      </c>
      <c r="N493" t="str">
        <f t="shared" si="58"/>
        <v>No</v>
      </c>
      <c r="O493" t="str">
        <f t="shared" si="59"/>
        <v>not marketing</v>
      </c>
      <c r="P493">
        <f t="shared" si="60"/>
        <v>0</v>
      </c>
      <c r="Q493">
        <f t="shared" si="61"/>
        <v>0</v>
      </c>
      <c r="X493">
        <f t="shared" si="62"/>
        <v>46585</v>
      </c>
      <c r="Z493">
        <f t="shared" si="63"/>
        <v>36724</v>
      </c>
    </row>
    <row r="494" spans="1:26" x14ac:dyDescent="0.25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f t="shared" si="56"/>
        <v>above</v>
      </c>
      <c r="L494" t="str" cm="1">
        <f t="array" ref="L494">_xlfn.IFS(J494&gt;=50, "Excellent", J494&gt;=40, "Good", J494&gt;=30, "Average", J494&lt;30, "Poor")</f>
        <v>Excellent</v>
      </c>
      <c r="M494" t="str">
        <f t="shared" si="57"/>
        <v>No</v>
      </c>
      <c r="N494" t="str">
        <f t="shared" si="58"/>
        <v>Yes</v>
      </c>
      <c r="O494" t="str">
        <f t="shared" si="59"/>
        <v>not marketing</v>
      </c>
      <c r="P494">
        <f t="shared" si="60"/>
        <v>0</v>
      </c>
      <c r="Q494">
        <f t="shared" si="61"/>
        <v>76078</v>
      </c>
      <c r="X494">
        <f t="shared" si="62"/>
        <v>76078</v>
      </c>
      <c r="Z494">
        <f t="shared" si="63"/>
        <v>33526</v>
      </c>
    </row>
    <row r="495" spans="1:26" x14ac:dyDescent="0.25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f t="shared" si="56"/>
        <v>above</v>
      </c>
      <c r="L495" t="str" cm="1">
        <f t="array" ref="L495">_xlfn.IFS(J495&gt;=50, "Excellent", J495&gt;=40, "Good", J495&gt;=30, "Average", J495&lt;30, "Poor")</f>
        <v>Excellent</v>
      </c>
      <c r="M495" t="str">
        <f t="shared" si="57"/>
        <v>No</v>
      </c>
      <c r="N495" t="str">
        <f t="shared" si="58"/>
        <v>No</v>
      </c>
      <c r="O495" t="str">
        <f t="shared" si="59"/>
        <v>marketing</v>
      </c>
      <c r="P495">
        <f t="shared" si="60"/>
        <v>0</v>
      </c>
      <c r="Q495">
        <f t="shared" si="61"/>
        <v>0</v>
      </c>
      <c r="X495">
        <f t="shared" si="62"/>
        <v>59350</v>
      </c>
      <c r="Z495">
        <f t="shared" si="63"/>
        <v>19940</v>
      </c>
    </row>
    <row r="496" spans="1:26" x14ac:dyDescent="0.25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f t="shared" si="56"/>
        <v>below</v>
      </c>
      <c r="L496" t="str" cm="1">
        <f t="array" ref="L496">_xlfn.IFS(J496&gt;=50, "Excellent", J496&gt;=40, "Good", J496&gt;=30, "Average", J496&lt;30, "Poor")</f>
        <v>Excellent</v>
      </c>
      <c r="M496" t="str">
        <f t="shared" si="57"/>
        <v>No</v>
      </c>
      <c r="N496" t="str">
        <f t="shared" si="58"/>
        <v>Yes</v>
      </c>
      <c r="O496" t="str">
        <f t="shared" si="59"/>
        <v>not marketing</v>
      </c>
      <c r="P496">
        <f t="shared" si="60"/>
        <v>0</v>
      </c>
      <c r="Q496">
        <f t="shared" si="61"/>
        <v>30461</v>
      </c>
      <c r="X496">
        <f t="shared" si="62"/>
        <v>30461</v>
      </c>
      <c r="Z496">
        <f t="shared" si="63"/>
        <v>34848</v>
      </c>
    </row>
    <row r="497" spans="1:26" x14ac:dyDescent="0.25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f t="shared" si="56"/>
        <v>above</v>
      </c>
      <c r="L497" t="str" cm="1">
        <f t="array" ref="L497">_xlfn.IFS(J497&gt;=50, "Excellent", J497&gt;=40, "Good", J497&gt;=30, "Average", J497&lt;30, "Poor")</f>
        <v>Excellent</v>
      </c>
      <c r="M497" t="str">
        <f t="shared" si="57"/>
        <v>No</v>
      </c>
      <c r="N497" t="str">
        <f t="shared" si="58"/>
        <v>Yes</v>
      </c>
      <c r="O497" t="str">
        <f t="shared" si="59"/>
        <v>marketing</v>
      </c>
      <c r="P497">
        <f t="shared" si="60"/>
        <v>0</v>
      </c>
      <c r="Q497">
        <f t="shared" si="61"/>
        <v>0</v>
      </c>
      <c r="X497">
        <f t="shared" si="62"/>
        <v>78918</v>
      </c>
      <c r="Z497">
        <f t="shared" si="63"/>
        <v>13395</v>
      </c>
    </row>
    <row r="498" spans="1:26" x14ac:dyDescent="0.25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f t="shared" si="56"/>
        <v>below</v>
      </c>
      <c r="L498" t="str" cm="1">
        <f t="array" ref="L498">_xlfn.IFS(J498&gt;=50, "Excellent", J498&gt;=40, "Good", J498&gt;=30, "Average", J498&lt;30, "Poor")</f>
        <v>Average</v>
      </c>
      <c r="M498" t="str">
        <f t="shared" si="57"/>
        <v>No</v>
      </c>
      <c r="N498" t="str">
        <f t="shared" si="58"/>
        <v>No</v>
      </c>
      <c r="O498" t="str">
        <f t="shared" si="59"/>
        <v>not marketing</v>
      </c>
      <c r="P498">
        <f t="shared" si="60"/>
        <v>0</v>
      </c>
      <c r="Q498">
        <f t="shared" si="61"/>
        <v>0</v>
      </c>
      <c r="X498">
        <f t="shared" si="62"/>
        <v>34114</v>
      </c>
      <c r="Z498">
        <f t="shared" si="63"/>
        <v>24979</v>
      </c>
    </row>
    <row r="499" spans="1:26" x14ac:dyDescent="0.25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f t="shared" si="56"/>
        <v>below</v>
      </c>
      <c r="L499" t="str" cm="1">
        <f t="array" ref="L499">_xlfn.IFS(J499&gt;=50, "Excellent", J499&gt;=40, "Good", J499&gt;=30, "Average", J499&lt;30, "Poor")</f>
        <v>Good</v>
      </c>
      <c r="M499" t="str">
        <f t="shared" si="57"/>
        <v>No</v>
      </c>
      <c r="N499" t="str">
        <f t="shared" si="58"/>
        <v>No</v>
      </c>
      <c r="O499" t="str">
        <f t="shared" si="59"/>
        <v>not marketing</v>
      </c>
      <c r="P499">
        <f t="shared" si="60"/>
        <v>0</v>
      </c>
      <c r="Q499">
        <f t="shared" si="61"/>
        <v>0</v>
      </c>
      <c r="X499">
        <f t="shared" si="62"/>
        <v>39820</v>
      </c>
      <c r="Z499">
        <f t="shared" si="63"/>
        <v>36153</v>
      </c>
    </row>
    <row r="500" spans="1:26" x14ac:dyDescent="0.25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f t="shared" si="56"/>
        <v>above</v>
      </c>
      <c r="L500" t="str" cm="1">
        <f t="array" ref="L500">_xlfn.IFS(J500&gt;=50, "Excellent", J500&gt;=40, "Good", J500&gt;=30, "Average", J500&lt;30, "Poor")</f>
        <v>Excellent</v>
      </c>
      <c r="M500" t="str">
        <f t="shared" si="57"/>
        <v>No</v>
      </c>
      <c r="N500" t="str">
        <f t="shared" si="58"/>
        <v>Yes</v>
      </c>
      <c r="O500" t="str">
        <f t="shared" si="59"/>
        <v>not marketing</v>
      </c>
      <c r="P500">
        <f t="shared" si="60"/>
        <v>0</v>
      </c>
      <c r="Q500">
        <f t="shared" si="61"/>
        <v>53055</v>
      </c>
      <c r="X500">
        <f t="shared" si="62"/>
        <v>53055</v>
      </c>
      <c r="Z500">
        <f t="shared" si="63"/>
        <v>16700</v>
      </c>
    </row>
    <row r="501" spans="1:26" x14ac:dyDescent="0.25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f t="shared" si="56"/>
        <v>below</v>
      </c>
      <c r="L501" t="str" cm="1">
        <f t="array" ref="L501">_xlfn.IFS(J501&gt;=50, "Excellent", J501&gt;=40, "Good", J501&gt;=30, "Average", J501&lt;30, "Poor")</f>
        <v>Average</v>
      </c>
      <c r="M501" t="str">
        <f t="shared" si="57"/>
        <v>No</v>
      </c>
      <c r="N501" t="str">
        <f t="shared" si="58"/>
        <v>No</v>
      </c>
      <c r="O501" t="str">
        <f t="shared" si="59"/>
        <v>not marketing</v>
      </c>
      <c r="P501">
        <f t="shared" si="60"/>
        <v>0</v>
      </c>
      <c r="Q501">
        <f t="shared" si="61"/>
        <v>0</v>
      </c>
      <c r="X501">
        <f t="shared" si="62"/>
        <v>42383</v>
      </c>
      <c r="Z501">
        <f t="shared" si="63"/>
        <v>39653</v>
      </c>
    </row>
    <row r="502" spans="1:26" x14ac:dyDescent="0.25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f t="shared" si="56"/>
        <v>below</v>
      </c>
      <c r="L502" t="str" cm="1">
        <f t="array" ref="L502">_xlfn.IFS(J502&gt;=50, "Excellent", J502&gt;=40, "Good", J502&gt;=30, "Average", J502&lt;30, "Poor")</f>
        <v>Good</v>
      </c>
      <c r="M502" t="str">
        <f t="shared" si="57"/>
        <v>No</v>
      </c>
      <c r="N502" t="str">
        <f t="shared" si="58"/>
        <v>Yes</v>
      </c>
      <c r="O502" t="str">
        <f t="shared" si="59"/>
        <v>not marketing</v>
      </c>
      <c r="P502">
        <f t="shared" si="60"/>
        <v>0</v>
      </c>
      <c r="Q502">
        <f t="shared" si="61"/>
        <v>45164</v>
      </c>
      <c r="X502">
        <f t="shared" si="62"/>
        <v>45164</v>
      </c>
      <c r="Z502">
        <f t="shared" si="63"/>
        <v>26389</v>
      </c>
    </row>
    <row r="503" spans="1:26" x14ac:dyDescent="0.25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f t="shared" si="56"/>
        <v>above</v>
      </c>
      <c r="L503" t="str" cm="1">
        <f t="array" ref="L503">_xlfn.IFS(J503&gt;=50, "Excellent", J503&gt;=40, "Good", J503&gt;=30, "Average", J503&lt;30, "Poor")</f>
        <v>Excellent</v>
      </c>
      <c r="M503" t="str">
        <f t="shared" si="57"/>
        <v>No</v>
      </c>
      <c r="N503" t="str">
        <f t="shared" si="58"/>
        <v>Yes</v>
      </c>
      <c r="O503" t="str">
        <f t="shared" si="59"/>
        <v>not marketing</v>
      </c>
      <c r="P503">
        <f t="shared" si="60"/>
        <v>0</v>
      </c>
      <c r="Q503">
        <f t="shared" si="61"/>
        <v>0</v>
      </c>
      <c r="X503">
        <f t="shared" si="62"/>
        <v>65035</v>
      </c>
      <c r="Z503">
        <f t="shared" si="63"/>
        <v>32195</v>
      </c>
    </row>
    <row r="504" spans="1:26" x14ac:dyDescent="0.25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f t="shared" si="56"/>
        <v>above</v>
      </c>
      <c r="L504" t="str" cm="1">
        <f t="array" ref="L504">_xlfn.IFS(J504&gt;=50, "Excellent", J504&gt;=40, "Good", J504&gt;=30, "Average", J504&lt;30, "Poor")</f>
        <v>Good</v>
      </c>
      <c r="M504" t="str">
        <f t="shared" si="57"/>
        <v>No</v>
      </c>
      <c r="N504" t="str">
        <f t="shared" si="58"/>
        <v>No</v>
      </c>
      <c r="O504" t="str">
        <f t="shared" si="59"/>
        <v>not marketing</v>
      </c>
      <c r="P504">
        <f t="shared" si="60"/>
        <v>0</v>
      </c>
      <c r="Q504">
        <f t="shared" si="61"/>
        <v>0</v>
      </c>
      <c r="X504">
        <f t="shared" si="62"/>
        <v>54745</v>
      </c>
      <c r="Z504">
        <f t="shared" si="63"/>
        <v>12588</v>
      </c>
    </row>
    <row r="505" spans="1:26" x14ac:dyDescent="0.25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f t="shared" si="56"/>
        <v>above</v>
      </c>
      <c r="L505" t="str" cm="1">
        <f t="array" ref="L505">_xlfn.IFS(J505&gt;=50, "Excellent", J505&gt;=40, "Good", J505&gt;=30, "Average", J505&lt;30, "Poor")</f>
        <v>Average</v>
      </c>
      <c r="M505" t="str">
        <f t="shared" si="57"/>
        <v>No</v>
      </c>
      <c r="N505" t="str">
        <f t="shared" si="58"/>
        <v>No</v>
      </c>
      <c r="O505" t="str">
        <f t="shared" si="59"/>
        <v>not marketing</v>
      </c>
      <c r="P505">
        <f t="shared" si="60"/>
        <v>0</v>
      </c>
      <c r="Q505">
        <f t="shared" si="61"/>
        <v>0</v>
      </c>
      <c r="X505">
        <f t="shared" si="62"/>
        <v>56092</v>
      </c>
      <c r="Z505">
        <f t="shared" si="63"/>
        <v>32904</v>
      </c>
    </row>
    <row r="506" spans="1:26" x14ac:dyDescent="0.25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f t="shared" si="56"/>
        <v>above</v>
      </c>
      <c r="L506" t="str" cm="1">
        <f t="array" ref="L506">_xlfn.IFS(J506&gt;=50, "Excellent", J506&gt;=40, "Good", J506&gt;=30, "Average", J506&lt;30, "Poor")</f>
        <v>Good</v>
      </c>
      <c r="M506" t="str">
        <f t="shared" si="57"/>
        <v>No</v>
      </c>
      <c r="N506" t="str">
        <f t="shared" si="58"/>
        <v>Yes</v>
      </c>
      <c r="O506" t="str">
        <f t="shared" si="59"/>
        <v>not marketing</v>
      </c>
      <c r="P506">
        <f t="shared" si="60"/>
        <v>74865</v>
      </c>
      <c r="Q506">
        <f t="shared" si="61"/>
        <v>0</v>
      </c>
      <c r="X506">
        <f t="shared" si="62"/>
        <v>74865</v>
      </c>
      <c r="Z506">
        <f t="shared" si="63"/>
        <v>31266</v>
      </c>
    </row>
    <row r="507" spans="1:26" x14ac:dyDescent="0.25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f t="shared" si="56"/>
        <v>above</v>
      </c>
      <c r="L507" t="str" cm="1">
        <f t="array" ref="L507">_xlfn.IFS(J507&gt;=50, "Excellent", J507&gt;=40, "Good", J507&gt;=30, "Average", J507&lt;30, "Poor")</f>
        <v>Poor</v>
      </c>
      <c r="M507" t="str">
        <f t="shared" si="57"/>
        <v>No</v>
      </c>
      <c r="N507" t="str">
        <f t="shared" si="58"/>
        <v>Yes</v>
      </c>
      <c r="O507" t="str">
        <f t="shared" si="59"/>
        <v>marketing</v>
      </c>
      <c r="P507">
        <f t="shared" si="60"/>
        <v>0</v>
      </c>
      <c r="Q507">
        <f t="shared" si="61"/>
        <v>0</v>
      </c>
      <c r="X507">
        <f t="shared" si="62"/>
        <v>72015</v>
      </c>
      <c r="Z507">
        <f t="shared" si="63"/>
        <v>36900</v>
      </c>
    </row>
    <row r="508" spans="1:26" x14ac:dyDescent="0.25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f t="shared" si="56"/>
        <v>above</v>
      </c>
      <c r="L508" t="str" cm="1">
        <f t="array" ref="L508">_xlfn.IFS(J508&gt;=50, "Excellent", J508&gt;=40, "Good", J508&gt;=30, "Average", J508&lt;30, "Poor")</f>
        <v>Average</v>
      </c>
      <c r="M508" t="str">
        <f t="shared" si="57"/>
        <v>No</v>
      </c>
      <c r="N508" t="str">
        <f t="shared" si="58"/>
        <v>Yes</v>
      </c>
      <c r="O508" t="str">
        <f t="shared" si="59"/>
        <v>not marketing</v>
      </c>
      <c r="P508">
        <f t="shared" si="60"/>
        <v>63108</v>
      </c>
      <c r="Q508">
        <f t="shared" si="61"/>
        <v>0</v>
      </c>
      <c r="X508">
        <f t="shared" si="62"/>
        <v>63108</v>
      </c>
      <c r="Z508">
        <f t="shared" si="63"/>
        <v>31076</v>
      </c>
    </row>
    <row r="509" spans="1:26" x14ac:dyDescent="0.25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f t="shared" si="56"/>
        <v>above</v>
      </c>
      <c r="L509" t="str" cm="1">
        <f t="array" ref="L509">_xlfn.IFS(J509&gt;=50, "Excellent", J509&gt;=40, "Good", J509&gt;=30, "Average", J509&lt;30, "Poor")</f>
        <v>Poor</v>
      </c>
      <c r="M509" t="str">
        <f t="shared" si="57"/>
        <v>Yes</v>
      </c>
      <c r="N509" t="str">
        <f t="shared" si="58"/>
        <v>Yes</v>
      </c>
      <c r="O509" t="str">
        <f t="shared" si="59"/>
        <v>not marketing</v>
      </c>
      <c r="P509">
        <f t="shared" si="60"/>
        <v>0</v>
      </c>
      <c r="Q509">
        <f t="shared" si="61"/>
        <v>0</v>
      </c>
      <c r="X509">
        <f t="shared" si="62"/>
        <v>76046</v>
      </c>
      <c r="Z509">
        <f t="shared" si="63"/>
        <v>17173</v>
      </c>
    </row>
    <row r="510" spans="1:26" x14ac:dyDescent="0.25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f t="shared" si="56"/>
        <v>below</v>
      </c>
      <c r="L510" t="str" cm="1">
        <f t="array" ref="L510">_xlfn.IFS(J510&gt;=50, "Excellent", J510&gt;=40, "Good", J510&gt;=30, "Average", J510&lt;30, "Poor")</f>
        <v>Excellent</v>
      </c>
      <c r="M510" t="str">
        <f t="shared" si="57"/>
        <v>No</v>
      </c>
      <c r="N510" t="str">
        <f t="shared" si="58"/>
        <v>Yes</v>
      </c>
      <c r="O510" t="str">
        <f t="shared" si="59"/>
        <v>not marketing</v>
      </c>
      <c r="P510">
        <f t="shared" si="60"/>
        <v>0</v>
      </c>
      <c r="Q510">
        <f t="shared" si="61"/>
        <v>32120</v>
      </c>
      <c r="X510">
        <f t="shared" si="62"/>
        <v>32120</v>
      </c>
      <c r="Z510">
        <f t="shared" si="63"/>
        <v>24637</v>
      </c>
    </row>
    <row r="511" spans="1:26" x14ac:dyDescent="0.25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f t="shared" si="56"/>
        <v>above</v>
      </c>
      <c r="L511" t="str" cm="1">
        <f t="array" ref="L511">_xlfn.IFS(J511&gt;=50, "Excellent", J511&gt;=40, "Good", J511&gt;=30, "Average", J511&lt;30, "Poor")</f>
        <v>Good</v>
      </c>
      <c r="M511" t="str">
        <f t="shared" si="57"/>
        <v>No</v>
      </c>
      <c r="N511" t="str">
        <f t="shared" si="58"/>
        <v>Yes</v>
      </c>
      <c r="O511" t="str">
        <f t="shared" si="59"/>
        <v>not marketing</v>
      </c>
      <c r="P511">
        <f t="shared" si="60"/>
        <v>0</v>
      </c>
      <c r="Q511">
        <f t="shared" si="61"/>
        <v>0</v>
      </c>
      <c r="X511">
        <f t="shared" si="62"/>
        <v>72463</v>
      </c>
      <c r="Z511">
        <f t="shared" si="63"/>
        <v>39563</v>
      </c>
    </row>
    <row r="512" spans="1:26" x14ac:dyDescent="0.25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f t="shared" si="56"/>
        <v>above</v>
      </c>
      <c r="L512" t="str" cm="1">
        <f t="array" ref="L512">_xlfn.IFS(J512&gt;=50, "Excellent", J512&gt;=40, "Good", J512&gt;=30, "Average", J512&lt;30, "Poor")</f>
        <v>Average</v>
      </c>
      <c r="M512" t="str">
        <f t="shared" si="57"/>
        <v>No</v>
      </c>
      <c r="N512" t="str">
        <f t="shared" si="58"/>
        <v>Yes</v>
      </c>
      <c r="O512" t="str">
        <f t="shared" si="59"/>
        <v>not marketing</v>
      </c>
      <c r="P512">
        <f t="shared" si="60"/>
        <v>74989</v>
      </c>
      <c r="Q512">
        <f t="shared" si="61"/>
        <v>0</v>
      </c>
      <c r="X512">
        <f t="shared" si="62"/>
        <v>74989</v>
      </c>
      <c r="Z512">
        <f t="shared" si="63"/>
        <v>26184</v>
      </c>
    </row>
    <row r="513" spans="1:26" x14ac:dyDescent="0.25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f t="shared" si="56"/>
        <v>above</v>
      </c>
      <c r="L513" t="str" cm="1">
        <f t="array" ref="L513">_xlfn.IFS(J513&gt;=50, "Excellent", J513&gt;=40, "Good", J513&gt;=30, "Average", J513&lt;30, "Poor")</f>
        <v>Excellent</v>
      </c>
      <c r="M513" t="str">
        <f t="shared" si="57"/>
        <v>No</v>
      </c>
      <c r="N513" t="str">
        <f t="shared" si="58"/>
        <v>Yes</v>
      </c>
      <c r="O513" t="str">
        <f t="shared" si="59"/>
        <v>not marketing</v>
      </c>
      <c r="P513">
        <f t="shared" si="60"/>
        <v>70589</v>
      </c>
      <c r="Q513">
        <f t="shared" si="61"/>
        <v>0</v>
      </c>
      <c r="X513">
        <f t="shared" si="62"/>
        <v>70589</v>
      </c>
      <c r="Z513">
        <f t="shared" si="63"/>
        <v>14879</v>
      </c>
    </row>
    <row r="514" spans="1:26" x14ac:dyDescent="0.25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f t="shared" si="56"/>
        <v>above</v>
      </c>
      <c r="L514" t="str" cm="1">
        <f t="array" ref="L514">_xlfn.IFS(J514&gt;=50, "Excellent", J514&gt;=40, "Good", J514&gt;=30, "Average", J514&lt;30, "Poor")</f>
        <v>Average</v>
      </c>
      <c r="M514" t="str">
        <f t="shared" si="57"/>
        <v>No</v>
      </c>
      <c r="N514" t="str">
        <f t="shared" si="58"/>
        <v>Yes</v>
      </c>
      <c r="O514" t="str">
        <f t="shared" si="59"/>
        <v>not marketing</v>
      </c>
      <c r="P514">
        <f t="shared" si="60"/>
        <v>0</v>
      </c>
      <c r="Q514">
        <f t="shared" si="61"/>
        <v>0</v>
      </c>
      <c r="X514">
        <f t="shared" si="62"/>
        <v>57572</v>
      </c>
      <c r="Z514">
        <f t="shared" si="63"/>
        <v>38322</v>
      </c>
    </row>
    <row r="515" spans="1:26" x14ac:dyDescent="0.25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f t="shared" ref="K515:K578" si="64">IF(F515&gt;50000,"above","below")</f>
        <v>above</v>
      </c>
      <c r="L515" t="str" cm="1">
        <f t="array" ref="L515">_xlfn.IFS(J515&gt;=50, "Excellent", J515&gt;=40, "Good", J515&gt;=30, "Average", J515&lt;30, "Poor")</f>
        <v>Good</v>
      </c>
      <c r="M515" t="str">
        <f t="shared" ref="M515:M578" si="65">IF(AND(E515="HR", I515="North", H515&gt;15000), "Yes", "No")</f>
        <v>No</v>
      </c>
      <c r="N515" t="str">
        <f t="shared" ref="N515:N578" si="66">IF(OR(E515="IT", F515&gt;60000), "Yes", "No")</f>
        <v>Yes</v>
      </c>
      <c r="O515" t="str">
        <f t="shared" ref="O515:O578" si="67">IF(NOT(E515="Marketing"), "not marketing", "marketing")</f>
        <v>not marketing</v>
      </c>
      <c r="P515">
        <f t="shared" ref="P515:P578" si="68">SUMIF(E515, "Sales", F515
)</f>
        <v>0</v>
      </c>
      <c r="Q515">
        <f t="shared" ref="Q515:Q578" si="69">SUMIFS(F515, E515, "IT", J515, "&gt;35")</f>
        <v>76581</v>
      </c>
      <c r="X515">
        <f t="shared" ref="X515:X578" si="70">VLOOKUP(A515, A515:F1514, 6, FALSE)</f>
        <v>76581</v>
      </c>
      <c r="Z515">
        <f t="shared" ref="Z515:Z578" si="71">INDEX(H514:H1514, MATCH(A515,A514:A1514, 0))</f>
        <v>34434</v>
      </c>
    </row>
    <row r="516" spans="1:26" x14ac:dyDescent="0.25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f t="shared" si="64"/>
        <v>below</v>
      </c>
      <c r="L516" t="str" cm="1">
        <f t="array" ref="L516">_xlfn.IFS(J516&gt;=50, "Excellent", J516&gt;=40, "Good", J516&gt;=30, "Average", J516&lt;30, "Poor")</f>
        <v>Average</v>
      </c>
      <c r="M516" t="str">
        <f t="shared" si="65"/>
        <v>No</v>
      </c>
      <c r="N516" t="str">
        <f t="shared" si="66"/>
        <v>No</v>
      </c>
      <c r="O516" t="str">
        <f t="shared" si="67"/>
        <v>not marketing</v>
      </c>
      <c r="P516">
        <f t="shared" si="68"/>
        <v>0</v>
      </c>
      <c r="Q516">
        <f t="shared" si="69"/>
        <v>0</v>
      </c>
      <c r="X516">
        <f t="shared" si="70"/>
        <v>38505</v>
      </c>
      <c r="Z516">
        <f t="shared" si="71"/>
        <v>14920</v>
      </c>
    </row>
    <row r="517" spans="1:26" x14ac:dyDescent="0.25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f t="shared" si="64"/>
        <v>below</v>
      </c>
      <c r="L517" t="str" cm="1">
        <f t="array" ref="L517">_xlfn.IFS(J517&gt;=50, "Excellent", J517&gt;=40, "Good", J517&gt;=30, "Average", J517&lt;30, "Poor")</f>
        <v>Good</v>
      </c>
      <c r="M517" t="str">
        <f t="shared" si="65"/>
        <v>Yes</v>
      </c>
      <c r="N517" t="str">
        <f t="shared" si="66"/>
        <v>No</v>
      </c>
      <c r="O517" t="str">
        <f t="shared" si="67"/>
        <v>not marketing</v>
      </c>
      <c r="P517">
        <f t="shared" si="68"/>
        <v>0</v>
      </c>
      <c r="Q517">
        <f t="shared" si="69"/>
        <v>0</v>
      </c>
      <c r="X517">
        <f t="shared" si="70"/>
        <v>40093</v>
      </c>
      <c r="Z517">
        <f t="shared" si="71"/>
        <v>31365</v>
      </c>
    </row>
    <row r="518" spans="1:26" x14ac:dyDescent="0.25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f t="shared" si="64"/>
        <v>below</v>
      </c>
      <c r="L518" t="str" cm="1">
        <f t="array" ref="L518">_xlfn.IFS(J518&gt;=50, "Excellent", J518&gt;=40, "Good", J518&gt;=30, "Average", J518&lt;30, "Poor")</f>
        <v>Excellent</v>
      </c>
      <c r="M518" t="str">
        <f t="shared" si="65"/>
        <v>Yes</v>
      </c>
      <c r="N518" t="str">
        <f t="shared" si="66"/>
        <v>No</v>
      </c>
      <c r="O518" t="str">
        <f t="shared" si="67"/>
        <v>not marketing</v>
      </c>
      <c r="P518">
        <f t="shared" si="68"/>
        <v>0</v>
      </c>
      <c r="Q518">
        <f t="shared" si="69"/>
        <v>0</v>
      </c>
      <c r="X518">
        <f t="shared" si="70"/>
        <v>30264</v>
      </c>
      <c r="Z518">
        <f t="shared" si="71"/>
        <v>39404</v>
      </c>
    </row>
    <row r="519" spans="1:26" x14ac:dyDescent="0.25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f t="shared" si="64"/>
        <v>above</v>
      </c>
      <c r="L519" t="str" cm="1">
        <f t="array" ref="L519">_xlfn.IFS(J519&gt;=50, "Excellent", J519&gt;=40, "Good", J519&gt;=30, "Average", J519&lt;30, "Poor")</f>
        <v>Poor</v>
      </c>
      <c r="M519" t="str">
        <f t="shared" si="65"/>
        <v>No</v>
      </c>
      <c r="N519" t="str">
        <f t="shared" si="66"/>
        <v>No</v>
      </c>
      <c r="O519" t="str">
        <f t="shared" si="67"/>
        <v>marketing</v>
      </c>
      <c r="P519">
        <f t="shared" si="68"/>
        <v>0</v>
      </c>
      <c r="Q519">
        <f t="shared" si="69"/>
        <v>0</v>
      </c>
      <c r="X519">
        <f t="shared" si="70"/>
        <v>51990</v>
      </c>
      <c r="Z519">
        <f t="shared" si="71"/>
        <v>20556</v>
      </c>
    </row>
    <row r="520" spans="1:26" x14ac:dyDescent="0.25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f t="shared" si="64"/>
        <v>above</v>
      </c>
      <c r="L520" t="str" cm="1">
        <f t="array" ref="L520">_xlfn.IFS(J520&gt;=50, "Excellent", J520&gt;=40, "Good", J520&gt;=30, "Average", J520&lt;30, "Poor")</f>
        <v>Excellent</v>
      </c>
      <c r="M520" t="str">
        <f t="shared" si="65"/>
        <v>Yes</v>
      </c>
      <c r="N520" t="str">
        <f t="shared" si="66"/>
        <v>Yes</v>
      </c>
      <c r="O520" t="str">
        <f t="shared" si="67"/>
        <v>not marketing</v>
      </c>
      <c r="P520">
        <f t="shared" si="68"/>
        <v>0</v>
      </c>
      <c r="Q520">
        <f t="shared" si="69"/>
        <v>0</v>
      </c>
      <c r="X520">
        <f t="shared" si="70"/>
        <v>61215</v>
      </c>
      <c r="Z520">
        <f t="shared" si="71"/>
        <v>18757</v>
      </c>
    </row>
    <row r="521" spans="1:26" x14ac:dyDescent="0.25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f t="shared" si="64"/>
        <v>below</v>
      </c>
      <c r="L521" t="str" cm="1">
        <f t="array" ref="L521">_xlfn.IFS(J521&gt;=50, "Excellent", J521&gt;=40, "Good", J521&gt;=30, "Average", J521&lt;30, "Poor")</f>
        <v>Good</v>
      </c>
      <c r="M521" t="str">
        <f t="shared" si="65"/>
        <v>No</v>
      </c>
      <c r="N521" t="str">
        <f t="shared" si="66"/>
        <v>No</v>
      </c>
      <c r="O521" t="str">
        <f t="shared" si="67"/>
        <v>marketing</v>
      </c>
      <c r="P521">
        <f t="shared" si="68"/>
        <v>0</v>
      </c>
      <c r="Q521">
        <f t="shared" si="69"/>
        <v>0</v>
      </c>
      <c r="X521">
        <f t="shared" si="70"/>
        <v>46812</v>
      </c>
      <c r="Z521">
        <f t="shared" si="71"/>
        <v>21549</v>
      </c>
    </row>
    <row r="522" spans="1:26" x14ac:dyDescent="0.25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f t="shared" si="64"/>
        <v>above</v>
      </c>
      <c r="L522" t="str" cm="1">
        <f t="array" ref="L522">_xlfn.IFS(J522&gt;=50, "Excellent", J522&gt;=40, "Good", J522&gt;=30, "Average", J522&lt;30, "Poor")</f>
        <v>Excellent</v>
      </c>
      <c r="M522" t="str">
        <f t="shared" si="65"/>
        <v>No</v>
      </c>
      <c r="N522" t="str">
        <f t="shared" si="66"/>
        <v>No</v>
      </c>
      <c r="O522" t="str">
        <f t="shared" si="67"/>
        <v>not marketing</v>
      </c>
      <c r="P522">
        <f t="shared" si="68"/>
        <v>0</v>
      </c>
      <c r="Q522">
        <f t="shared" si="69"/>
        <v>0</v>
      </c>
      <c r="X522">
        <f t="shared" si="70"/>
        <v>53857</v>
      </c>
      <c r="Z522">
        <f t="shared" si="71"/>
        <v>28436</v>
      </c>
    </row>
    <row r="523" spans="1:26" x14ac:dyDescent="0.25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f t="shared" si="64"/>
        <v>below</v>
      </c>
      <c r="L523" t="str" cm="1">
        <f t="array" ref="L523">_xlfn.IFS(J523&gt;=50, "Excellent", J523&gt;=40, "Good", J523&gt;=30, "Average", J523&lt;30, "Poor")</f>
        <v>Excellent</v>
      </c>
      <c r="M523" t="str">
        <f t="shared" si="65"/>
        <v>No</v>
      </c>
      <c r="N523" t="str">
        <f t="shared" si="66"/>
        <v>No</v>
      </c>
      <c r="O523" t="str">
        <f t="shared" si="67"/>
        <v>marketing</v>
      </c>
      <c r="P523">
        <f t="shared" si="68"/>
        <v>0</v>
      </c>
      <c r="Q523">
        <f t="shared" si="69"/>
        <v>0</v>
      </c>
      <c r="X523">
        <f t="shared" si="70"/>
        <v>34214</v>
      </c>
      <c r="Z523">
        <f t="shared" si="71"/>
        <v>19075</v>
      </c>
    </row>
    <row r="524" spans="1:26" x14ac:dyDescent="0.25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f t="shared" si="64"/>
        <v>below</v>
      </c>
      <c r="L524" t="str" cm="1">
        <f t="array" ref="L524">_xlfn.IFS(J524&gt;=50, "Excellent", J524&gt;=40, "Good", J524&gt;=30, "Average", J524&lt;30, "Poor")</f>
        <v>Good</v>
      </c>
      <c r="M524" t="str">
        <f t="shared" si="65"/>
        <v>No</v>
      </c>
      <c r="N524" t="str">
        <f t="shared" si="66"/>
        <v>No</v>
      </c>
      <c r="O524" t="str">
        <f t="shared" si="67"/>
        <v>not marketing</v>
      </c>
      <c r="P524">
        <f t="shared" si="68"/>
        <v>31255</v>
      </c>
      <c r="Q524">
        <f t="shared" si="69"/>
        <v>0</v>
      </c>
      <c r="X524">
        <f t="shared" si="70"/>
        <v>31255</v>
      </c>
      <c r="Z524">
        <f t="shared" si="71"/>
        <v>26775</v>
      </c>
    </row>
    <row r="525" spans="1:26" x14ac:dyDescent="0.25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f t="shared" si="64"/>
        <v>above</v>
      </c>
      <c r="L525" t="str" cm="1">
        <f t="array" ref="L525">_xlfn.IFS(J525&gt;=50, "Excellent", J525&gt;=40, "Good", J525&gt;=30, "Average", J525&lt;30, "Poor")</f>
        <v>Excellent</v>
      </c>
      <c r="M525" t="str">
        <f t="shared" si="65"/>
        <v>No</v>
      </c>
      <c r="N525" t="str">
        <f t="shared" si="66"/>
        <v>Yes</v>
      </c>
      <c r="O525" t="str">
        <f t="shared" si="67"/>
        <v>not marketing</v>
      </c>
      <c r="P525">
        <f t="shared" si="68"/>
        <v>0</v>
      </c>
      <c r="Q525">
        <f t="shared" si="69"/>
        <v>67927</v>
      </c>
      <c r="X525">
        <f t="shared" si="70"/>
        <v>67927</v>
      </c>
      <c r="Z525">
        <f t="shared" si="71"/>
        <v>32355</v>
      </c>
    </row>
    <row r="526" spans="1:26" x14ac:dyDescent="0.25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f t="shared" si="64"/>
        <v>above</v>
      </c>
      <c r="L526" t="str" cm="1">
        <f t="array" ref="L526">_xlfn.IFS(J526&gt;=50, "Excellent", J526&gt;=40, "Good", J526&gt;=30, "Average", J526&lt;30, "Poor")</f>
        <v>Good</v>
      </c>
      <c r="M526" t="str">
        <f t="shared" si="65"/>
        <v>No</v>
      </c>
      <c r="N526" t="str">
        <f t="shared" si="66"/>
        <v>Yes</v>
      </c>
      <c r="O526" t="str">
        <f t="shared" si="67"/>
        <v>not marketing</v>
      </c>
      <c r="P526">
        <f t="shared" si="68"/>
        <v>0</v>
      </c>
      <c r="Q526">
        <f t="shared" si="69"/>
        <v>0</v>
      </c>
      <c r="X526">
        <f t="shared" si="70"/>
        <v>60867</v>
      </c>
      <c r="Z526">
        <f t="shared" si="71"/>
        <v>25585</v>
      </c>
    </row>
    <row r="527" spans="1:26" x14ac:dyDescent="0.25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f t="shared" si="64"/>
        <v>below</v>
      </c>
      <c r="L527" t="str" cm="1">
        <f t="array" ref="L527">_xlfn.IFS(J527&gt;=50, "Excellent", J527&gt;=40, "Good", J527&gt;=30, "Average", J527&lt;30, "Poor")</f>
        <v>Good</v>
      </c>
      <c r="M527" t="str">
        <f t="shared" si="65"/>
        <v>No</v>
      </c>
      <c r="N527" t="str">
        <f t="shared" si="66"/>
        <v>No</v>
      </c>
      <c r="O527" t="str">
        <f t="shared" si="67"/>
        <v>not marketing</v>
      </c>
      <c r="P527">
        <f t="shared" si="68"/>
        <v>0</v>
      </c>
      <c r="Q527">
        <f t="shared" si="69"/>
        <v>0</v>
      </c>
      <c r="X527">
        <f t="shared" si="70"/>
        <v>31135</v>
      </c>
      <c r="Z527">
        <f t="shared" si="71"/>
        <v>25929</v>
      </c>
    </row>
    <row r="528" spans="1:26" x14ac:dyDescent="0.25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f t="shared" si="64"/>
        <v>above</v>
      </c>
      <c r="L528" t="str" cm="1">
        <f t="array" ref="L528">_xlfn.IFS(J528&gt;=50, "Excellent", J528&gt;=40, "Good", J528&gt;=30, "Average", J528&lt;30, "Poor")</f>
        <v>Poor</v>
      </c>
      <c r="M528" t="str">
        <f t="shared" si="65"/>
        <v>No</v>
      </c>
      <c r="N528" t="str">
        <f t="shared" si="66"/>
        <v>No</v>
      </c>
      <c r="O528" t="str">
        <f t="shared" si="67"/>
        <v>not marketing</v>
      </c>
      <c r="P528">
        <f t="shared" si="68"/>
        <v>55827</v>
      </c>
      <c r="Q528">
        <f t="shared" si="69"/>
        <v>0</v>
      </c>
      <c r="X528">
        <f t="shared" si="70"/>
        <v>55827</v>
      </c>
      <c r="Z528">
        <f t="shared" si="71"/>
        <v>20896</v>
      </c>
    </row>
    <row r="529" spans="1:26" x14ac:dyDescent="0.25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f t="shared" si="64"/>
        <v>below</v>
      </c>
      <c r="L529" t="str" cm="1">
        <f t="array" ref="L529">_xlfn.IFS(J529&gt;=50, "Excellent", J529&gt;=40, "Good", J529&gt;=30, "Average", J529&lt;30, "Poor")</f>
        <v>Good</v>
      </c>
      <c r="M529" t="str">
        <f t="shared" si="65"/>
        <v>No</v>
      </c>
      <c r="N529" t="str">
        <f t="shared" si="66"/>
        <v>No</v>
      </c>
      <c r="O529" t="str">
        <f t="shared" si="67"/>
        <v>not marketing</v>
      </c>
      <c r="P529">
        <f t="shared" si="68"/>
        <v>49968</v>
      </c>
      <c r="Q529">
        <f t="shared" si="69"/>
        <v>0</v>
      </c>
      <c r="X529">
        <f t="shared" si="70"/>
        <v>49968</v>
      </c>
      <c r="Z529">
        <f t="shared" si="71"/>
        <v>38748</v>
      </c>
    </row>
    <row r="530" spans="1:26" x14ac:dyDescent="0.25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f t="shared" si="64"/>
        <v>above</v>
      </c>
      <c r="L530" t="str" cm="1">
        <f t="array" ref="L530">_xlfn.IFS(J530&gt;=50, "Excellent", J530&gt;=40, "Good", J530&gt;=30, "Average", J530&lt;30, "Poor")</f>
        <v>Poor</v>
      </c>
      <c r="M530" t="str">
        <f t="shared" si="65"/>
        <v>No</v>
      </c>
      <c r="N530" t="str">
        <f t="shared" si="66"/>
        <v>Yes</v>
      </c>
      <c r="O530" t="str">
        <f t="shared" si="67"/>
        <v>not marketing</v>
      </c>
      <c r="P530">
        <f t="shared" si="68"/>
        <v>0</v>
      </c>
      <c r="Q530">
        <f t="shared" si="69"/>
        <v>0</v>
      </c>
      <c r="X530">
        <f t="shared" si="70"/>
        <v>74376</v>
      </c>
      <c r="Z530">
        <f t="shared" si="71"/>
        <v>22924</v>
      </c>
    </row>
    <row r="531" spans="1:26" x14ac:dyDescent="0.25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f t="shared" si="64"/>
        <v>below</v>
      </c>
      <c r="L531" t="str" cm="1">
        <f t="array" ref="L531">_xlfn.IFS(J531&gt;=50, "Excellent", J531&gt;=40, "Good", J531&gt;=30, "Average", J531&lt;30, "Poor")</f>
        <v>Good</v>
      </c>
      <c r="M531" t="str">
        <f t="shared" si="65"/>
        <v>No</v>
      </c>
      <c r="N531" t="str">
        <f t="shared" si="66"/>
        <v>No</v>
      </c>
      <c r="O531" t="str">
        <f t="shared" si="67"/>
        <v>marketing</v>
      </c>
      <c r="P531">
        <f t="shared" si="68"/>
        <v>0</v>
      </c>
      <c r="Q531">
        <f t="shared" si="69"/>
        <v>0</v>
      </c>
      <c r="X531">
        <f t="shared" si="70"/>
        <v>47674</v>
      </c>
      <c r="Z531">
        <f t="shared" si="71"/>
        <v>35000</v>
      </c>
    </row>
    <row r="532" spans="1:26" x14ac:dyDescent="0.25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f t="shared" si="64"/>
        <v>below</v>
      </c>
      <c r="L532" t="str" cm="1">
        <f t="array" ref="L532">_xlfn.IFS(J532&gt;=50, "Excellent", J532&gt;=40, "Good", J532&gt;=30, "Average", J532&lt;30, "Poor")</f>
        <v>Good</v>
      </c>
      <c r="M532" t="str">
        <f t="shared" si="65"/>
        <v>No</v>
      </c>
      <c r="N532" t="str">
        <f t="shared" si="66"/>
        <v>No</v>
      </c>
      <c r="O532" t="str">
        <f t="shared" si="67"/>
        <v>not marketing</v>
      </c>
      <c r="P532">
        <f t="shared" si="68"/>
        <v>36787</v>
      </c>
      <c r="Q532">
        <f t="shared" si="69"/>
        <v>0</v>
      </c>
      <c r="X532">
        <f t="shared" si="70"/>
        <v>36787</v>
      </c>
      <c r="Z532">
        <f t="shared" si="71"/>
        <v>16186</v>
      </c>
    </row>
    <row r="533" spans="1:26" x14ac:dyDescent="0.25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f t="shared" si="64"/>
        <v>above</v>
      </c>
      <c r="L533" t="str" cm="1">
        <f t="array" ref="L533">_xlfn.IFS(J533&gt;=50, "Excellent", J533&gt;=40, "Good", J533&gt;=30, "Average", J533&lt;30, "Poor")</f>
        <v>Excellent</v>
      </c>
      <c r="M533" t="str">
        <f t="shared" si="65"/>
        <v>No</v>
      </c>
      <c r="N533" t="str">
        <f t="shared" si="66"/>
        <v>No</v>
      </c>
      <c r="O533" t="str">
        <f t="shared" si="67"/>
        <v>not marketing</v>
      </c>
      <c r="P533">
        <f t="shared" si="68"/>
        <v>56370</v>
      </c>
      <c r="Q533">
        <f t="shared" si="69"/>
        <v>0</v>
      </c>
      <c r="X533">
        <f t="shared" si="70"/>
        <v>56370</v>
      </c>
      <c r="Z533">
        <f t="shared" si="71"/>
        <v>35103</v>
      </c>
    </row>
    <row r="534" spans="1:26" x14ac:dyDescent="0.25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f t="shared" si="64"/>
        <v>below</v>
      </c>
      <c r="L534" t="str" cm="1">
        <f t="array" ref="L534">_xlfn.IFS(J534&gt;=50, "Excellent", J534&gt;=40, "Good", J534&gt;=30, "Average", J534&lt;30, "Poor")</f>
        <v>Average</v>
      </c>
      <c r="M534" t="str">
        <f t="shared" si="65"/>
        <v>Yes</v>
      </c>
      <c r="N534" t="str">
        <f t="shared" si="66"/>
        <v>No</v>
      </c>
      <c r="O534" t="str">
        <f t="shared" si="67"/>
        <v>not marketing</v>
      </c>
      <c r="P534">
        <f t="shared" si="68"/>
        <v>0</v>
      </c>
      <c r="Q534">
        <f t="shared" si="69"/>
        <v>0</v>
      </c>
      <c r="X534">
        <f t="shared" si="70"/>
        <v>34386</v>
      </c>
      <c r="Z534">
        <f t="shared" si="71"/>
        <v>31896</v>
      </c>
    </row>
    <row r="535" spans="1:26" x14ac:dyDescent="0.25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f t="shared" si="64"/>
        <v>above</v>
      </c>
      <c r="L535" t="str" cm="1">
        <f t="array" ref="L535">_xlfn.IFS(J535&gt;=50, "Excellent", J535&gt;=40, "Good", J535&gt;=30, "Average", J535&lt;30, "Poor")</f>
        <v>Good</v>
      </c>
      <c r="M535" t="str">
        <f t="shared" si="65"/>
        <v>No</v>
      </c>
      <c r="N535" t="str">
        <f t="shared" si="66"/>
        <v>Yes</v>
      </c>
      <c r="O535" t="str">
        <f t="shared" si="67"/>
        <v>not marketing</v>
      </c>
      <c r="P535">
        <f t="shared" si="68"/>
        <v>0</v>
      </c>
      <c r="Q535">
        <f t="shared" si="69"/>
        <v>69630</v>
      </c>
      <c r="X535">
        <f t="shared" si="70"/>
        <v>69630</v>
      </c>
      <c r="Z535">
        <f t="shared" si="71"/>
        <v>15486</v>
      </c>
    </row>
    <row r="536" spans="1:26" x14ac:dyDescent="0.25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f t="shared" si="64"/>
        <v>below</v>
      </c>
      <c r="L536" t="str" cm="1">
        <f t="array" ref="L536">_xlfn.IFS(J536&gt;=50, "Excellent", J536&gt;=40, "Good", J536&gt;=30, "Average", J536&lt;30, "Poor")</f>
        <v>Average</v>
      </c>
      <c r="M536" t="str">
        <f t="shared" si="65"/>
        <v>Yes</v>
      </c>
      <c r="N536" t="str">
        <f t="shared" si="66"/>
        <v>No</v>
      </c>
      <c r="O536" t="str">
        <f t="shared" si="67"/>
        <v>not marketing</v>
      </c>
      <c r="P536">
        <f t="shared" si="68"/>
        <v>0</v>
      </c>
      <c r="Q536">
        <f t="shared" si="69"/>
        <v>0</v>
      </c>
      <c r="X536">
        <f t="shared" si="70"/>
        <v>31426</v>
      </c>
      <c r="Z536">
        <f t="shared" si="71"/>
        <v>22016</v>
      </c>
    </row>
    <row r="537" spans="1:26" x14ac:dyDescent="0.25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f t="shared" si="64"/>
        <v>above</v>
      </c>
      <c r="L537" t="str" cm="1">
        <f t="array" ref="L537">_xlfn.IFS(J537&gt;=50, "Excellent", J537&gt;=40, "Good", J537&gt;=30, "Average", J537&lt;30, "Poor")</f>
        <v>Excellent</v>
      </c>
      <c r="M537" t="str">
        <f t="shared" si="65"/>
        <v>No</v>
      </c>
      <c r="N537" t="str">
        <f t="shared" si="66"/>
        <v>Yes</v>
      </c>
      <c r="O537" t="str">
        <f t="shared" si="67"/>
        <v>marketing</v>
      </c>
      <c r="P537">
        <f t="shared" si="68"/>
        <v>0</v>
      </c>
      <c r="Q537">
        <f t="shared" si="69"/>
        <v>0</v>
      </c>
      <c r="X537">
        <f t="shared" si="70"/>
        <v>70530</v>
      </c>
      <c r="Z537">
        <f t="shared" si="71"/>
        <v>17765</v>
      </c>
    </row>
    <row r="538" spans="1:26" x14ac:dyDescent="0.25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f t="shared" si="64"/>
        <v>below</v>
      </c>
      <c r="L538" t="str" cm="1">
        <f t="array" ref="L538">_xlfn.IFS(J538&gt;=50, "Excellent", J538&gt;=40, "Good", J538&gt;=30, "Average", J538&lt;30, "Poor")</f>
        <v>Excellent</v>
      </c>
      <c r="M538" t="str">
        <f t="shared" si="65"/>
        <v>No</v>
      </c>
      <c r="N538" t="str">
        <f t="shared" si="66"/>
        <v>No</v>
      </c>
      <c r="O538" t="str">
        <f t="shared" si="67"/>
        <v>not marketing</v>
      </c>
      <c r="P538">
        <f t="shared" si="68"/>
        <v>32949</v>
      </c>
      <c r="Q538">
        <f t="shared" si="69"/>
        <v>0</v>
      </c>
      <c r="X538">
        <f t="shared" si="70"/>
        <v>32949</v>
      </c>
      <c r="Z538">
        <f t="shared" si="71"/>
        <v>35507</v>
      </c>
    </row>
    <row r="539" spans="1:26" x14ac:dyDescent="0.25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f t="shared" si="64"/>
        <v>above</v>
      </c>
      <c r="L539" t="str" cm="1">
        <f t="array" ref="L539">_xlfn.IFS(J539&gt;=50, "Excellent", J539&gt;=40, "Good", J539&gt;=30, "Average", J539&lt;30, "Poor")</f>
        <v>Good</v>
      </c>
      <c r="M539" t="str">
        <f t="shared" si="65"/>
        <v>No</v>
      </c>
      <c r="N539" t="str">
        <f t="shared" si="66"/>
        <v>Yes</v>
      </c>
      <c r="O539" t="str">
        <f t="shared" si="67"/>
        <v>not marketing</v>
      </c>
      <c r="P539">
        <f t="shared" si="68"/>
        <v>0</v>
      </c>
      <c r="Q539">
        <f t="shared" si="69"/>
        <v>0</v>
      </c>
      <c r="X539">
        <f t="shared" si="70"/>
        <v>68898</v>
      </c>
      <c r="Z539">
        <f t="shared" si="71"/>
        <v>31903</v>
      </c>
    </row>
    <row r="540" spans="1:26" x14ac:dyDescent="0.25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f t="shared" si="64"/>
        <v>below</v>
      </c>
      <c r="L540" t="str" cm="1">
        <f t="array" ref="L540">_xlfn.IFS(J540&gt;=50, "Excellent", J540&gt;=40, "Good", J540&gt;=30, "Average", J540&lt;30, "Poor")</f>
        <v>Poor</v>
      </c>
      <c r="M540" t="str">
        <f t="shared" si="65"/>
        <v>No</v>
      </c>
      <c r="N540" t="str">
        <f t="shared" si="66"/>
        <v>Yes</v>
      </c>
      <c r="O540" t="str">
        <f t="shared" si="67"/>
        <v>not marketing</v>
      </c>
      <c r="P540">
        <f t="shared" si="68"/>
        <v>0</v>
      </c>
      <c r="Q540">
        <f t="shared" si="69"/>
        <v>0</v>
      </c>
      <c r="X540">
        <f t="shared" si="70"/>
        <v>37587</v>
      </c>
      <c r="Z540">
        <f t="shared" si="71"/>
        <v>12155</v>
      </c>
    </row>
    <row r="541" spans="1:26" x14ac:dyDescent="0.25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f t="shared" si="64"/>
        <v>above</v>
      </c>
      <c r="L541" t="str" cm="1">
        <f t="array" ref="L541">_xlfn.IFS(J541&gt;=50, "Excellent", J541&gt;=40, "Good", J541&gt;=30, "Average", J541&lt;30, "Poor")</f>
        <v>Poor</v>
      </c>
      <c r="M541" t="str">
        <f t="shared" si="65"/>
        <v>No</v>
      </c>
      <c r="N541" t="str">
        <f t="shared" si="66"/>
        <v>Yes</v>
      </c>
      <c r="O541" t="str">
        <f t="shared" si="67"/>
        <v>not marketing</v>
      </c>
      <c r="P541">
        <f t="shared" si="68"/>
        <v>0</v>
      </c>
      <c r="Q541">
        <f t="shared" si="69"/>
        <v>0</v>
      </c>
      <c r="X541">
        <f t="shared" si="70"/>
        <v>79451</v>
      </c>
      <c r="Z541">
        <f t="shared" si="71"/>
        <v>15057</v>
      </c>
    </row>
    <row r="542" spans="1:26" x14ac:dyDescent="0.25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f t="shared" si="64"/>
        <v>above</v>
      </c>
      <c r="L542" t="str" cm="1">
        <f t="array" ref="L542">_xlfn.IFS(J542&gt;=50, "Excellent", J542&gt;=40, "Good", J542&gt;=30, "Average", J542&lt;30, "Poor")</f>
        <v>Good</v>
      </c>
      <c r="M542" t="str">
        <f t="shared" si="65"/>
        <v>No</v>
      </c>
      <c r="N542" t="str">
        <f t="shared" si="66"/>
        <v>Yes</v>
      </c>
      <c r="O542" t="str">
        <f t="shared" si="67"/>
        <v>not marketing</v>
      </c>
      <c r="P542">
        <f t="shared" si="68"/>
        <v>0</v>
      </c>
      <c r="Q542">
        <f t="shared" si="69"/>
        <v>54034</v>
      </c>
      <c r="X542">
        <f t="shared" si="70"/>
        <v>54034</v>
      </c>
      <c r="Z542">
        <f t="shared" si="71"/>
        <v>20411</v>
      </c>
    </row>
    <row r="543" spans="1:26" x14ac:dyDescent="0.25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f t="shared" si="64"/>
        <v>below</v>
      </c>
      <c r="L543" t="str" cm="1">
        <f t="array" ref="L543">_xlfn.IFS(J543&gt;=50, "Excellent", J543&gt;=40, "Good", J543&gt;=30, "Average", J543&lt;30, "Poor")</f>
        <v>Poor</v>
      </c>
      <c r="M543" t="str">
        <f t="shared" si="65"/>
        <v>No</v>
      </c>
      <c r="N543" t="str">
        <f t="shared" si="66"/>
        <v>No</v>
      </c>
      <c r="O543" t="str">
        <f t="shared" si="67"/>
        <v>not marketing</v>
      </c>
      <c r="P543">
        <f t="shared" si="68"/>
        <v>46521</v>
      </c>
      <c r="Q543">
        <f t="shared" si="69"/>
        <v>0</v>
      </c>
      <c r="X543">
        <f t="shared" si="70"/>
        <v>46521</v>
      </c>
      <c r="Z543">
        <f t="shared" si="71"/>
        <v>33506</v>
      </c>
    </row>
    <row r="544" spans="1:26" x14ac:dyDescent="0.25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f t="shared" si="64"/>
        <v>above</v>
      </c>
      <c r="L544" t="str" cm="1">
        <f t="array" ref="L544">_xlfn.IFS(J544&gt;=50, "Excellent", J544&gt;=40, "Good", J544&gt;=30, "Average", J544&lt;30, "Poor")</f>
        <v>Average</v>
      </c>
      <c r="M544" t="str">
        <f t="shared" si="65"/>
        <v>No</v>
      </c>
      <c r="N544" t="str">
        <f t="shared" si="66"/>
        <v>Yes</v>
      </c>
      <c r="O544" t="str">
        <f t="shared" si="67"/>
        <v>not marketing</v>
      </c>
      <c r="P544">
        <f t="shared" si="68"/>
        <v>0</v>
      </c>
      <c r="Q544">
        <f t="shared" si="69"/>
        <v>0</v>
      </c>
      <c r="X544">
        <f t="shared" si="70"/>
        <v>53862</v>
      </c>
      <c r="Z544">
        <f t="shared" si="71"/>
        <v>14424</v>
      </c>
    </row>
    <row r="545" spans="1:26" x14ac:dyDescent="0.25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f t="shared" si="64"/>
        <v>above</v>
      </c>
      <c r="L545" t="str" cm="1">
        <f t="array" ref="L545">_xlfn.IFS(J545&gt;=50, "Excellent", J545&gt;=40, "Good", J545&gt;=30, "Average", J545&lt;30, "Poor")</f>
        <v>Excellent</v>
      </c>
      <c r="M545" t="str">
        <f t="shared" si="65"/>
        <v>No</v>
      </c>
      <c r="N545" t="str">
        <f t="shared" si="66"/>
        <v>Yes</v>
      </c>
      <c r="O545" t="str">
        <f t="shared" si="67"/>
        <v>not marketing</v>
      </c>
      <c r="P545">
        <f t="shared" si="68"/>
        <v>75897</v>
      </c>
      <c r="Q545">
        <f t="shared" si="69"/>
        <v>0</v>
      </c>
      <c r="X545">
        <f t="shared" si="70"/>
        <v>75897</v>
      </c>
      <c r="Z545">
        <f t="shared" si="71"/>
        <v>19033</v>
      </c>
    </row>
    <row r="546" spans="1:26" x14ac:dyDescent="0.25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f t="shared" si="64"/>
        <v>above</v>
      </c>
      <c r="L546" t="str" cm="1">
        <f t="array" ref="L546">_xlfn.IFS(J546&gt;=50, "Excellent", J546&gt;=40, "Good", J546&gt;=30, "Average", J546&lt;30, "Poor")</f>
        <v>Excellent</v>
      </c>
      <c r="M546" t="str">
        <f t="shared" si="65"/>
        <v>Yes</v>
      </c>
      <c r="N546" t="str">
        <f t="shared" si="66"/>
        <v>Yes</v>
      </c>
      <c r="O546" t="str">
        <f t="shared" si="67"/>
        <v>not marketing</v>
      </c>
      <c r="P546">
        <f t="shared" si="68"/>
        <v>0</v>
      </c>
      <c r="Q546">
        <f t="shared" si="69"/>
        <v>0</v>
      </c>
      <c r="X546">
        <f t="shared" si="70"/>
        <v>75210</v>
      </c>
      <c r="Z546">
        <f t="shared" si="71"/>
        <v>23706</v>
      </c>
    </row>
    <row r="547" spans="1:26" x14ac:dyDescent="0.25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f t="shared" si="64"/>
        <v>below</v>
      </c>
      <c r="L547" t="str" cm="1">
        <f t="array" ref="L547">_xlfn.IFS(J547&gt;=50, "Excellent", J547&gt;=40, "Good", J547&gt;=30, "Average", J547&lt;30, "Poor")</f>
        <v>Excellent</v>
      </c>
      <c r="M547" t="str">
        <f t="shared" si="65"/>
        <v>No</v>
      </c>
      <c r="N547" t="str">
        <f t="shared" si="66"/>
        <v>Yes</v>
      </c>
      <c r="O547" t="str">
        <f t="shared" si="67"/>
        <v>not marketing</v>
      </c>
      <c r="P547">
        <f t="shared" si="68"/>
        <v>0</v>
      </c>
      <c r="Q547">
        <f t="shared" si="69"/>
        <v>33275</v>
      </c>
      <c r="X547">
        <f t="shared" si="70"/>
        <v>33275</v>
      </c>
      <c r="Z547">
        <f t="shared" si="71"/>
        <v>36636</v>
      </c>
    </row>
    <row r="548" spans="1:26" x14ac:dyDescent="0.25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f t="shared" si="64"/>
        <v>above</v>
      </c>
      <c r="L548" t="str" cm="1">
        <f t="array" ref="L548">_xlfn.IFS(J548&gt;=50, "Excellent", J548&gt;=40, "Good", J548&gt;=30, "Average", J548&lt;30, "Poor")</f>
        <v>Good</v>
      </c>
      <c r="M548" t="str">
        <f t="shared" si="65"/>
        <v>No</v>
      </c>
      <c r="N548" t="str">
        <f t="shared" si="66"/>
        <v>Yes</v>
      </c>
      <c r="O548" t="str">
        <f t="shared" si="67"/>
        <v>not marketing</v>
      </c>
      <c r="P548">
        <f t="shared" si="68"/>
        <v>64792</v>
      </c>
      <c r="Q548">
        <f t="shared" si="69"/>
        <v>0</v>
      </c>
      <c r="X548">
        <f t="shared" si="70"/>
        <v>64792</v>
      </c>
      <c r="Z548">
        <f t="shared" si="71"/>
        <v>30430</v>
      </c>
    </row>
    <row r="549" spans="1:26" x14ac:dyDescent="0.25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f t="shared" si="64"/>
        <v>below</v>
      </c>
      <c r="L549" t="str" cm="1">
        <f t="array" ref="L549">_xlfn.IFS(J549&gt;=50, "Excellent", J549&gt;=40, "Good", J549&gt;=30, "Average", J549&lt;30, "Poor")</f>
        <v>Poor</v>
      </c>
      <c r="M549" t="str">
        <f t="shared" si="65"/>
        <v>No</v>
      </c>
      <c r="N549" t="str">
        <f t="shared" si="66"/>
        <v>No</v>
      </c>
      <c r="O549" t="str">
        <f t="shared" si="67"/>
        <v>not marketing</v>
      </c>
      <c r="P549">
        <f t="shared" si="68"/>
        <v>0</v>
      </c>
      <c r="Q549">
        <f t="shared" si="69"/>
        <v>0</v>
      </c>
      <c r="X549">
        <f t="shared" si="70"/>
        <v>31260</v>
      </c>
      <c r="Z549">
        <f t="shared" si="71"/>
        <v>32450</v>
      </c>
    </row>
    <row r="550" spans="1:26" x14ac:dyDescent="0.25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f t="shared" si="64"/>
        <v>above</v>
      </c>
      <c r="L550" t="str" cm="1">
        <f t="array" ref="L550">_xlfn.IFS(J550&gt;=50, "Excellent", J550&gt;=40, "Good", J550&gt;=30, "Average", J550&lt;30, "Poor")</f>
        <v>Good</v>
      </c>
      <c r="M550" t="str">
        <f t="shared" si="65"/>
        <v>No</v>
      </c>
      <c r="N550" t="str">
        <f t="shared" si="66"/>
        <v>Yes</v>
      </c>
      <c r="O550" t="str">
        <f t="shared" si="67"/>
        <v>not marketing</v>
      </c>
      <c r="P550">
        <f t="shared" si="68"/>
        <v>0</v>
      </c>
      <c r="Q550">
        <f t="shared" si="69"/>
        <v>61587</v>
      </c>
      <c r="X550">
        <f t="shared" si="70"/>
        <v>61587</v>
      </c>
      <c r="Z550">
        <f t="shared" si="71"/>
        <v>28008</v>
      </c>
    </row>
    <row r="551" spans="1:26" x14ac:dyDescent="0.25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f t="shared" si="64"/>
        <v>above</v>
      </c>
      <c r="L551" t="str" cm="1">
        <f t="array" ref="L551">_xlfn.IFS(J551&gt;=50, "Excellent", J551&gt;=40, "Good", J551&gt;=30, "Average", J551&lt;30, "Poor")</f>
        <v>Average</v>
      </c>
      <c r="M551" t="str">
        <f t="shared" si="65"/>
        <v>No</v>
      </c>
      <c r="N551" t="str">
        <f t="shared" si="66"/>
        <v>No</v>
      </c>
      <c r="O551" t="str">
        <f t="shared" si="67"/>
        <v>marketing</v>
      </c>
      <c r="P551">
        <f t="shared" si="68"/>
        <v>0</v>
      </c>
      <c r="Q551">
        <f t="shared" si="69"/>
        <v>0</v>
      </c>
      <c r="X551">
        <f t="shared" si="70"/>
        <v>52811</v>
      </c>
      <c r="Z551">
        <f t="shared" si="71"/>
        <v>29741</v>
      </c>
    </row>
    <row r="552" spans="1:26" x14ac:dyDescent="0.25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f t="shared" si="64"/>
        <v>below</v>
      </c>
      <c r="L552" t="str" cm="1">
        <f t="array" ref="L552">_xlfn.IFS(J552&gt;=50, "Excellent", J552&gt;=40, "Good", J552&gt;=30, "Average", J552&lt;30, "Poor")</f>
        <v>Good</v>
      </c>
      <c r="M552" t="str">
        <f t="shared" si="65"/>
        <v>No</v>
      </c>
      <c r="N552" t="str">
        <f t="shared" si="66"/>
        <v>No</v>
      </c>
      <c r="O552" t="str">
        <f t="shared" si="67"/>
        <v>not marketing</v>
      </c>
      <c r="P552">
        <f t="shared" si="68"/>
        <v>0</v>
      </c>
      <c r="Q552">
        <f t="shared" si="69"/>
        <v>0</v>
      </c>
      <c r="X552">
        <f t="shared" si="70"/>
        <v>46256</v>
      </c>
      <c r="Z552">
        <f t="shared" si="71"/>
        <v>21329</v>
      </c>
    </row>
    <row r="553" spans="1:26" x14ac:dyDescent="0.25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f t="shared" si="64"/>
        <v>below</v>
      </c>
      <c r="L553" t="str" cm="1">
        <f t="array" ref="L553">_xlfn.IFS(J553&gt;=50, "Excellent", J553&gt;=40, "Good", J553&gt;=30, "Average", J553&lt;30, "Poor")</f>
        <v>Average</v>
      </c>
      <c r="M553" t="str">
        <f t="shared" si="65"/>
        <v>No</v>
      </c>
      <c r="N553" t="str">
        <f t="shared" si="66"/>
        <v>Yes</v>
      </c>
      <c r="O553" t="str">
        <f t="shared" si="67"/>
        <v>not marketing</v>
      </c>
      <c r="P553">
        <f t="shared" si="68"/>
        <v>0</v>
      </c>
      <c r="Q553">
        <f t="shared" si="69"/>
        <v>36934</v>
      </c>
      <c r="X553">
        <f t="shared" si="70"/>
        <v>36934</v>
      </c>
      <c r="Z553">
        <f t="shared" si="71"/>
        <v>34095</v>
      </c>
    </row>
    <row r="554" spans="1:26" x14ac:dyDescent="0.25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f t="shared" si="64"/>
        <v>below</v>
      </c>
      <c r="L554" t="str" cm="1">
        <f t="array" ref="L554">_xlfn.IFS(J554&gt;=50, "Excellent", J554&gt;=40, "Good", J554&gt;=30, "Average", J554&lt;30, "Poor")</f>
        <v>Average</v>
      </c>
      <c r="M554" t="str">
        <f t="shared" si="65"/>
        <v>No</v>
      </c>
      <c r="N554" t="str">
        <f t="shared" si="66"/>
        <v>No</v>
      </c>
      <c r="O554" t="str">
        <f t="shared" si="67"/>
        <v>not marketing</v>
      </c>
      <c r="P554">
        <f t="shared" si="68"/>
        <v>0</v>
      </c>
      <c r="Q554">
        <f t="shared" si="69"/>
        <v>0</v>
      </c>
      <c r="X554">
        <f t="shared" si="70"/>
        <v>34284</v>
      </c>
      <c r="Z554">
        <f t="shared" si="71"/>
        <v>11404</v>
      </c>
    </row>
    <row r="555" spans="1:26" x14ac:dyDescent="0.25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f t="shared" si="64"/>
        <v>below</v>
      </c>
      <c r="L555" t="str" cm="1">
        <f t="array" ref="L555">_xlfn.IFS(J555&gt;=50, "Excellent", J555&gt;=40, "Good", J555&gt;=30, "Average", J555&lt;30, "Poor")</f>
        <v>Poor</v>
      </c>
      <c r="M555" t="str">
        <f t="shared" si="65"/>
        <v>No</v>
      </c>
      <c r="N555" t="str">
        <f t="shared" si="66"/>
        <v>No</v>
      </c>
      <c r="O555" t="str">
        <f t="shared" si="67"/>
        <v>not marketing</v>
      </c>
      <c r="P555">
        <f t="shared" si="68"/>
        <v>0</v>
      </c>
      <c r="Q555">
        <f t="shared" si="69"/>
        <v>0</v>
      </c>
      <c r="X555">
        <f t="shared" si="70"/>
        <v>35117</v>
      </c>
      <c r="Z555">
        <f t="shared" si="71"/>
        <v>35134</v>
      </c>
    </row>
    <row r="556" spans="1:26" x14ac:dyDescent="0.25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f t="shared" si="64"/>
        <v>above</v>
      </c>
      <c r="L556" t="str" cm="1">
        <f t="array" ref="L556">_xlfn.IFS(J556&gt;=50, "Excellent", J556&gt;=40, "Good", J556&gt;=30, "Average", J556&lt;30, "Poor")</f>
        <v>Excellent</v>
      </c>
      <c r="M556" t="str">
        <f t="shared" si="65"/>
        <v>No</v>
      </c>
      <c r="N556" t="str">
        <f t="shared" si="66"/>
        <v>Yes</v>
      </c>
      <c r="O556" t="str">
        <f t="shared" si="67"/>
        <v>not marketing</v>
      </c>
      <c r="P556">
        <f t="shared" si="68"/>
        <v>0</v>
      </c>
      <c r="Q556">
        <f t="shared" si="69"/>
        <v>0</v>
      </c>
      <c r="X556">
        <f t="shared" si="70"/>
        <v>71674</v>
      </c>
      <c r="Z556">
        <f t="shared" si="71"/>
        <v>19965</v>
      </c>
    </row>
    <row r="557" spans="1:26" x14ac:dyDescent="0.25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f t="shared" si="64"/>
        <v>below</v>
      </c>
      <c r="L557" t="str" cm="1">
        <f t="array" ref="L557">_xlfn.IFS(J557&gt;=50, "Excellent", J557&gt;=40, "Good", J557&gt;=30, "Average", J557&lt;30, "Poor")</f>
        <v>Excellent</v>
      </c>
      <c r="M557" t="str">
        <f t="shared" si="65"/>
        <v>Yes</v>
      </c>
      <c r="N557" t="str">
        <f t="shared" si="66"/>
        <v>No</v>
      </c>
      <c r="O557" t="str">
        <f t="shared" si="67"/>
        <v>not marketing</v>
      </c>
      <c r="P557">
        <f t="shared" si="68"/>
        <v>0</v>
      </c>
      <c r="Q557">
        <f t="shared" si="69"/>
        <v>0</v>
      </c>
      <c r="X557">
        <f t="shared" si="70"/>
        <v>43084</v>
      </c>
      <c r="Z557">
        <f t="shared" si="71"/>
        <v>17531</v>
      </c>
    </row>
    <row r="558" spans="1:26" x14ac:dyDescent="0.25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f t="shared" si="64"/>
        <v>above</v>
      </c>
      <c r="L558" t="str" cm="1">
        <f t="array" ref="L558">_xlfn.IFS(J558&gt;=50, "Excellent", J558&gt;=40, "Good", J558&gt;=30, "Average", J558&lt;30, "Poor")</f>
        <v>Average</v>
      </c>
      <c r="M558" t="str">
        <f t="shared" si="65"/>
        <v>No</v>
      </c>
      <c r="N558" t="str">
        <f t="shared" si="66"/>
        <v>Yes</v>
      </c>
      <c r="O558" t="str">
        <f t="shared" si="67"/>
        <v>not marketing</v>
      </c>
      <c r="P558">
        <f t="shared" si="68"/>
        <v>0</v>
      </c>
      <c r="Q558">
        <f t="shared" si="69"/>
        <v>0</v>
      </c>
      <c r="X558">
        <f t="shared" si="70"/>
        <v>57617</v>
      </c>
      <c r="Z558">
        <f t="shared" si="71"/>
        <v>13311</v>
      </c>
    </row>
    <row r="559" spans="1:26" x14ac:dyDescent="0.25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f t="shared" si="64"/>
        <v>above</v>
      </c>
      <c r="L559" t="str" cm="1">
        <f t="array" ref="L559">_xlfn.IFS(J559&gt;=50, "Excellent", J559&gt;=40, "Good", J559&gt;=30, "Average", J559&lt;30, "Poor")</f>
        <v>Poor</v>
      </c>
      <c r="M559" t="str">
        <f t="shared" si="65"/>
        <v>No</v>
      </c>
      <c r="N559" t="str">
        <f t="shared" si="66"/>
        <v>Yes</v>
      </c>
      <c r="O559" t="str">
        <f t="shared" si="67"/>
        <v>not marketing</v>
      </c>
      <c r="P559">
        <f t="shared" si="68"/>
        <v>0</v>
      </c>
      <c r="Q559">
        <f t="shared" si="69"/>
        <v>0</v>
      </c>
      <c r="X559">
        <f t="shared" si="70"/>
        <v>68368</v>
      </c>
      <c r="Z559">
        <f t="shared" si="71"/>
        <v>37473</v>
      </c>
    </row>
    <row r="560" spans="1:26" x14ac:dyDescent="0.25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f t="shared" si="64"/>
        <v>above</v>
      </c>
      <c r="L560" t="str" cm="1">
        <f t="array" ref="L560">_xlfn.IFS(J560&gt;=50, "Excellent", J560&gt;=40, "Good", J560&gt;=30, "Average", J560&lt;30, "Poor")</f>
        <v>Excellent</v>
      </c>
      <c r="M560" t="str">
        <f t="shared" si="65"/>
        <v>No</v>
      </c>
      <c r="N560" t="str">
        <f t="shared" si="66"/>
        <v>Yes</v>
      </c>
      <c r="O560" t="str">
        <f t="shared" si="67"/>
        <v>not marketing</v>
      </c>
      <c r="P560">
        <f t="shared" si="68"/>
        <v>0</v>
      </c>
      <c r="Q560">
        <f t="shared" si="69"/>
        <v>0</v>
      </c>
      <c r="X560">
        <f t="shared" si="70"/>
        <v>70489</v>
      </c>
      <c r="Z560">
        <f t="shared" si="71"/>
        <v>33265</v>
      </c>
    </row>
    <row r="561" spans="1:26" x14ac:dyDescent="0.25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f t="shared" si="64"/>
        <v>below</v>
      </c>
      <c r="L561" t="str" cm="1">
        <f t="array" ref="L561">_xlfn.IFS(J561&gt;=50, "Excellent", J561&gt;=40, "Good", J561&gt;=30, "Average", J561&lt;30, "Poor")</f>
        <v>Average</v>
      </c>
      <c r="M561" t="str">
        <f t="shared" si="65"/>
        <v>No</v>
      </c>
      <c r="N561" t="str">
        <f t="shared" si="66"/>
        <v>No</v>
      </c>
      <c r="O561" t="str">
        <f t="shared" si="67"/>
        <v>not marketing</v>
      </c>
      <c r="P561">
        <f t="shared" si="68"/>
        <v>0</v>
      </c>
      <c r="Q561">
        <f t="shared" si="69"/>
        <v>0</v>
      </c>
      <c r="X561">
        <f t="shared" si="70"/>
        <v>36335</v>
      </c>
      <c r="Z561">
        <f t="shared" si="71"/>
        <v>11479</v>
      </c>
    </row>
    <row r="562" spans="1:26" x14ac:dyDescent="0.25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f t="shared" si="64"/>
        <v>below</v>
      </c>
      <c r="L562" t="str" cm="1">
        <f t="array" ref="L562">_xlfn.IFS(J562&gt;=50, "Excellent", J562&gt;=40, "Good", J562&gt;=30, "Average", J562&lt;30, "Poor")</f>
        <v>Average</v>
      </c>
      <c r="M562" t="str">
        <f t="shared" si="65"/>
        <v>No</v>
      </c>
      <c r="N562" t="str">
        <f t="shared" si="66"/>
        <v>No</v>
      </c>
      <c r="O562" t="str">
        <f t="shared" si="67"/>
        <v>marketing</v>
      </c>
      <c r="P562">
        <f t="shared" si="68"/>
        <v>0</v>
      </c>
      <c r="Q562">
        <f t="shared" si="69"/>
        <v>0</v>
      </c>
      <c r="X562">
        <f t="shared" si="70"/>
        <v>45414</v>
      </c>
      <c r="Z562">
        <f t="shared" si="71"/>
        <v>38554</v>
      </c>
    </row>
    <row r="563" spans="1:26" x14ac:dyDescent="0.25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f t="shared" si="64"/>
        <v>above</v>
      </c>
      <c r="L563" t="str" cm="1">
        <f t="array" ref="L563">_xlfn.IFS(J563&gt;=50, "Excellent", J563&gt;=40, "Good", J563&gt;=30, "Average", J563&lt;30, "Poor")</f>
        <v>Good</v>
      </c>
      <c r="M563" t="str">
        <f t="shared" si="65"/>
        <v>No</v>
      </c>
      <c r="N563" t="str">
        <f t="shared" si="66"/>
        <v>Yes</v>
      </c>
      <c r="O563" t="str">
        <f t="shared" si="67"/>
        <v>not marketing</v>
      </c>
      <c r="P563">
        <f t="shared" si="68"/>
        <v>0</v>
      </c>
      <c r="Q563">
        <f t="shared" si="69"/>
        <v>0</v>
      </c>
      <c r="X563">
        <f t="shared" si="70"/>
        <v>70481</v>
      </c>
      <c r="Z563">
        <f t="shared" si="71"/>
        <v>30106</v>
      </c>
    </row>
    <row r="564" spans="1:26" x14ac:dyDescent="0.25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f t="shared" si="64"/>
        <v>below</v>
      </c>
      <c r="L564" t="str" cm="1">
        <f t="array" ref="L564">_xlfn.IFS(J564&gt;=50, "Excellent", J564&gt;=40, "Good", J564&gt;=30, "Average", J564&lt;30, "Poor")</f>
        <v>Poor</v>
      </c>
      <c r="M564" t="str">
        <f t="shared" si="65"/>
        <v>No</v>
      </c>
      <c r="N564" t="str">
        <f t="shared" si="66"/>
        <v>Yes</v>
      </c>
      <c r="O564" t="str">
        <f t="shared" si="67"/>
        <v>not marketing</v>
      </c>
      <c r="P564">
        <f t="shared" si="68"/>
        <v>0</v>
      </c>
      <c r="Q564">
        <f t="shared" si="69"/>
        <v>0</v>
      </c>
      <c r="X564">
        <f t="shared" si="70"/>
        <v>39588</v>
      </c>
      <c r="Z564">
        <f t="shared" si="71"/>
        <v>21349</v>
      </c>
    </row>
    <row r="565" spans="1:26" x14ac:dyDescent="0.25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f t="shared" si="64"/>
        <v>above</v>
      </c>
      <c r="L565" t="str" cm="1">
        <f t="array" ref="L565">_xlfn.IFS(J565&gt;=50, "Excellent", J565&gt;=40, "Good", J565&gt;=30, "Average", J565&lt;30, "Poor")</f>
        <v>Average</v>
      </c>
      <c r="M565" t="str">
        <f t="shared" si="65"/>
        <v>No</v>
      </c>
      <c r="N565" t="str">
        <f t="shared" si="66"/>
        <v>Yes</v>
      </c>
      <c r="O565" t="str">
        <f t="shared" si="67"/>
        <v>marketing</v>
      </c>
      <c r="P565">
        <f t="shared" si="68"/>
        <v>0</v>
      </c>
      <c r="Q565">
        <f t="shared" si="69"/>
        <v>0</v>
      </c>
      <c r="X565">
        <f t="shared" si="70"/>
        <v>73466</v>
      </c>
      <c r="Z565">
        <f t="shared" si="71"/>
        <v>23354</v>
      </c>
    </row>
    <row r="566" spans="1:26" x14ac:dyDescent="0.25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f t="shared" si="64"/>
        <v>above</v>
      </c>
      <c r="L566" t="str" cm="1">
        <f t="array" ref="L566">_xlfn.IFS(J566&gt;=50, "Excellent", J566&gt;=40, "Good", J566&gt;=30, "Average", J566&lt;30, "Poor")</f>
        <v>Average</v>
      </c>
      <c r="M566" t="str">
        <f t="shared" si="65"/>
        <v>No</v>
      </c>
      <c r="N566" t="str">
        <f t="shared" si="66"/>
        <v>Yes</v>
      </c>
      <c r="O566" t="str">
        <f t="shared" si="67"/>
        <v>marketing</v>
      </c>
      <c r="P566">
        <f t="shared" si="68"/>
        <v>0</v>
      </c>
      <c r="Q566">
        <f t="shared" si="69"/>
        <v>0</v>
      </c>
      <c r="X566">
        <f t="shared" si="70"/>
        <v>73548</v>
      </c>
      <c r="Z566">
        <f t="shared" si="71"/>
        <v>14394</v>
      </c>
    </row>
    <row r="567" spans="1:26" x14ac:dyDescent="0.25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f t="shared" si="64"/>
        <v>above</v>
      </c>
      <c r="L567" t="str" cm="1">
        <f t="array" ref="L567">_xlfn.IFS(J567&gt;=50, "Excellent", J567&gt;=40, "Good", J567&gt;=30, "Average", J567&lt;30, "Poor")</f>
        <v>Average</v>
      </c>
      <c r="M567" t="str">
        <f t="shared" si="65"/>
        <v>No</v>
      </c>
      <c r="N567" t="str">
        <f t="shared" si="66"/>
        <v>Yes</v>
      </c>
      <c r="O567" t="str">
        <f t="shared" si="67"/>
        <v>marketing</v>
      </c>
      <c r="P567">
        <f t="shared" si="68"/>
        <v>0</v>
      </c>
      <c r="Q567">
        <f t="shared" si="69"/>
        <v>0</v>
      </c>
      <c r="X567">
        <f t="shared" si="70"/>
        <v>72728</v>
      </c>
      <c r="Z567">
        <f t="shared" si="71"/>
        <v>31142</v>
      </c>
    </row>
    <row r="568" spans="1:26" x14ac:dyDescent="0.25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f t="shared" si="64"/>
        <v>below</v>
      </c>
      <c r="L568" t="str" cm="1">
        <f t="array" ref="L568">_xlfn.IFS(J568&gt;=50, "Excellent", J568&gt;=40, "Good", J568&gt;=30, "Average", J568&lt;30, "Poor")</f>
        <v>Excellent</v>
      </c>
      <c r="M568" t="str">
        <f t="shared" si="65"/>
        <v>No</v>
      </c>
      <c r="N568" t="str">
        <f t="shared" si="66"/>
        <v>No</v>
      </c>
      <c r="O568" t="str">
        <f t="shared" si="67"/>
        <v>not marketing</v>
      </c>
      <c r="P568">
        <f t="shared" si="68"/>
        <v>39406</v>
      </c>
      <c r="Q568">
        <f t="shared" si="69"/>
        <v>0</v>
      </c>
      <c r="X568">
        <f t="shared" si="70"/>
        <v>39406</v>
      </c>
      <c r="Z568">
        <f t="shared" si="71"/>
        <v>21580</v>
      </c>
    </row>
    <row r="569" spans="1:26" x14ac:dyDescent="0.25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f t="shared" si="64"/>
        <v>below</v>
      </c>
      <c r="L569" t="str" cm="1">
        <f t="array" ref="L569">_xlfn.IFS(J569&gt;=50, "Excellent", J569&gt;=40, "Good", J569&gt;=30, "Average", J569&lt;30, "Poor")</f>
        <v>Excellent</v>
      </c>
      <c r="M569" t="str">
        <f t="shared" si="65"/>
        <v>No</v>
      </c>
      <c r="N569" t="str">
        <f t="shared" si="66"/>
        <v>No</v>
      </c>
      <c r="O569" t="str">
        <f t="shared" si="67"/>
        <v>not marketing</v>
      </c>
      <c r="P569">
        <f t="shared" si="68"/>
        <v>42868</v>
      </c>
      <c r="Q569">
        <f t="shared" si="69"/>
        <v>0</v>
      </c>
      <c r="X569">
        <f t="shared" si="70"/>
        <v>42868</v>
      </c>
      <c r="Z569">
        <f t="shared" si="71"/>
        <v>19737</v>
      </c>
    </row>
    <row r="570" spans="1:26" x14ac:dyDescent="0.25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f t="shared" si="64"/>
        <v>below</v>
      </c>
      <c r="L570" t="str" cm="1">
        <f t="array" ref="L570">_xlfn.IFS(J570&gt;=50, "Excellent", J570&gt;=40, "Good", J570&gt;=30, "Average", J570&lt;30, "Poor")</f>
        <v>Poor</v>
      </c>
      <c r="M570" t="str">
        <f t="shared" si="65"/>
        <v>No</v>
      </c>
      <c r="N570" t="str">
        <f t="shared" si="66"/>
        <v>No</v>
      </c>
      <c r="O570" t="str">
        <f t="shared" si="67"/>
        <v>not marketing</v>
      </c>
      <c r="P570">
        <f t="shared" si="68"/>
        <v>0</v>
      </c>
      <c r="Q570">
        <f t="shared" si="69"/>
        <v>0</v>
      </c>
      <c r="X570">
        <f t="shared" si="70"/>
        <v>34898</v>
      </c>
      <c r="Z570">
        <f t="shared" si="71"/>
        <v>25673</v>
      </c>
    </row>
    <row r="571" spans="1:26" x14ac:dyDescent="0.25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f t="shared" si="64"/>
        <v>below</v>
      </c>
      <c r="L571" t="str" cm="1">
        <f t="array" ref="L571">_xlfn.IFS(J571&gt;=50, "Excellent", J571&gt;=40, "Good", J571&gt;=30, "Average", J571&lt;30, "Poor")</f>
        <v>Excellent</v>
      </c>
      <c r="M571" t="str">
        <f t="shared" si="65"/>
        <v>No</v>
      </c>
      <c r="N571" t="str">
        <f t="shared" si="66"/>
        <v>No</v>
      </c>
      <c r="O571" t="str">
        <f t="shared" si="67"/>
        <v>not marketing</v>
      </c>
      <c r="P571">
        <f t="shared" si="68"/>
        <v>0</v>
      </c>
      <c r="Q571">
        <f t="shared" si="69"/>
        <v>0</v>
      </c>
      <c r="X571">
        <f t="shared" si="70"/>
        <v>37707</v>
      </c>
      <c r="Z571">
        <f t="shared" si="71"/>
        <v>30420</v>
      </c>
    </row>
    <row r="572" spans="1:26" x14ac:dyDescent="0.25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f t="shared" si="64"/>
        <v>above</v>
      </c>
      <c r="L572" t="str" cm="1">
        <f t="array" ref="L572">_xlfn.IFS(J572&gt;=50, "Excellent", J572&gt;=40, "Good", J572&gt;=30, "Average", J572&lt;30, "Poor")</f>
        <v>Poor</v>
      </c>
      <c r="M572" t="str">
        <f t="shared" si="65"/>
        <v>No</v>
      </c>
      <c r="N572" t="str">
        <f t="shared" si="66"/>
        <v>No</v>
      </c>
      <c r="O572" t="str">
        <f t="shared" si="67"/>
        <v>not marketing</v>
      </c>
      <c r="P572">
        <f t="shared" si="68"/>
        <v>58809</v>
      </c>
      <c r="Q572">
        <f t="shared" si="69"/>
        <v>0</v>
      </c>
      <c r="X572">
        <f t="shared" si="70"/>
        <v>58809</v>
      </c>
      <c r="Z572">
        <f t="shared" si="71"/>
        <v>39048</v>
      </c>
    </row>
    <row r="573" spans="1:26" x14ac:dyDescent="0.25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f t="shared" si="64"/>
        <v>below</v>
      </c>
      <c r="L573" t="str" cm="1">
        <f t="array" ref="L573">_xlfn.IFS(J573&gt;=50, "Excellent", J573&gt;=40, "Good", J573&gt;=30, "Average", J573&lt;30, "Poor")</f>
        <v>Good</v>
      </c>
      <c r="M573" t="str">
        <f t="shared" si="65"/>
        <v>No</v>
      </c>
      <c r="N573" t="str">
        <f t="shared" si="66"/>
        <v>No</v>
      </c>
      <c r="O573" t="str">
        <f t="shared" si="67"/>
        <v>not marketing</v>
      </c>
      <c r="P573">
        <f t="shared" si="68"/>
        <v>0</v>
      </c>
      <c r="Q573">
        <f t="shared" si="69"/>
        <v>0</v>
      </c>
      <c r="X573">
        <f t="shared" si="70"/>
        <v>36689</v>
      </c>
      <c r="Z573">
        <f t="shared" si="71"/>
        <v>21932</v>
      </c>
    </row>
    <row r="574" spans="1:26" x14ac:dyDescent="0.25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f t="shared" si="64"/>
        <v>below</v>
      </c>
      <c r="L574" t="str" cm="1">
        <f t="array" ref="L574">_xlfn.IFS(J574&gt;=50, "Excellent", J574&gt;=40, "Good", J574&gt;=30, "Average", J574&lt;30, "Poor")</f>
        <v>Poor</v>
      </c>
      <c r="M574" t="str">
        <f t="shared" si="65"/>
        <v>No</v>
      </c>
      <c r="N574" t="str">
        <f t="shared" si="66"/>
        <v>Yes</v>
      </c>
      <c r="O574" t="str">
        <f t="shared" si="67"/>
        <v>not marketing</v>
      </c>
      <c r="P574">
        <f t="shared" si="68"/>
        <v>0</v>
      </c>
      <c r="Q574">
        <f t="shared" si="69"/>
        <v>0</v>
      </c>
      <c r="X574">
        <f t="shared" si="70"/>
        <v>41099</v>
      </c>
      <c r="Z574">
        <f t="shared" si="71"/>
        <v>22922</v>
      </c>
    </row>
    <row r="575" spans="1:26" x14ac:dyDescent="0.25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f t="shared" si="64"/>
        <v>above</v>
      </c>
      <c r="L575" t="str" cm="1">
        <f t="array" ref="L575">_xlfn.IFS(J575&gt;=50, "Excellent", J575&gt;=40, "Good", J575&gt;=30, "Average", J575&lt;30, "Poor")</f>
        <v>Average</v>
      </c>
      <c r="M575" t="str">
        <f t="shared" si="65"/>
        <v>No</v>
      </c>
      <c r="N575" t="str">
        <f t="shared" si="66"/>
        <v>No</v>
      </c>
      <c r="O575" t="str">
        <f t="shared" si="67"/>
        <v>not marketing</v>
      </c>
      <c r="P575">
        <f t="shared" si="68"/>
        <v>0</v>
      </c>
      <c r="Q575">
        <f t="shared" si="69"/>
        <v>0</v>
      </c>
      <c r="X575">
        <f t="shared" si="70"/>
        <v>55491</v>
      </c>
      <c r="Z575">
        <f t="shared" si="71"/>
        <v>15835</v>
      </c>
    </row>
    <row r="576" spans="1:26" x14ac:dyDescent="0.25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f t="shared" si="64"/>
        <v>below</v>
      </c>
      <c r="L576" t="str" cm="1">
        <f t="array" ref="L576">_xlfn.IFS(J576&gt;=50, "Excellent", J576&gt;=40, "Good", J576&gt;=30, "Average", J576&lt;30, "Poor")</f>
        <v>Good</v>
      </c>
      <c r="M576" t="str">
        <f t="shared" si="65"/>
        <v>No</v>
      </c>
      <c r="N576" t="str">
        <f t="shared" si="66"/>
        <v>No</v>
      </c>
      <c r="O576" t="str">
        <f t="shared" si="67"/>
        <v>not marketing</v>
      </c>
      <c r="P576">
        <f t="shared" si="68"/>
        <v>0</v>
      </c>
      <c r="Q576">
        <f t="shared" si="69"/>
        <v>0</v>
      </c>
      <c r="X576">
        <f t="shared" si="70"/>
        <v>35019</v>
      </c>
      <c r="Z576">
        <f t="shared" si="71"/>
        <v>35946</v>
      </c>
    </row>
    <row r="577" spans="1:26" x14ac:dyDescent="0.25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f t="shared" si="64"/>
        <v>below</v>
      </c>
      <c r="L577" t="str" cm="1">
        <f t="array" ref="L577">_xlfn.IFS(J577&gt;=50, "Excellent", J577&gt;=40, "Good", J577&gt;=30, "Average", J577&lt;30, "Poor")</f>
        <v>Poor</v>
      </c>
      <c r="M577" t="str">
        <f t="shared" si="65"/>
        <v>Yes</v>
      </c>
      <c r="N577" t="str">
        <f t="shared" si="66"/>
        <v>No</v>
      </c>
      <c r="O577" t="str">
        <f t="shared" si="67"/>
        <v>not marketing</v>
      </c>
      <c r="P577">
        <f t="shared" si="68"/>
        <v>0</v>
      </c>
      <c r="Q577">
        <f t="shared" si="69"/>
        <v>0</v>
      </c>
      <c r="X577">
        <f t="shared" si="70"/>
        <v>46993</v>
      </c>
      <c r="Z577">
        <f t="shared" si="71"/>
        <v>38765</v>
      </c>
    </row>
    <row r="578" spans="1:26" x14ac:dyDescent="0.25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f t="shared" si="64"/>
        <v>above</v>
      </c>
      <c r="L578" t="str" cm="1">
        <f t="array" ref="L578">_xlfn.IFS(J578&gt;=50, "Excellent", J578&gt;=40, "Good", J578&gt;=30, "Average", J578&lt;30, "Poor")</f>
        <v>Excellent</v>
      </c>
      <c r="M578" t="str">
        <f t="shared" si="65"/>
        <v>No</v>
      </c>
      <c r="N578" t="str">
        <f t="shared" si="66"/>
        <v>Yes</v>
      </c>
      <c r="O578" t="str">
        <f t="shared" si="67"/>
        <v>not marketing</v>
      </c>
      <c r="P578">
        <f t="shared" si="68"/>
        <v>0</v>
      </c>
      <c r="Q578">
        <f t="shared" si="69"/>
        <v>57843</v>
      </c>
      <c r="X578">
        <f t="shared" si="70"/>
        <v>57843</v>
      </c>
      <c r="Z578">
        <f t="shared" si="71"/>
        <v>37767</v>
      </c>
    </row>
    <row r="579" spans="1:26" x14ac:dyDescent="0.25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f t="shared" ref="K579:K642" si="72">IF(F579&gt;50000,"above","below")</f>
        <v>above</v>
      </c>
      <c r="L579" t="str" cm="1">
        <f t="array" ref="L579">_xlfn.IFS(J579&gt;=50, "Excellent", J579&gt;=40, "Good", J579&gt;=30, "Average", J579&lt;30, "Poor")</f>
        <v>Excellent</v>
      </c>
      <c r="M579" t="str">
        <f t="shared" ref="M579:M642" si="73">IF(AND(E579="HR", I579="North", H579&gt;15000), "Yes", "No")</f>
        <v>No</v>
      </c>
      <c r="N579" t="str">
        <f t="shared" ref="N579:N642" si="74">IF(OR(E579="IT", F579&gt;60000), "Yes", "No")</f>
        <v>Yes</v>
      </c>
      <c r="O579" t="str">
        <f t="shared" ref="O579:O642" si="75">IF(NOT(E579="Marketing"), "not marketing", "marketing")</f>
        <v>not marketing</v>
      </c>
      <c r="P579">
        <f t="shared" ref="P579:P642" si="76">SUMIF(E579, "Sales", F579
)</f>
        <v>0</v>
      </c>
      <c r="Q579">
        <f t="shared" ref="Q579:Q642" si="77">SUMIFS(F579, E579, "IT", J579, "&gt;35")</f>
        <v>0</v>
      </c>
      <c r="X579">
        <f t="shared" ref="X579:X642" si="78">VLOOKUP(A579, A579:F1578, 6, FALSE)</f>
        <v>78159</v>
      </c>
      <c r="Z579">
        <f t="shared" ref="Z579:Z642" si="79">INDEX(H578:H1578, MATCH(A579,A578:A1578, 0))</f>
        <v>19275</v>
      </c>
    </row>
    <row r="580" spans="1:26" x14ac:dyDescent="0.25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f t="shared" si="72"/>
        <v>above</v>
      </c>
      <c r="L580" t="str" cm="1">
        <f t="array" ref="L580">_xlfn.IFS(J580&gt;=50, "Excellent", J580&gt;=40, "Good", J580&gt;=30, "Average", J580&lt;30, "Poor")</f>
        <v>Excellent</v>
      </c>
      <c r="M580" t="str">
        <f t="shared" si="73"/>
        <v>No</v>
      </c>
      <c r="N580" t="str">
        <f t="shared" si="74"/>
        <v>Yes</v>
      </c>
      <c r="O580" t="str">
        <f t="shared" si="75"/>
        <v>not marketing</v>
      </c>
      <c r="P580">
        <f t="shared" si="76"/>
        <v>0</v>
      </c>
      <c r="Q580">
        <f t="shared" si="77"/>
        <v>0</v>
      </c>
      <c r="X580">
        <f t="shared" si="78"/>
        <v>75339</v>
      </c>
      <c r="Z580">
        <f t="shared" si="79"/>
        <v>10945</v>
      </c>
    </row>
    <row r="581" spans="1:26" x14ac:dyDescent="0.25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f t="shared" si="72"/>
        <v>below</v>
      </c>
      <c r="L581" t="str" cm="1">
        <f t="array" ref="L581">_xlfn.IFS(J581&gt;=50, "Excellent", J581&gt;=40, "Good", J581&gt;=30, "Average", J581&lt;30, "Poor")</f>
        <v>Poor</v>
      </c>
      <c r="M581" t="str">
        <f t="shared" si="73"/>
        <v>No</v>
      </c>
      <c r="N581" t="str">
        <f t="shared" si="74"/>
        <v>Yes</v>
      </c>
      <c r="O581" t="str">
        <f t="shared" si="75"/>
        <v>not marketing</v>
      </c>
      <c r="P581">
        <f t="shared" si="76"/>
        <v>0</v>
      </c>
      <c r="Q581">
        <f t="shared" si="77"/>
        <v>0</v>
      </c>
      <c r="X581">
        <f t="shared" si="78"/>
        <v>37437</v>
      </c>
      <c r="Z581">
        <f t="shared" si="79"/>
        <v>38371</v>
      </c>
    </row>
    <row r="582" spans="1:26" x14ac:dyDescent="0.25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f t="shared" si="72"/>
        <v>below</v>
      </c>
      <c r="L582" t="str" cm="1">
        <f t="array" ref="L582">_xlfn.IFS(J582&gt;=50, "Excellent", J582&gt;=40, "Good", J582&gt;=30, "Average", J582&lt;30, "Poor")</f>
        <v>Poor</v>
      </c>
      <c r="M582" t="str">
        <f t="shared" si="73"/>
        <v>No</v>
      </c>
      <c r="N582" t="str">
        <f t="shared" si="74"/>
        <v>No</v>
      </c>
      <c r="O582" t="str">
        <f t="shared" si="75"/>
        <v>marketing</v>
      </c>
      <c r="P582">
        <f t="shared" si="76"/>
        <v>0</v>
      </c>
      <c r="Q582">
        <f t="shared" si="77"/>
        <v>0</v>
      </c>
      <c r="X582">
        <f t="shared" si="78"/>
        <v>34681</v>
      </c>
      <c r="Z582">
        <f t="shared" si="79"/>
        <v>13341</v>
      </c>
    </row>
    <row r="583" spans="1:26" x14ac:dyDescent="0.25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f t="shared" si="72"/>
        <v>below</v>
      </c>
      <c r="L583" t="str" cm="1">
        <f t="array" ref="L583">_xlfn.IFS(J583&gt;=50, "Excellent", J583&gt;=40, "Good", J583&gt;=30, "Average", J583&lt;30, "Poor")</f>
        <v>Average</v>
      </c>
      <c r="M583" t="str">
        <f t="shared" si="73"/>
        <v>No</v>
      </c>
      <c r="N583" t="str">
        <f t="shared" si="74"/>
        <v>No</v>
      </c>
      <c r="O583" t="str">
        <f t="shared" si="75"/>
        <v>marketing</v>
      </c>
      <c r="P583">
        <f t="shared" si="76"/>
        <v>0</v>
      </c>
      <c r="Q583">
        <f t="shared" si="77"/>
        <v>0</v>
      </c>
      <c r="X583">
        <f t="shared" si="78"/>
        <v>35233</v>
      </c>
      <c r="Z583">
        <f t="shared" si="79"/>
        <v>13496</v>
      </c>
    </row>
    <row r="584" spans="1:26" x14ac:dyDescent="0.25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f t="shared" si="72"/>
        <v>below</v>
      </c>
      <c r="L584" t="str" cm="1">
        <f t="array" ref="L584">_xlfn.IFS(J584&gt;=50, "Excellent", J584&gt;=40, "Good", J584&gt;=30, "Average", J584&lt;30, "Poor")</f>
        <v>Excellent</v>
      </c>
      <c r="M584" t="str">
        <f t="shared" si="73"/>
        <v>No</v>
      </c>
      <c r="N584" t="str">
        <f t="shared" si="74"/>
        <v>Yes</v>
      </c>
      <c r="O584" t="str">
        <f t="shared" si="75"/>
        <v>not marketing</v>
      </c>
      <c r="P584">
        <f t="shared" si="76"/>
        <v>0</v>
      </c>
      <c r="Q584">
        <f t="shared" si="77"/>
        <v>39591</v>
      </c>
      <c r="X584">
        <f t="shared" si="78"/>
        <v>39591</v>
      </c>
      <c r="Z584">
        <f t="shared" si="79"/>
        <v>39100</v>
      </c>
    </row>
    <row r="585" spans="1:26" x14ac:dyDescent="0.25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f t="shared" si="72"/>
        <v>above</v>
      </c>
      <c r="L585" t="str" cm="1">
        <f t="array" ref="L585">_xlfn.IFS(J585&gt;=50, "Excellent", J585&gt;=40, "Good", J585&gt;=30, "Average", J585&lt;30, "Poor")</f>
        <v>Excellent</v>
      </c>
      <c r="M585" t="str">
        <f t="shared" si="73"/>
        <v>No</v>
      </c>
      <c r="N585" t="str">
        <f t="shared" si="74"/>
        <v>No</v>
      </c>
      <c r="O585" t="str">
        <f t="shared" si="75"/>
        <v>not marketing</v>
      </c>
      <c r="P585">
        <f t="shared" si="76"/>
        <v>0</v>
      </c>
      <c r="Q585">
        <f t="shared" si="77"/>
        <v>0</v>
      </c>
      <c r="X585">
        <f t="shared" si="78"/>
        <v>54649</v>
      </c>
      <c r="Z585">
        <f t="shared" si="79"/>
        <v>35062</v>
      </c>
    </row>
    <row r="586" spans="1:26" x14ac:dyDescent="0.25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f t="shared" si="72"/>
        <v>below</v>
      </c>
      <c r="L586" t="str" cm="1">
        <f t="array" ref="L586">_xlfn.IFS(J586&gt;=50, "Excellent", J586&gt;=40, "Good", J586&gt;=30, "Average", J586&lt;30, "Poor")</f>
        <v>Average</v>
      </c>
      <c r="M586" t="str">
        <f t="shared" si="73"/>
        <v>No</v>
      </c>
      <c r="N586" t="str">
        <f t="shared" si="74"/>
        <v>No</v>
      </c>
      <c r="O586" t="str">
        <f t="shared" si="75"/>
        <v>marketing</v>
      </c>
      <c r="P586">
        <f t="shared" si="76"/>
        <v>0</v>
      </c>
      <c r="Q586">
        <f t="shared" si="77"/>
        <v>0</v>
      </c>
      <c r="X586">
        <f t="shared" si="78"/>
        <v>48617</v>
      </c>
      <c r="Z586">
        <f t="shared" si="79"/>
        <v>28882</v>
      </c>
    </row>
    <row r="587" spans="1:26" x14ac:dyDescent="0.25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f t="shared" si="72"/>
        <v>above</v>
      </c>
      <c r="L587" t="str" cm="1">
        <f t="array" ref="L587">_xlfn.IFS(J587&gt;=50, "Excellent", J587&gt;=40, "Good", J587&gt;=30, "Average", J587&lt;30, "Poor")</f>
        <v>Poor</v>
      </c>
      <c r="M587" t="str">
        <f t="shared" si="73"/>
        <v>No</v>
      </c>
      <c r="N587" t="str">
        <f t="shared" si="74"/>
        <v>No</v>
      </c>
      <c r="O587" t="str">
        <f t="shared" si="75"/>
        <v>marketing</v>
      </c>
      <c r="P587">
        <f t="shared" si="76"/>
        <v>0</v>
      </c>
      <c r="Q587">
        <f t="shared" si="77"/>
        <v>0</v>
      </c>
      <c r="X587">
        <f t="shared" si="78"/>
        <v>58269</v>
      </c>
      <c r="Z587">
        <f t="shared" si="79"/>
        <v>25323</v>
      </c>
    </row>
    <row r="588" spans="1:26" x14ac:dyDescent="0.25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f t="shared" si="72"/>
        <v>above</v>
      </c>
      <c r="L588" t="str" cm="1">
        <f t="array" ref="L588">_xlfn.IFS(J588&gt;=50, "Excellent", J588&gt;=40, "Good", J588&gt;=30, "Average", J588&lt;30, "Poor")</f>
        <v>Good</v>
      </c>
      <c r="M588" t="str">
        <f t="shared" si="73"/>
        <v>No</v>
      </c>
      <c r="N588" t="str">
        <f t="shared" si="74"/>
        <v>No</v>
      </c>
      <c r="O588" t="str">
        <f t="shared" si="75"/>
        <v>not marketing</v>
      </c>
      <c r="P588">
        <f t="shared" si="76"/>
        <v>55511</v>
      </c>
      <c r="Q588">
        <f t="shared" si="77"/>
        <v>0</v>
      </c>
      <c r="X588">
        <f t="shared" si="78"/>
        <v>55511</v>
      </c>
      <c r="Z588">
        <f t="shared" si="79"/>
        <v>19986</v>
      </c>
    </row>
    <row r="589" spans="1:26" x14ac:dyDescent="0.25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f t="shared" si="72"/>
        <v>above</v>
      </c>
      <c r="L589" t="str" cm="1">
        <f t="array" ref="L589">_xlfn.IFS(J589&gt;=50, "Excellent", J589&gt;=40, "Good", J589&gt;=30, "Average", J589&lt;30, "Poor")</f>
        <v>Poor</v>
      </c>
      <c r="M589" t="str">
        <f t="shared" si="73"/>
        <v>No</v>
      </c>
      <c r="N589" t="str">
        <f t="shared" si="74"/>
        <v>Yes</v>
      </c>
      <c r="O589" t="str">
        <f t="shared" si="75"/>
        <v>not marketing</v>
      </c>
      <c r="P589">
        <f t="shared" si="76"/>
        <v>0</v>
      </c>
      <c r="Q589">
        <f t="shared" si="77"/>
        <v>0</v>
      </c>
      <c r="X589">
        <f t="shared" si="78"/>
        <v>58130</v>
      </c>
      <c r="Z589">
        <f t="shared" si="79"/>
        <v>20620</v>
      </c>
    </row>
    <row r="590" spans="1:26" x14ac:dyDescent="0.25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f t="shared" si="72"/>
        <v>below</v>
      </c>
      <c r="L590" t="str" cm="1">
        <f t="array" ref="L590">_xlfn.IFS(J590&gt;=50, "Excellent", J590&gt;=40, "Good", J590&gt;=30, "Average", J590&lt;30, "Poor")</f>
        <v>Average</v>
      </c>
      <c r="M590" t="str">
        <f t="shared" si="73"/>
        <v>No</v>
      </c>
      <c r="N590" t="str">
        <f t="shared" si="74"/>
        <v>No</v>
      </c>
      <c r="O590" t="str">
        <f t="shared" si="75"/>
        <v>not marketing</v>
      </c>
      <c r="P590">
        <f t="shared" si="76"/>
        <v>31282</v>
      </c>
      <c r="Q590">
        <f t="shared" si="77"/>
        <v>0</v>
      </c>
      <c r="X590">
        <f t="shared" si="78"/>
        <v>31282</v>
      </c>
      <c r="Z590">
        <f t="shared" si="79"/>
        <v>27044</v>
      </c>
    </row>
    <row r="591" spans="1:26" x14ac:dyDescent="0.25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f t="shared" si="72"/>
        <v>below</v>
      </c>
      <c r="L591" t="str" cm="1">
        <f t="array" ref="L591">_xlfn.IFS(J591&gt;=50, "Excellent", J591&gt;=40, "Good", J591&gt;=30, "Average", J591&lt;30, "Poor")</f>
        <v>Good</v>
      </c>
      <c r="M591" t="str">
        <f t="shared" si="73"/>
        <v>No</v>
      </c>
      <c r="N591" t="str">
        <f t="shared" si="74"/>
        <v>No</v>
      </c>
      <c r="O591" t="str">
        <f t="shared" si="75"/>
        <v>marketing</v>
      </c>
      <c r="P591">
        <f t="shared" si="76"/>
        <v>0</v>
      </c>
      <c r="Q591">
        <f t="shared" si="77"/>
        <v>0</v>
      </c>
      <c r="X591">
        <f t="shared" si="78"/>
        <v>46867</v>
      </c>
      <c r="Z591">
        <f t="shared" si="79"/>
        <v>20310</v>
      </c>
    </row>
    <row r="592" spans="1:26" x14ac:dyDescent="0.25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f t="shared" si="72"/>
        <v>below</v>
      </c>
      <c r="L592" t="str" cm="1">
        <f t="array" ref="L592">_xlfn.IFS(J592&gt;=50, "Excellent", J592&gt;=40, "Good", J592&gt;=30, "Average", J592&lt;30, "Poor")</f>
        <v>Excellent</v>
      </c>
      <c r="M592" t="str">
        <f t="shared" si="73"/>
        <v>No</v>
      </c>
      <c r="N592" t="str">
        <f t="shared" si="74"/>
        <v>No</v>
      </c>
      <c r="O592" t="str">
        <f t="shared" si="75"/>
        <v>not marketing</v>
      </c>
      <c r="P592">
        <f t="shared" si="76"/>
        <v>45024</v>
      </c>
      <c r="Q592">
        <f t="shared" si="77"/>
        <v>0</v>
      </c>
      <c r="X592">
        <f t="shared" si="78"/>
        <v>45024</v>
      </c>
      <c r="Z592">
        <f t="shared" si="79"/>
        <v>13227</v>
      </c>
    </row>
    <row r="593" spans="1:26" x14ac:dyDescent="0.25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f t="shared" si="72"/>
        <v>below</v>
      </c>
      <c r="L593" t="str" cm="1">
        <f t="array" ref="L593">_xlfn.IFS(J593&gt;=50, "Excellent", J593&gt;=40, "Good", J593&gt;=30, "Average", J593&lt;30, "Poor")</f>
        <v>Average</v>
      </c>
      <c r="M593" t="str">
        <f t="shared" si="73"/>
        <v>No</v>
      </c>
      <c r="N593" t="str">
        <f t="shared" si="74"/>
        <v>Yes</v>
      </c>
      <c r="O593" t="str">
        <f t="shared" si="75"/>
        <v>not marketing</v>
      </c>
      <c r="P593">
        <f t="shared" si="76"/>
        <v>0</v>
      </c>
      <c r="Q593">
        <f t="shared" si="77"/>
        <v>0</v>
      </c>
      <c r="X593">
        <f t="shared" si="78"/>
        <v>32104</v>
      </c>
      <c r="Z593">
        <f t="shared" si="79"/>
        <v>37745</v>
      </c>
    </row>
    <row r="594" spans="1:26" x14ac:dyDescent="0.25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f t="shared" si="72"/>
        <v>below</v>
      </c>
      <c r="L594" t="str" cm="1">
        <f t="array" ref="L594">_xlfn.IFS(J594&gt;=50, "Excellent", J594&gt;=40, "Good", J594&gt;=30, "Average", J594&lt;30, "Poor")</f>
        <v>Good</v>
      </c>
      <c r="M594" t="str">
        <f t="shared" si="73"/>
        <v>No</v>
      </c>
      <c r="N594" t="str">
        <f t="shared" si="74"/>
        <v>No</v>
      </c>
      <c r="O594" t="str">
        <f t="shared" si="75"/>
        <v>not marketing</v>
      </c>
      <c r="P594">
        <f t="shared" si="76"/>
        <v>41885</v>
      </c>
      <c r="Q594">
        <f t="shared" si="77"/>
        <v>0</v>
      </c>
      <c r="X594">
        <f t="shared" si="78"/>
        <v>41885</v>
      </c>
      <c r="Z594">
        <f t="shared" si="79"/>
        <v>23120</v>
      </c>
    </row>
    <row r="595" spans="1:26" x14ac:dyDescent="0.25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f t="shared" si="72"/>
        <v>below</v>
      </c>
      <c r="L595" t="str" cm="1">
        <f t="array" ref="L595">_xlfn.IFS(J595&gt;=50, "Excellent", J595&gt;=40, "Good", J595&gt;=30, "Average", J595&lt;30, "Poor")</f>
        <v>Average</v>
      </c>
      <c r="M595" t="str">
        <f t="shared" si="73"/>
        <v>No</v>
      </c>
      <c r="N595" t="str">
        <f t="shared" si="74"/>
        <v>No</v>
      </c>
      <c r="O595" t="str">
        <f t="shared" si="75"/>
        <v>not marketing</v>
      </c>
      <c r="P595">
        <f t="shared" si="76"/>
        <v>0</v>
      </c>
      <c r="Q595">
        <f t="shared" si="77"/>
        <v>0</v>
      </c>
      <c r="X595">
        <f t="shared" si="78"/>
        <v>49921</v>
      </c>
      <c r="Z595">
        <f t="shared" si="79"/>
        <v>35460</v>
      </c>
    </row>
    <row r="596" spans="1:26" x14ac:dyDescent="0.25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f t="shared" si="72"/>
        <v>above</v>
      </c>
      <c r="L596" t="str" cm="1">
        <f t="array" ref="L596">_xlfn.IFS(J596&gt;=50, "Excellent", J596&gt;=40, "Good", J596&gt;=30, "Average", J596&lt;30, "Poor")</f>
        <v>Excellent</v>
      </c>
      <c r="M596" t="str">
        <f t="shared" si="73"/>
        <v>No</v>
      </c>
      <c r="N596" t="str">
        <f t="shared" si="74"/>
        <v>Yes</v>
      </c>
      <c r="O596" t="str">
        <f t="shared" si="75"/>
        <v>not marketing</v>
      </c>
      <c r="P596">
        <f t="shared" si="76"/>
        <v>0</v>
      </c>
      <c r="Q596">
        <f t="shared" si="77"/>
        <v>64650</v>
      </c>
      <c r="X596">
        <f t="shared" si="78"/>
        <v>64650</v>
      </c>
      <c r="Z596">
        <f t="shared" si="79"/>
        <v>20733</v>
      </c>
    </row>
    <row r="597" spans="1:26" x14ac:dyDescent="0.25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f t="shared" si="72"/>
        <v>below</v>
      </c>
      <c r="L597" t="str" cm="1">
        <f t="array" ref="L597">_xlfn.IFS(J597&gt;=50, "Excellent", J597&gt;=40, "Good", J597&gt;=30, "Average", J597&lt;30, "Poor")</f>
        <v>Poor</v>
      </c>
      <c r="M597" t="str">
        <f t="shared" si="73"/>
        <v>Yes</v>
      </c>
      <c r="N597" t="str">
        <f t="shared" si="74"/>
        <v>No</v>
      </c>
      <c r="O597" t="str">
        <f t="shared" si="75"/>
        <v>not marketing</v>
      </c>
      <c r="P597">
        <f t="shared" si="76"/>
        <v>0</v>
      </c>
      <c r="Q597">
        <f t="shared" si="77"/>
        <v>0</v>
      </c>
      <c r="X597">
        <f t="shared" si="78"/>
        <v>31805</v>
      </c>
      <c r="Z597">
        <f t="shared" si="79"/>
        <v>22219</v>
      </c>
    </row>
    <row r="598" spans="1:26" x14ac:dyDescent="0.25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f t="shared" si="72"/>
        <v>above</v>
      </c>
      <c r="L598" t="str" cm="1">
        <f t="array" ref="L598">_xlfn.IFS(J598&gt;=50, "Excellent", J598&gt;=40, "Good", J598&gt;=30, "Average", J598&lt;30, "Poor")</f>
        <v>Good</v>
      </c>
      <c r="M598" t="str">
        <f t="shared" si="73"/>
        <v>No</v>
      </c>
      <c r="N598" t="str">
        <f t="shared" si="74"/>
        <v>Yes</v>
      </c>
      <c r="O598" t="str">
        <f t="shared" si="75"/>
        <v>not marketing</v>
      </c>
      <c r="P598">
        <f t="shared" si="76"/>
        <v>60430</v>
      </c>
      <c r="Q598">
        <f t="shared" si="77"/>
        <v>0</v>
      </c>
      <c r="X598">
        <f t="shared" si="78"/>
        <v>60430</v>
      </c>
      <c r="Z598">
        <f t="shared" si="79"/>
        <v>37662</v>
      </c>
    </row>
    <row r="599" spans="1:26" x14ac:dyDescent="0.25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f t="shared" si="72"/>
        <v>below</v>
      </c>
      <c r="L599" t="str" cm="1">
        <f t="array" ref="L599">_xlfn.IFS(J599&gt;=50, "Excellent", J599&gt;=40, "Good", J599&gt;=30, "Average", J599&lt;30, "Poor")</f>
        <v>Poor</v>
      </c>
      <c r="M599" t="str">
        <f t="shared" si="73"/>
        <v>No</v>
      </c>
      <c r="N599" t="str">
        <f t="shared" si="74"/>
        <v>No</v>
      </c>
      <c r="O599" t="str">
        <f t="shared" si="75"/>
        <v>marketing</v>
      </c>
      <c r="P599">
        <f t="shared" si="76"/>
        <v>0</v>
      </c>
      <c r="Q599">
        <f t="shared" si="77"/>
        <v>0</v>
      </c>
      <c r="X599">
        <f t="shared" si="78"/>
        <v>47109</v>
      </c>
      <c r="Z599">
        <f t="shared" si="79"/>
        <v>36358</v>
      </c>
    </row>
    <row r="600" spans="1:26" x14ac:dyDescent="0.25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f t="shared" si="72"/>
        <v>above</v>
      </c>
      <c r="L600" t="str" cm="1">
        <f t="array" ref="L600">_xlfn.IFS(J600&gt;=50, "Excellent", J600&gt;=40, "Good", J600&gt;=30, "Average", J600&lt;30, "Poor")</f>
        <v>Good</v>
      </c>
      <c r="M600" t="str">
        <f t="shared" si="73"/>
        <v>No</v>
      </c>
      <c r="N600" t="str">
        <f t="shared" si="74"/>
        <v>Yes</v>
      </c>
      <c r="O600" t="str">
        <f t="shared" si="75"/>
        <v>not marketing</v>
      </c>
      <c r="P600">
        <f t="shared" si="76"/>
        <v>0</v>
      </c>
      <c r="Q600">
        <f t="shared" si="77"/>
        <v>0</v>
      </c>
      <c r="X600">
        <f t="shared" si="78"/>
        <v>75409</v>
      </c>
      <c r="Z600">
        <f t="shared" si="79"/>
        <v>11581</v>
      </c>
    </row>
    <row r="601" spans="1:26" x14ac:dyDescent="0.25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f t="shared" si="72"/>
        <v>above</v>
      </c>
      <c r="L601" t="str" cm="1">
        <f t="array" ref="L601">_xlfn.IFS(J601&gt;=50, "Excellent", J601&gt;=40, "Good", J601&gt;=30, "Average", J601&lt;30, "Poor")</f>
        <v>Poor</v>
      </c>
      <c r="M601" t="str">
        <f t="shared" si="73"/>
        <v>No</v>
      </c>
      <c r="N601" t="str">
        <f t="shared" si="74"/>
        <v>Yes</v>
      </c>
      <c r="O601" t="str">
        <f t="shared" si="75"/>
        <v>not marketing</v>
      </c>
      <c r="P601">
        <f t="shared" si="76"/>
        <v>0</v>
      </c>
      <c r="Q601">
        <f t="shared" si="77"/>
        <v>0</v>
      </c>
      <c r="X601">
        <f t="shared" si="78"/>
        <v>63852</v>
      </c>
      <c r="Z601">
        <f t="shared" si="79"/>
        <v>10003</v>
      </c>
    </row>
    <row r="602" spans="1:26" x14ac:dyDescent="0.25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f t="shared" si="72"/>
        <v>below</v>
      </c>
      <c r="L602" t="str" cm="1">
        <f t="array" ref="L602">_xlfn.IFS(J602&gt;=50, "Excellent", J602&gt;=40, "Good", J602&gt;=30, "Average", J602&lt;30, "Poor")</f>
        <v>Excellent</v>
      </c>
      <c r="M602" t="str">
        <f t="shared" si="73"/>
        <v>No</v>
      </c>
      <c r="N602" t="str">
        <f t="shared" si="74"/>
        <v>Yes</v>
      </c>
      <c r="O602" t="str">
        <f t="shared" si="75"/>
        <v>not marketing</v>
      </c>
      <c r="P602">
        <f t="shared" si="76"/>
        <v>0</v>
      </c>
      <c r="Q602">
        <f t="shared" si="77"/>
        <v>41367</v>
      </c>
      <c r="X602">
        <f t="shared" si="78"/>
        <v>41367</v>
      </c>
      <c r="Z602">
        <f t="shared" si="79"/>
        <v>36665</v>
      </c>
    </row>
    <row r="603" spans="1:26" x14ac:dyDescent="0.25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f t="shared" si="72"/>
        <v>above</v>
      </c>
      <c r="L603" t="str" cm="1">
        <f t="array" ref="L603">_xlfn.IFS(J603&gt;=50, "Excellent", J603&gt;=40, "Good", J603&gt;=30, "Average", J603&lt;30, "Poor")</f>
        <v>Excellent</v>
      </c>
      <c r="M603" t="str">
        <f t="shared" si="73"/>
        <v>No</v>
      </c>
      <c r="N603" t="str">
        <f t="shared" si="74"/>
        <v>Yes</v>
      </c>
      <c r="O603" t="str">
        <f t="shared" si="75"/>
        <v>marketing</v>
      </c>
      <c r="P603">
        <f t="shared" si="76"/>
        <v>0</v>
      </c>
      <c r="Q603">
        <f t="shared" si="77"/>
        <v>0</v>
      </c>
      <c r="X603">
        <f t="shared" si="78"/>
        <v>66406</v>
      </c>
      <c r="Z603">
        <f t="shared" si="79"/>
        <v>25924</v>
      </c>
    </row>
    <row r="604" spans="1:26" x14ac:dyDescent="0.25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f t="shared" si="72"/>
        <v>below</v>
      </c>
      <c r="L604" t="str" cm="1">
        <f t="array" ref="L604">_xlfn.IFS(J604&gt;=50, "Excellent", J604&gt;=40, "Good", J604&gt;=30, "Average", J604&lt;30, "Poor")</f>
        <v>Poor</v>
      </c>
      <c r="M604" t="str">
        <f t="shared" si="73"/>
        <v>No</v>
      </c>
      <c r="N604" t="str">
        <f t="shared" si="74"/>
        <v>Yes</v>
      </c>
      <c r="O604" t="str">
        <f t="shared" si="75"/>
        <v>not marketing</v>
      </c>
      <c r="P604">
        <f t="shared" si="76"/>
        <v>0</v>
      </c>
      <c r="Q604">
        <f t="shared" si="77"/>
        <v>0</v>
      </c>
      <c r="X604">
        <f t="shared" si="78"/>
        <v>45914</v>
      </c>
      <c r="Z604">
        <f t="shared" si="79"/>
        <v>35272</v>
      </c>
    </row>
    <row r="605" spans="1:26" x14ac:dyDescent="0.25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f t="shared" si="72"/>
        <v>above</v>
      </c>
      <c r="L605" t="str" cm="1">
        <f t="array" ref="L605">_xlfn.IFS(J605&gt;=50, "Excellent", J605&gt;=40, "Good", J605&gt;=30, "Average", J605&lt;30, "Poor")</f>
        <v>Average</v>
      </c>
      <c r="M605" t="str">
        <f t="shared" si="73"/>
        <v>No</v>
      </c>
      <c r="N605" t="str">
        <f t="shared" si="74"/>
        <v>Yes</v>
      </c>
      <c r="O605" t="str">
        <f t="shared" si="75"/>
        <v>not marketing</v>
      </c>
      <c r="P605">
        <f t="shared" si="76"/>
        <v>0</v>
      </c>
      <c r="Q605">
        <f t="shared" si="77"/>
        <v>0</v>
      </c>
      <c r="X605">
        <f t="shared" si="78"/>
        <v>65249</v>
      </c>
      <c r="Z605">
        <f t="shared" si="79"/>
        <v>35987</v>
      </c>
    </row>
    <row r="606" spans="1:26" x14ac:dyDescent="0.25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f t="shared" si="72"/>
        <v>above</v>
      </c>
      <c r="L606" t="str" cm="1">
        <f t="array" ref="L606">_xlfn.IFS(J606&gt;=50, "Excellent", J606&gt;=40, "Good", J606&gt;=30, "Average", J606&lt;30, "Poor")</f>
        <v>Excellent</v>
      </c>
      <c r="M606" t="str">
        <f t="shared" si="73"/>
        <v>Yes</v>
      </c>
      <c r="N606" t="str">
        <f t="shared" si="74"/>
        <v>Yes</v>
      </c>
      <c r="O606" t="str">
        <f t="shared" si="75"/>
        <v>not marketing</v>
      </c>
      <c r="P606">
        <f t="shared" si="76"/>
        <v>0</v>
      </c>
      <c r="Q606">
        <f t="shared" si="77"/>
        <v>0</v>
      </c>
      <c r="X606">
        <f t="shared" si="78"/>
        <v>65433</v>
      </c>
      <c r="Z606">
        <f t="shared" si="79"/>
        <v>20166</v>
      </c>
    </row>
    <row r="607" spans="1:26" x14ac:dyDescent="0.25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f t="shared" si="72"/>
        <v>below</v>
      </c>
      <c r="L607" t="str" cm="1">
        <f t="array" ref="L607">_xlfn.IFS(J607&gt;=50, "Excellent", J607&gt;=40, "Good", J607&gt;=30, "Average", J607&lt;30, "Poor")</f>
        <v>Excellent</v>
      </c>
      <c r="M607" t="str">
        <f t="shared" si="73"/>
        <v>No</v>
      </c>
      <c r="N607" t="str">
        <f t="shared" si="74"/>
        <v>Yes</v>
      </c>
      <c r="O607" t="str">
        <f t="shared" si="75"/>
        <v>not marketing</v>
      </c>
      <c r="P607">
        <f t="shared" si="76"/>
        <v>0</v>
      </c>
      <c r="Q607">
        <f t="shared" si="77"/>
        <v>34185</v>
      </c>
      <c r="X607">
        <f t="shared" si="78"/>
        <v>34185</v>
      </c>
      <c r="Z607">
        <f t="shared" si="79"/>
        <v>12737</v>
      </c>
    </row>
    <row r="608" spans="1:26" x14ac:dyDescent="0.25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f t="shared" si="72"/>
        <v>above</v>
      </c>
      <c r="L608" t="str" cm="1">
        <f t="array" ref="L608">_xlfn.IFS(J608&gt;=50, "Excellent", J608&gt;=40, "Good", J608&gt;=30, "Average", J608&lt;30, "Poor")</f>
        <v>Average</v>
      </c>
      <c r="M608" t="str">
        <f t="shared" si="73"/>
        <v>No</v>
      </c>
      <c r="N608" t="str">
        <f t="shared" si="74"/>
        <v>Yes</v>
      </c>
      <c r="O608" t="str">
        <f t="shared" si="75"/>
        <v>not marketing</v>
      </c>
      <c r="P608">
        <f t="shared" si="76"/>
        <v>72399</v>
      </c>
      <c r="Q608">
        <f t="shared" si="77"/>
        <v>0</v>
      </c>
      <c r="X608">
        <f t="shared" si="78"/>
        <v>72399</v>
      </c>
      <c r="Z608">
        <f t="shared" si="79"/>
        <v>39470</v>
      </c>
    </row>
    <row r="609" spans="1:26" x14ac:dyDescent="0.25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f t="shared" si="72"/>
        <v>below</v>
      </c>
      <c r="L609" t="str" cm="1">
        <f t="array" ref="L609">_xlfn.IFS(J609&gt;=50, "Excellent", J609&gt;=40, "Good", J609&gt;=30, "Average", J609&lt;30, "Poor")</f>
        <v>Poor</v>
      </c>
      <c r="M609" t="str">
        <f t="shared" si="73"/>
        <v>No</v>
      </c>
      <c r="N609" t="str">
        <f t="shared" si="74"/>
        <v>Yes</v>
      </c>
      <c r="O609" t="str">
        <f t="shared" si="75"/>
        <v>not marketing</v>
      </c>
      <c r="P609">
        <f t="shared" si="76"/>
        <v>0</v>
      </c>
      <c r="Q609">
        <f t="shared" si="77"/>
        <v>0</v>
      </c>
      <c r="X609">
        <f t="shared" si="78"/>
        <v>40509</v>
      </c>
      <c r="Z609">
        <f t="shared" si="79"/>
        <v>26866</v>
      </c>
    </row>
    <row r="610" spans="1:26" x14ac:dyDescent="0.25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f t="shared" si="72"/>
        <v>above</v>
      </c>
      <c r="L610" t="str" cm="1">
        <f t="array" ref="L610">_xlfn.IFS(J610&gt;=50, "Excellent", J610&gt;=40, "Good", J610&gt;=30, "Average", J610&lt;30, "Poor")</f>
        <v>Excellent</v>
      </c>
      <c r="M610" t="str">
        <f t="shared" si="73"/>
        <v>No</v>
      </c>
      <c r="N610" t="str">
        <f t="shared" si="74"/>
        <v>No</v>
      </c>
      <c r="O610" t="str">
        <f t="shared" si="75"/>
        <v>not marketing</v>
      </c>
      <c r="P610">
        <f t="shared" si="76"/>
        <v>0</v>
      </c>
      <c r="Q610">
        <f t="shared" si="77"/>
        <v>0</v>
      </c>
      <c r="X610">
        <f t="shared" si="78"/>
        <v>50638</v>
      </c>
      <c r="Z610">
        <f t="shared" si="79"/>
        <v>33897</v>
      </c>
    </row>
    <row r="611" spans="1:26" x14ac:dyDescent="0.25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f t="shared" si="72"/>
        <v>below</v>
      </c>
      <c r="L611" t="str" cm="1">
        <f t="array" ref="L611">_xlfn.IFS(J611&gt;=50, "Excellent", J611&gt;=40, "Good", J611&gt;=30, "Average", J611&lt;30, "Poor")</f>
        <v>Excellent</v>
      </c>
      <c r="M611" t="str">
        <f t="shared" si="73"/>
        <v>No</v>
      </c>
      <c r="N611" t="str">
        <f t="shared" si="74"/>
        <v>No</v>
      </c>
      <c r="O611" t="str">
        <f t="shared" si="75"/>
        <v>not marketing</v>
      </c>
      <c r="P611">
        <f t="shared" si="76"/>
        <v>35633</v>
      </c>
      <c r="Q611">
        <f t="shared" si="77"/>
        <v>0</v>
      </c>
      <c r="X611">
        <f t="shared" si="78"/>
        <v>35633</v>
      </c>
      <c r="Z611">
        <f t="shared" si="79"/>
        <v>14105</v>
      </c>
    </row>
    <row r="612" spans="1:26" x14ac:dyDescent="0.25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f t="shared" si="72"/>
        <v>below</v>
      </c>
      <c r="L612" t="str" cm="1">
        <f t="array" ref="L612">_xlfn.IFS(J612&gt;=50, "Excellent", J612&gt;=40, "Good", J612&gt;=30, "Average", J612&lt;30, "Poor")</f>
        <v>Excellent</v>
      </c>
      <c r="M612" t="str">
        <f t="shared" si="73"/>
        <v>No</v>
      </c>
      <c r="N612" t="str">
        <f t="shared" si="74"/>
        <v>No</v>
      </c>
      <c r="O612" t="str">
        <f t="shared" si="75"/>
        <v>not marketing</v>
      </c>
      <c r="P612">
        <f t="shared" si="76"/>
        <v>0</v>
      </c>
      <c r="Q612">
        <f t="shared" si="77"/>
        <v>0</v>
      </c>
      <c r="X612">
        <f t="shared" si="78"/>
        <v>40236</v>
      </c>
      <c r="Z612">
        <f t="shared" si="79"/>
        <v>27716</v>
      </c>
    </row>
    <row r="613" spans="1:26" x14ac:dyDescent="0.25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f t="shared" si="72"/>
        <v>above</v>
      </c>
      <c r="L613" t="str" cm="1">
        <f t="array" ref="L613">_xlfn.IFS(J613&gt;=50, "Excellent", J613&gt;=40, "Good", J613&gt;=30, "Average", J613&lt;30, "Poor")</f>
        <v>Excellent</v>
      </c>
      <c r="M613" t="str">
        <f t="shared" si="73"/>
        <v>No</v>
      </c>
      <c r="N613" t="str">
        <f t="shared" si="74"/>
        <v>Yes</v>
      </c>
      <c r="O613" t="str">
        <f t="shared" si="75"/>
        <v>not marketing</v>
      </c>
      <c r="P613">
        <f t="shared" si="76"/>
        <v>0</v>
      </c>
      <c r="Q613">
        <f t="shared" si="77"/>
        <v>0</v>
      </c>
      <c r="X613">
        <f t="shared" si="78"/>
        <v>68347</v>
      </c>
      <c r="Z613">
        <f t="shared" si="79"/>
        <v>20522</v>
      </c>
    </row>
    <row r="614" spans="1:26" x14ac:dyDescent="0.25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f t="shared" si="72"/>
        <v>below</v>
      </c>
      <c r="L614" t="str" cm="1">
        <f t="array" ref="L614">_xlfn.IFS(J614&gt;=50, "Excellent", J614&gt;=40, "Good", J614&gt;=30, "Average", J614&lt;30, "Poor")</f>
        <v>Average</v>
      </c>
      <c r="M614" t="str">
        <f t="shared" si="73"/>
        <v>No</v>
      </c>
      <c r="N614" t="str">
        <f t="shared" si="74"/>
        <v>No</v>
      </c>
      <c r="O614" t="str">
        <f t="shared" si="75"/>
        <v>marketing</v>
      </c>
      <c r="P614">
        <f t="shared" si="76"/>
        <v>0</v>
      </c>
      <c r="Q614">
        <f t="shared" si="77"/>
        <v>0</v>
      </c>
      <c r="X614">
        <f t="shared" si="78"/>
        <v>38841</v>
      </c>
      <c r="Z614">
        <f t="shared" si="79"/>
        <v>36164</v>
      </c>
    </row>
    <row r="615" spans="1:26" x14ac:dyDescent="0.25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f t="shared" si="72"/>
        <v>above</v>
      </c>
      <c r="L615" t="str" cm="1">
        <f t="array" ref="L615">_xlfn.IFS(J615&gt;=50, "Excellent", J615&gt;=40, "Good", J615&gt;=30, "Average", J615&lt;30, "Poor")</f>
        <v>Average</v>
      </c>
      <c r="M615" t="str">
        <f t="shared" si="73"/>
        <v>No</v>
      </c>
      <c r="N615" t="str">
        <f t="shared" si="74"/>
        <v>No</v>
      </c>
      <c r="O615" t="str">
        <f t="shared" si="75"/>
        <v>not marketing</v>
      </c>
      <c r="P615">
        <f t="shared" si="76"/>
        <v>0</v>
      </c>
      <c r="Q615">
        <f t="shared" si="77"/>
        <v>0</v>
      </c>
      <c r="X615">
        <f t="shared" si="78"/>
        <v>59863</v>
      </c>
      <c r="Z615">
        <f t="shared" si="79"/>
        <v>23818</v>
      </c>
    </row>
    <row r="616" spans="1:26" x14ac:dyDescent="0.25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f t="shared" si="72"/>
        <v>below</v>
      </c>
      <c r="L616" t="str" cm="1">
        <f t="array" ref="L616">_xlfn.IFS(J616&gt;=50, "Excellent", J616&gt;=40, "Good", J616&gt;=30, "Average", J616&lt;30, "Poor")</f>
        <v>Average</v>
      </c>
      <c r="M616" t="str">
        <f t="shared" si="73"/>
        <v>No</v>
      </c>
      <c r="N616" t="str">
        <f t="shared" si="74"/>
        <v>No</v>
      </c>
      <c r="O616" t="str">
        <f t="shared" si="75"/>
        <v>marketing</v>
      </c>
      <c r="P616">
        <f t="shared" si="76"/>
        <v>0</v>
      </c>
      <c r="Q616">
        <f t="shared" si="77"/>
        <v>0</v>
      </c>
      <c r="X616">
        <f t="shared" si="78"/>
        <v>37418</v>
      </c>
      <c r="Z616">
        <f t="shared" si="79"/>
        <v>26812</v>
      </c>
    </row>
    <row r="617" spans="1:26" x14ac:dyDescent="0.25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f t="shared" si="72"/>
        <v>above</v>
      </c>
      <c r="L617" t="str" cm="1">
        <f t="array" ref="L617">_xlfn.IFS(J617&gt;=50, "Excellent", J617&gt;=40, "Good", J617&gt;=30, "Average", J617&lt;30, "Poor")</f>
        <v>Poor</v>
      </c>
      <c r="M617" t="str">
        <f t="shared" si="73"/>
        <v>No</v>
      </c>
      <c r="N617" t="str">
        <f t="shared" si="74"/>
        <v>Yes</v>
      </c>
      <c r="O617" t="str">
        <f t="shared" si="75"/>
        <v>not marketing</v>
      </c>
      <c r="P617">
        <f t="shared" si="76"/>
        <v>0</v>
      </c>
      <c r="Q617">
        <f t="shared" si="77"/>
        <v>0</v>
      </c>
      <c r="X617">
        <f t="shared" si="78"/>
        <v>79553</v>
      </c>
      <c r="Z617">
        <f t="shared" si="79"/>
        <v>13182</v>
      </c>
    </row>
    <row r="618" spans="1:26" x14ac:dyDescent="0.25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f t="shared" si="72"/>
        <v>below</v>
      </c>
      <c r="L618" t="str" cm="1">
        <f t="array" ref="L618">_xlfn.IFS(J618&gt;=50, "Excellent", J618&gt;=40, "Good", J618&gt;=30, "Average", J618&lt;30, "Poor")</f>
        <v>Average</v>
      </c>
      <c r="M618" t="str">
        <f t="shared" si="73"/>
        <v>No</v>
      </c>
      <c r="N618" t="str">
        <f t="shared" si="74"/>
        <v>No</v>
      </c>
      <c r="O618" t="str">
        <f t="shared" si="75"/>
        <v>not marketing</v>
      </c>
      <c r="P618">
        <f t="shared" si="76"/>
        <v>0</v>
      </c>
      <c r="Q618">
        <f t="shared" si="77"/>
        <v>0</v>
      </c>
      <c r="X618">
        <f t="shared" si="78"/>
        <v>32253</v>
      </c>
      <c r="Z618">
        <f t="shared" si="79"/>
        <v>26740</v>
      </c>
    </row>
    <row r="619" spans="1:26" x14ac:dyDescent="0.25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f t="shared" si="72"/>
        <v>below</v>
      </c>
      <c r="L619" t="str" cm="1">
        <f t="array" ref="L619">_xlfn.IFS(J619&gt;=50, "Excellent", J619&gt;=40, "Good", J619&gt;=30, "Average", J619&lt;30, "Poor")</f>
        <v>Average</v>
      </c>
      <c r="M619" t="str">
        <f t="shared" si="73"/>
        <v>No</v>
      </c>
      <c r="N619" t="str">
        <f t="shared" si="74"/>
        <v>No</v>
      </c>
      <c r="O619" t="str">
        <f t="shared" si="75"/>
        <v>not marketing</v>
      </c>
      <c r="P619">
        <f t="shared" si="76"/>
        <v>30413</v>
      </c>
      <c r="Q619">
        <f t="shared" si="77"/>
        <v>0</v>
      </c>
      <c r="X619">
        <f t="shared" si="78"/>
        <v>30413</v>
      </c>
      <c r="Z619">
        <f t="shared" si="79"/>
        <v>12153</v>
      </c>
    </row>
    <row r="620" spans="1:26" x14ac:dyDescent="0.25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f t="shared" si="72"/>
        <v>above</v>
      </c>
      <c r="L620" t="str" cm="1">
        <f t="array" ref="L620">_xlfn.IFS(J620&gt;=50, "Excellent", J620&gt;=40, "Good", J620&gt;=30, "Average", J620&lt;30, "Poor")</f>
        <v>Excellent</v>
      </c>
      <c r="M620" t="str">
        <f t="shared" si="73"/>
        <v>No</v>
      </c>
      <c r="N620" t="str">
        <f t="shared" si="74"/>
        <v>Yes</v>
      </c>
      <c r="O620" t="str">
        <f t="shared" si="75"/>
        <v>not marketing</v>
      </c>
      <c r="P620">
        <f t="shared" si="76"/>
        <v>0</v>
      </c>
      <c r="Q620">
        <f t="shared" si="77"/>
        <v>58125</v>
      </c>
      <c r="X620">
        <f t="shared" si="78"/>
        <v>58125</v>
      </c>
      <c r="Z620">
        <f t="shared" si="79"/>
        <v>12168</v>
      </c>
    </row>
    <row r="621" spans="1:26" x14ac:dyDescent="0.25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f t="shared" si="72"/>
        <v>above</v>
      </c>
      <c r="L621" t="str" cm="1">
        <f t="array" ref="L621">_xlfn.IFS(J621&gt;=50, "Excellent", J621&gt;=40, "Good", J621&gt;=30, "Average", J621&lt;30, "Poor")</f>
        <v>Poor</v>
      </c>
      <c r="M621" t="str">
        <f t="shared" si="73"/>
        <v>No</v>
      </c>
      <c r="N621" t="str">
        <f t="shared" si="74"/>
        <v>Yes</v>
      </c>
      <c r="O621" t="str">
        <f t="shared" si="75"/>
        <v>marketing</v>
      </c>
      <c r="P621">
        <f t="shared" si="76"/>
        <v>0</v>
      </c>
      <c r="Q621">
        <f t="shared" si="77"/>
        <v>0</v>
      </c>
      <c r="X621">
        <f t="shared" si="78"/>
        <v>76298</v>
      </c>
      <c r="Z621">
        <f t="shared" si="79"/>
        <v>25609</v>
      </c>
    </row>
    <row r="622" spans="1:26" x14ac:dyDescent="0.25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f t="shared" si="72"/>
        <v>above</v>
      </c>
      <c r="L622" t="str" cm="1">
        <f t="array" ref="L622">_xlfn.IFS(J622&gt;=50, "Excellent", J622&gt;=40, "Good", J622&gt;=30, "Average", J622&lt;30, "Poor")</f>
        <v>Excellent</v>
      </c>
      <c r="M622" t="str">
        <f t="shared" si="73"/>
        <v>No</v>
      </c>
      <c r="N622" t="str">
        <f t="shared" si="74"/>
        <v>No</v>
      </c>
      <c r="O622" t="str">
        <f t="shared" si="75"/>
        <v>not marketing</v>
      </c>
      <c r="P622">
        <f t="shared" si="76"/>
        <v>0</v>
      </c>
      <c r="Q622">
        <f t="shared" si="77"/>
        <v>0</v>
      </c>
      <c r="X622">
        <f t="shared" si="78"/>
        <v>53018</v>
      </c>
      <c r="Z622">
        <f t="shared" si="79"/>
        <v>36224</v>
      </c>
    </row>
    <row r="623" spans="1:26" x14ac:dyDescent="0.25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f t="shared" si="72"/>
        <v>above</v>
      </c>
      <c r="L623" t="str" cm="1">
        <f t="array" ref="L623">_xlfn.IFS(J623&gt;=50, "Excellent", J623&gt;=40, "Good", J623&gt;=30, "Average", J623&lt;30, "Poor")</f>
        <v>Average</v>
      </c>
      <c r="M623" t="str">
        <f t="shared" si="73"/>
        <v>Yes</v>
      </c>
      <c r="N623" t="str">
        <f t="shared" si="74"/>
        <v>Yes</v>
      </c>
      <c r="O623" t="str">
        <f t="shared" si="75"/>
        <v>not marketing</v>
      </c>
      <c r="P623">
        <f t="shared" si="76"/>
        <v>0</v>
      </c>
      <c r="Q623">
        <f t="shared" si="77"/>
        <v>0</v>
      </c>
      <c r="X623">
        <f t="shared" si="78"/>
        <v>77016</v>
      </c>
      <c r="Z623">
        <f t="shared" si="79"/>
        <v>25054</v>
      </c>
    </row>
    <row r="624" spans="1:26" x14ac:dyDescent="0.25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f t="shared" si="72"/>
        <v>above</v>
      </c>
      <c r="L624" t="str" cm="1">
        <f t="array" ref="L624">_xlfn.IFS(J624&gt;=50, "Excellent", J624&gt;=40, "Good", J624&gt;=30, "Average", J624&lt;30, "Poor")</f>
        <v>Excellent</v>
      </c>
      <c r="M624" t="str">
        <f t="shared" si="73"/>
        <v>No</v>
      </c>
      <c r="N624" t="str">
        <f t="shared" si="74"/>
        <v>Yes</v>
      </c>
      <c r="O624" t="str">
        <f t="shared" si="75"/>
        <v>not marketing</v>
      </c>
      <c r="P624">
        <f t="shared" si="76"/>
        <v>0</v>
      </c>
      <c r="Q624">
        <f t="shared" si="77"/>
        <v>53511</v>
      </c>
      <c r="X624">
        <f t="shared" si="78"/>
        <v>53511</v>
      </c>
      <c r="Z624">
        <f t="shared" si="79"/>
        <v>17174</v>
      </c>
    </row>
    <row r="625" spans="1:26" x14ac:dyDescent="0.25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f t="shared" si="72"/>
        <v>above</v>
      </c>
      <c r="L625" t="str" cm="1">
        <f t="array" ref="L625">_xlfn.IFS(J625&gt;=50, "Excellent", J625&gt;=40, "Good", J625&gt;=30, "Average", J625&lt;30, "Poor")</f>
        <v>Excellent</v>
      </c>
      <c r="M625" t="str">
        <f t="shared" si="73"/>
        <v>No</v>
      </c>
      <c r="N625" t="str">
        <f t="shared" si="74"/>
        <v>Yes</v>
      </c>
      <c r="O625" t="str">
        <f t="shared" si="75"/>
        <v>not marketing</v>
      </c>
      <c r="P625">
        <f t="shared" si="76"/>
        <v>0</v>
      </c>
      <c r="Q625">
        <f t="shared" si="77"/>
        <v>60842</v>
      </c>
      <c r="X625">
        <f t="shared" si="78"/>
        <v>60842</v>
      </c>
      <c r="Z625">
        <f t="shared" si="79"/>
        <v>33356</v>
      </c>
    </row>
    <row r="626" spans="1:26" x14ac:dyDescent="0.25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f t="shared" si="72"/>
        <v>below</v>
      </c>
      <c r="L626" t="str" cm="1">
        <f t="array" ref="L626">_xlfn.IFS(J626&gt;=50, "Excellent", J626&gt;=40, "Good", J626&gt;=30, "Average", J626&lt;30, "Poor")</f>
        <v>Average</v>
      </c>
      <c r="M626" t="str">
        <f t="shared" si="73"/>
        <v>No</v>
      </c>
      <c r="N626" t="str">
        <f t="shared" si="74"/>
        <v>No</v>
      </c>
      <c r="O626" t="str">
        <f t="shared" si="75"/>
        <v>not marketing</v>
      </c>
      <c r="P626">
        <f t="shared" si="76"/>
        <v>30181</v>
      </c>
      <c r="Q626">
        <f t="shared" si="77"/>
        <v>0</v>
      </c>
      <c r="X626">
        <f t="shared" si="78"/>
        <v>30181</v>
      </c>
      <c r="Z626">
        <f t="shared" si="79"/>
        <v>32998</v>
      </c>
    </row>
    <row r="627" spans="1:26" x14ac:dyDescent="0.25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f t="shared" si="72"/>
        <v>above</v>
      </c>
      <c r="L627" t="str" cm="1">
        <f t="array" ref="L627">_xlfn.IFS(J627&gt;=50, "Excellent", J627&gt;=40, "Good", J627&gt;=30, "Average", J627&lt;30, "Poor")</f>
        <v>Good</v>
      </c>
      <c r="M627" t="str">
        <f t="shared" si="73"/>
        <v>No</v>
      </c>
      <c r="N627" t="str">
        <f t="shared" si="74"/>
        <v>Yes</v>
      </c>
      <c r="O627" t="str">
        <f t="shared" si="75"/>
        <v>not marketing</v>
      </c>
      <c r="P627">
        <f t="shared" si="76"/>
        <v>75713</v>
      </c>
      <c r="Q627">
        <f t="shared" si="77"/>
        <v>0</v>
      </c>
      <c r="X627">
        <f t="shared" si="78"/>
        <v>75713</v>
      </c>
      <c r="Z627">
        <f t="shared" si="79"/>
        <v>25176</v>
      </c>
    </row>
    <row r="628" spans="1:26" x14ac:dyDescent="0.25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f t="shared" si="72"/>
        <v>above</v>
      </c>
      <c r="L628" t="str" cm="1">
        <f t="array" ref="L628">_xlfn.IFS(J628&gt;=50, "Excellent", J628&gt;=40, "Good", J628&gt;=30, "Average", J628&lt;30, "Poor")</f>
        <v>Average</v>
      </c>
      <c r="M628" t="str">
        <f t="shared" si="73"/>
        <v>No</v>
      </c>
      <c r="N628" t="str">
        <f t="shared" si="74"/>
        <v>No</v>
      </c>
      <c r="O628" t="str">
        <f t="shared" si="75"/>
        <v>not marketing</v>
      </c>
      <c r="P628">
        <f t="shared" si="76"/>
        <v>0</v>
      </c>
      <c r="Q628">
        <f t="shared" si="77"/>
        <v>0</v>
      </c>
      <c r="X628">
        <f t="shared" si="78"/>
        <v>50135</v>
      </c>
      <c r="Z628">
        <f t="shared" si="79"/>
        <v>34208</v>
      </c>
    </row>
    <row r="629" spans="1:26" x14ac:dyDescent="0.25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f t="shared" si="72"/>
        <v>above</v>
      </c>
      <c r="L629" t="str" cm="1">
        <f t="array" ref="L629">_xlfn.IFS(J629&gt;=50, "Excellent", J629&gt;=40, "Good", J629&gt;=30, "Average", J629&lt;30, "Poor")</f>
        <v>Excellent</v>
      </c>
      <c r="M629" t="str">
        <f t="shared" si="73"/>
        <v>No</v>
      </c>
      <c r="N629" t="str">
        <f t="shared" si="74"/>
        <v>Yes</v>
      </c>
      <c r="O629" t="str">
        <f t="shared" si="75"/>
        <v>not marketing</v>
      </c>
      <c r="P629">
        <f t="shared" si="76"/>
        <v>0</v>
      </c>
      <c r="Q629">
        <f t="shared" si="77"/>
        <v>0</v>
      </c>
      <c r="X629">
        <f t="shared" si="78"/>
        <v>68062</v>
      </c>
      <c r="Z629">
        <f t="shared" si="79"/>
        <v>29058</v>
      </c>
    </row>
    <row r="630" spans="1:26" x14ac:dyDescent="0.25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f t="shared" si="72"/>
        <v>above</v>
      </c>
      <c r="L630" t="str" cm="1">
        <f t="array" ref="L630">_xlfn.IFS(J630&gt;=50, "Excellent", J630&gt;=40, "Good", J630&gt;=30, "Average", J630&lt;30, "Poor")</f>
        <v>Good</v>
      </c>
      <c r="M630" t="str">
        <f t="shared" si="73"/>
        <v>No</v>
      </c>
      <c r="N630" t="str">
        <f t="shared" si="74"/>
        <v>Yes</v>
      </c>
      <c r="O630" t="str">
        <f t="shared" si="75"/>
        <v>not marketing</v>
      </c>
      <c r="P630">
        <f t="shared" si="76"/>
        <v>68235</v>
      </c>
      <c r="Q630">
        <f t="shared" si="77"/>
        <v>0</v>
      </c>
      <c r="X630">
        <f t="shared" si="78"/>
        <v>68235</v>
      </c>
      <c r="Z630">
        <f t="shared" si="79"/>
        <v>15867</v>
      </c>
    </row>
    <row r="631" spans="1:26" x14ac:dyDescent="0.25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f t="shared" si="72"/>
        <v>above</v>
      </c>
      <c r="L631" t="str" cm="1">
        <f t="array" ref="L631">_xlfn.IFS(J631&gt;=50, "Excellent", J631&gt;=40, "Good", J631&gt;=30, "Average", J631&lt;30, "Poor")</f>
        <v>Average</v>
      </c>
      <c r="M631" t="str">
        <f t="shared" si="73"/>
        <v>No</v>
      </c>
      <c r="N631" t="str">
        <f t="shared" si="74"/>
        <v>No</v>
      </c>
      <c r="O631" t="str">
        <f t="shared" si="75"/>
        <v>not marketing</v>
      </c>
      <c r="P631">
        <f t="shared" si="76"/>
        <v>0</v>
      </c>
      <c r="Q631">
        <f t="shared" si="77"/>
        <v>0</v>
      </c>
      <c r="X631">
        <f t="shared" si="78"/>
        <v>58263</v>
      </c>
      <c r="Z631">
        <f t="shared" si="79"/>
        <v>27893</v>
      </c>
    </row>
    <row r="632" spans="1:26" x14ac:dyDescent="0.25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f t="shared" si="72"/>
        <v>above</v>
      </c>
      <c r="L632" t="str" cm="1">
        <f t="array" ref="L632">_xlfn.IFS(J632&gt;=50, "Excellent", J632&gt;=40, "Good", J632&gt;=30, "Average", J632&lt;30, "Poor")</f>
        <v>Average</v>
      </c>
      <c r="M632" t="str">
        <f t="shared" si="73"/>
        <v>No</v>
      </c>
      <c r="N632" t="str">
        <f t="shared" si="74"/>
        <v>Yes</v>
      </c>
      <c r="O632" t="str">
        <f t="shared" si="75"/>
        <v>not marketing</v>
      </c>
      <c r="P632">
        <f t="shared" si="76"/>
        <v>0</v>
      </c>
      <c r="Q632">
        <f t="shared" si="77"/>
        <v>0</v>
      </c>
      <c r="X632">
        <f t="shared" si="78"/>
        <v>60341</v>
      </c>
      <c r="Z632">
        <f t="shared" si="79"/>
        <v>31504</v>
      </c>
    </row>
    <row r="633" spans="1:26" x14ac:dyDescent="0.25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f t="shared" si="72"/>
        <v>above</v>
      </c>
      <c r="L633" t="str" cm="1">
        <f t="array" ref="L633">_xlfn.IFS(J633&gt;=50, "Excellent", J633&gt;=40, "Good", J633&gt;=30, "Average", J633&lt;30, "Poor")</f>
        <v>Poor</v>
      </c>
      <c r="M633" t="str">
        <f t="shared" si="73"/>
        <v>No</v>
      </c>
      <c r="N633" t="str">
        <f t="shared" si="74"/>
        <v>Yes</v>
      </c>
      <c r="O633" t="str">
        <f t="shared" si="75"/>
        <v>not marketing</v>
      </c>
      <c r="P633">
        <f t="shared" si="76"/>
        <v>0</v>
      </c>
      <c r="Q633">
        <f t="shared" si="77"/>
        <v>0</v>
      </c>
      <c r="X633">
        <f t="shared" si="78"/>
        <v>60806</v>
      </c>
      <c r="Z633">
        <f t="shared" si="79"/>
        <v>33607</v>
      </c>
    </row>
    <row r="634" spans="1:26" x14ac:dyDescent="0.25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f t="shared" si="72"/>
        <v>above</v>
      </c>
      <c r="L634" t="str" cm="1">
        <f t="array" ref="L634">_xlfn.IFS(J634&gt;=50, "Excellent", J634&gt;=40, "Good", J634&gt;=30, "Average", J634&lt;30, "Poor")</f>
        <v>Average</v>
      </c>
      <c r="M634" t="str">
        <f t="shared" si="73"/>
        <v>No</v>
      </c>
      <c r="N634" t="str">
        <f t="shared" si="74"/>
        <v>Yes</v>
      </c>
      <c r="O634" t="str">
        <f t="shared" si="75"/>
        <v>marketing</v>
      </c>
      <c r="P634">
        <f t="shared" si="76"/>
        <v>0</v>
      </c>
      <c r="Q634">
        <f t="shared" si="77"/>
        <v>0</v>
      </c>
      <c r="X634">
        <f t="shared" si="78"/>
        <v>66212</v>
      </c>
      <c r="Z634">
        <f t="shared" si="79"/>
        <v>23456</v>
      </c>
    </row>
    <row r="635" spans="1:26" x14ac:dyDescent="0.25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f t="shared" si="72"/>
        <v>above</v>
      </c>
      <c r="L635" t="str" cm="1">
        <f t="array" ref="L635">_xlfn.IFS(J635&gt;=50, "Excellent", J635&gt;=40, "Good", J635&gt;=30, "Average", J635&lt;30, "Poor")</f>
        <v>Good</v>
      </c>
      <c r="M635" t="str">
        <f t="shared" si="73"/>
        <v>No</v>
      </c>
      <c r="N635" t="str">
        <f t="shared" si="74"/>
        <v>Yes</v>
      </c>
      <c r="O635" t="str">
        <f t="shared" si="75"/>
        <v>not marketing</v>
      </c>
      <c r="P635">
        <f t="shared" si="76"/>
        <v>69655</v>
      </c>
      <c r="Q635">
        <f t="shared" si="77"/>
        <v>0</v>
      </c>
      <c r="X635">
        <f t="shared" si="78"/>
        <v>69655</v>
      </c>
      <c r="Z635">
        <f t="shared" si="79"/>
        <v>25222</v>
      </c>
    </row>
    <row r="636" spans="1:26" x14ac:dyDescent="0.25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f t="shared" si="72"/>
        <v>below</v>
      </c>
      <c r="L636" t="str" cm="1">
        <f t="array" ref="L636">_xlfn.IFS(J636&gt;=50, "Excellent", J636&gt;=40, "Good", J636&gt;=30, "Average", J636&lt;30, "Poor")</f>
        <v>Good</v>
      </c>
      <c r="M636" t="str">
        <f t="shared" si="73"/>
        <v>No</v>
      </c>
      <c r="N636" t="str">
        <f t="shared" si="74"/>
        <v>No</v>
      </c>
      <c r="O636" t="str">
        <f t="shared" si="75"/>
        <v>not marketing</v>
      </c>
      <c r="P636">
        <f t="shared" si="76"/>
        <v>0</v>
      </c>
      <c r="Q636">
        <f t="shared" si="77"/>
        <v>0</v>
      </c>
      <c r="X636">
        <f t="shared" si="78"/>
        <v>46571</v>
      </c>
      <c r="Z636">
        <f t="shared" si="79"/>
        <v>27992</v>
      </c>
    </row>
    <row r="637" spans="1:26" x14ac:dyDescent="0.25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f t="shared" si="72"/>
        <v>above</v>
      </c>
      <c r="L637" t="str" cm="1">
        <f t="array" ref="L637">_xlfn.IFS(J637&gt;=50, "Excellent", J637&gt;=40, "Good", J637&gt;=30, "Average", J637&lt;30, "Poor")</f>
        <v>Excellent</v>
      </c>
      <c r="M637" t="str">
        <f t="shared" si="73"/>
        <v>No</v>
      </c>
      <c r="N637" t="str">
        <f t="shared" si="74"/>
        <v>No</v>
      </c>
      <c r="O637" t="str">
        <f t="shared" si="75"/>
        <v>not marketing</v>
      </c>
      <c r="P637">
        <f t="shared" si="76"/>
        <v>53533</v>
      </c>
      <c r="Q637">
        <f t="shared" si="77"/>
        <v>0</v>
      </c>
      <c r="X637">
        <f t="shared" si="78"/>
        <v>53533</v>
      </c>
      <c r="Z637">
        <f t="shared" si="79"/>
        <v>25478</v>
      </c>
    </row>
    <row r="638" spans="1:26" x14ac:dyDescent="0.25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f t="shared" si="72"/>
        <v>below</v>
      </c>
      <c r="L638" t="str" cm="1">
        <f t="array" ref="L638">_xlfn.IFS(J638&gt;=50, "Excellent", J638&gt;=40, "Good", J638&gt;=30, "Average", J638&lt;30, "Poor")</f>
        <v>Excellent</v>
      </c>
      <c r="M638" t="str">
        <f t="shared" si="73"/>
        <v>No</v>
      </c>
      <c r="N638" t="str">
        <f t="shared" si="74"/>
        <v>No</v>
      </c>
      <c r="O638" t="str">
        <f t="shared" si="75"/>
        <v>marketing</v>
      </c>
      <c r="P638">
        <f t="shared" si="76"/>
        <v>0</v>
      </c>
      <c r="Q638">
        <f t="shared" si="77"/>
        <v>0</v>
      </c>
      <c r="X638">
        <f t="shared" si="78"/>
        <v>47024</v>
      </c>
      <c r="Z638">
        <f t="shared" si="79"/>
        <v>30260</v>
      </c>
    </row>
    <row r="639" spans="1:26" x14ac:dyDescent="0.25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f t="shared" si="72"/>
        <v>below</v>
      </c>
      <c r="L639" t="str" cm="1">
        <f t="array" ref="L639">_xlfn.IFS(J639&gt;=50, "Excellent", J639&gt;=40, "Good", J639&gt;=30, "Average", J639&lt;30, "Poor")</f>
        <v>Good</v>
      </c>
      <c r="M639" t="str">
        <f t="shared" si="73"/>
        <v>No</v>
      </c>
      <c r="N639" t="str">
        <f t="shared" si="74"/>
        <v>Yes</v>
      </c>
      <c r="O639" t="str">
        <f t="shared" si="75"/>
        <v>not marketing</v>
      </c>
      <c r="P639">
        <f t="shared" si="76"/>
        <v>0</v>
      </c>
      <c r="Q639">
        <f t="shared" si="77"/>
        <v>39192</v>
      </c>
      <c r="X639">
        <f t="shared" si="78"/>
        <v>39192</v>
      </c>
      <c r="Z639">
        <f t="shared" si="79"/>
        <v>34812</v>
      </c>
    </row>
    <row r="640" spans="1:26" x14ac:dyDescent="0.25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f t="shared" si="72"/>
        <v>above</v>
      </c>
      <c r="L640" t="str" cm="1">
        <f t="array" ref="L640">_xlfn.IFS(J640&gt;=50, "Excellent", J640&gt;=40, "Good", J640&gt;=30, "Average", J640&lt;30, "Poor")</f>
        <v>Average</v>
      </c>
      <c r="M640" t="str">
        <f t="shared" si="73"/>
        <v>No</v>
      </c>
      <c r="N640" t="str">
        <f t="shared" si="74"/>
        <v>No</v>
      </c>
      <c r="O640" t="str">
        <f t="shared" si="75"/>
        <v>not marketing</v>
      </c>
      <c r="P640">
        <f t="shared" si="76"/>
        <v>0</v>
      </c>
      <c r="Q640">
        <f t="shared" si="77"/>
        <v>0</v>
      </c>
      <c r="X640">
        <f t="shared" si="78"/>
        <v>59622</v>
      </c>
      <c r="Z640">
        <f t="shared" si="79"/>
        <v>15227</v>
      </c>
    </row>
    <row r="641" spans="1:26" x14ac:dyDescent="0.25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f t="shared" si="72"/>
        <v>above</v>
      </c>
      <c r="L641" t="str" cm="1">
        <f t="array" ref="L641">_xlfn.IFS(J641&gt;=50, "Excellent", J641&gt;=40, "Good", J641&gt;=30, "Average", J641&lt;30, "Poor")</f>
        <v>Excellent</v>
      </c>
      <c r="M641" t="str">
        <f t="shared" si="73"/>
        <v>No</v>
      </c>
      <c r="N641" t="str">
        <f t="shared" si="74"/>
        <v>Yes</v>
      </c>
      <c r="O641" t="str">
        <f t="shared" si="75"/>
        <v>not marketing</v>
      </c>
      <c r="P641">
        <f t="shared" si="76"/>
        <v>0</v>
      </c>
      <c r="Q641">
        <f t="shared" si="77"/>
        <v>0</v>
      </c>
      <c r="X641">
        <f t="shared" si="78"/>
        <v>73121</v>
      </c>
      <c r="Z641">
        <f t="shared" si="79"/>
        <v>10120</v>
      </c>
    </row>
    <row r="642" spans="1:26" x14ac:dyDescent="0.25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f t="shared" si="72"/>
        <v>below</v>
      </c>
      <c r="L642" t="str" cm="1">
        <f t="array" ref="L642">_xlfn.IFS(J642&gt;=50, "Excellent", J642&gt;=40, "Good", J642&gt;=30, "Average", J642&lt;30, "Poor")</f>
        <v>Good</v>
      </c>
      <c r="M642" t="str">
        <f t="shared" si="73"/>
        <v>No</v>
      </c>
      <c r="N642" t="str">
        <f t="shared" si="74"/>
        <v>Yes</v>
      </c>
      <c r="O642" t="str">
        <f t="shared" si="75"/>
        <v>not marketing</v>
      </c>
      <c r="P642">
        <f t="shared" si="76"/>
        <v>0</v>
      </c>
      <c r="Q642">
        <f t="shared" si="77"/>
        <v>30279</v>
      </c>
      <c r="X642">
        <f t="shared" si="78"/>
        <v>30279</v>
      </c>
      <c r="Z642">
        <f t="shared" si="79"/>
        <v>38680</v>
      </c>
    </row>
    <row r="643" spans="1:26" x14ac:dyDescent="0.25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f t="shared" ref="K643:K706" si="80">IF(F643&gt;50000,"above","below")</f>
        <v>below</v>
      </c>
      <c r="L643" t="str" cm="1">
        <f t="array" ref="L643">_xlfn.IFS(J643&gt;=50, "Excellent", J643&gt;=40, "Good", J643&gt;=30, "Average", J643&lt;30, "Poor")</f>
        <v>Good</v>
      </c>
      <c r="M643" t="str">
        <f t="shared" ref="M643:M706" si="81">IF(AND(E643="HR", I643="North", H643&gt;15000), "Yes", "No")</f>
        <v>No</v>
      </c>
      <c r="N643" t="str">
        <f t="shared" ref="N643:N706" si="82">IF(OR(E643="IT", F643&gt;60000), "Yes", "No")</f>
        <v>Yes</v>
      </c>
      <c r="O643" t="str">
        <f t="shared" ref="O643:O706" si="83">IF(NOT(E643="Marketing"), "not marketing", "marketing")</f>
        <v>not marketing</v>
      </c>
      <c r="P643">
        <f t="shared" ref="P643:P706" si="84">SUMIF(E643, "Sales", F643
)</f>
        <v>0</v>
      </c>
      <c r="Q643">
        <f t="shared" ref="Q643:Q706" si="85">SUMIFS(F643, E643, "IT", J643, "&gt;35")</f>
        <v>30740</v>
      </c>
      <c r="X643">
        <f t="shared" ref="X643:X706" si="86">VLOOKUP(A643, A643:F1642, 6, FALSE)</f>
        <v>30740</v>
      </c>
      <c r="Z643">
        <f t="shared" ref="Z643:Z706" si="87">INDEX(H642:H1642, MATCH(A643,A642:A1642, 0))</f>
        <v>29606</v>
      </c>
    </row>
    <row r="644" spans="1:26" x14ac:dyDescent="0.25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f t="shared" si="80"/>
        <v>above</v>
      </c>
      <c r="L644" t="str" cm="1">
        <f t="array" ref="L644">_xlfn.IFS(J644&gt;=50, "Excellent", J644&gt;=40, "Good", J644&gt;=30, "Average", J644&lt;30, "Poor")</f>
        <v>Poor</v>
      </c>
      <c r="M644" t="str">
        <f t="shared" si="81"/>
        <v>No</v>
      </c>
      <c r="N644" t="str">
        <f t="shared" si="82"/>
        <v>Yes</v>
      </c>
      <c r="O644" t="str">
        <f t="shared" si="83"/>
        <v>not marketing</v>
      </c>
      <c r="P644">
        <f t="shared" si="84"/>
        <v>0</v>
      </c>
      <c r="Q644">
        <f t="shared" si="85"/>
        <v>0</v>
      </c>
      <c r="X644">
        <f t="shared" si="86"/>
        <v>65743</v>
      </c>
      <c r="Z644">
        <f t="shared" si="87"/>
        <v>32521</v>
      </c>
    </row>
    <row r="645" spans="1:26" x14ac:dyDescent="0.25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f t="shared" si="80"/>
        <v>above</v>
      </c>
      <c r="L645" t="str" cm="1">
        <f t="array" ref="L645">_xlfn.IFS(J645&gt;=50, "Excellent", J645&gt;=40, "Good", J645&gt;=30, "Average", J645&lt;30, "Poor")</f>
        <v>Good</v>
      </c>
      <c r="M645" t="str">
        <f t="shared" si="81"/>
        <v>No</v>
      </c>
      <c r="N645" t="str">
        <f t="shared" si="82"/>
        <v>Yes</v>
      </c>
      <c r="O645" t="str">
        <f t="shared" si="83"/>
        <v>not marketing</v>
      </c>
      <c r="P645">
        <f t="shared" si="84"/>
        <v>0</v>
      </c>
      <c r="Q645">
        <f t="shared" si="85"/>
        <v>70801</v>
      </c>
      <c r="X645">
        <f t="shared" si="86"/>
        <v>70801</v>
      </c>
      <c r="Z645">
        <f t="shared" si="87"/>
        <v>34056</v>
      </c>
    </row>
    <row r="646" spans="1:26" x14ac:dyDescent="0.25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f t="shared" si="80"/>
        <v>above</v>
      </c>
      <c r="L646" t="str" cm="1">
        <f t="array" ref="L646">_xlfn.IFS(J646&gt;=50, "Excellent", J646&gt;=40, "Good", J646&gt;=30, "Average", J646&lt;30, "Poor")</f>
        <v>Good</v>
      </c>
      <c r="M646" t="str">
        <f t="shared" si="81"/>
        <v>No</v>
      </c>
      <c r="N646" t="str">
        <f t="shared" si="82"/>
        <v>No</v>
      </c>
      <c r="O646" t="str">
        <f t="shared" si="83"/>
        <v>not marketing</v>
      </c>
      <c r="P646">
        <f t="shared" si="84"/>
        <v>0</v>
      </c>
      <c r="Q646">
        <f t="shared" si="85"/>
        <v>0</v>
      </c>
      <c r="X646">
        <f t="shared" si="86"/>
        <v>54801</v>
      </c>
      <c r="Z646">
        <f t="shared" si="87"/>
        <v>31511</v>
      </c>
    </row>
    <row r="647" spans="1:26" x14ac:dyDescent="0.25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f t="shared" si="80"/>
        <v>above</v>
      </c>
      <c r="L647" t="str" cm="1">
        <f t="array" ref="L647">_xlfn.IFS(J647&gt;=50, "Excellent", J647&gt;=40, "Good", J647&gt;=30, "Average", J647&lt;30, "Poor")</f>
        <v>Good</v>
      </c>
      <c r="M647" t="str">
        <f t="shared" si="81"/>
        <v>No</v>
      </c>
      <c r="N647" t="str">
        <f t="shared" si="82"/>
        <v>No</v>
      </c>
      <c r="O647" t="str">
        <f t="shared" si="83"/>
        <v>marketing</v>
      </c>
      <c r="P647">
        <f t="shared" si="84"/>
        <v>0</v>
      </c>
      <c r="Q647">
        <f t="shared" si="85"/>
        <v>0</v>
      </c>
      <c r="X647">
        <f t="shared" si="86"/>
        <v>55353</v>
      </c>
      <c r="Z647">
        <f t="shared" si="87"/>
        <v>33816</v>
      </c>
    </row>
    <row r="648" spans="1:26" x14ac:dyDescent="0.25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f t="shared" si="80"/>
        <v>above</v>
      </c>
      <c r="L648" t="str" cm="1">
        <f t="array" ref="L648">_xlfn.IFS(J648&gt;=50, "Excellent", J648&gt;=40, "Good", J648&gt;=30, "Average", J648&lt;30, "Poor")</f>
        <v>Good</v>
      </c>
      <c r="M648" t="str">
        <f t="shared" si="81"/>
        <v>No</v>
      </c>
      <c r="N648" t="str">
        <f t="shared" si="82"/>
        <v>Yes</v>
      </c>
      <c r="O648" t="str">
        <f t="shared" si="83"/>
        <v>not marketing</v>
      </c>
      <c r="P648">
        <f t="shared" si="84"/>
        <v>0</v>
      </c>
      <c r="Q648">
        <f t="shared" si="85"/>
        <v>60992</v>
      </c>
      <c r="X648">
        <f t="shared" si="86"/>
        <v>60992</v>
      </c>
      <c r="Z648">
        <f t="shared" si="87"/>
        <v>23190</v>
      </c>
    </row>
    <row r="649" spans="1:26" x14ac:dyDescent="0.25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f t="shared" si="80"/>
        <v>below</v>
      </c>
      <c r="L649" t="str" cm="1">
        <f t="array" ref="L649">_xlfn.IFS(J649&gt;=50, "Excellent", J649&gt;=40, "Good", J649&gt;=30, "Average", J649&lt;30, "Poor")</f>
        <v>Poor</v>
      </c>
      <c r="M649" t="str">
        <f t="shared" si="81"/>
        <v>No</v>
      </c>
      <c r="N649" t="str">
        <f t="shared" si="82"/>
        <v>Yes</v>
      </c>
      <c r="O649" t="str">
        <f t="shared" si="83"/>
        <v>not marketing</v>
      </c>
      <c r="P649">
        <f t="shared" si="84"/>
        <v>0</v>
      </c>
      <c r="Q649">
        <f t="shared" si="85"/>
        <v>0</v>
      </c>
      <c r="X649">
        <f t="shared" si="86"/>
        <v>42012</v>
      </c>
      <c r="Z649">
        <f t="shared" si="87"/>
        <v>21345</v>
      </c>
    </row>
    <row r="650" spans="1:26" x14ac:dyDescent="0.25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f t="shared" si="80"/>
        <v>below</v>
      </c>
      <c r="L650" t="str" cm="1">
        <f t="array" ref="L650">_xlfn.IFS(J650&gt;=50, "Excellent", J650&gt;=40, "Good", J650&gt;=30, "Average", J650&lt;30, "Poor")</f>
        <v>Good</v>
      </c>
      <c r="M650" t="str">
        <f t="shared" si="81"/>
        <v>No</v>
      </c>
      <c r="N650" t="str">
        <f t="shared" si="82"/>
        <v>No</v>
      </c>
      <c r="O650" t="str">
        <f t="shared" si="83"/>
        <v>not marketing</v>
      </c>
      <c r="P650">
        <f t="shared" si="84"/>
        <v>0</v>
      </c>
      <c r="Q650">
        <f t="shared" si="85"/>
        <v>0</v>
      </c>
      <c r="X650">
        <f t="shared" si="86"/>
        <v>34740</v>
      </c>
      <c r="Z650">
        <f t="shared" si="87"/>
        <v>35030</v>
      </c>
    </row>
    <row r="651" spans="1:26" x14ac:dyDescent="0.25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f t="shared" si="80"/>
        <v>below</v>
      </c>
      <c r="L651" t="str" cm="1">
        <f t="array" ref="L651">_xlfn.IFS(J651&gt;=50, "Excellent", J651&gt;=40, "Good", J651&gt;=30, "Average", J651&lt;30, "Poor")</f>
        <v>Excellent</v>
      </c>
      <c r="M651" t="str">
        <f t="shared" si="81"/>
        <v>No</v>
      </c>
      <c r="N651" t="str">
        <f t="shared" si="82"/>
        <v>Yes</v>
      </c>
      <c r="O651" t="str">
        <f t="shared" si="83"/>
        <v>not marketing</v>
      </c>
      <c r="P651">
        <f t="shared" si="84"/>
        <v>0</v>
      </c>
      <c r="Q651">
        <f t="shared" si="85"/>
        <v>43609</v>
      </c>
      <c r="X651">
        <f t="shared" si="86"/>
        <v>43609</v>
      </c>
      <c r="Z651">
        <f t="shared" si="87"/>
        <v>17672</v>
      </c>
    </row>
    <row r="652" spans="1:26" x14ac:dyDescent="0.25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f t="shared" si="80"/>
        <v>above</v>
      </c>
      <c r="L652" t="str" cm="1">
        <f t="array" ref="L652">_xlfn.IFS(J652&gt;=50, "Excellent", J652&gt;=40, "Good", J652&gt;=30, "Average", J652&lt;30, "Poor")</f>
        <v>Good</v>
      </c>
      <c r="M652" t="str">
        <f t="shared" si="81"/>
        <v>No</v>
      </c>
      <c r="N652" t="str">
        <f t="shared" si="82"/>
        <v>Yes</v>
      </c>
      <c r="O652" t="str">
        <f t="shared" si="83"/>
        <v>not marketing</v>
      </c>
      <c r="P652">
        <f t="shared" si="84"/>
        <v>0</v>
      </c>
      <c r="Q652">
        <f t="shared" si="85"/>
        <v>0</v>
      </c>
      <c r="X652">
        <f t="shared" si="86"/>
        <v>69377</v>
      </c>
      <c r="Z652">
        <f t="shared" si="87"/>
        <v>20453</v>
      </c>
    </row>
    <row r="653" spans="1:26" x14ac:dyDescent="0.25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f t="shared" si="80"/>
        <v>above</v>
      </c>
      <c r="L653" t="str" cm="1">
        <f t="array" ref="L653">_xlfn.IFS(J653&gt;=50, "Excellent", J653&gt;=40, "Good", J653&gt;=30, "Average", J653&lt;30, "Poor")</f>
        <v>Average</v>
      </c>
      <c r="M653" t="str">
        <f t="shared" si="81"/>
        <v>No</v>
      </c>
      <c r="N653" t="str">
        <f t="shared" si="82"/>
        <v>Yes</v>
      </c>
      <c r="O653" t="str">
        <f t="shared" si="83"/>
        <v>not marketing</v>
      </c>
      <c r="P653">
        <f t="shared" si="84"/>
        <v>0</v>
      </c>
      <c r="Q653">
        <f t="shared" si="85"/>
        <v>0</v>
      </c>
      <c r="X653">
        <f t="shared" si="86"/>
        <v>72458</v>
      </c>
      <c r="Z653">
        <f t="shared" si="87"/>
        <v>21890</v>
      </c>
    </row>
    <row r="654" spans="1:26" x14ac:dyDescent="0.25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f t="shared" si="80"/>
        <v>below</v>
      </c>
      <c r="L654" t="str" cm="1">
        <f t="array" ref="L654">_xlfn.IFS(J654&gt;=50, "Excellent", J654&gt;=40, "Good", J654&gt;=30, "Average", J654&lt;30, "Poor")</f>
        <v>Poor</v>
      </c>
      <c r="M654" t="str">
        <f t="shared" si="81"/>
        <v>No</v>
      </c>
      <c r="N654" t="str">
        <f t="shared" si="82"/>
        <v>Yes</v>
      </c>
      <c r="O654" t="str">
        <f t="shared" si="83"/>
        <v>not marketing</v>
      </c>
      <c r="P654">
        <f t="shared" si="84"/>
        <v>0</v>
      </c>
      <c r="Q654">
        <f t="shared" si="85"/>
        <v>0</v>
      </c>
      <c r="X654">
        <f t="shared" si="86"/>
        <v>46203</v>
      </c>
      <c r="Z654">
        <f t="shared" si="87"/>
        <v>29626</v>
      </c>
    </row>
    <row r="655" spans="1:26" x14ac:dyDescent="0.25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f t="shared" si="80"/>
        <v>above</v>
      </c>
      <c r="L655" t="str" cm="1">
        <f t="array" ref="L655">_xlfn.IFS(J655&gt;=50, "Excellent", J655&gt;=40, "Good", J655&gt;=30, "Average", J655&lt;30, "Poor")</f>
        <v>Average</v>
      </c>
      <c r="M655" t="str">
        <f t="shared" si="81"/>
        <v>No</v>
      </c>
      <c r="N655" t="str">
        <f t="shared" si="82"/>
        <v>Yes</v>
      </c>
      <c r="O655" t="str">
        <f t="shared" si="83"/>
        <v>not marketing</v>
      </c>
      <c r="P655">
        <f t="shared" si="84"/>
        <v>0</v>
      </c>
      <c r="Q655">
        <f t="shared" si="85"/>
        <v>0</v>
      </c>
      <c r="X655">
        <f t="shared" si="86"/>
        <v>60654</v>
      </c>
      <c r="Z655">
        <f t="shared" si="87"/>
        <v>24225</v>
      </c>
    </row>
    <row r="656" spans="1:26" x14ac:dyDescent="0.25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f t="shared" si="80"/>
        <v>below</v>
      </c>
      <c r="L656" t="str" cm="1">
        <f t="array" ref="L656">_xlfn.IFS(J656&gt;=50, "Excellent", J656&gt;=40, "Good", J656&gt;=30, "Average", J656&lt;30, "Poor")</f>
        <v>Average</v>
      </c>
      <c r="M656" t="str">
        <f t="shared" si="81"/>
        <v>No</v>
      </c>
      <c r="N656" t="str">
        <f t="shared" si="82"/>
        <v>No</v>
      </c>
      <c r="O656" t="str">
        <f t="shared" si="83"/>
        <v>not marketing</v>
      </c>
      <c r="P656">
        <f t="shared" si="84"/>
        <v>0</v>
      </c>
      <c r="Q656">
        <f t="shared" si="85"/>
        <v>0</v>
      </c>
      <c r="X656">
        <f t="shared" si="86"/>
        <v>48759</v>
      </c>
      <c r="Z656">
        <f t="shared" si="87"/>
        <v>39044</v>
      </c>
    </row>
    <row r="657" spans="1:26" x14ac:dyDescent="0.25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f t="shared" si="80"/>
        <v>above</v>
      </c>
      <c r="L657" t="str" cm="1">
        <f t="array" ref="L657">_xlfn.IFS(J657&gt;=50, "Excellent", J657&gt;=40, "Good", J657&gt;=30, "Average", J657&lt;30, "Poor")</f>
        <v>Excellent</v>
      </c>
      <c r="M657" t="str">
        <f t="shared" si="81"/>
        <v>No</v>
      </c>
      <c r="N657" t="str">
        <f t="shared" si="82"/>
        <v>No</v>
      </c>
      <c r="O657" t="str">
        <f t="shared" si="83"/>
        <v>not marketing</v>
      </c>
      <c r="P657">
        <f t="shared" si="84"/>
        <v>0</v>
      </c>
      <c r="Q657">
        <f t="shared" si="85"/>
        <v>0</v>
      </c>
      <c r="X657">
        <f t="shared" si="86"/>
        <v>52132</v>
      </c>
      <c r="Z657">
        <f t="shared" si="87"/>
        <v>27375</v>
      </c>
    </row>
    <row r="658" spans="1:26" x14ac:dyDescent="0.25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f t="shared" si="80"/>
        <v>below</v>
      </c>
      <c r="L658" t="str" cm="1">
        <f t="array" ref="L658">_xlfn.IFS(J658&gt;=50, "Excellent", J658&gt;=40, "Good", J658&gt;=30, "Average", J658&lt;30, "Poor")</f>
        <v>Average</v>
      </c>
      <c r="M658" t="str">
        <f t="shared" si="81"/>
        <v>No</v>
      </c>
      <c r="N658" t="str">
        <f t="shared" si="82"/>
        <v>Yes</v>
      </c>
      <c r="O658" t="str">
        <f t="shared" si="83"/>
        <v>not marketing</v>
      </c>
      <c r="P658">
        <f t="shared" si="84"/>
        <v>0</v>
      </c>
      <c r="Q658">
        <f t="shared" si="85"/>
        <v>0</v>
      </c>
      <c r="X658">
        <f t="shared" si="86"/>
        <v>40254</v>
      </c>
      <c r="Z658">
        <f t="shared" si="87"/>
        <v>30062</v>
      </c>
    </row>
    <row r="659" spans="1:26" x14ac:dyDescent="0.25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f t="shared" si="80"/>
        <v>below</v>
      </c>
      <c r="L659" t="str" cm="1">
        <f t="array" ref="L659">_xlfn.IFS(J659&gt;=50, "Excellent", J659&gt;=40, "Good", J659&gt;=30, "Average", J659&lt;30, "Poor")</f>
        <v>Excellent</v>
      </c>
      <c r="M659" t="str">
        <f t="shared" si="81"/>
        <v>No</v>
      </c>
      <c r="N659" t="str">
        <f t="shared" si="82"/>
        <v>No</v>
      </c>
      <c r="O659" t="str">
        <f t="shared" si="83"/>
        <v>marketing</v>
      </c>
      <c r="P659">
        <f t="shared" si="84"/>
        <v>0</v>
      </c>
      <c r="Q659">
        <f t="shared" si="85"/>
        <v>0</v>
      </c>
      <c r="X659">
        <f t="shared" si="86"/>
        <v>44472</v>
      </c>
      <c r="Z659">
        <f t="shared" si="87"/>
        <v>25003</v>
      </c>
    </row>
    <row r="660" spans="1:26" x14ac:dyDescent="0.25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f t="shared" si="80"/>
        <v>above</v>
      </c>
      <c r="L660" t="str" cm="1">
        <f t="array" ref="L660">_xlfn.IFS(J660&gt;=50, "Excellent", J660&gt;=40, "Good", J660&gt;=30, "Average", J660&lt;30, "Poor")</f>
        <v>Average</v>
      </c>
      <c r="M660" t="str">
        <f t="shared" si="81"/>
        <v>No</v>
      </c>
      <c r="N660" t="str">
        <f t="shared" si="82"/>
        <v>No</v>
      </c>
      <c r="O660" t="str">
        <f t="shared" si="83"/>
        <v>not marketing</v>
      </c>
      <c r="P660">
        <f t="shared" si="84"/>
        <v>52938</v>
      </c>
      <c r="Q660">
        <f t="shared" si="85"/>
        <v>0</v>
      </c>
      <c r="X660">
        <f t="shared" si="86"/>
        <v>52938</v>
      </c>
      <c r="Z660">
        <f t="shared" si="87"/>
        <v>18658</v>
      </c>
    </row>
    <row r="661" spans="1:26" x14ac:dyDescent="0.25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f t="shared" si="80"/>
        <v>below</v>
      </c>
      <c r="L661" t="str" cm="1">
        <f t="array" ref="L661">_xlfn.IFS(J661&gt;=50, "Excellent", J661&gt;=40, "Good", J661&gt;=30, "Average", J661&lt;30, "Poor")</f>
        <v>Poor</v>
      </c>
      <c r="M661" t="str">
        <f t="shared" si="81"/>
        <v>No</v>
      </c>
      <c r="N661" t="str">
        <f t="shared" si="82"/>
        <v>No</v>
      </c>
      <c r="O661" t="str">
        <f t="shared" si="83"/>
        <v>not marketing</v>
      </c>
      <c r="P661">
        <f t="shared" si="84"/>
        <v>0</v>
      </c>
      <c r="Q661">
        <f t="shared" si="85"/>
        <v>0</v>
      </c>
      <c r="X661">
        <f t="shared" si="86"/>
        <v>39277</v>
      </c>
      <c r="Z661">
        <f t="shared" si="87"/>
        <v>17461</v>
      </c>
    </row>
    <row r="662" spans="1:26" x14ac:dyDescent="0.25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f t="shared" si="80"/>
        <v>below</v>
      </c>
      <c r="L662" t="str" cm="1">
        <f t="array" ref="L662">_xlfn.IFS(J662&gt;=50, "Excellent", J662&gt;=40, "Good", J662&gt;=30, "Average", J662&lt;30, "Poor")</f>
        <v>Average</v>
      </c>
      <c r="M662" t="str">
        <f t="shared" si="81"/>
        <v>No</v>
      </c>
      <c r="N662" t="str">
        <f t="shared" si="82"/>
        <v>Yes</v>
      </c>
      <c r="O662" t="str">
        <f t="shared" si="83"/>
        <v>not marketing</v>
      </c>
      <c r="P662">
        <f t="shared" si="84"/>
        <v>0</v>
      </c>
      <c r="Q662">
        <f t="shared" si="85"/>
        <v>0</v>
      </c>
      <c r="X662">
        <f t="shared" si="86"/>
        <v>36845</v>
      </c>
      <c r="Z662">
        <f t="shared" si="87"/>
        <v>23683</v>
      </c>
    </row>
    <row r="663" spans="1:26" x14ac:dyDescent="0.25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f t="shared" si="80"/>
        <v>below</v>
      </c>
      <c r="L663" t="str" cm="1">
        <f t="array" ref="L663">_xlfn.IFS(J663&gt;=50, "Excellent", J663&gt;=40, "Good", J663&gt;=30, "Average", J663&lt;30, "Poor")</f>
        <v>Average</v>
      </c>
      <c r="M663" t="str">
        <f t="shared" si="81"/>
        <v>No</v>
      </c>
      <c r="N663" t="str">
        <f t="shared" si="82"/>
        <v>Yes</v>
      </c>
      <c r="O663" t="str">
        <f t="shared" si="83"/>
        <v>not marketing</v>
      </c>
      <c r="P663">
        <f t="shared" si="84"/>
        <v>0</v>
      </c>
      <c r="Q663">
        <f t="shared" si="85"/>
        <v>46227</v>
      </c>
      <c r="X663">
        <f t="shared" si="86"/>
        <v>46227</v>
      </c>
      <c r="Z663">
        <f t="shared" si="87"/>
        <v>34262</v>
      </c>
    </row>
    <row r="664" spans="1:26" x14ac:dyDescent="0.25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f t="shared" si="80"/>
        <v>above</v>
      </c>
      <c r="L664" t="str" cm="1">
        <f t="array" ref="L664">_xlfn.IFS(J664&gt;=50, "Excellent", J664&gt;=40, "Good", J664&gt;=30, "Average", J664&lt;30, "Poor")</f>
        <v>Poor</v>
      </c>
      <c r="M664" t="str">
        <f t="shared" si="81"/>
        <v>No</v>
      </c>
      <c r="N664" t="str">
        <f t="shared" si="82"/>
        <v>Yes</v>
      </c>
      <c r="O664" t="str">
        <f t="shared" si="83"/>
        <v>not marketing</v>
      </c>
      <c r="P664">
        <f t="shared" si="84"/>
        <v>0</v>
      </c>
      <c r="Q664">
        <f t="shared" si="85"/>
        <v>0</v>
      </c>
      <c r="X664">
        <f t="shared" si="86"/>
        <v>74220</v>
      </c>
      <c r="Z664">
        <f t="shared" si="87"/>
        <v>38278</v>
      </c>
    </row>
    <row r="665" spans="1:26" x14ac:dyDescent="0.25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f t="shared" si="80"/>
        <v>above</v>
      </c>
      <c r="L665" t="str" cm="1">
        <f t="array" ref="L665">_xlfn.IFS(J665&gt;=50, "Excellent", J665&gt;=40, "Good", J665&gt;=30, "Average", J665&lt;30, "Poor")</f>
        <v>Good</v>
      </c>
      <c r="M665" t="str">
        <f t="shared" si="81"/>
        <v>No</v>
      </c>
      <c r="N665" t="str">
        <f t="shared" si="82"/>
        <v>Yes</v>
      </c>
      <c r="O665" t="str">
        <f t="shared" si="83"/>
        <v>not marketing</v>
      </c>
      <c r="P665">
        <f t="shared" si="84"/>
        <v>0</v>
      </c>
      <c r="Q665">
        <f t="shared" si="85"/>
        <v>71242</v>
      </c>
      <c r="X665">
        <f t="shared" si="86"/>
        <v>71242</v>
      </c>
      <c r="Z665">
        <f t="shared" si="87"/>
        <v>38883</v>
      </c>
    </row>
    <row r="666" spans="1:26" x14ac:dyDescent="0.25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f t="shared" si="80"/>
        <v>above</v>
      </c>
      <c r="L666" t="str" cm="1">
        <f t="array" ref="L666">_xlfn.IFS(J666&gt;=50, "Excellent", J666&gt;=40, "Good", J666&gt;=30, "Average", J666&lt;30, "Poor")</f>
        <v>Excellent</v>
      </c>
      <c r="M666" t="str">
        <f t="shared" si="81"/>
        <v>No</v>
      </c>
      <c r="N666" t="str">
        <f t="shared" si="82"/>
        <v>Yes</v>
      </c>
      <c r="O666" t="str">
        <f t="shared" si="83"/>
        <v>not marketing</v>
      </c>
      <c r="P666">
        <f t="shared" si="84"/>
        <v>0</v>
      </c>
      <c r="Q666">
        <f t="shared" si="85"/>
        <v>67598</v>
      </c>
      <c r="X666">
        <f t="shared" si="86"/>
        <v>67598</v>
      </c>
      <c r="Z666">
        <f t="shared" si="87"/>
        <v>34957</v>
      </c>
    </row>
    <row r="667" spans="1:26" x14ac:dyDescent="0.25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f t="shared" si="80"/>
        <v>below</v>
      </c>
      <c r="L667" t="str" cm="1">
        <f t="array" ref="L667">_xlfn.IFS(J667&gt;=50, "Excellent", J667&gt;=40, "Good", J667&gt;=30, "Average", J667&lt;30, "Poor")</f>
        <v>Average</v>
      </c>
      <c r="M667" t="str">
        <f t="shared" si="81"/>
        <v>No</v>
      </c>
      <c r="N667" t="str">
        <f t="shared" si="82"/>
        <v>Yes</v>
      </c>
      <c r="O667" t="str">
        <f t="shared" si="83"/>
        <v>not marketing</v>
      </c>
      <c r="P667">
        <f t="shared" si="84"/>
        <v>0</v>
      </c>
      <c r="Q667">
        <f t="shared" si="85"/>
        <v>45540</v>
      </c>
      <c r="X667">
        <f t="shared" si="86"/>
        <v>45540</v>
      </c>
      <c r="Z667">
        <f t="shared" si="87"/>
        <v>20460</v>
      </c>
    </row>
    <row r="668" spans="1:26" x14ac:dyDescent="0.25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f t="shared" si="80"/>
        <v>above</v>
      </c>
      <c r="L668" t="str" cm="1">
        <f t="array" ref="L668">_xlfn.IFS(J668&gt;=50, "Excellent", J668&gt;=40, "Good", J668&gt;=30, "Average", J668&lt;30, "Poor")</f>
        <v>Good</v>
      </c>
      <c r="M668" t="str">
        <f t="shared" si="81"/>
        <v>No</v>
      </c>
      <c r="N668" t="str">
        <f t="shared" si="82"/>
        <v>Yes</v>
      </c>
      <c r="O668" t="str">
        <f t="shared" si="83"/>
        <v>marketing</v>
      </c>
      <c r="P668">
        <f t="shared" si="84"/>
        <v>0</v>
      </c>
      <c r="Q668">
        <f t="shared" si="85"/>
        <v>0</v>
      </c>
      <c r="X668">
        <f t="shared" si="86"/>
        <v>72032</v>
      </c>
      <c r="Z668">
        <f t="shared" si="87"/>
        <v>29496</v>
      </c>
    </row>
    <row r="669" spans="1:26" x14ac:dyDescent="0.25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f t="shared" si="80"/>
        <v>above</v>
      </c>
      <c r="L669" t="str" cm="1">
        <f t="array" ref="L669">_xlfn.IFS(J669&gt;=50, "Excellent", J669&gt;=40, "Good", J669&gt;=30, "Average", J669&lt;30, "Poor")</f>
        <v>Good</v>
      </c>
      <c r="M669" t="str">
        <f t="shared" si="81"/>
        <v>No</v>
      </c>
      <c r="N669" t="str">
        <f t="shared" si="82"/>
        <v>No</v>
      </c>
      <c r="O669" t="str">
        <f t="shared" si="83"/>
        <v>not marketing</v>
      </c>
      <c r="P669">
        <f t="shared" si="84"/>
        <v>0</v>
      </c>
      <c r="Q669">
        <f t="shared" si="85"/>
        <v>0</v>
      </c>
      <c r="X669">
        <f t="shared" si="86"/>
        <v>54239</v>
      </c>
      <c r="Z669">
        <f t="shared" si="87"/>
        <v>18041</v>
      </c>
    </row>
    <row r="670" spans="1:26" x14ac:dyDescent="0.25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f t="shared" si="80"/>
        <v>below</v>
      </c>
      <c r="L670" t="str" cm="1">
        <f t="array" ref="L670">_xlfn.IFS(J670&gt;=50, "Excellent", J670&gt;=40, "Good", J670&gt;=30, "Average", J670&lt;30, "Poor")</f>
        <v>Excellent</v>
      </c>
      <c r="M670" t="str">
        <f t="shared" si="81"/>
        <v>No</v>
      </c>
      <c r="N670" t="str">
        <f t="shared" si="82"/>
        <v>Yes</v>
      </c>
      <c r="O670" t="str">
        <f t="shared" si="83"/>
        <v>not marketing</v>
      </c>
      <c r="P670">
        <f t="shared" si="84"/>
        <v>0</v>
      </c>
      <c r="Q670">
        <f t="shared" si="85"/>
        <v>42952</v>
      </c>
      <c r="X670">
        <f t="shared" si="86"/>
        <v>42952</v>
      </c>
      <c r="Z670">
        <f t="shared" si="87"/>
        <v>30985</v>
      </c>
    </row>
    <row r="671" spans="1:26" x14ac:dyDescent="0.25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f t="shared" si="80"/>
        <v>above</v>
      </c>
      <c r="L671" t="str" cm="1">
        <f t="array" ref="L671">_xlfn.IFS(J671&gt;=50, "Excellent", J671&gt;=40, "Good", J671&gt;=30, "Average", J671&lt;30, "Poor")</f>
        <v>Poor</v>
      </c>
      <c r="M671" t="str">
        <f t="shared" si="81"/>
        <v>No</v>
      </c>
      <c r="N671" t="str">
        <f t="shared" si="82"/>
        <v>Yes</v>
      </c>
      <c r="O671" t="str">
        <f t="shared" si="83"/>
        <v>not marketing</v>
      </c>
      <c r="P671">
        <f t="shared" si="84"/>
        <v>0</v>
      </c>
      <c r="Q671">
        <f t="shared" si="85"/>
        <v>0</v>
      </c>
      <c r="X671">
        <f t="shared" si="86"/>
        <v>63615</v>
      </c>
      <c r="Z671">
        <f t="shared" si="87"/>
        <v>36072</v>
      </c>
    </row>
    <row r="672" spans="1:26" x14ac:dyDescent="0.25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f t="shared" si="80"/>
        <v>above</v>
      </c>
      <c r="L672" t="str" cm="1">
        <f t="array" ref="L672">_xlfn.IFS(J672&gt;=50, "Excellent", J672&gt;=40, "Good", J672&gt;=30, "Average", J672&lt;30, "Poor")</f>
        <v>Good</v>
      </c>
      <c r="M672" t="str">
        <f t="shared" si="81"/>
        <v>No</v>
      </c>
      <c r="N672" t="str">
        <f t="shared" si="82"/>
        <v>Yes</v>
      </c>
      <c r="O672" t="str">
        <f t="shared" si="83"/>
        <v>marketing</v>
      </c>
      <c r="P672">
        <f t="shared" si="84"/>
        <v>0</v>
      </c>
      <c r="Q672">
        <f t="shared" si="85"/>
        <v>0</v>
      </c>
      <c r="X672">
        <f t="shared" si="86"/>
        <v>67050</v>
      </c>
      <c r="Z672">
        <f t="shared" si="87"/>
        <v>10917</v>
      </c>
    </row>
    <row r="673" spans="1:26" x14ac:dyDescent="0.25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f t="shared" si="80"/>
        <v>below</v>
      </c>
      <c r="L673" t="str" cm="1">
        <f t="array" ref="L673">_xlfn.IFS(J673&gt;=50, "Excellent", J673&gt;=40, "Good", J673&gt;=30, "Average", J673&lt;30, "Poor")</f>
        <v>Excellent</v>
      </c>
      <c r="M673" t="str">
        <f t="shared" si="81"/>
        <v>No</v>
      </c>
      <c r="N673" t="str">
        <f t="shared" si="82"/>
        <v>No</v>
      </c>
      <c r="O673" t="str">
        <f t="shared" si="83"/>
        <v>not marketing</v>
      </c>
      <c r="P673">
        <f t="shared" si="84"/>
        <v>0</v>
      </c>
      <c r="Q673">
        <f t="shared" si="85"/>
        <v>0</v>
      </c>
      <c r="X673">
        <f t="shared" si="86"/>
        <v>32922</v>
      </c>
      <c r="Z673">
        <f t="shared" si="87"/>
        <v>31645</v>
      </c>
    </row>
    <row r="674" spans="1:26" x14ac:dyDescent="0.25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f t="shared" si="80"/>
        <v>below</v>
      </c>
      <c r="L674" t="str" cm="1">
        <f t="array" ref="L674">_xlfn.IFS(J674&gt;=50, "Excellent", J674&gt;=40, "Good", J674&gt;=30, "Average", J674&lt;30, "Poor")</f>
        <v>Average</v>
      </c>
      <c r="M674" t="str">
        <f t="shared" si="81"/>
        <v>No</v>
      </c>
      <c r="N674" t="str">
        <f t="shared" si="82"/>
        <v>No</v>
      </c>
      <c r="O674" t="str">
        <f t="shared" si="83"/>
        <v>not marketing</v>
      </c>
      <c r="P674">
        <f t="shared" si="84"/>
        <v>48670</v>
      </c>
      <c r="Q674">
        <f t="shared" si="85"/>
        <v>0</v>
      </c>
      <c r="X674">
        <f t="shared" si="86"/>
        <v>48670</v>
      </c>
      <c r="Z674">
        <f t="shared" si="87"/>
        <v>35798</v>
      </c>
    </row>
    <row r="675" spans="1:26" x14ac:dyDescent="0.25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f t="shared" si="80"/>
        <v>below</v>
      </c>
      <c r="L675" t="str" cm="1">
        <f t="array" ref="L675">_xlfn.IFS(J675&gt;=50, "Excellent", J675&gt;=40, "Good", J675&gt;=30, "Average", J675&lt;30, "Poor")</f>
        <v>Poor</v>
      </c>
      <c r="M675" t="str">
        <f t="shared" si="81"/>
        <v>No</v>
      </c>
      <c r="N675" t="str">
        <f t="shared" si="82"/>
        <v>No</v>
      </c>
      <c r="O675" t="str">
        <f t="shared" si="83"/>
        <v>marketing</v>
      </c>
      <c r="P675">
        <f t="shared" si="84"/>
        <v>0</v>
      </c>
      <c r="Q675">
        <f t="shared" si="85"/>
        <v>0</v>
      </c>
      <c r="X675">
        <f t="shared" si="86"/>
        <v>30893</v>
      </c>
      <c r="Z675">
        <f t="shared" si="87"/>
        <v>35265</v>
      </c>
    </row>
    <row r="676" spans="1:26" x14ac:dyDescent="0.25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f t="shared" si="80"/>
        <v>above</v>
      </c>
      <c r="L676" t="str" cm="1">
        <f t="array" ref="L676">_xlfn.IFS(J676&gt;=50, "Excellent", J676&gt;=40, "Good", J676&gt;=30, "Average", J676&lt;30, "Poor")</f>
        <v>Good</v>
      </c>
      <c r="M676" t="str">
        <f t="shared" si="81"/>
        <v>No</v>
      </c>
      <c r="N676" t="str">
        <f t="shared" si="82"/>
        <v>No</v>
      </c>
      <c r="O676" t="str">
        <f t="shared" si="83"/>
        <v>marketing</v>
      </c>
      <c r="P676">
        <f t="shared" si="84"/>
        <v>0</v>
      </c>
      <c r="Q676">
        <f t="shared" si="85"/>
        <v>0</v>
      </c>
      <c r="X676">
        <f t="shared" si="86"/>
        <v>53316</v>
      </c>
      <c r="Z676">
        <f t="shared" si="87"/>
        <v>26853</v>
      </c>
    </row>
    <row r="677" spans="1:26" x14ac:dyDescent="0.25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f t="shared" si="80"/>
        <v>below</v>
      </c>
      <c r="L677" t="str" cm="1">
        <f t="array" ref="L677">_xlfn.IFS(J677&gt;=50, "Excellent", J677&gt;=40, "Good", J677&gt;=30, "Average", J677&lt;30, "Poor")</f>
        <v>Excellent</v>
      </c>
      <c r="M677" t="str">
        <f t="shared" si="81"/>
        <v>No</v>
      </c>
      <c r="N677" t="str">
        <f t="shared" si="82"/>
        <v>No</v>
      </c>
      <c r="O677" t="str">
        <f t="shared" si="83"/>
        <v>not marketing</v>
      </c>
      <c r="P677">
        <f t="shared" si="84"/>
        <v>47974</v>
      </c>
      <c r="Q677">
        <f t="shared" si="85"/>
        <v>0</v>
      </c>
      <c r="X677">
        <f t="shared" si="86"/>
        <v>47974</v>
      </c>
      <c r="Z677">
        <f t="shared" si="87"/>
        <v>36743</v>
      </c>
    </row>
    <row r="678" spans="1:26" x14ac:dyDescent="0.25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f t="shared" si="80"/>
        <v>above</v>
      </c>
      <c r="L678" t="str" cm="1">
        <f t="array" ref="L678">_xlfn.IFS(J678&gt;=50, "Excellent", J678&gt;=40, "Good", J678&gt;=30, "Average", J678&lt;30, "Poor")</f>
        <v>Good</v>
      </c>
      <c r="M678" t="str">
        <f t="shared" si="81"/>
        <v>No</v>
      </c>
      <c r="N678" t="str">
        <f t="shared" si="82"/>
        <v>No</v>
      </c>
      <c r="O678" t="str">
        <f t="shared" si="83"/>
        <v>not marketing</v>
      </c>
      <c r="P678">
        <f t="shared" si="84"/>
        <v>50940</v>
      </c>
      <c r="Q678">
        <f t="shared" si="85"/>
        <v>0</v>
      </c>
      <c r="X678">
        <f t="shared" si="86"/>
        <v>50940</v>
      </c>
      <c r="Z678">
        <f t="shared" si="87"/>
        <v>34434</v>
      </c>
    </row>
    <row r="679" spans="1:26" x14ac:dyDescent="0.25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f t="shared" si="80"/>
        <v>below</v>
      </c>
      <c r="L679" t="str" cm="1">
        <f t="array" ref="L679">_xlfn.IFS(J679&gt;=50, "Excellent", J679&gt;=40, "Good", J679&gt;=30, "Average", J679&lt;30, "Poor")</f>
        <v>Good</v>
      </c>
      <c r="M679" t="str">
        <f t="shared" si="81"/>
        <v>No</v>
      </c>
      <c r="N679" t="str">
        <f t="shared" si="82"/>
        <v>Yes</v>
      </c>
      <c r="O679" t="str">
        <f t="shared" si="83"/>
        <v>not marketing</v>
      </c>
      <c r="P679">
        <f t="shared" si="84"/>
        <v>0</v>
      </c>
      <c r="Q679">
        <f t="shared" si="85"/>
        <v>45667</v>
      </c>
      <c r="X679">
        <f t="shared" si="86"/>
        <v>45667</v>
      </c>
      <c r="Z679">
        <f t="shared" si="87"/>
        <v>21796</v>
      </c>
    </row>
    <row r="680" spans="1:26" x14ac:dyDescent="0.25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f t="shared" si="80"/>
        <v>above</v>
      </c>
      <c r="L680" t="str" cm="1">
        <f t="array" ref="L680">_xlfn.IFS(J680&gt;=50, "Excellent", J680&gt;=40, "Good", J680&gt;=30, "Average", J680&lt;30, "Poor")</f>
        <v>Average</v>
      </c>
      <c r="M680" t="str">
        <f t="shared" si="81"/>
        <v>No</v>
      </c>
      <c r="N680" t="str">
        <f t="shared" si="82"/>
        <v>Yes</v>
      </c>
      <c r="O680" t="str">
        <f t="shared" si="83"/>
        <v>not marketing</v>
      </c>
      <c r="P680">
        <f t="shared" si="84"/>
        <v>0</v>
      </c>
      <c r="Q680">
        <f t="shared" si="85"/>
        <v>0</v>
      </c>
      <c r="X680">
        <f t="shared" si="86"/>
        <v>64778</v>
      </c>
      <c r="Z680">
        <f t="shared" si="87"/>
        <v>29360</v>
      </c>
    </row>
    <row r="681" spans="1:26" x14ac:dyDescent="0.25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f t="shared" si="80"/>
        <v>above</v>
      </c>
      <c r="L681" t="str" cm="1">
        <f t="array" ref="L681">_xlfn.IFS(J681&gt;=50, "Excellent", J681&gt;=40, "Good", J681&gt;=30, "Average", J681&lt;30, "Poor")</f>
        <v>Good</v>
      </c>
      <c r="M681" t="str">
        <f t="shared" si="81"/>
        <v>No</v>
      </c>
      <c r="N681" t="str">
        <f t="shared" si="82"/>
        <v>Yes</v>
      </c>
      <c r="O681" t="str">
        <f t="shared" si="83"/>
        <v>not marketing</v>
      </c>
      <c r="P681">
        <f t="shared" si="84"/>
        <v>0</v>
      </c>
      <c r="Q681">
        <f t="shared" si="85"/>
        <v>0</v>
      </c>
      <c r="X681">
        <f t="shared" si="86"/>
        <v>71520</v>
      </c>
      <c r="Z681">
        <f t="shared" si="87"/>
        <v>29543</v>
      </c>
    </row>
    <row r="682" spans="1:26" x14ac:dyDescent="0.25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f t="shared" si="80"/>
        <v>above</v>
      </c>
      <c r="L682" t="str" cm="1">
        <f t="array" ref="L682">_xlfn.IFS(J682&gt;=50, "Excellent", J682&gt;=40, "Good", J682&gt;=30, "Average", J682&lt;30, "Poor")</f>
        <v>Poor</v>
      </c>
      <c r="M682" t="str">
        <f t="shared" si="81"/>
        <v>No</v>
      </c>
      <c r="N682" t="str">
        <f t="shared" si="82"/>
        <v>Yes</v>
      </c>
      <c r="O682" t="str">
        <f t="shared" si="83"/>
        <v>not marketing</v>
      </c>
      <c r="P682">
        <f t="shared" si="84"/>
        <v>0</v>
      </c>
      <c r="Q682">
        <f t="shared" si="85"/>
        <v>0</v>
      </c>
      <c r="X682">
        <f t="shared" si="86"/>
        <v>62106</v>
      </c>
      <c r="Z682">
        <f t="shared" si="87"/>
        <v>36410</v>
      </c>
    </row>
    <row r="683" spans="1:26" x14ac:dyDescent="0.25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f t="shared" si="80"/>
        <v>above</v>
      </c>
      <c r="L683" t="str" cm="1">
        <f t="array" ref="L683">_xlfn.IFS(J683&gt;=50, "Excellent", J683&gt;=40, "Good", J683&gt;=30, "Average", J683&lt;30, "Poor")</f>
        <v>Good</v>
      </c>
      <c r="M683" t="str">
        <f t="shared" si="81"/>
        <v>No</v>
      </c>
      <c r="N683" t="str">
        <f t="shared" si="82"/>
        <v>No</v>
      </c>
      <c r="O683" t="str">
        <f t="shared" si="83"/>
        <v>marketing</v>
      </c>
      <c r="P683">
        <f t="shared" si="84"/>
        <v>0</v>
      </c>
      <c r="Q683">
        <f t="shared" si="85"/>
        <v>0</v>
      </c>
      <c r="X683">
        <f t="shared" si="86"/>
        <v>50215</v>
      </c>
      <c r="Z683">
        <f t="shared" si="87"/>
        <v>26816</v>
      </c>
    </row>
    <row r="684" spans="1:26" x14ac:dyDescent="0.25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f t="shared" si="80"/>
        <v>above</v>
      </c>
      <c r="L684" t="str" cm="1">
        <f t="array" ref="L684">_xlfn.IFS(J684&gt;=50, "Excellent", J684&gt;=40, "Good", J684&gt;=30, "Average", J684&lt;30, "Poor")</f>
        <v>Poor</v>
      </c>
      <c r="M684" t="str">
        <f t="shared" si="81"/>
        <v>No</v>
      </c>
      <c r="N684" t="str">
        <f t="shared" si="82"/>
        <v>Yes</v>
      </c>
      <c r="O684" t="str">
        <f t="shared" si="83"/>
        <v>not marketing</v>
      </c>
      <c r="P684">
        <f t="shared" si="84"/>
        <v>0</v>
      </c>
      <c r="Q684">
        <f t="shared" si="85"/>
        <v>0</v>
      </c>
      <c r="X684">
        <f t="shared" si="86"/>
        <v>79595</v>
      </c>
      <c r="Z684">
        <f t="shared" si="87"/>
        <v>15528</v>
      </c>
    </row>
    <row r="685" spans="1:26" x14ac:dyDescent="0.25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f t="shared" si="80"/>
        <v>below</v>
      </c>
      <c r="L685" t="str" cm="1">
        <f t="array" ref="L685">_xlfn.IFS(J685&gt;=50, "Excellent", J685&gt;=40, "Good", J685&gt;=30, "Average", J685&lt;30, "Poor")</f>
        <v>Average</v>
      </c>
      <c r="M685" t="str">
        <f t="shared" si="81"/>
        <v>No</v>
      </c>
      <c r="N685" t="str">
        <f t="shared" si="82"/>
        <v>Yes</v>
      </c>
      <c r="O685" t="str">
        <f t="shared" si="83"/>
        <v>not marketing</v>
      </c>
      <c r="P685">
        <f t="shared" si="84"/>
        <v>0</v>
      </c>
      <c r="Q685">
        <f t="shared" si="85"/>
        <v>0</v>
      </c>
      <c r="X685">
        <f t="shared" si="86"/>
        <v>48493</v>
      </c>
      <c r="Z685">
        <f t="shared" si="87"/>
        <v>24396</v>
      </c>
    </row>
    <row r="686" spans="1:26" x14ac:dyDescent="0.25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f t="shared" si="80"/>
        <v>above</v>
      </c>
      <c r="L686" t="str" cm="1">
        <f t="array" ref="L686">_xlfn.IFS(J686&gt;=50, "Excellent", J686&gt;=40, "Good", J686&gt;=30, "Average", J686&lt;30, "Poor")</f>
        <v>Poor</v>
      </c>
      <c r="M686" t="str">
        <f t="shared" si="81"/>
        <v>No</v>
      </c>
      <c r="N686" t="str">
        <f t="shared" si="82"/>
        <v>Yes</v>
      </c>
      <c r="O686" t="str">
        <f t="shared" si="83"/>
        <v>marketing</v>
      </c>
      <c r="P686">
        <f t="shared" si="84"/>
        <v>0</v>
      </c>
      <c r="Q686">
        <f t="shared" si="85"/>
        <v>0</v>
      </c>
      <c r="X686">
        <f t="shared" si="86"/>
        <v>70838</v>
      </c>
      <c r="Z686">
        <f t="shared" si="87"/>
        <v>27466</v>
      </c>
    </row>
    <row r="687" spans="1:26" x14ac:dyDescent="0.25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f t="shared" si="80"/>
        <v>above</v>
      </c>
      <c r="L687" t="str" cm="1">
        <f t="array" ref="L687">_xlfn.IFS(J687&gt;=50, "Excellent", J687&gt;=40, "Good", J687&gt;=30, "Average", J687&lt;30, "Poor")</f>
        <v>Average</v>
      </c>
      <c r="M687" t="str">
        <f t="shared" si="81"/>
        <v>No</v>
      </c>
      <c r="N687" t="str">
        <f t="shared" si="82"/>
        <v>No</v>
      </c>
      <c r="O687" t="str">
        <f t="shared" si="83"/>
        <v>not marketing</v>
      </c>
      <c r="P687">
        <f t="shared" si="84"/>
        <v>0</v>
      </c>
      <c r="Q687">
        <f t="shared" si="85"/>
        <v>0</v>
      </c>
      <c r="X687">
        <f t="shared" si="86"/>
        <v>52372</v>
      </c>
      <c r="Z687">
        <f t="shared" si="87"/>
        <v>25236</v>
      </c>
    </row>
    <row r="688" spans="1:26" x14ac:dyDescent="0.25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f t="shared" si="80"/>
        <v>above</v>
      </c>
      <c r="L688" t="str" cm="1">
        <f t="array" ref="L688">_xlfn.IFS(J688&gt;=50, "Excellent", J688&gt;=40, "Good", J688&gt;=30, "Average", J688&lt;30, "Poor")</f>
        <v>Poor</v>
      </c>
      <c r="M688" t="str">
        <f t="shared" si="81"/>
        <v>No</v>
      </c>
      <c r="N688" t="str">
        <f t="shared" si="82"/>
        <v>Yes</v>
      </c>
      <c r="O688" t="str">
        <f t="shared" si="83"/>
        <v>marketing</v>
      </c>
      <c r="P688">
        <f t="shared" si="84"/>
        <v>0</v>
      </c>
      <c r="Q688">
        <f t="shared" si="85"/>
        <v>0</v>
      </c>
      <c r="X688">
        <f t="shared" si="86"/>
        <v>64706</v>
      </c>
      <c r="Z688">
        <f t="shared" si="87"/>
        <v>33430</v>
      </c>
    </row>
    <row r="689" spans="1:26" x14ac:dyDescent="0.25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f t="shared" si="80"/>
        <v>above</v>
      </c>
      <c r="L689" t="str" cm="1">
        <f t="array" ref="L689">_xlfn.IFS(J689&gt;=50, "Excellent", J689&gt;=40, "Good", J689&gt;=30, "Average", J689&lt;30, "Poor")</f>
        <v>Poor</v>
      </c>
      <c r="M689" t="str">
        <f t="shared" si="81"/>
        <v>No</v>
      </c>
      <c r="N689" t="str">
        <f t="shared" si="82"/>
        <v>Yes</v>
      </c>
      <c r="O689" t="str">
        <f t="shared" si="83"/>
        <v>marketing</v>
      </c>
      <c r="P689">
        <f t="shared" si="84"/>
        <v>0</v>
      </c>
      <c r="Q689">
        <f t="shared" si="85"/>
        <v>0</v>
      </c>
      <c r="X689">
        <f t="shared" si="86"/>
        <v>63479</v>
      </c>
      <c r="Z689">
        <f t="shared" si="87"/>
        <v>31990</v>
      </c>
    </row>
    <row r="690" spans="1:26" x14ac:dyDescent="0.25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f t="shared" si="80"/>
        <v>below</v>
      </c>
      <c r="L690" t="str" cm="1">
        <f t="array" ref="L690">_xlfn.IFS(J690&gt;=50, "Excellent", J690&gt;=40, "Good", J690&gt;=30, "Average", J690&lt;30, "Poor")</f>
        <v>Good</v>
      </c>
      <c r="M690" t="str">
        <f t="shared" si="81"/>
        <v>No</v>
      </c>
      <c r="N690" t="str">
        <f t="shared" si="82"/>
        <v>No</v>
      </c>
      <c r="O690" t="str">
        <f t="shared" si="83"/>
        <v>marketing</v>
      </c>
      <c r="P690">
        <f t="shared" si="84"/>
        <v>0</v>
      </c>
      <c r="Q690">
        <f t="shared" si="85"/>
        <v>0</v>
      </c>
      <c r="X690">
        <f t="shared" si="86"/>
        <v>33519</v>
      </c>
      <c r="Z690">
        <f t="shared" si="87"/>
        <v>12443</v>
      </c>
    </row>
    <row r="691" spans="1:26" x14ac:dyDescent="0.25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f t="shared" si="80"/>
        <v>below</v>
      </c>
      <c r="L691" t="str" cm="1">
        <f t="array" ref="L691">_xlfn.IFS(J691&gt;=50, "Excellent", J691&gt;=40, "Good", J691&gt;=30, "Average", J691&lt;30, "Poor")</f>
        <v>Excellent</v>
      </c>
      <c r="M691" t="str">
        <f t="shared" si="81"/>
        <v>No</v>
      </c>
      <c r="N691" t="str">
        <f t="shared" si="82"/>
        <v>Yes</v>
      </c>
      <c r="O691" t="str">
        <f t="shared" si="83"/>
        <v>not marketing</v>
      </c>
      <c r="P691">
        <f t="shared" si="84"/>
        <v>0</v>
      </c>
      <c r="Q691">
        <f t="shared" si="85"/>
        <v>33500</v>
      </c>
      <c r="X691">
        <f t="shared" si="86"/>
        <v>33500</v>
      </c>
      <c r="Z691">
        <f t="shared" si="87"/>
        <v>11591</v>
      </c>
    </row>
    <row r="692" spans="1:26" x14ac:dyDescent="0.25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f t="shared" si="80"/>
        <v>below</v>
      </c>
      <c r="L692" t="str" cm="1">
        <f t="array" ref="L692">_xlfn.IFS(J692&gt;=50, "Excellent", J692&gt;=40, "Good", J692&gt;=30, "Average", J692&lt;30, "Poor")</f>
        <v>Good</v>
      </c>
      <c r="M692" t="str">
        <f t="shared" si="81"/>
        <v>No</v>
      </c>
      <c r="N692" t="str">
        <f t="shared" si="82"/>
        <v>Yes</v>
      </c>
      <c r="O692" t="str">
        <f t="shared" si="83"/>
        <v>not marketing</v>
      </c>
      <c r="P692">
        <f t="shared" si="84"/>
        <v>0</v>
      </c>
      <c r="Q692">
        <f t="shared" si="85"/>
        <v>39164</v>
      </c>
      <c r="X692">
        <f t="shared" si="86"/>
        <v>39164</v>
      </c>
      <c r="Z692">
        <f t="shared" si="87"/>
        <v>13069</v>
      </c>
    </row>
    <row r="693" spans="1:26" x14ac:dyDescent="0.25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f t="shared" si="80"/>
        <v>above</v>
      </c>
      <c r="L693" t="str" cm="1">
        <f t="array" ref="L693">_xlfn.IFS(J693&gt;=50, "Excellent", J693&gt;=40, "Good", J693&gt;=30, "Average", J693&lt;30, "Poor")</f>
        <v>Poor</v>
      </c>
      <c r="M693" t="str">
        <f t="shared" si="81"/>
        <v>No</v>
      </c>
      <c r="N693" t="str">
        <f t="shared" si="82"/>
        <v>No</v>
      </c>
      <c r="O693" t="str">
        <f t="shared" si="83"/>
        <v>not marketing</v>
      </c>
      <c r="P693">
        <f t="shared" si="84"/>
        <v>54901</v>
      </c>
      <c r="Q693">
        <f t="shared" si="85"/>
        <v>0</v>
      </c>
      <c r="X693">
        <f t="shared" si="86"/>
        <v>54901</v>
      </c>
      <c r="Z693">
        <f t="shared" si="87"/>
        <v>36897</v>
      </c>
    </row>
    <row r="694" spans="1:26" x14ac:dyDescent="0.25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f t="shared" si="80"/>
        <v>below</v>
      </c>
      <c r="L694" t="str" cm="1">
        <f t="array" ref="L694">_xlfn.IFS(J694&gt;=50, "Excellent", J694&gt;=40, "Good", J694&gt;=30, "Average", J694&lt;30, "Poor")</f>
        <v>Average</v>
      </c>
      <c r="M694" t="str">
        <f t="shared" si="81"/>
        <v>No</v>
      </c>
      <c r="N694" t="str">
        <f t="shared" si="82"/>
        <v>No</v>
      </c>
      <c r="O694" t="str">
        <f t="shared" si="83"/>
        <v>not marketing</v>
      </c>
      <c r="P694">
        <f t="shared" si="84"/>
        <v>47124</v>
      </c>
      <c r="Q694">
        <f t="shared" si="85"/>
        <v>0</v>
      </c>
      <c r="X694">
        <f t="shared" si="86"/>
        <v>47124</v>
      </c>
      <c r="Z694">
        <f t="shared" si="87"/>
        <v>25222</v>
      </c>
    </row>
    <row r="695" spans="1:26" x14ac:dyDescent="0.25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f t="shared" si="80"/>
        <v>above</v>
      </c>
      <c r="L695" t="str" cm="1">
        <f t="array" ref="L695">_xlfn.IFS(J695&gt;=50, "Excellent", J695&gt;=40, "Good", J695&gt;=30, "Average", J695&lt;30, "Poor")</f>
        <v>Good</v>
      </c>
      <c r="M695" t="str">
        <f t="shared" si="81"/>
        <v>No</v>
      </c>
      <c r="N695" t="str">
        <f t="shared" si="82"/>
        <v>Yes</v>
      </c>
      <c r="O695" t="str">
        <f t="shared" si="83"/>
        <v>not marketing</v>
      </c>
      <c r="P695">
        <f t="shared" si="84"/>
        <v>0</v>
      </c>
      <c r="Q695">
        <f t="shared" si="85"/>
        <v>61066</v>
      </c>
      <c r="X695">
        <f t="shared" si="86"/>
        <v>61066</v>
      </c>
      <c r="Z695">
        <f t="shared" si="87"/>
        <v>28654</v>
      </c>
    </row>
    <row r="696" spans="1:26" x14ac:dyDescent="0.25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f t="shared" si="80"/>
        <v>below</v>
      </c>
      <c r="L696" t="str" cm="1">
        <f t="array" ref="L696">_xlfn.IFS(J696&gt;=50, "Excellent", J696&gt;=40, "Good", J696&gt;=30, "Average", J696&lt;30, "Poor")</f>
        <v>Average</v>
      </c>
      <c r="M696" t="str">
        <f t="shared" si="81"/>
        <v>No</v>
      </c>
      <c r="N696" t="str">
        <f t="shared" si="82"/>
        <v>Yes</v>
      </c>
      <c r="O696" t="str">
        <f t="shared" si="83"/>
        <v>not marketing</v>
      </c>
      <c r="P696">
        <f t="shared" si="84"/>
        <v>0</v>
      </c>
      <c r="Q696">
        <f t="shared" si="85"/>
        <v>0</v>
      </c>
      <c r="X696">
        <f t="shared" si="86"/>
        <v>38125</v>
      </c>
      <c r="Z696">
        <f t="shared" si="87"/>
        <v>12233</v>
      </c>
    </row>
    <row r="697" spans="1:26" x14ac:dyDescent="0.25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f t="shared" si="80"/>
        <v>above</v>
      </c>
      <c r="L697" t="str" cm="1">
        <f t="array" ref="L697">_xlfn.IFS(J697&gt;=50, "Excellent", J697&gt;=40, "Good", J697&gt;=30, "Average", J697&lt;30, "Poor")</f>
        <v>Good</v>
      </c>
      <c r="M697" t="str">
        <f t="shared" si="81"/>
        <v>No</v>
      </c>
      <c r="N697" t="str">
        <f t="shared" si="82"/>
        <v>Yes</v>
      </c>
      <c r="O697" t="str">
        <f t="shared" si="83"/>
        <v>marketing</v>
      </c>
      <c r="P697">
        <f t="shared" si="84"/>
        <v>0</v>
      </c>
      <c r="Q697">
        <f t="shared" si="85"/>
        <v>0</v>
      </c>
      <c r="X697">
        <f t="shared" si="86"/>
        <v>78665</v>
      </c>
      <c r="Z697">
        <f t="shared" si="87"/>
        <v>17473</v>
      </c>
    </row>
    <row r="698" spans="1:26" x14ac:dyDescent="0.25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f t="shared" si="80"/>
        <v>below</v>
      </c>
      <c r="L698" t="str" cm="1">
        <f t="array" ref="L698">_xlfn.IFS(J698&gt;=50, "Excellent", J698&gt;=40, "Good", J698&gt;=30, "Average", J698&lt;30, "Poor")</f>
        <v>Good</v>
      </c>
      <c r="M698" t="str">
        <f t="shared" si="81"/>
        <v>No</v>
      </c>
      <c r="N698" t="str">
        <f t="shared" si="82"/>
        <v>No</v>
      </c>
      <c r="O698" t="str">
        <f t="shared" si="83"/>
        <v>not marketing</v>
      </c>
      <c r="P698">
        <f t="shared" si="84"/>
        <v>37061</v>
      </c>
      <c r="Q698">
        <f t="shared" si="85"/>
        <v>0</v>
      </c>
      <c r="X698">
        <f t="shared" si="86"/>
        <v>37061</v>
      </c>
      <c r="Z698">
        <f t="shared" si="87"/>
        <v>12123</v>
      </c>
    </row>
    <row r="699" spans="1:26" x14ac:dyDescent="0.25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f t="shared" si="80"/>
        <v>above</v>
      </c>
      <c r="L699" t="str" cm="1">
        <f t="array" ref="L699">_xlfn.IFS(J699&gt;=50, "Excellent", J699&gt;=40, "Good", J699&gt;=30, "Average", J699&lt;30, "Poor")</f>
        <v>Good</v>
      </c>
      <c r="M699" t="str">
        <f t="shared" si="81"/>
        <v>No</v>
      </c>
      <c r="N699" t="str">
        <f t="shared" si="82"/>
        <v>Yes</v>
      </c>
      <c r="O699" t="str">
        <f t="shared" si="83"/>
        <v>not marketing</v>
      </c>
      <c r="P699">
        <f t="shared" si="84"/>
        <v>0</v>
      </c>
      <c r="Q699">
        <f t="shared" si="85"/>
        <v>69771</v>
      </c>
      <c r="X699">
        <f t="shared" si="86"/>
        <v>69771</v>
      </c>
      <c r="Z699">
        <f t="shared" si="87"/>
        <v>11220</v>
      </c>
    </row>
    <row r="700" spans="1:26" x14ac:dyDescent="0.25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f t="shared" si="80"/>
        <v>below</v>
      </c>
      <c r="L700" t="str" cm="1">
        <f t="array" ref="L700">_xlfn.IFS(J700&gt;=50, "Excellent", J700&gt;=40, "Good", J700&gt;=30, "Average", J700&lt;30, "Poor")</f>
        <v>Average</v>
      </c>
      <c r="M700" t="str">
        <f t="shared" si="81"/>
        <v>No</v>
      </c>
      <c r="N700" t="str">
        <f t="shared" si="82"/>
        <v>No</v>
      </c>
      <c r="O700" t="str">
        <f t="shared" si="83"/>
        <v>marketing</v>
      </c>
      <c r="P700">
        <f t="shared" si="84"/>
        <v>0</v>
      </c>
      <c r="Q700">
        <f t="shared" si="85"/>
        <v>0</v>
      </c>
      <c r="X700">
        <f t="shared" si="86"/>
        <v>33200</v>
      </c>
      <c r="Z700">
        <f t="shared" si="87"/>
        <v>14804</v>
      </c>
    </row>
    <row r="701" spans="1:26" x14ac:dyDescent="0.25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f t="shared" si="80"/>
        <v>below</v>
      </c>
      <c r="L701" t="str" cm="1">
        <f t="array" ref="L701">_xlfn.IFS(J701&gt;=50, "Excellent", J701&gt;=40, "Good", J701&gt;=30, "Average", J701&lt;30, "Poor")</f>
        <v>Excellent</v>
      </c>
      <c r="M701" t="str">
        <f t="shared" si="81"/>
        <v>No</v>
      </c>
      <c r="N701" t="str">
        <f t="shared" si="82"/>
        <v>No</v>
      </c>
      <c r="O701" t="str">
        <f t="shared" si="83"/>
        <v>not marketing</v>
      </c>
      <c r="P701">
        <f t="shared" si="84"/>
        <v>0</v>
      </c>
      <c r="Q701">
        <f t="shared" si="85"/>
        <v>0</v>
      </c>
      <c r="X701">
        <f t="shared" si="86"/>
        <v>39939</v>
      </c>
      <c r="Z701">
        <f t="shared" si="87"/>
        <v>13087</v>
      </c>
    </row>
    <row r="702" spans="1:26" x14ac:dyDescent="0.25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f t="shared" si="80"/>
        <v>above</v>
      </c>
      <c r="L702" t="str" cm="1">
        <f t="array" ref="L702">_xlfn.IFS(J702&gt;=50, "Excellent", J702&gt;=40, "Good", J702&gt;=30, "Average", J702&lt;30, "Poor")</f>
        <v>Excellent</v>
      </c>
      <c r="M702" t="str">
        <f t="shared" si="81"/>
        <v>No</v>
      </c>
      <c r="N702" t="str">
        <f t="shared" si="82"/>
        <v>Yes</v>
      </c>
      <c r="O702" t="str">
        <f t="shared" si="83"/>
        <v>not marketing</v>
      </c>
      <c r="P702">
        <f t="shared" si="84"/>
        <v>0</v>
      </c>
      <c r="Q702">
        <f t="shared" si="85"/>
        <v>0</v>
      </c>
      <c r="X702">
        <f t="shared" si="86"/>
        <v>78115</v>
      </c>
      <c r="Z702">
        <f t="shared" si="87"/>
        <v>31680</v>
      </c>
    </row>
    <row r="703" spans="1:26" x14ac:dyDescent="0.25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f t="shared" si="80"/>
        <v>below</v>
      </c>
      <c r="L703" t="str" cm="1">
        <f t="array" ref="L703">_xlfn.IFS(J703&gt;=50, "Excellent", J703&gt;=40, "Good", J703&gt;=30, "Average", J703&lt;30, "Poor")</f>
        <v>Poor</v>
      </c>
      <c r="M703" t="str">
        <f t="shared" si="81"/>
        <v>No</v>
      </c>
      <c r="N703" t="str">
        <f t="shared" si="82"/>
        <v>No</v>
      </c>
      <c r="O703" t="str">
        <f t="shared" si="83"/>
        <v>not marketing</v>
      </c>
      <c r="P703">
        <f t="shared" si="84"/>
        <v>0</v>
      </c>
      <c r="Q703">
        <f t="shared" si="85"/>
        <v>0</v>
      </c>
      <c r="X703">
        <f t="shared" si="86"/>
        <v>42543</v>
      </c>
      <c r="Z703">
        <f t="shared" si="87"/>
        <v>12785</v>
      </c>
    </row>
    <row r="704" spans="1:26" x14ac:dyDescent="0.25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f t="shared" si="80"/>
        <v>below</v>
      </c>
      <c r="L704" t="str" cm="1">
        <f t="array" ref="L704">_xlfn.IFS(J704&gt;=50, "Excellent", J704&gt;=40, "Good", J704&gt;=30, "Average", J704&lt;30, "Poor")</f>
        <v>Excellent</v>
      </c>
      <c r="M704" t="str">
        <f t="shared" si="81"/>
        <v>No</v>
      </c>
      <c r="N704" t="str">
        <f t="shared" si="82"/>
        <v>Yes</v>
      </c>
      <c r="O704" t="str">
        <f t="shared" si="83"/>
        <v>not marketing</v>
      </c>
      <c r="P704">
        <f t="shared" si="84"/>
        <v>0</v>
      </c>
      <c r="Q704">
        <f t="shared" si="85"/>
        <v>39825</v>
      </c>
      <c r="X704">
        <f t="shared" si="86"/>
        <v>39825</v>
      </c>
      <c r="Z704">
        <f t="shared" si="87"/>
        <v>39739</v>
      </c>
    </row>
    <row r="705" spans="1:26" x14ac:dyDescent="0.25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f t="shared" si="80"/>
        <v>below</v>
      </c>
      <c r="L705" t="str" cm="1">
        <f t="array" ref="L705">_xlfn.IFS(J705&gt;=50, "Excellent", J705&gt;=40, "Good", J705&gt;=30, "Average", J705&lt;30, "Poor")</f>
        <v>Good</v>
      </c>
      <c r="M705" t="str">
        <f t="shared" si="81"/>
        <v>No</v>
      </c>
      <c r="N705" t="str">
        <f t="shared" si="82"/>
        <v>No</v>
      </c>
      <c r="O705" t="str">
        <f t="shared" si="83"/>
        <v>marketing</v>
      </c>
      <c r="P705">
        <f t="shared" si="84"/>
        <v>0</v>
      </c>
      <c r="Q705">
        <f t="shared" si="85"/>
        <v>0</v>
      </c>
      <c r="X705">
        <f t="shared" si="86"/>
        <v>30437</v>
      </c>
      <c r="Z705">
        <f t="shared" si="87"/>
        <v>21204</v>
      </c>
    </row>
    <row r="706" spans="1:26" x14ac:dyDescent="0.25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f t="shared" si="80"/>
        <v>below</v>
      </c>
      <c r="L706" t="str" cm="1">
        <f t="array" ref="L706">_xlfn.IFS(J706&gt;=50, "Excellent", J706&gt;=40, "Good", J706&gt;=30, "Average", J706&lt;30, "Poor")</f>
        <v>Poor</v>
      </c>
      <c r="M706" t="str">
        <f t="shared" si="81"/>
        <v>Yes</v>
      </c>
      <c r="N706" t="str">
        <f t="shared" si="82"/>
        <v>No</v>
      </c>
      <c r="O706" t="str">
        <f t="shared" si="83"/>
        <v>not marketing</v>
      </c>
      <c r="P706">
        <f t="shared" si="84"/>
        <v>0</v>
      </c>
      <c r="Q706">
        <f t="shared" si="85"/>
        <v>0</v>
      </c>
      <c r="X706">
        <f t="shared" si="86"/>
        <v>38765</v>
      </c>
      <c r="Z706">
        <f t="shared" si="87"/>
        <v>34948</v>
      </c>
    </row>
    <row r="707" spans="1:26" x14ac:dyDescent="0.25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f t="shared" ref="K707:K770" si="88">IF(F707&gt;50000,"above","below")</f>
        <v>below</v>
      </c>
      <c r="L707" t="str" cm="1">
        <f t="array" ref="L707">_xlfn.IFS(J707&gt;=50, "Excellent", J707&gt;=40, "Good", J707&gt;=30, "Average", J707&lt;30, "Poor")</f>
        <v>Excellent</v>
      </c>
      <c r="M707" t="str">
        <f t="shared" ref="M707:M770" si="89">IF(AND(E707="HR", I707="North", H707&gt;15000), "Yes", "No")</f>
        <v>No</v>
      </c>
      <c r="N707" t="str">
        <f t="shared" ref="N707:N770" si="90">IF(OR(E707="IT", F707&gt;60000), "Yes", "No")</f>
        <v>Yes</v>
      </c>
      <c r="O707" t="str">
        <f t="shared" ref="O707:O770" si="91">IF(NOT(E707="Marketing"), "not marketing", "marketing")</f>
        <v>not marketing</v>
      </c>
      <c r="P707">
        <f t="shared" ref="P707:P770" si="92">SUMIF(E707, "Sales", F707
)</f>
        <v>0</v>
      </c>
      <c r="Q707">
        <f t="shared" ref="Q707:Q770" si="93">SUMIFS(F707, E707, "IT", J707, "&gt;35")</f>
        <v>48103</v>
      </c>
      <c r="X707">
        <f t="shared" ref="X707:X770" si="94">VLOOKUP(A707, A707:F1706, 6, FALSE)</f>
        <v>48103</v>
      </c>
      <c r="Z707">
        <f t="shared" ref="Z707:Z770" si="95">INDEX(H706:H1706, MATCH(A707,A706:A1706, 0))</f>
        <v>26668</v>
      </c>
    </row>
    <row r="708" spans="1:26" x14ac:dyDescent="0.25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f t="shared" si="88"/>
        <v>above</v>
      </c>
      <c r="L708" t="str" cm="1">
        <f t="array" ref="L708">_xlfn.IFS(J708&gt;=50, "Excellent", J708&gt;=40, "Good", J708&gt;=30, "Average", J708&lt;30, "Poor")</f>
        <v>Average</v>
      </c>
      <c r="M708" t="str">
        <f t="shared" si="89"/>
        <v>No</v>
      </c>
      <c r="N708" t="str">
        <f t="shared" si="90"/>
        <v>Yes</v>
      </c>
      <c r="O708" t="str">
        <f t="shared" si="91"/>
        <v>not marketing</v>
      </c>
      <c r="P708">
        <f t="shared" si="92"/>
        <v>0</v>
      </c>
      <c r="Q708">
        <f t="shared" si="93"/>
        <v>0</v>
      </c>
      <c r="X708">
        <f t="shared" si="94"/>
        <v>73331</v>
      </c>
      <c r="Z708">
        <f t="shared" si="95"/>
        <v>27777</v>
      </c>
    </row>
    <row r="709" spans="1:26" x14ac:dyDescent="0.25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f t="shared" si="88"/>
        <v>below</v>
      </c>
      <c r="L709" t="str" cm="1">
        <f t="array" ref="L709">_xlfn.IFS(J709&gt;=50, "Excellent", J709&gt;=40, "Good", J709&gt;=30, "Average", J709&lt;30, "Poor")</f>
        <v>Poor</v>
      </c>
      <c r="M709" t="str">
        <f t="shared" si="89"/>
        <v>No</v>
      </c>
      <c r="N709" t="str">
        <f t="shared" si="90"/>
        <v>No</v>
      </c>
      <c r="O709" t="str">
        <f t="shared" si="91"/>
        <v>not marketing</v>
      </c>
      <c r="P709">
        <f t="shared" si="92"/>
        <v>0</v>
      </c>
      <c r="Q709">
        <f t="shared" si="93"/>
        <v>0</v>
      </c>
      <c r="X709">
        <f t="shared" si="94"/>
        <v>41642</v>
      </c>
      <c r="Z709">
        <f t="shared" si="95"/>
        <v>36958</v>
      </c>
    </row>
    <row r="710" spans="1:26" x14ac:dyDescent="0.25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f t="shared" si="88"/>
        <v>below</v>
      </c>
      <c r="L710" t="str" cm="1">
        <f t="array" ref="L710">_xlfn.IFS(J710&gt;=50, "Excellent", J710&gt;=40, "Good", J710&gt;=30, "Average", J710&lt;30, "Poor")</f>
        <v>Average</v>
      </c>
      <c r="M710" t="str">
        <f t="shared" si="89"/>
        <v>No</v>
      </c>
      <c r="N710" t="str">
        <f t="shared" si="90"/>
        <v>No</v>
      </c>
      <c r="O710" t="str">
        <f t="shared" si="91"/>
        <v>not marketing</v>
      </c>
      <c r="P710">
        <f t="shared" si="92"/>
        <v>34292</v>
      </c>
      <c r="Q710">
        <f t="shared" si="93"/>
        <v>0</v>
      </c>
      <c r="X710">
        <f t="shared" si="94"/>
        <v>34292</v>
      </c>
      <c r="Z710">
        <f t="shared" si="95"/>
        <v>24055</v>
      </c>
    </row>
    <row r="711" spans="1:26" x14ac:dyDescent="0.25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f t="shared" si="88"/>
        <v>above</v>
      </c>
      <c r="L711" t="str" cm="1">
        <f t="array" ref="L711">_xlfn.IFS(J711&gt;=50, "Excellent", J711&gt;=40, "Good", J711&gt;=30, "Average", J711&lt;30, "Poor")</f>
        <v>Poor</v>
      </c>
      <c r="M711" t="str">
        <f t="shared" si="89"/>
        <v>No</v>
      </c>
      <c r="N711" t="str">
        <f t="shared" si="90"/>
        <v>No</v>
      </c>
      <c r="O711" t="str">
        <f t="shared" si="91"/>
        <v>not marketing</v>
      </c>
      <c r="P711">
        <f t="shared" si="92"/>
        <v>0</v>
      </c>
      <c r="Q711">
        <f t="shared" si="93"/>
        <v>0</v>
      </c>
      <c r="X711">
        <f t="shared" si="94"/>
        <v>53777</v>
      </c>
      <c r="Z711">
        <f t="shared" si="95"/>
        <v>27050</v>
      </c>
    </row>
    <row r="712" spans="1:26" x14ac:dyDescent="0.25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f t="shared" si="88"/>
        <v>above</v>
      </c>
      <c r="L712" t="str" cm="1">
        <f t="array" ref="L712">_xlfn.IFS(J712&gt;=50, "Excellent", J712&gt;=40, "Good", J712&gt;=30, "Average", J712&lt;30, "Poor")</f>
        <v>Excellent</v>
      </c>
      <c r="M712" t="str">
        <f t="shared" si="89"/>
        <v>Yes</v>
      </c>
      <c r="N712" t="str">
        <f t="shared" si="90"/>
        <v>Yes</v>
      </c>
      <c r="O712" t="str">
        <f t="shared" si="91"/>
        <v>not marketing</v>
      </c>
      <c r="P712">
        <f t="shared" si="92"/>
        <v>0</v>
      </c>
      <c r="Q712">
        <f t="shared" si="93"/>
        <v>0</v>
      </c>
      <c r="X712">
        <f t="shared" si="94"/>
        <v>69670</v>
      </c>
      <c r="Z712">
        <f t="shared" si="95"/>
        <v>35185</v>
      </c>
    </row>
    <row r="713" spans="1:26" x14ac:dyDescent="0.25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f t="shared" si="88"/>
        <v>below</v>
      </c>
      <c r="L713" t="str" cm="1">
        <f t="array" ref="L713">_xlfn.IFS(J713&gt;=50, "Excellent", J713&gt;=40, "Good", J713&gt;=30, "Average", J713&lt;30, "Poor")</f>
        <v>Average</v>
      </c>
      <c r="M713" t="str">
        <f t="shared" si="89"/>
        <v>No</v>
      </c>
      <c r="N713" t="str">
        <f t="shared" si="90"/>
        <v>No</v>
      </c>
      <c r="O713" t="str">
        <f t="shared" si="91"/>
        <v>not marketing</v>
      </c>
      <c r="P713">
        <f t="shared" si="92"/>
        <v>0</v>
      </c>
      <c r="Q713">
        <f t="shared" si="93"/>
        <v>0</v>
      </c>
      <c r="X713">
        <f t="shared" si="94"/>
        <v>40068</v>
      </c>
      <c r="Z713">
        <f t="shared" si="95"/>
        <v>27045</v>
      </c>
    </row>
    <row r="714" spans="1:26" x14ac:dyDescent="0.25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f t="shared" si="88"/>
        <v>above</v>
      </c>
      <c r="L714" t="str" cm="1">
        <f t="array" ref="L714">_xlfn.IFS(J714&gt;=50, "Excellent", J714&gt;=40, "Good", J714&gt;=30, "Average", J714&lt;30, "Poor")</f>
        <v>Excellent</v>
      </c>
      <c r="M714" t="str">
        <f t="shared" si="89"/>
        <v>No</v>
      </c>
      <c r="N714" t="str">
        <f t="shared" si="90"/>
        <v>No</v>
      </c>
      <c r="O714" t="str">
        <f t="shared" si="91"/>
        <v>not marketing</v>
      </c>
      <c r="P714">
        <f t="shared" si="92"/>
        <v>0</v>
      </c>
      <c r="Q714">
        <f t="shared" si="93"/>
        <v>0</v>
      </c>
      <c r="X714">
        <f t="shared" si="94"/>
        <v>52329</v>
      </c>
      <c r="Z714">
        <f t="shared" si="95"/>
        <v>38351</v>
      </c>
    </row>
    <row r="715" spans="1:26" x14ac:dyDescent="0.25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f t="shared" si="88"/>
        <v>above</v>
      </c>
      <c r="L715" t="str" cm="1">
        <f t="array" ref="L715">_xlfn.IFS(J715&gt;=50, "Excellent", J715&gt;=40, "Good", J715&gt;=30, "Average", J715&lt;30, "Poor")</f>
        <v>Good</v>
      </c>
      <c r="M715" t="str">
        <f t="shared" si="89"/>
        <v>No</v>
      </c>
      <c r="N715" t="str">
        <f t="shared" si="90"/>
        <v>Yes</v>
      </c>
      <c r="O715" t="str">
        <f t="shared" si="91"/>
        <v>not marketing</v>
      </c>
      <c r="P715">
        <f t="shared" si="92"/>
        <v>0</v>
      </c>
      <c r="Q715">
        <f t="shared" si="93"/>
        <v>74006</v>
      </c>
      <c r="X715">
        <f t="shared" si="94"/>
        <v>74006</v>
      </c>
      <c r="Z715">
        <f t="shared" si="95"/>
        <v>13934</v>
      </c>
    </row>
    <row r="716" spans="1:26" x14ac:dyDescent="0.25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f t="shared" si="88"/>
        <v>above</v>
      </c>
      <c r="L716" t="str" cm="1">
        <f t="array" ref="L716">_xlfn.IFS(J716&gt;=50, "Excellent", J716&gt;=40, "Good", J716&gt;=30, "Average", J716&lt;30, "Poor")</f>
        <v>Excellent</v>
      </c>
      <c r="M716" t="str">
        <f t="shared" si="89"/>
        <v>No</v>
      </c>
      <c r="N716" t="str">
        <f t="shared" si="90"/>
        <v>Yes</v>
      </c>
      <c r="O716" t="str">
        <f t="shared" si="91"/>
        <v>marketing</v>
      </c>
      <c r="P716">
        <f t="shared" si="92"/>
        <v>0</v>
      </c>
      <c r="Q716">
        <f t="shared" si="93"/>
        <v>0</v>
      </c>
      <c r="X716">
        <f t="shared" si="94"/>
        <v>60949</v>
      </c>
      <c r="Z716">
        <f t="shared" si="95"/>
        <v>31182</v>
      </c>
    </row>
    <row r="717" spans="1:26" x14ac:dyDescent="0.25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f t="shared" si="88"/>
        <v>below</v>
      </c>
      <c r="L717" t="str" cm="1">
        <f t="array" ref="L717">_xlfn.IFS(J717&gt;=50, "Excellent", J717&gt;=40, "Good", J717&gt;=30, "Average", J717&lt;30, "Poor")</f>
        <v>Good</v>
      </c>
      <c r="M717" t="str">
        <f t="shared" si="89"/>
        <v>No</v>
      </c>
      <c r="N717" t="str">
        <f t="shared" si="90"/>
        <v>No</v>
      </c>
      <c r="O717" t="str">
        <f t="shared" si="91"/>
        <v>not marketing</v>
      </c>
      <c r="P717">
        <f t="shared" si="92"/>
        <v>0</v>
      </c>
      <c r="Q717">
        <f t="shared" si="93"/>
        <v>0</v>
      </c>
      <c r="X717">
        <f t="shared" si="94"/>
        <v>47878</v>
      </c>
      <c r="Z717">
        <f t="shared" si="95"/>
        <v>22570</v>
      </c>
    </row>
    <row r="718" spans="1:26" x14ac:dyDescent="0.25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f t="shared" si="88"/>
        <v>below</v>
      </c>
      <c r="L718" t="str" cm="1">
        <f t="array" ref="L718">_xlfn.IFS(J718&gt;=50, "Excellent", J718&gt;=40, "Good", J718&gt;=30, "Average", J718&lt;30, "Poor")</f>
        <v>Excellent</v>
      </c>
      <c r="M718" t="str">
        <f t="shared" si="89"/>
        <v>No</v>
      </c>
      <c r="N718" t="str">
        <f t="shared" si="90"/>
        <v>No</v>
      </c>
      <c r="O718" t="str">
        <f t="shared" si="91"/>
        <v>not marketing</v>
      </c>
      <c r="P718">
        <f t="shared" si="92"/>
        <v>0</v>
      </c>
      <c r="Q718">
        <f t="shared" si="93"/>
        <v>0</v>
      </c>
      <c r="X718">
        <f t="shared" si="94"/>
        <v>41538</v>
      </c>
      <c r="Z718">
        <f t="shared" si="95"/>
        <v>31396</v>
      </c>
    </row>
    <row r="719" spans="1:26" x14ac:dyDescent="0.25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f t="shared" si="88"/>
        <v>below</v>
      </c>
      <c r="L719" t="str" cm="1">
        <f t="array" ref="L719">_xlfn.IFS(J719&gt;=50, "Excellent", J719&gt;=40, "Good", J719&gt;=30, "Average", J719&lt;30, "Poor")</f>
        <v>Good</v>
      </c>
      <c r="M719" t="str">
        <f t="shared" si="89"/>
        <v>No</v>
      </c>
      <c r="N719" t="str">
        <f t="shared" si="90"/>
        <v>No</v>
      </c>
      <c r="O719" t="str">
        <f t="shared" si="91"/>
        <v>marketing</v>
      </c>
      <c r="P719">
        <f t="shared" si="92"/>
        <v>0</v>
      </c>
      <c r="Q719">
        <f t="shared" si="93"/>
        <v>0</v>
      </c>
      <c r="X719">
        <f t="shared" si="94"/>
        <v>36319</v>
      </c>
      <c r="Z719">
        <f t="shared" si="95"/>
        <v>17194</v>
      </c>
    </row>
    <row r="720" spans="1:26" x14ac:dyDescent="0.25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f t="shared" si="88"/>
        <v>below</v>
      </c>
      <c r="L720" t="str" cm="1">
        <f t="array" ref="L720">_xlfn.IFS(J720&gt;=50, "Excellent", J720&gt;=40, "Good", J720&gt;=30, "Average", J720&lt;30, "Poor")</f>
        <v>Good</v>
      </c>
      <c r="M720" t="str">
        <f t="shared" si="89"/>
        <v>No</v>
      </c>
      <c r="N720" t="str">
        <f t="shared" si="90"/>
        <v>No</v>
      </c>
      <c r="O720" t="str">
        <f t="shared" si="91"/>
        <v>marketing</v>
      </c>
      <c r="P720">
        <f t="shared" si="92"/>
        <v>0</v>
      </c>
      <c r="Q720">
        <f t="shared" si="93"/>
        <v>0</v>
      </c>
      <c r="X720">
        <f t="shared" si="94"/>
        <v>48340</v>
      </c>
      <c r="Z720">
        <f t="shared" si="95"/>
        <v>21558</v>
      </c>
    </row>
    <row r="721" spans="1:26" x14ac:dyDescent="0.25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f t="shared" si="88"/>
        <v>above</v>
      </c>
      <c r="L721" t="str" cm="1">
        <f t="array" ref="L721">_xlfn.IFS(J721&gt;=50, "Excellent", J721&gt;=40, "Good", J721&gt;=30, "Average", J721&lt;30, "Poor")</f>
        <v>Good</v>
      </c>
      <c r="M721" t="str">
        <f t="shared" si="89"/>
        <v>No</v>
      </c>
      <c r="N721" t="str">
        <f t="shared" si="90"/>
        <v>Yes</v>
      </c>
      <c r="O721" t="str">
        <f t="shared" si="91"/>
        <v>not marketing</v>
      </c>
      <c r="P721">
        <f t="shared" si="92"/>
        <v>0</v>
      </c>
      <c r="Q721">
        <f t="shared" si="93"/>
        <v>60008</v>
      </c>
      <c r="X721">
        <f t="shared" si="94"/>
        <v>60008</v>
      </c>
      <c r="Z721">
        <f t="shared" si="95"/>
        <v>14028</v>
      </c>
    </row>
    <row r="722" spans="1:26" x14ac:dyDescent="0.25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f t="shared" si="88"/>
        <v>below</v>
      </c>
      <c r="L722" t="str" cm="1">
        <f t="array" ref="L722">_xlfn.IFS(J722&gt;=50, "Excellent", J722&gt;=40, "Good", J722&gt;=30, "Average", J722&lt;30, "Poor")</f>
        <v>Good</v>
      </c>
      <c r="M722" t="str">
        <f t="shared" si="89"/>
        <v>No</v>
      </c>
      <c r="N722" t="str">
        <f t="shared" si="90"/>
        <v>No</v>
      </c>
      <c r="O722" t="str">
        <f t="shared" si="91"/>
        <v>not marketing</v>
      </c>
      <c r="P722">
        <f t="shared" si="92"/>
        <v>0</v>
      </c>
      <c r="Q722">
        <f t="shared" si="93"/>
        <v>0</v>
      </c>
      <c r="X722">
        <f t="shared" si="94"/>
        <v>42127</v>
      </c>
      <c r="Z722">
        <f t="shared" si="95"/>
        <v>32754</v>
      </c>
    </row>
    <row r="723" spans="1:26" x14ac:dyDescent="0.25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f t="shared" si="88"/>
        <v>below</v>
      </c>
      <c r="L723" t="str" cm="1">
        <f t="array" ref="L723">_xlfn.IFS(J723&gt;=50, "Excellent", J723&gt;=40, "Good", J723&gt;=30, "Average", J723&lt;30, "Poor")</f>
        <v>Good</v>
      </c>
      <c r="M723" t="str">
        <f t="shared" si="89"/>
        <v>No</v>
      </c>
      <c r="N723" t="str">
        <f t="shared" si="90"/>
        <v>No</v>
      </c>
      <c r="O723" t="str">
        <f t="shared" si="91"/>
        <v>marketing</v>
      </c>
      <c r="P723">
        <f t="shared" si="92"/>
        <v>0</v>
      </c>
      <c r="Q723">
        <f t="shared" si="93"/>
        <v>0</v>
      </c>
      <c r="X723">
        <f t="shared" si="94"/>
        <v>31520</v>
      </c>
      <c r="Z723">
        <f t="shared" si="95"/>
        <v>10612</v>
      </c>
    </row>
    <row r="724" spans="1:26" x14ac:dyDescent="0.25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f t="shared" si="88"/>
        <v>below</v>
      </c>
      <c r="L724" t="str" cm="1">
        <f t="array" ref="L724">_xlfn.IFS(J724&gt;=50, "Excellent", J724&gt;=40, "Good", J724&gt;=30, "Average", J724&lt;30, "Poor")</f>
        <v>Average</v>
      </c>
      <c r="M724" t="str">
        <f t="shared" si="89"/>
        <v>No</v>
      </c>
      <c r="N724" t="str">
        <f t="shared" si="90"/>
        <v>No</v>
      </c>
      <c r="O724" t="str">
        <f t="shared" si="91"/>
        <v>marketing</v>
      </c>
      <c r="P724">
        <f t="shared" si="92"/>
        <v>0</v>
      </c>
      <c r="Q724">
        <f t="shared" si="93"/>
        <v>0</v>
      </c>
      <c r="X724">
        <f t="shared" si="94"/>
        <v>33572</v>
      </c>
      <c r="Z724">
        <f t="shared" si="95"/>
        <v>13935</v>
      </c>
    </row>
    <row r="725" spans="1:26" x14ac:dyDescent="0.25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f t="shared" si="88"/>
        <v>below</v>
      </c>
      <c r="L725" t="str" cm="1">
        <f t="array" ref="L725">_xlfn.IFS(J725&gt;=50, "Excellent", J725&gt;=40, "Good", J725&gt;=30, "Average", J725&lt;30, "Poor")</f>
        <v>Excellent</v>
      </c>
      <c r="M725" t="str">
        <f t="shared" si="89"/>
        <v>No</v>
      </c>
      <c r="N725" t="str">
        <f t="shared" si="90"/>
        <v>Yes</v>
      </c>
      <c r="O725" t="str">
        <f t="shared" si="91"/>
        <v>not marketing</v>
      </c>
      <c r="P725">
        <f t="shared" si="92"/>
        <v>0</v>
      </c>
      <c r="Q725">
        <f t="shared" si="93"/>
        <v>35818</v>
      </c>
      <c r="X725">
        <f t="shared" si="94"/>
        <v>35818</v>
      </c>
      <c r="Z725">
        <f t="shared" si="95"/>
        <v>10048</v>
      </c>
    </row>
    <row r="726" spans="1:26" x14ac:dyDescent="0.25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f t="shared" si="88"/>
        <v>below</v>
      </c>
      <c r="L726" t="str" cm="1">
        <f t="array" ref="L726">_xlfn.IFS(J726&gt;=50, "Excellent", J726&gt;=40, "Good", J726&gt;=30, "Average", J726&lt;30, "Poor")</f>
        <v>Average</v>
      </c>
      <c r="M726" t="str">
        <f t="shared" si="89"/>
        <v>No</v>
      </c>
      <c r="N726" t="str">
        <f t="shared" si="90"/>
        <v>No</v>
      </c>
      <c r="O726" t="str">
        <f t="shared" si="91"/>
        <v>not marketing</v>
      </c>
      <c r="P726">
        <f t="shared" si="92"/>
        <v>0</v>
      </c>
      <c r="Q726">
        <f t="shared" si="93"/>
        <v>0</v>
      </c>
      <c r="X726">
        <f t="shared" si="94"/>
        <v>40866</v>
      </c>
      <c r="Z726">
        <f t="shared" si="95"/>
        <v>13913</v>
      </c>
    </row>
    <row r="727" spans="1:26" x14ac:dyDescent="0.25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f t="shared" si="88"/>
        <v>above</v>
      </c>
      <c r="L727" t="str" cm="1">
        <f t="array" ref="L727">_xlfn.IFS(J727&gt;=50, "Excellent", J727&gt;=40, "Good", J727&gt;=30, "Average", J727&lt;30, "Poor")</f>
        <v>Average</v>
      </c>
      <c r="M727" t="str">
        <f t="shared" si="89"/>
        <v>No</v>
      </c>
      <c r="N727" t="str">
        <f t="shared" si="90"/>
        <v>Yes</v>
      </c>
      <c r="O727" t="str">
        <f t="shared" si="91"/>
        <v>not marketing</v>
      </c>
      <c r="P727">
        <f t="shared" si="92"/>
        <v>0</v>
      </c>
      <c r="Q727">
        <f t="shared" si="93"/>
        <v>0</v>
      </c>
      <c r="X727">
        <f t="shared" si="94"/>
        <v>64447</v>
      </c>
      <c r="Z727">
        <f t="shared" si="95"/>
        <v>19147</v>
      </c>
    </row>
    <row r="728" spans="1:26" x14ac:dyDescent="0.25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f t="shared" si="88"/>
        <v>below</v>
      </c>
      <c r="L728" t="str" cm="1">
        <f t="array" ref="L728">_xlfn.IFS(J728&gt;=50, "Excellent", J728&gt;=40, "Good", J728&gt;=30, "Average", J728&lt;30, "Poor")</f>
        <v>Good</v>
      </c>
      <c r="M728" t="str">
        <f t="shared" si="89"/>
        <v>No</v>
      </c>
      <c r="N728" t="str">
        <f t="shared" si="90"/>
        <v>No</v>
      </c>
      <c r="O728" t="str">
        <f t="shared" si="91"/>
        <v>not marketing</v>
      </c>
      <c r="P728">
        <f t="shared" si="92"/>
        <v>30517</v>
      </c>
      <c r="Q728">
        <f t="shared" si="93"/>
        <v>0</v>
      </c>
      <c r="X728">
        <f t="shared" si="94"/>
        <v>30517</v>
      </c>
      <c r="Z728">
        <f t="shared" si="95"/>
        <v>14717</v>
      </c>
    </row>
    <row r="729" spans="1:26" x14ac:dyDescent="0.25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f t="shared" si="88"/>
        <v>above</v>
      </c>
      <c r="L729" t="str" cm="1">
        <f t="array" ref="L729">_xlfn.IFS(J729&gt;=50, "Excellent", J729&gt;=40, "Good", J729&gt;=30, "Average", J729&lt;30, "Poor")</f>
        <v>Excellent</v>
      </c>
      <c r="M729" t="str">
        <f t="shared" si="89"/>
        <v>No</v>
      </c>
      <c r="N729" t="str">
        <f t="shared" si="90"/>
        <v>Yes</v>
      </c>
      <c r="O729" t="str">
        <f t="shared" si="91"/>
        <v>not marketing</v>
      </c>
      <c r="P729">
        <f t="shared" si="92"/>
        <v>0</v>
      </c>
      <c r="Q729">
        <f t="shared" si="93"/>
        <v>70662</v>
      </c>
      <c r="X729">
        <f t="shared" si="94"/>
        <v>70662</v>
      </c>
      <c r="Z729">
        <f t="shared" si="95"/>
        <v>15250</v>
      </c>
    </row>
    <row r="730" spans="1:26" x14ac:dyDescent="0.25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f t="shared" si="88"/>
        <v>above</v>
      </c>
      <c r="L730" t="str" cm="1">
        <f t="array" ref="L730">_xlfn.IFS(J730&gt;=50, "Excellent", J730&gt;=40, "Good", J730&gt;=30, "Average", J730&lt;30, "Poor")</f>
        <v>Average</v>
      </c>
      <c r="M730" t="str">
        <f t="shared" si="89"/>
        <v>No</v>
      </c>
      <c r="N730" t="str">
        <f t="shared" si="90"/>
        <v>Yes</v>
      </c>
      <c r="O730" t="str">
        <f t="shared" si="91"/>
        <v>not marketing</v>
      </c>
      <c r="P730">
        <f t="shared" si="92"/>
        <v>0</v>
      </c>
      <c r="Q730">
        <f t="shared" si="93"/>
        <v>78499</v>
      </c>
      <c r="X730">
        <f t="shared" si="94"/>
        <v>78499</v>
      </c>
      <c r="Z730">
        <f t="shared" si="95"/>
        <v>18211</v>
      </c>
    </row>
    <row r="731" spans="1:26" x14ac:dyDescent="0.25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f t="shared" si="88"/>
        <v>above</v>
      </c>
      <c r="L731" t="str" cm="1">
        <f t="array" ref="L731">_xlfn.IFS(J731&gt;=50, "Excellent", J731&gt;=40, "Good", J731&gt;=30, "Average", J731&lt;30, "Poor")</f>
        <v>Good</v>
      </c>
      <c r="M731" t="str">
        <f t="shared" si="89"/>
        <v>No</v>
      </c>
      <c r="N731" t="str">
        <f t="shared" si="90"/>
        <v>Yes</v>
      </c>
      <c r="O731" t="str">
        <f t="shared" si="91"/>
        <v>not marketing</v>
      </c>
      <c r="P731">
        <f t="shared" si="92"/>
        <v>0</v>
      </c>
      <c r="Q731">
        <f t="shared" si="93"/>
        <v>0</v>
      </c>
      <c r="X731">
        <f t="shared" si="94"/>
        <v>74309</v>
      </c>
      <c r="Z731">
        <f t="shared" si="95"/>
        <v>33692</v>
      </c>
    </row>
    <row r="732" spans="1:26" x14ac:dyDescent="0.25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f t="shared" si="88"/>
        <v>above</v>
      </c>
      <c r="L732" t="str" cm="1">
        <f t="array" ref="L732">_xlfn.IFS(J732&gt;=50, "Excellent", J732&gt;=40, "Good", J732&gt;=30, "Average", J732&lt;30, "Poor")</f>
        <v>Poor</v>
      </c>
      <c r="M732" t="str">
        <f t="shared" si="89"/>
        <v>No</v>
      </c>
      <c r="N732" t="str">
        <f t="shared" si="90"/>
        <v>Yes</v>
      </c>
      <c r="O732" t="str">
        <f t="shared" si="91"/>
        <v>not marketing</v>
      </c>
      <c r="P732">
        <f t="shared" si="92"/>
        <v>0</v>
      </c>
      <c r="Q732">
        <f t="shared" si="93"/>
        <v>0</v>
      </c>
      <c r="X732">
        <f t="shared" si="94"/>
        <v>70448</v>
      </c>
      <c r="Z732">
        <f t="shared" si="95"/>
        <v>10193</v>
      </c>
    </row>
    <row r="733" spans="1:26" x14ac:dyDescent="0.25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f t="shared" si="88"/>
        <v>below</v>
      </c>
      <c r="L733" t="str" cm="1">
        <f t="array" ref="L733">_xlfn.IFS(J733&gt;=50, "Excellent", J733&gt;=40, "Good", J733&gt;=30, "Average", J733&lt;30, "Poor")</f>
        <v>Average</v>
      </c>
      <c r="M733" t="str">
        <f t="shared" si="89"/>
        <v>No</v>
      </c>
      <c r="N733" t="str">
        <f t="shared" si="90"/>
        <v>No</v>
      </c>
      <c r="O733" t="str">
        <f t="shared" si="91"/>
        <v>marketing</v>
      </c>
      <c r="P733">
        <f t="shared" si="92"/>
        <v>0</v>
      </c>
      <c r="Q733">
        <f t="shared" si="93"/>
        <v>0</v>
      </c>
      <c r="X733">
        <f t="shared" si="94"/>
        <v>30335</v>
      </c>
      <c r="Z733">
        <f t="shared" si="95"/>
        <v>33515</v>
      </c>
    </row>
    <row r="734" spans="1:26" x14ac:dyDescent="0.25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f t="shared" si="88"/>
        <v>above</v>
      </c>
      <c r="L734" t="str" cm="1">
        <f t="array" ref="L734">_xlfn.IFS(J734&gt;=50, "Excellent", J734&gt;=40, "Good", J734&gt;=30, "Average", J734&lt;30, "Poor")</f>
        <v>Good</v>
      </c>
      <c r="M734" t="str">
        <f t="shared" si="89"/>
        <v>Yes</v>
      </c>
      <c r="N734" t="str">
        <f t="shared" si="90"/>
        <v>Yes</v>
      </c>
      <c r="O734" t="str">
        <f t="shared" si="91"/>
        <v>not marketing</v>
      </c>
      <c r="P734">
        <f t="shared" si="92"/>
        <v>0</v>
      </c>
      <c r="Q734">
        <f t="shared" si="93"/>
        <v>0</v>
      </c>
      <c r="X734">
        <f t="shared" si="94"/>
        <v>75382</v>
      </c>
      <c r="Z734">
        <f t="shared" si="95"/>
        <v>23449</v>
      </c>
    </row>
    <row r="735" spans="1:26" x14ac:dyDescent="0.25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f t="shared" si="88"/>
        <v>below</v>
      </c>
      <c r="L735" t="str" cm="1">
        <f t="array" ref="L735">_xlfn.IFS(J735&gt;=50, "Excellent", J735&gt;=40, "Good", J735&gt;=30, "Average", J735&lt;30, "Poor")</f>
        <v>Excellent</v>
      </c>
      <c r="M735" t="str">
        <f t="shared" si="89"/>
        <v>No</v>
      </c>
      <c r="N735" t="str">
        <f t="shared" si="90"/>
        <v>No</v>
      </c>
      <c r="O735" t="str">
        <f t="shared" si="91"/>
        <v>not marketing</v>
      </c>
      <c r="P735">
        <f t="shared" si="92"/>
        <v>44558</v>
      </c>
      <c r="Q735">
        <f t="shared" si="93"/>
        <v>0</v>
      </c>
      <c r="X735">
        <f t="shared" si="94"/>
        <v>44558</v>
      </c>
      <c r="Z735">
        <f t="shared" si="95"/>
        <v>16127</v>
      </c>
    </row>
    <row r="736" spans="1:26" x14ac:dyDescent="0.25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f t="shared" si="88"/>
        <v>above</v>
      </c>
      <c r="L736" t="str" cm="1">
        <f t="array" ref="L736">_xlfn.IFS(J736&gt;=50, "Excellent", J736&gt;=40, "Good", J736&gt;=30, "Average", J736&lt;30, "Poor")</f>
        <v>Excellent</v>
      </c>
      <c r="M736" t="str">
        <f t="shared" si="89"/>
        <v>No</v>
      </c>
      <c r="N736" t="str">
        <f t="shared" si="90"/>
        <v>Yes</v>
      </c>
      <c r="O736" t="str">
        <f t="shared" si="91"/>
        <v>not marketing</v>
      </c>
      <c r="P736">
        <f t="shared" si="92"/>
        <v>0</v>
      </c>
      <c r="Q736">
        <f t="shared" si="93"/>
        <v>0</v>
      </c>
      <c r="X736">
        <f t="shared" si="94"/>
        <v>67102</v>
      </c>
      <c r="Z736">
        <f t="shared" si="95"/>
        <v>15933</v>
      </c>
    </row>
    <row r="737" spans="1:26" x14ac:dyDescent="0.25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f t="shared" si="88"/>
        <v>above</v>
      </c>
      <c r="L737" t="str" cm="1">
        <f t="array" ref="L737">_xlfn.IFS(J737&gt;=50, "Excellent", J737&gt;=40, "Good", J737&gt;=30, "Average", J737&lt;30, "Poor")</f>
        <v>Good</v>
      </c>
      <c r="M737" t="str">
        <f t="shared" si="89"/>
        <v>No</v>
      </c>
      <c r="N737" t="str">
        <f t="shared" si="90"/>
        <v>Yes</v>
      </c>
      <c r="O737" t="str">
        <f t="shared" si="91"/>
        <v>not marketing</v>
      </c>
      <c r="P737">
        <f t="shared" si="92"/>
        <v>0</v>
      </c>
      <c r="Q737">
        <f t="shared" si="93"/>
        <v>0</v>
      </c>
      <c r="X737">
        <f t="shared" si="94"/>
        <v>72474</v>
      </c>
      <c r="Z737">
        <f t="shared" si="95"/>
        <v>28040</v>
      </c>
    </row>
    <row r="738" spans="1:26" x14ac:dyDescent="0.25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f t="shared" si="88"/>
        <v>above</v>
      </c>
      <c r="L738" t="str" cm="1">
        <f t="array" ref="L738">_xlfn.IFS(J738&gt;=50, "Excellent", J738&gt;=40, "Good", J738&gt;=30, "Average", J738&lt;30, "Poor")</f>
        <v>Poor</v>
      </c>
      <c r="M738" t="str">
        <f t="shared" si="89"/>
        <v>No</v>
      </c>
      <c r="N738" t="str">
        <f t="shared" si="90"/>
        <v>Yes</v>
      </c>
      <c r="O738" t="str">
        <f t="shared" si="91"/>
        <v>not marketing</v>
      </c>
      <c r="P738">
        <f t="shared" si="92"/>
        <v>0</v>
      </c>
      <c r="Q738">
        <f t="shared" si="93"/>
        <v>0</v>
      </c>
      <c r="X738">
        <f t="shared" si="94"/>
        <v>61038</v>
      </c>
      <c r="Z738">
        <f t="shared" si="95"/>
        <v>28996</v>
      </c>
    </row>
    <row r="739" spans="1:26" x14ac:dyDescent="0.25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f t="shared" si="88"/>
        <v>above</v>
      </c>
      <c r="L739" t="str" cm="1">
        <f t="array" ref="L739">_xlfn.IFS(J739&gt;=50, "Excellent", J739&gt;=40, "Good", J739&gt;=30, "Average", J739&lt;30, "Poor")</f>
        <v>Good</v>
      </c>
      <c r="M739" t="str">
        <f t="shared" si="89"/>
        <v>Yes</v>
      </c>
      <c r="N739" t="str">
        <f t="shared" si="90"/>
        <v>Yes</v>
      </c>
      <c r="O739" t="str">
        <f t="shared" si="91"/>
        <v>not marketing</v>
      </c>
      <c r="P739">
        <f t="shared" si="92"/>
        <v>0</v>
      </c>
      <c r="Q739">
        <f t="shared" si="93"/>
        <v>0</v>
      </c>
      <c r="X739">
        <f t="shared" si="94"/>
        <v>65489</v>
      </c>
      <c r="Z739">
        <f t="shared" si="95"/>
        <v>37693</v>
      </c>
    </row>
    <row r="740" spans="1:26" x14ac:dyDescent="0.25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f t="shared" si="88"/>
        <v>above</v>
      </c>
      <c r="L740" t="str" cm="1">
        <f t="array" ref="L740">_xlfn.IFS(J740&gt;=50, "Excellent", J740&gt;=40, "Good", J740&gt;=30, "Average", J740&lt;30, "Poor")</f>
        <v>Average</v>
      </c>
      <c r="M740" t="str">
        <f t="shared" si="89"/>
        <v>No</v>
      </c>
      <c r="N740" t="str">
        <f t="shared" si="90"/>
        <v>Yes</v>
      </c>
      <c r="O740" t="str">
        <f t="shared" si="91"/>
        <v>not marketing</v>
      </c>
      <c r="P740">
        <f t="shared" si="92"/>
        <v>0</v>
      </c>
      <c r="Q740">
        <f t="shared" si="93"/>
        <v>0</v>
      </c>
      <c r="X740">
        <f t="shared" si="94"/>
        <v>71187</v>
      </c>
      <c r="Z740">
        <f t="shared" si="95"/>
        <v>37918</v>
      </c>
    </row>
    <row r="741" spans="1:26" x14ac:dyDescent="0.25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f t="shared" si="88"/>
        <v>above</v>
      </c>
      <c r="L741" t="str" cm="1">
        <f t="array" ref="L741">_xlfn.IFS(J741&gt;=50, "Excellent", J741&gt;=40, "Good", J741&gt;=30, "Average", J741&lt;30, "Poor")</f>
        <v>Good</v>
      </c>
      <c r="M741" t="str">
        <f t="shared" si="89"/>
        <v>No</v>
      </c>
      <c r="N741" t="str">
        <f t="shared" si="90"/>
        <v>Yes</v>
      </c>
      <c r="O741" t="str">
        <f t="shared" si="91"/>
        <v>marketing</v>
      </c>
      <c r="P741">
        <f t="shared" si="92"/>
        <v>0</v>
      </c>
      <c r="Q741">
        <f t="shared" si="93"/>
        <v>0</v>
      </c>
      <c r="X741">
        <f t="shared" si="94"/>
        <v>63730</v>
      </c>
      <c r="Z741">
        <f t="shared" si="95"/>
        <v>34100</v>
      </c>
    </row>
    <row r="742" spans="1:26" x14ac:dyDescent="0.25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f t="shared" si="88"/>
        <v>above</v>
      </c>
      <c r="L742" t="str" cm="1">
        <f t="array" ref="L742">_xlfn.IFS(J742&gt;=50, "Excellent", J742&gt;=40, "Good", J742&gt;=30, "Average", J742&lt;30, "Poor")</f>
        <v>Average</v>
      </c>
      <c r="M742" t="str">
        <f t="shared" si="89"/>
        <v>No</v>
      </c>
      <c r="N742" t="str">
        <f t="shared" si="90"/>
        <v>Yes</v>
      </c>
      <c r="O742" t="str">
        <f t="shared" si="91"/>
        <v>not marketing</v>
      </c>
      <c r="P742">
        <f t="shared" si="92"/>
        <v>0</v>
      </c>
      <c r="Q742">
        <f t="shared" si="93"/>
        <v>0</v>
      </c>
      <c r="X742">
        <f t="shared" si="94"/>
        <v>60287</v>
      </c>
      <c r="Z742">
        <f t="shared" si="95"/>
        <v>18785</v>
      </c>
    </row>
    <row r="743" spans="1:26" x14ac:dyDescent="0.25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f t="shared" si="88"/>
        <v>below</v>
      </c>
      <c r="L743" t="str" cm="1">
        <f t="array" ref="L743">_xlfn.IFS(J743&gt;=50, "Excellent", J743&gt;=40, "Good", J743&gt;=30, "Average", J743&lt;30, "Poor")</f>
        <v>Poor</v>
      </c>
      <c r="M743" t="str">
        <f t="shared" si="89"/>
        <v>No</v>
      </c>
      <c r="N743" t="str">
        <f t="shared" si="90"/>
        <v>No</v>
      </c>
      <c r="O743" t="str">
        <f t="shared" si="91"/>
        <v>not marketing</v>
      </c>
      <c r="P743">
        <f t="shared" si="92"/>
        <v>0</v>
      </c>
      <c r="Q743">
        <f t="shared" si="93"/>
        <v>0</v>
      </c>
      <c r="X743">
        <f t="shared" si="94"/>
        <v>44235</v>
      </c>
      <c r="Z743">
        <f t="shared" si="95"/>
        <v>38103</v>
      </c>
    </row>
    <row r="744" spans="1:26" x14ac:dyDescent="0.25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f t="shared" si="88"/>
        <v>below</v>
      </c>
      <c r="L744" t="str" cm="1">
        <f t="array" ref="L744">_xlfn.IFS(J744&gt;=50, "Excellent", J744&gt;=40, "Good", J744&gt;=30, "Average", J744&lt;30, "Poor")</f>
        <v>Poor</v>
      </c>
      <c r="M744" t="str">
        <f t="shared" si="89"/>
        <v>No</v>
      </c>
      <c r="N744" t="str">
        <f t="shared" si="90"/>
        <v>Yes</v>
      </c>
      <c r="O744" t="str">
        <f t="shared" si="91"/>
        <v>not marketing</v>
      </c>
      <c r="P744">
        <f t="shared" si="92"/>
        <v>0</v>
      </c>
      <c r="Q744">
        <f t="shared" si="93"/>
        <v>0</v>
      </c>
      <c r="X744">
        <f t="shared" si="94"/>
        <v>31807</v>
      </c>
      <c r="Z744">
        <f t="shared" si="95"/>
        <v>14452</v>
      </c>
    </row>
    <row r="745" spans="1:26" x14ac:dyDescent="0.25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f t="shared" si="88"/>
        <v>below</v>
      </c>
      <c r="L745" t="str" cm="1">
        <f t="array" ref="L745">_xlfn.IFS(J745&gt;=50, "Excellent", J745&gt;=40, "Good", J745&gt;=30, "Average", J745&lt;30, "Poor")</f>
        <v>Good</v>
      </c>
      <c r="M745" t="str">
        <f t="shared" si="89"/>
        <v>No</v>
      </c>
      <c r="N745" t="str">
        <f t="shared" si="90"/>
        <v>No</v>
      </c>
      <c r="O745" t="str">
        <f t="shared" si="91"/>
        <v>not marketing</v>
      </c>
      <c r="P745">
        <f t="shared" si="92"/>
        <v>31073</v>
      </c>
      <c r="Q745">
        <f t="shared" si="93"/>
        <v>0</v>
      </c>
      <c r="X745">
        <f t="shared" si="94"/>
        <v>31073</v>
      </c>
      <c r="Z745">
        <f t="shared" si="95"/>
        <v>17025</v>
      </c>
    </row>
    <row r="746" spans="1:26" x14ac:dyDescent="0.25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f t="shared" si="88"/>
        <v>below</v>
      </c>
      <c r="L746" t="str" cm="1">
        <f t="array" ref="L746">_xlfn.IFS(J746&gt;=50, "Excellent", J746&gt;=40, "Good", J746&gt;=30, "Average", J746&lt;30, "Poor")</f>
        <v>Excellent</v>
      </c>
      <c r="M746" t="str">
        <f t="shared" si="89"/>
        <v>No</v>
      </c>
      <c r="N746" t="str">
        <f t="shared" si="90"/>
        <v>Yes</v>
      </c>
      <c r="O746" t="str">
        <f t="shared" si="91"/>
        <v>not marketing</v>
      </c>
      <c r="P746">
        <f t="shared" si="92"/>
        <v>0</v>
      </c>
      <c r="Q746">
        <f t="shared" si="93"/>
        <v>31872</v>
      </c>
      <c r="X746">
        <f t="shared" si="94"/>
        <v>31872</v>
      </c>
      <c r="Z746">
        <f t="shared" si="95"/>
        <v>33269</v>
      </c>
    </row>
    <row r="747" spans="1:26" x14ac:dyDescent="0.25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f t="shared" si="88"/>
        <v>above</v>
      </c>
      <c r="L747" t="str" cm="1">
        <f t="array" ref="L747">_xlfn.IFS(J747&gt;=50, "Excellent", J747&gt;=40, "Good", J747&gt;=30, "Average", J747&lt;30, "Poor")</f>
        <v>Excellent</v>
      </c>
      <c r="M747" t="str">
        <f t="shared" si="89"/>
        <v>No</v>
      </c>
      <c r="N747" t="str">
        <f t="shared" si="90"/>
        <v>Yes</v>
      </c>
      <c r="O747" t="str">
        <f t="shared" si="91"/>
        <v>not marketing</v>
      </c>
      <c r="P747">
        <f t="shared" si="92"/>
        <v>0</v>
      </c>
      <c r="Q747">
        <f t="shared" si="93"/>
        <v>0</v>
      </c>
      <c r="X747">
        <f t="shared" si="94"/>
        <v>71843</v>
      </c>
      <c r="Z747">
        <f t="shared" si="95"/>
        <v>30554</v>
      </c>
    </row>
    <row r="748" spans="1:26" x14ac:dyDescent="0.25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f t="shared" si="88"/>
        <v>above</v>
      </c>
      <c r="L748" t="str" cm="1">
        <f t="array" ref="L748">_xlfn.IFS(J748&gt;=50, "Excellent", J748&gt;=40, "Good", J748&gt;=30, "Average", J748&lt;30, "Poor")</f>
        <v>Excellent</v>
      </c>
      <c r="M748" t="str">
        <f t="shared" si="89"/>
        <v>No</v>
      </c>
      <c r="N748" t="str">
        <f t="shared" si="90"/>
        <v>No</v>
      </c>
      <c r="O748" t="str">
        <f t="shared" si="91"/>
        <v>marketing</v>
      </c>
      <c r="P748">
        <f t="shared" si="92"/>
        <v>0</v>
      </c>
      <c r="Q748">
        <f t="shared" si="93"/>
        <v>0</v>
      </c>
      <c r="X748">
        <f t="shared" si="94"/>
        <v>57260</v>
      </c>
      <c r="Z748">
        <f t="shared" si="95"/>
        <v>13919</v>
      </c>
    </row>
    <row r="749" spans="1:26" x14ac:dyDescent="0.25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f t="shared" si="88"/>
        <v>below</v>
      </c>
      <c r="L749" t="str" cm="1">
        <f t="array" ref="L749">_xlfn.IFS(J749&gt;=50, "Excellent", J749&gt;=40, "Good", J749&gt;=30, "Average", J749&lt;30, "Poor")</f>
        <v>Excellent</v>
      </c>
      <c r="M749" t="str">
        <f t="shared" si="89"/>
        <v>No</v>
      </c>
      <c r="N749" t="str">
        <f t="shared" si="90"/>
        <v>Yes</v>
      </c>
      <c r="O749" t="str">
        <f t="shared" si="91"/>
        <v>not marketing</v>
      </c>
      <c r="P749">
        <f t="shared" si="92"/>
        <v>0</v>
      </c>
      <c r="Q749">
        <f t="shared" si="93"/>
        <v>44954</v>
      </c>
      <c r="X749">
        <f t="shared" si="94"/>
        <v>44954</v>
      </c>
      <c r="Z749">
        <f t="shared" si="95"/>
        <v>26143</v>
      </c>
    </row>
    <row r="750" spans="1:26" x14ac:dyDescent="0.25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f t="shared" si="88"/>
        <v>below</v>
      </c>
      <c r="L750" t="str" cm="1">
        <f t="array" ref="L750">_xlfn.IFS(J750&gt;=50, "Excellent", J750&gt;=40, "Good", J750&gt;=30, "Average", J750&lt;30, "Poor")</f>
        <v>Good</v>
      </c>
      <c r="M750" t="str">
        <f t="shared" si="89"/>
        <v>No</v>
      </c>
      <c r="N750" t="str">
        <f t="shared" si="90"/>
        <v>No</v>
      </c>
      <c r="O750" t="str">
        <f t="shared" si="91"/>
        <v>not marketing</v>
      </c>
      <c r="P750">
        <f t="shared" si="92"/>
        <v>0</v>
      </c>
      <c r="Q750">
        <f t="shared" si="93"/>
        <v>0</v>
      </c>
      <c r="X750">
        <f t="shared" si="94"/>
        <v>43374</v>
      </c>
      <c r="Z750">
        <f t="shared" si="95"/>
        <v>36550</v>
      </c>
    </row>
    <row r="751" spans="1:26" x14ac:dyDescent="0.25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f t="shared" si="88"/>
        <v>above</v>
      </c>
      <c r="L751" t="str" cm="1">
        <f t="array" ref="L751">_xlfn.IFS(J751&gt;=50, "Excellent", J751&gt;=40, "Good", J751&gt;=30, "Average", J751&lt;30, "Poor")</f>
        <v>Poor</v>
      </c>
      <c r="M751" t="str">
        <f t="shared" si="89"/>
        <v>No</v>
      </c>
      <c r="N751" t="str">
        <f t="shared" si="90"/>
        <v>Yes</v>
      </c>
      <c r="O751" t="str">
        <f t="shared" si="91"/>
        <v>not marketing</v>
      </c>
      <c r="P751">
        <f t="shared" si="92"/>
        <v>66991</v>
      </c>
      <c r="Q751">
        <f t="shared" si="93"/>
        <v>0</v>
      </c>
      <c r="X751">
        <f t="shared" si="94"/>
        <v>66991</v>
      </c>
      <c r="Z751">
        <f t="shared" si="95"/>
        <v>29527</v>
      </c>
    </row>
    <row r="752" spans="1:26" x14ac:dyDescent="0.25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f t="shared" si="88"/>
        <v>above</v>
      </c>
      <c r="L752" t="str" cm="1">
        <f t="array" ref="L752">_xlfn.IFS(J752&gt;=50, "Excellent", J752&gt;=40, "Good", J752&gt;=30, "Average", J752&lt;30, "Poor")</f>
        <v>Poor</v>
      </c>
      <c r="M752" t="str">
        <f t="shared" si="89"/>
        <v>No</v>
      </c>
      <c r="N752" t="str">
        <f t="shared" si="90"/>
        <v>Yes</v>
      </c>
      <c r="O752" t="str">
        <f t="shared" si="91"/>
        <v>marketing</v>
      </c>
      <c r="P752">
        <f t="shared" si="92"/>
        <v>0</v>
      </c>
      <c r="Q752">
        <f t="shared" si="93"/>
        <v>0</v>
      </c>
      <c r="X752">
        <f t="shared" si="94"/>
        <v>76082</v>
      </c>
      <c r="Z752">
        <f t="shared" si="95"/>
        <v>35844</v>
      </c>
    </row>
    <row r="753" spans="1:26" x14ac:dyDescent="0.25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f t="shared" si="88"/>
        <v>above</v>
      </c>
      <c r="L753" t="str" cm="1">
        <f t="array" ref="L753">_xlfn.IFS(J753&gt;=50, "Excellent", J753&gt;=40, "Good", J753&gt;=30, "Average", J753&lt;30, "Poor")</f>
        <v>Average</v>
      </c>
      <c r="M753" t="str">
        <f t="shared" si="89"/>
        <v>No</v>
      </c>
      <c r="N753" t="str">
        <f t="shared" si="90"/>
        <v>Yes</v>
      </c>
      <c r="O753" t="str">
        <f t="shared" si="91"/>
        <v>not marketing</v>
      </c>
      <c r="P753">
        <f t="shared" si="92"/>
        <v>0</v>
      </c>
      <c r="Q753">
        <f t="shared" si="93"/>
        <v>0</v>
      </c>
      <c r="X753">
        <f t="shared" si="94"/>
        <v>52992</v>
      </c>
      <c r="Z753">
        <f t="shared" si="95"/>
        <v>29655</v>
      </c>
    </row>
    <row r="754" spans="1:26" x14ac:dyDescent="0.25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f t="shared" si="88"/>
        <v>above</v>
      </c>
      <c r="L754" t="str" cm="1">
        <f t="array" ref="L754">_xlfn.IFS(J754&gt;=50, "Excellent", J754&gt;=40, "Good", J754&gt;=30, "Average", J754&lt;30, "Poor")</f>
        <v>Excellent</v>
      </c>
      <c r="M754" t="str">
        <f t="shared" si="89"/>
        <v>No</v>
      </c>
      <c r="N754" t="str">
        <f t="shared" si="90"/>
        <v>Yes</v>
      </c>
      <c r="O754" t="str">
        <f t="shared" si="91"/>
        <v>not marketing</v>
      </c>
      <c r="P754">
        <f t="shared" si="92"/>
        <v>73154</v>
      </c>
      <c r="Q754">
        <f t="shared" si="93"/>
        <v>0</v>
      </c>
      <c r="X754">
        <f t="shared" si="94"/>
        <v>73154</v>
      </c>
      <c r="Z754">
        <f t="shared" si="95"/>
        <v>26209</v>
      </c>
    </row>
    <row r="755" spans="1:26" x14ac:dyDescent="0.25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f t="shared" si="88"/>
        <v>below</v>
      </c>
      <c r="L755" t="str" cm="1">
        <f t="array" ref="L755">_xlfn.IFS(J755&gt;=50, "Excellent", J755&gt;=40, "Good", J755&gt;=30, "Average", J755&lt;30, "Poor")</f>
        <v>Poor</v>
      </c>
      <c r="M755" t="str">
        <f t="shared" si="89"/>
        <v>No</v>
      </c>
      <c r="N755" t="str">
        <f t="shared" si="90"/>
        <v>No</v>
      </c>
      <c r="O755" t="str">
        <f t="shared" si="91"/>
        <v>marketing</v>
      </c>
      <c r="P755">
        <f t="shared" si="92"/>
        <v>0</v>
      </c>
      <c r="Q755">
        <f t="shared" si="93"/>
        <v>0</v>
      </c>
      <c r="X755">
        <f t="shared" si="94"/>
        <v>40558</v>
      </c>
      <c r="Z755">
        <f t="shared" si="95"/>
        <v>39733</v>
      </c>
    </row>
    <row r="756" spans="1:26" x14ac:dyDescent="0.25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f t="shared" si="88"/>
        <v>below</v>
      </c>
      <c r="L756" t="str" cm="1">
        <f t="array" ref="L756">_xlfn.IFS(J756&gt;=50, "Excellent", J756&gt;=40, "Good", J756&gt;=30, "Average", J756&lt;30, "Poor")</f>
        <v>Poor</v>
      </c>
      <c r="M756" t="str">
        <f t="shared" si="89"/>
        <v>No</v>
      </c>
      <c r="N756" t="str">
        <f t="shared" si="90"/>
        <v>No</v>
      </c>
      <c r="O756" t="str">
        <f t="shared" si="91"/>
        <v>marketing</v>
      </c>
      <c r="P756">
        <f t="shared" si="92"/>
        <v>0</v>
      </c>
      <c r="Q756">
        <f t="shared" si="93"/>
        <v>0</v>
      </c>
      <c r="X756">
        <f t="shared" si="94"/>
        <v>33195</v>
      </c>
      <c r="Z756">
        <f t="shared" si="95"/>
        <v>11884</v>
      </c>
    </row>
    <row r="757" spans="1:26" x14ac:dyDescent="0.25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f t="shared" si="88"/>
        <v>below</v>
      </c>
      <c r="L757" t="str" cm="1">
        <f t="array" ref="L757">_xlfn.IFS(J757&gt;=50, "Excellent", J757&gt;=40, "Good", J757&gt;=30, "Average", J757&lt;30, "Poor")</f>
        <v>Average</v>
      </c>
      <c r="M757" t="str">
        <f t="shared" si="89"/>
        <v>No</v>
      </c>
      <c r="N757" t="str">
        <f t="shared" si="90"/>
        <v>No</v>
      </c>
      <c r="O757" t="str">
        <f t="shared" si="91"/>
        <v>marketing</v>
      </c>
      <c r="P757">
        <f t="shared" si="92"/>
        <v>0</v>
      </c>
      <c r="Q757">
        <f t="shared" si="93"/>
        <v>0</v>
      </c>
      <c r="X757">
        <f t="shared" si="94"/>
        <v>48427</v>
      </c>
      <c r="Z757">
        <f t="shared" si="95"/>
        <v>37319</v>
      </c>
    </row>
    <row r="758" spans="1:26" x14ac:dyDescent="0.25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f t="shared" si="88"/>
        <v>above</v>
      </c>
      <c r="L758" t="str" cm="1">
        <f t="array" ref="L758">_xlfn.IFS(J758&gt;=50, "Excellent", J758&gt;=40, "Good", J758&gt;=30, "Average", J758&lt;30, "Poor")</f>
        <v>Poor</v>
      </c>
      <c r="M758" t="str">
        <f t="shared" si="89"/>
        <v>No</v>
      </c>
      <c r="N758" t="str">
        <f t="shared" si="90"/>
        <v>No</v>
      </c>
      <c r="O758" t="str">
        <f t="shared" si="91"/>
        <v>marketing</v>
      </c>
      <c r="P758">
        <f t="shared" si="92"/>
        <v>0</v>
      </c>
      <c r="Q758">
        <f t="shared" si="93"/>
        <v>0</v>
      </c>
      <c r="X758">
        <f t="shared" si="94"/>
        <v>59740</v>
      </c>
      <c r="Z758">
        <f t="shared" si="95"/>
        <v>23706</v>
      </c>
    </row>
    <row r="759" spans="1:26" x14ac:dyDescent="0.25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f t="shared" si="88"/>
        <v>above</v>
      </c>
      <c r="L759" t="str" cm="1">
        <f t="array" ref="L759">_xlfn.IFS(J759&gt;=50, "Excellent", J759&gt;=40, "Good", J759&gt;=30, "Average", J759&lt;30, "Poor")</f>
        <v>Average</v>
      </c>
      <c r="M759" t="str">
        <f t="shared" si="89"/>
        <v>No</v>
      </c>
      <c r="N759" t="str">
        <f t="shared" si="90"/>
        <v>No</v>
      </c>
      <c r="O759" t="str">
        <f t="shared" si="91"/>
        <v>marketing</v>
      </c>
      <c r="P759">
        <f t="shared" si="92"/>
        <v>0</v>
      </c>
      <c r="Q759">
        <f t="shared" si="93"/>
        <v>0</v>
      </c>
      <c r="X759">
        <f t="shared" si="94"/>
        <v>59555</v>
      </c>
      <c r="Z759">
        <f t="shared" si="95"/>
        <v>15384</v>
      </c>
    </row>
    <row r="760" spans="1:26" x14ac:dyDescent="0.25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f t="shared" si="88"/>
        <v>below</v>
      </c>
      <c r="L760" t="str" cm="1">
        <f t="array" ref="L760">_xlfn.IFS(J760&gt;=50, "Excellent", J760&gt;=40, "Good", J760&gt;=30, "Average", J760&lt;30, "Poor")</f>
        <v>Good</v>
      </c>
      <c r="M760" t="str">
        <f t="shared" si="89"/>
        <v>No</v>
      </c>
      <c r="N760" t="str">
        <f t="shared" si="90"/>
        <v>No</v>
      </c>
      <c r="O760" t="str">
        <f t="shared" si="91"/>
        <v>not marketing</v>
      </c>
      <c r="P760">
        <f t="shared" si="92"/>
        <v>0</v>
      </c>
      <c r="Q760">
        <f t="shared" si="93"/>
        <v>0</v>
      </c>
      <c r="X760">
        <f t="shared" si="94"/>
        <v>43788</v>
      </c>
      <c r="Z760">
        <f t="shared" si="95"/>
        <v>22338</v>
      </c>
    </row>
    <row r="761" spans="1:26" x14ac:dyDescent="0.25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f t="shared" si="88"/>
        <v>above</v>
      </c>
      <c r="L761" t="str" cm="1">
        <f t="array" ref="L761">_xlfn.IFS(J761&gt;=50, "Excellent", J761&gt;=40, "Good", J761&gt;=30, "Average", J761&lt;30, "Poor")</f>
        <v>Excellent</v>
      </c>
      <c r="M761" t="str">
        <f t="shared" si="89"/>
        <v>Yes</v>
      </c>
      <c r="N761" t="str">
        <f t="shared" si="90"/>
        <v>Yes</v>
      </c>
      <c r="O761" t="str">
        <f t="shared" si="91"/>
        <v>not marketing</v>
      </c>
      <c r="P761">
        <f t="shared" si="92"/>
        <v>0</v>
      </c>
      <c r="Q761">
        <f t="shared" si="93"/>
        <v>0</v>
      </c>
      <c r="X761">
        <f t="shared" si="94"/>
        <v>69765</v>
      </c>
      <c r="Z761">
        <f t="shared" si="95"/>
        <v>15467</v>
      </c>
    </row>
    <row r="762" spans="1:26" x14ac:dyDescent="0.25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f t="shared" si="88"/>
        <v>below</v>
      </c>
      <c r="L762" t="str" cm="1">
        <f t="array" ref="L762">_xlfn.IFS(J762&gt;=50, "Excellent", J762&gt;=40, "Good", J762&gt;=30, "Average", J762&lt;30, "Poor")</f>
        <v>Good</v>
      </c>
      <c r="M762" t="str">
        <f t="shared" si="89"/>
        <v>No</v>
      </c>
      <c r="N762" t="str">
        <f t="shared" si="90"/>
        <v>Yes</v>
      </c>
      <c r="O762" t="str">
        <f t="shared" si="91"/>
        <v>not marketing</v>
      </c>
      <c r="P762">
        <f t="shared" si="92"/>
        <v>0</v>
      </c>
      <c r="Q762">
        <f t="shared" si="93"/>
        <v>47184</v>
      </c>
      <c r="X762">
        <f t="shared" si="94"/>
        <v>47184</v>
      </c>
      <c r="Z762">
        <f t="shared" si="95"/>
        <v>33453</v>
      </c>
    </row>
    <row r="763" spans="1:26" x14ac:dyDescent="0.25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f t="shared" si="88"/>
        <v>above</v>
      </c>
      <c r="L763" t="str" cm="1">
        <f t="array" ref="L763">_xlfn.IFS(J763&gt;=50, "Excellent", J763&gt;=40, "Good", J763&gt;=30, "Average", J763&lt;30, "Poor")</f>
        <v>Good</v>
      </c>
      <c r="M763" t="str">
        <f t="shared" si="89"/>
        <v>No</v>
      </c>
      <c r="N763" t="str">
        <f t="shared" si="90"/>
        <v>Yes</v>
      </c>
      <c r="O763" t="str">
        <f t="shared" si="91"/>
        <v>not marketing</v>
      </c>
      <c r="P763">
        <f t="shared" si="92"/>
        <v>0</v>
      </c>
      <c r="Q763">
        <f t="shared" si="93"/>
        <v>64838</v>
      </c>
      <c r="X763">
        <f t="shared" si="94"/>
        <v>64838</v>
      </c>
      <c r="Z763">
        <f t="shared" si="95"/>
        <v>13687</v>
      </c>
    </row>
    <row r="764" spans="1:26" x14ac:dyDescent="0.25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f t="shared" si="88"/>
        <v>below</v>
      </c>
      <c r="L764" t="str" cm="1">
        <f t="array" ref="L764">_xlfn.IFS(J764&gt;=50, "Excellent", J764&gt;=40, "Good", J764&gt;=30, "Average", J764&lt;30, "Poor")</f>
        <v>Good</v>
      </c>
      <c r="M764" t="str">
        <f t="shared" si="89"/>
        <v>No</v>
      </c>
      <c r="N764" t="str">
        <f t="shared" si="90"/>
        <v>No</v>
      </c>
      <c r="O764" t="str">
        <f t="shared" si="91"/>
        <v>not marketing</v>
      </c>
      <c r="P764">
        <f t="shared" si="92"/>
        <v>0</v>
      </c>
      <c r="Q764">
        <f t="shared" si="93"/>
        <v>0</v>
      </c>
      <c r="X764">
        <f t="shared" si="94"/>
        <v>49240</v>
      </c>
      <c r="Z764">
        <f t="shared" si="95"/>
        <v>30560</v>
      </c>
    </row>
    <row r="765" spans="1:26" x14ac:dyDescent="0.25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f t="shared" si="88"/>
        <v>above</v>
      </c>
      <c r="L765" t="str" cm="1">
        <f t="array" ref="L765">_xlfn.IFS(J765&gt;=50, "Excellent", J765&gt;=40, "Good", J765&gt;=30, "Average", J765&lt;30, "Poor")</f>
        <v>Excellent</v>
      </c>
      <c r="M765" t="str">
        <f t="shared" si="89"/>
        <v>No</v>
      </c>
      <c r="N765" t="str">
        <f t="shared" si="90"/>
        <v>Yes</v>
      </c>
      <c r="O765" t="str">
        <f t="shared" si="91"/>
        <v>not marketing</v>
      </c>
      <c r="P765">
        <f t="shared" si="92"/>
        <v>70665</v>
      </c>
      <c r="Q765">
        <f t="shared" si="93"/>
        <v>0</v>
      </c>
      <c r="X765">
        <f t="shared" si="94"/>
        <v>70665</v>
      </c>
      <c r="Z765">
        <f t="shared" si="95"/>
        <v>31709</v>
      </c>
    </row>
    <row r="766" spans="1:26" x14ac:dyDescent="0.25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f t="shared" si="88"/>
        <v>above</v>
      </c>
      <c r="L766" t="str" cm="1">
        <f t="array" ref="L766">_xlfn.IFS(J766&gt;=50, "Excellent", J766&gt;=40, "Good", J766&gt;=30, "Average", J766&lt;30, "Poor")</f>
        <v>Excellent</v>
      </c>
      <c r="M766" t="str">
        <f t="shared" si="89"/>
        <v>No</v>
      </c>
      <c r="N766" t="str">
        <f t="shared" si="90"/>
        <v>Yes</v>
      </c>
      <c r="O766" t="str">
        <f t="shared" si="91"/>
        <v>not marketing</v>
      </c>
      <c r="P766">
        <f t="shared" si="92"/>
        <v>79184</v>
      </c>
      <c r="Q766">
        <f t="shared" si="93"/>
        <v>0</v>
      </c>
      <c r="X766">
        <f t="shared" si="94"/>
        <v>79184</v>
      </c>
      <c r="Z766">
        <f t="shared" si="95"/>
        <v>15659</v>
      </c>
    </row>
    <row r="767" spans="1:26" x14ac:dyDescent="0.25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f t="shared" si="88"/>
        <v>above</v>
      </c>
      <c r="L767" t="str" cm="1">
        <f t="array" ref="L767">_xlfn.IFS(J767&gt;=50, "Excellent", J767&gt;=40, "Good", J767&gt;=30, "Average", J767&lt;30, "Poor")</f>
        <v>Poor</v>
      </c>
      <c r="M767" t="str">
        <f t="shared" si="89"/>
        <v>No</v>
      </c>
      <c r="N767" t="str">
        <f t="shared" si="90"/>
        <v>Yes</v>
      </c>
      <c r="O767" t="str">
        <f t="shared" si="91"/>
        <v>not marketing</v>
      </c>
      <c r="P767">
        <f t="shared" si="92"/>
        <v>65248</v>
      </c>
      <c r="Q767">
        <f t="shared" si="93"/>
        <v>0</v>
      </c>
      <c r="X767">
        <f t="shared" si="94"/>
        <v>65248</v>
      </c>
      <c r="Z767">
        <f t="shared" si="95"/>
        <v>31350</v>
      </c>
    </row>
    <row r="768" spans="1:26" x14ac:dyDescent="0.25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f t="shared" si="88"/>
        <v>below</v>
      </c>
      <c r="L768" t="str" cm="1">
        <f t="array" ref="L768">_xlfn.IFS(J768&gt;=50, "Excellent", J768&gt;=40, "Good", J768&gt;=30, "Average", J768&lt;30, "Poor")</f>
        <v>Poor</v>
      </c>
      <c r="M768" t="str">
        <f t="shared" si="89"/>
        <v>No</v>
      </c>
      <c r="N768" t="str">
        <f t="shared" si="90"/>
        <v>No</v>
      </c>
      <c r="O768" t="str">
        <f t="shared" si="91"/>
        <v>not marketing</v>
      </c>
      <c r="P768">
        <f t="shared" si="92"/>
        <v>0</v>
      </c>
      <c r="Q768">
        <f t="shared" si="93"/>
        <v>0</v>
      </c>
      <c r="X768">
        <f t="shared" si="94"/>
        <v>34721</v>
      </c>
      <c r="Z768">
        <f t="shared" si="95"/>
        <v>23859</v>
      </c>
    </row>
    <row r="769" spans="1:26" x14ac:dyDescent="0.25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f t="shared" si="88"/>
        <v>below</v>
      </c>
      <c r="L769" t="str" cm="1">
        <f t="array" ref="L769">_xlfn.IFS(J769&gt;=50, "Excellent", J769&gt;=40, "Good", J769&gt;=30, "Average", J769&lt;30, "Poor")</f>
        <v>Average</v>
      </c>
      <c r="M769" t="str">
        <f t="shared" si="89"/>
        <v>No</v>
      </c>
      <c r="N769" t="str">
        <f t="shared" si="90"/>
        <v>No</v>
      </c>
      <c r="O769" t="str">
        <f t="shared" si="91"/>
        <v>not marketing</v>
      </c>
      <c r="P769">
        <f t="shared" si="92"/>
        <v>46529</v>
      </c>
      <c r="Q769">
        <f t="shared" si="93"/>
        <v>0</v>
      </c>
      <c r="X769">
        <f t="shared" si="94"/>
        <v>46529</v>
      </c>
      <c r="Z769">
        <f t="shared" si="95"/>
        <v>31220</v>
      </c>
    </row>
    <row r="770" spans="1:26" x14ac:dyDescent="0.25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f t="shared" si="88"/>
        <v>above</v>
      </c>
      <c r="L770" t="str" cm="1">
        <f t="array" ref="L770">_xlfn.IFS(J770&gt;=50, "Excellent", J770&gt;=40, "Good", J770&gt;=30, "Average", J770&lt;30, "Poor")</f>
        <v>Good</v>
      </c>
      <c r="M770" t="str">
        <f t="shared" si="89"/>
        <v>No</v>
      </c>
      <c r="N770" t="str">
        <f t="shared" si="90"/>
        <v>Yes</v>
      </c>
      <c r="O770" t="str">
        <f t="shared" si="91"/>
        <v>not marketing</v>
      </c>
      <c r="P770">
        <f t="shared" si="92"/>
        <v>0</v>
      </c>
      <c r="Q770">
        <f t="shared" si="93"/>
        <v>67281</v>
      </c>
      <c r="X770">
        <f t="shared" si="94"/>
        <v>67281</v>
      </c>
      <c r="Z770">
        <f t="shared" si="95"/>
        <v>11465</v>
      </c>
    </row>
    <row r="771" spans="1:26" x14ac:dyDescent="0.25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f t="shared" ref="K771:K834" si="96">IF(F771&gt;50000,"above","below")</f>
        <v>below</v>
      </c>
      <c r="L771" t="str" cm="1">
        <f t="array" ref="L771">_xlfn.IFS(J771&gt;=50, "Excellent", J771&gt;=40, "Good", J771&gt;=30, "Average", J771&lt;30, "Poor")</f>
        <v>Excellent</v>
      </c>
      <c r="M771" t="str">
        <f t="shared" ref="M771:M834" si="97">IF(AND(E771="HR", I771="North", H771&gt;15000), "Yes", "No")</f>
        <v>No</v>
      </c>
      <c r="N771" t="str">
        <f t="shared" ref="N771:N834" si="98">IF(OR(E771="IT", F771&gt;60000), "Yes", "No")</f>
        <v>No</v>
      </c>
      <c r="O771" t="str">
        <f t="shared" ref="O771:O834" si="99">IF(NOT(E771="Marketing"), "not marketing", "marketing")</f>
        <v>not marketing</v>
      </c>
      <c r="P771">
        <f t="shared" ref="P771:P834" si="100">SUMIF(E771, "Sales", F771
)</f>
        <v>30614</v>
      </c>
      <c r="Q771">
        <f t="shared" ref="Q771:Q834" si="101">SUMIFS(F771, E771, "IT", J771, "&gt;35")</f>
        <v>0</v>
      </c>
      <c r="X771">
        <f t="shared" ref="X771:X834" si="102">VLOOKUP(A771, A771:F1770, 6, FALSE)</f>
        <v>30614</v>
      </c>
      <c r="Z771">
        <f t="shared" ref="Z771:Z834" si="103">INDEX(H770:H1770, MATCH(A771,A770:A1770, 0))</f>
        <v>32653</v>
      </c>
    </row>
    <row r="772" spans="1:26" x14ac:dyDescent="0.25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f t="shared" si="96"/>
        <v>above</v>
      </c>
      <c r="L772" t="str" cm="1">
        <f t="array" ref="L772">_xlfn.IFS(J772&gt;=50, "Excellent", J772&gt;=40, "Good", J772&gt;=30, "Average", J772&lt;30, "Poor")</f>
        <v>Average</v>
      </c>
      <c r="M772" t="str">
        <f t="shared" si="97"/>
        <v>No</v>
      </c>
      <c r="N772" t="str">
        <f t="shared" si="98"/>
        <v>Yes</v>
      </c>
      <c r="O772" t="str">
        <f t="shared" si="99"/>
        <v>not marketing</v>
      </c>
      <c r="P772">
        <f t="shared" si="100"/>
        <v>76897</v>
      </c>
      <c r="Q772">
        <f t="shared" si="101"/>
        <v>0</v>
      </c>
      <c r="X772">
        <f t="shared" si="102"/>
        <v>76897</v>
      </c>
      <c r="Z772">
        <f t="shared" si="103"/>
        <v>27064</v>
      </c>
    </row>
    <row r="773" spans="1:26" x14ac:dyDescent="0.25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f t="shared" si="96"/>
        <v>above</v>
      </c>
      <c r="L773" t="str" cm="1">
        <f t="array" ref="L773">_xlfn.IFS(J773&gt;=50, "Excellent", J773&gt;=40, "Good", J773&gt;=30, "Average", J773&lt;30, "Poor")</f>
        <v>Poor</v>
      </c>
      <c r="M773" t="str">
        <f t="shared" si="97"/>
        <v>No</v>
      </c>
      <c r="N773" t="str">
        <f t="shared" si="98"/>
        <v>Yes</v>
      </c>
      <c r="O773" t="str">
        <f t="shared" si="99"/>
        <v>not marketing</v>
      </c>
      <c r="P773">
        <f t="shared" si="100"/>
        <v>62331</v>
      </c>
      <c r="Q773">
        <f t="shared" si="101"/>
        <v>0</v>
      </c>
      <c r="X773">
        <f t="shared" si="102"/>
        <v>62331</v>
      </c>
      <c r="Z773">
        <f t="shared" si="103"/>
        <v>15032</v>
      </c>
    </row>
    <row r="774" spans="1:26" x14ac:dyDescent="0.25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f t="shared" si="96"/>
        <v>above</v>
      </c>
      <c r="L774" t="str" cm="1">
        <f t="array" ref="L774">_xlfn.IFS(J774&gt;=50, "Excellent", J774&gt;=40, "Good", J774&gt;=30, "Average", J774&lt;30, "Poor")</f>
        <v>Excellent</v>
      </c>
      <c r="M774" t="str">
        <f t="shared" si="97"/>
        <v>No</v>
      </c>
      <c r="N774" t="str">
        <f t="shared" si="98"/>
        <v>No</v>
      </c>
      <c r="O774" t="str">
        <f t="shared" si="99"/>
        <v>not marketing</v>
      </c>
      <c r="P774">
        <f t="shared" si="100"/>
        <v>54824</v>
      </c>
      <c r="Q774">
        <f t="shared" si="101"/>
        <v>0</v>
      </c>
      <c r="X774">
        <f t="shared" si="102"/>
        <v>54824</v>
      </c>
      <c r="Z774">
        <f t="shared" si="103"/>
        <v>21664</v>
      </c>
    </row>
    <row r="775" spans="1:26" x14ac:dyDescent="0.25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f t="shared" si="96"/>
        <v>below</v>
      </c>
      <c r="L775" t="str" cm="1">
        <f t="array" ref="L775">_xlfn.IFS(J775&gt;=50, "Excellent", J775&gt;=40, "Good", J775&gt;=30, "Average", J775&lt;30, "Poor")</f>
        <v>Excellent</v>
      </c>
      <c r="M775" t="str">
        <f t="shared" si="97"/>
        <v>No</v>
      </c>
      <c r="N775" t="str">
        <f t="shared" si="98"/>
        <v>No</v>
      </c>
      <c r="O775" t="str">
        <f t="shared" si="99"/>
        <v>not marketing</v>
      </c>
      <c r="P775">
        <f t="shared" si="100"/>
        <v>0</v>
      </c>
      <c r="Q775">
        <f t="shared" si="101"/>
        <v>0</v>
      </c>
      <c r="X775">
        <f t="shared" si="102"/>
        <v>46771</v>
      </c>
      <c r="Z775">
        <f t="shared" si="103"/>
        <v>30025</v>
      </c>
    </row>
    <row r="776" spans="1:26" x14ac:dyDescent="0.25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f t="shared" si="96"/>
        <v>below</v>
      </c>
      <c r="L776" t="str" cm="1">
        <f t="array" ref="L776">_xlfn.IFS(J776&gt;=50, "Excellent", J776&gt;=40, "Good", J776&gt;=30, "Average", J776&lt;30, "Poor")</f>
        <v>Excellent</v>
      </c>
      <c r="M776" t="str">
        <f t="shared" si="97"/>
        <v>No</v>
      </c>
      <c r="N776" t="str">
        <f t="shared" si="98"/>
        <v>No</v>
      </c>
      <c r="O776" t="str">
        <f t="shared" si="99"/>
        <v>not marketing</v>
      </c>
      <c r="P776">
        <f t="shared" si="100"/>
        <v>33702</v>
      </c>
      <c r="Q776">
        <f t="shared" si="101"/>
        <v>0</v>
      </c>
      <c r="X776">
        <f t="shared" si="102"/>
        <v>33702</v>
      </c>
      <c r="Z776">
        <f t="shared" si="103"/>
        <v>36894</v>
      </c>
    </row>
    <row r="777" spans="1:26" x14ac:dyDescent="0.25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f t="shared" si="96"/>
        <v>above</v>
      </c>
      <c r="L777" t="str" cm="1">
        <f t="array" ref="L777">_xlfn.IFS(J777&gt;=50, "Excellent", J777&gt;=40, "Good", J777&gt;=30, "Average", J777&lt;30, "Poor")</f>
        <v>Average</v>
      </c>
      <c r="M777" t="str">
        <f t="shared" si="97"/>
        <v>No</v>
      </c>
      <c r="N777" t="str">
        <f t="shared" si="98"/>
        <v>No</v>
      </c>
      <c r="O777" t="str">
        <f t="shared" si="99"/>
        <v>marketing</v>
      </c>
      <c r="P777">
        <f t="shared" si="100"/>
        <v>0</v>
      </c>
      <c r="Q777">
        <f t="shared" si="101"/>
        <v>0</v>
      </c>
      <c r="X777">
        <f t="shared" si="102"/>
        <v>58480</v>
      </c>
      <c r="Z777">
        <f t="shared" si="103"/>
        <v>32634</v>
      </c>
    </row>
    <row r="778" spans="1:26" x14ac:dyDescent="0.25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f t="shared" si="96"/>
        <v>below</v>
      </c>
      <c r="L778" t="str" cm="1">
        <f t="array" ref="L778">_xlfn.IFS(J778&gt;=50, "Excellent", J778&gt;=40, "Good", J778&gt;=30, "Average", J778&lt;30, "Poor")</f>
        <v>Poor</v>
      </c>
      <c r="M778" t="str">
        <f t="shared" si="97"/>
        <v>No</v>
      </c>
      <c r="N778" t="str">
        <f t="shared" si="98"/>
        <v>Yes</v>
      </c>
      <c r="O778" t="str">
        <f t="shared" si="99"/>
        <v>not marketing</v>
      </c>
      <c r="P778">
        <f t="shared" si="100"/>
        <v>0</v>
      </c>
      <c r="Q778">
        <f t="shared" si="101"/>
        <v>0</v>
      </c>
      <c r="X778">
        <f t="shared" si="102"/>
        <v>36182</v>
      </c>
      <c r="Z778">
        <f t="shared" si="103"/>
        <v>36481</v>
      </c>
    </row>
    <row r="779" spans="1:26" x14ac:dyDescent="0.25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f t="shared" si="96"/>
        <v>below</v>
      </c>
      <c r="L779" t="str" cm="1">
        <f t="array" ref="L779">_xlfn.IFS(J779&gt;=50, "Excellent", J779&gt;=40, "Good", J779&gt;=30, "Average", J779&lt;30, "Poor")</f>
        <v>Good</v>
      </c>
      <c r="M779" t="str">
        <f t="shared" si="97"/>
        <v>No</v>
      </c>
      <c r="N779" t="str">
        <f t="shared" si="98"/>
        <v>No</v>
      </c>
      <c r="O779" t="str">
        <f t="shared" si="99"/>
        <v>marketing</v>
      </c>
      <c r="P779">
        <f t="shared" si="100"/>
        <v>0</v>
      </c>
      <c r="Q779">
        <f t="shared" si="101"/>
        <v>0</v>
      </c>
      <c r="X779">
        <f t="shared" si="102"/>
        <v>33174</v>
      </c>
      <c r="Z779">
        <f t="shared" si="103"/>
        <v>33693</v>
      </c>
    </row>
    <row r="780" spans="1:26" x14ac:dyDescent="0.25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f t="shared" si="96"/>
        <v>above</v>
      </c>
      <c r="L780" t="str" cm="1">
        <f t="array" ref="L780">_xlfn.IFS(J780&gt;=50, "Excellent", J780&gt;=40, "Good", J780&gt;=30, "Average", J780&lt;30, "Poor")</f>
        <v>Excellent</v>
      </c>
      <c r="M780" t="str">
        <f t="shared" si="97"/>
        <v>No</v>
      </c>
      <c r="N780" t="str">
        <f t="shared" si="98"/>
        <v>Yes</v>
      </c>
      <c r="O780" t="str">
        <f t="shared" si="99"/>
        <v>not marketing</v>
      </c>
      <c r="P780">
        <f t="shared" si="100"/>
        <v>0</v>
      </c>
      <c r="Q780">
        <f t="shared" si="101"/>
        <v>0</v>
      </c>
      <c r="X780">
        <f t="shared" si="102"/>
        <v>60727</v>
      </c>
      <c r="Z780">
        <f t="shared" si="103"/>
        <v>37806</v>
      </c>
    </row>
    <row r="781" spans="1:26" x14ac:dyDescent="0.25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f t="shared" si="96"/>
        <v>below</v>
      </c>
      <c r="L781" t="str" cm="1">
        <f t="array" ref="L781">_xlfn.IFS(J781&gt;=50, "Excellent", J781&gt;=40, "Good", J781&gt;=30, "Average", J781&lt;30, "Poor")</f>
        <v>Good</v>
      </c>
      <c r="M781" t="str">
        <f t="shared" si="97"/>
        <v>No</v>
      </c>
      <c r="N781" t="str">
        <f t="shared" si="98"/>
        <v>No</v>
      </c>
      <c r="O781" t="str">
        <f t="shared" si="99"/>
        <v>marketing</v>
      </c>
      <c r="P781">
        <f t="shared" si="100"/>
        <v>0</v>
      </c>
      <c r="Q781">
        <f t="shared" si="101"/>
        <v>0</v>
      </c>
      <c r="X781">
        <f t="shared" si="102"/>
        <v>32329</v>
      </c>
      <c r="Z781">
        <f t="shared" si="103"/>
        <v>25324</v>
      </c>
    </row>
    <row r="782" spans="1:26" x14ac:dyDescent="0.25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f t="shared" si="96"/>
        <v>above</v>
      </c>
      <c r="L782" t="str" cm="1">
        <f t="array" ref="L782">_xlfn.IFS(J782&gt;=50, "Excellent", J782&gt;=40, "Good", J782&gt;=30, "Average", J782&lt;30, "Poor")</f>
        <v>Good</v>
      </c>
      <c r="M782" t="str">
        <f t="shared" si="97"/>
        <v>No</v>
      </c>
      <c r="N782" t="str">
        <f t="shared" si="98"/>
        <v>Yes</v>
      </c>
      <c r="O782" t="str">
        <f t="shared" si="99"/>
        <v>not marketing</v>
      </c>
      <c r="P782">
        <f t="shared" si="100"/>
        <v>0</v>
      </c>
      <c r="Q782">
        <f t="shared" si="101"/>
        <v>0</v>
      </c>
      <c r="X782">
        <f t="shared" si="102"/>
        <v>60441</v>
      </c>
      <c r="Z782">
        <f t="shared" si="103"/>
        <v>27015</v>
      </c>
    </row>
    <row r="783" spans="1:26" x14ac:dyDescent="0.25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f t="shared" si="96"/>
        <v>above</v>
      </c>
      <c r="L783" t="str" cm="1">
        <f t="array" ref="L783">_xlfn.IFS(J783&gt;=50, "Excellent", J783&gt;=40, "Good", J783&gt;=30, "Average", J783&lt;30, "Poor")</f>
        <v>Average</v>
      </c>
      <c r="M783" t="str">
        <f t="shared" si="97"/>
        <v>No</v>
      </c>
      <c r="N783" t="str">
        <f t="shared" si="98"/>
        <v>Yes</v>
      </c>
      <c r="O783" t="str">
        <f t="shared" si="99"/>
        <v>not marketing</v>
      </c>
      <c r="P783">
        <f t="shared" si="100"/>
        <v>71941</v>
      </c>
      <c r="Q783">
        <f t="shared" si="101"/>
        <v>0</v>
      </c>
      <c r="X783">
        <f t="shared" si="102"/>
        <v>71941</v>
      </c>
      <c r="Z783">
        <f t="shared" si="103"/>
        <v>31696</v>
      </c>
    </row>
    <row r="784" spans="1:26" x14ac:dyDescent="0.25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f t="shared" si="96"/>
        <v>above</v>
      </c>
      <c r="L784" t="str" cm="1">
        <f t="array" ref="L784">_xlfn.IFS(J784&gt;=50, "Excellent", J784&gt;=40, "Good", J784&gt;=30, "Average", J784&lt;30, "Poor")</f>
        <v>Average</v>
      </c>
      <c r="M784" t="str">
        <f t="shared" si="97"/>
        <v>No</v>
      </c>
      <c r="N784" t="str">
        <f t="shared" si="98"/>
        <v>Yes</v>
      </c>
      <c r="O784" t="str">
        <f t="shared" si="99"/>
        <v>not marketing</v>
      </c>
      <c r="P784">
        <f t="shared" si="100"/>
        <v>0</v>
      </c>
      <c r="Q784">
        <f t="shared" si="101"/>
        <v>0</v>
      </c>
      <c r="X784">
        <f t="shared" si="102"/>
        <v>51559</v>
      </c>
      <c r="Z784">
        <f t="shared" si="103"/>
        <v>35366</v>
      </c>
    </row>
    <row r="785" spans="1:26" x14ac:dyDescent="0.25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f t="shared" si="96"/>
        <v>below</v>
      </c>
      <c r="L785" t="str" cm="1">
        <f t="array" ref="L785">_xlfn.IFS(J785&gt;=50, "Excellent", J785&gt;=40, "Good", J785&gt;=30, "Average", J785&lt;30, "Poor")</f>
        <v>Excellent</v>
      </c>
      <c r="M785" t="str">
        <f t="shared" si="97"/>
        <v>No</v>
      </c>
      <c r="N785" t="str">
        <f t="shared" si="98"/>
        <v>No</v>
      </c>
      <c r="O785" t="str">
        <f t="shared" si="99"/>
        <v>not marketing</v>
      </c>
      <c r="P785">
        <f t="shared" si="100"/>
        <v>47297</v>
      </c>
      <c r="Q785">
        <f t="shared" si="101"/>
        <v>0</v>
      </c>
      <c r="X785">
        <f t="shared" si="102"/>
        <v>47297</v>
      </c>
      <c r="Z785">
        <f t="shared" si="103"/>
        <v>35740</v>
      </c>
    </row>
    <row r="786" spans="1:26" x14ac:dyDescent="0.25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f t="shared" si="96"/>
        <v>above</v>
      </c>
      <c r="L786" t="str" cm="1">
        <f t="array" ref="L786">_xlfn.IFS(J786&gt;=50, "Excellent", J786&gt;=40, "Good", J786&gt;=30, "Average", J786&lt;30, "Poor")</f>
        <v>Poor</v>
      </c>
      <c r="M786" t="str">
        <f t="shared" si="97"/>
        <v>No</v>
      </c>
      <c r="N786" t="str">
        <f t="shared" si="98"/>
        <v>Yes</v>
      </c>
      <c r="O786" t="str">
        <f t="shared" si="99"/>
        <v>not marketing</v>
      </c>
      <c r="P786">
        <f t="shared" si="100"/>
        <v>60607</v>
      </c>
      <c r="Q786">
        <f t="shared" si="101"/>
        <v>0</v>
      </c>
      <c r="X786">
        <f t="shared" si="102"/>
        <v>60607</v>
      </c>
      <c r="Z786">
        <f t="shared" si="103"/>
        <v>21389</v>
      </c>
    </row>
    <row r="787" spans="1:26" x14ac:dyDescent="0.25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f t="shared" si="96"/>
        <v>below</v>
      </c>
      <c r="L787" t="str" cm="1">
        <f t="array" ref="L787">_xlfn.IFS(J787&gt;=50, "Excellent", J787&gt;=40, "Good", J787&gt;=30, "Average", J787&lt;30, "Poor")</f>
        <v>Good</v>
      </c>
      <c r="M787" t="str">
        <f t="shared" si="97"/>
        <v>No</v>
      </c>
      <c r="N787" t="str">
        <f t="shared" si="98"/>
        <v>No</v>
      </c>
      <c r="O787" t="str">
        <f t="shared" si="99"/>
        <v>not marketing</v>
      </c>
      <c r="P787">
        <f t="shared" si="100"/>
        <v>38120</v>
      </c>
      <c r="Q787">
        <f t="shared" si="101"/>
        <v>0</v>
      </c>
      <c r="X787">
        <f t="shared" si="102"/>
        <v>38120</v>
      </c>
      <c r="Z787">
        <f t="shared" si="103"/>
        <v>16436</v>
      </c>
    </row>
    <row r="788" spans="1:26" x14ac:dyDescent="0.25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f t="shared" si="96"/>
        <v>below</v>
      </c>
      <c r="L788" t="str" cm="1">
        <f t="array" ref="L788">_xlfn.IFS(J788&gt;=50, "Excellent", J788&gt;=40, "Good", J788&gt;=30, "Average", J788&lt;30, "Poor")</f>
        <v>Excellent</v>
      </c>
      <c r="M788" t="str">
        <f t="shared" si="97"/>
        <v>Yes</v>
      </c>
      <c r="N788" t="str">
        <f t="shared" si="98"/>
        <v>No</v>
      </c>
      <c r="O788" t="str">
        <f t="shared" si="99"/>
        <v>not marketing</v>
      </c>
      <c r="P788">
        <f t="shared" si="100"/>
        <v>0</v>
      </c>
      <c r="Q788">
        <f t="shared" si="101"/>
        <v>0</v>
      </c>
      <c r="X788">
        <f t="shared" si="102"/>
        <v>37228</v>
      </c>
      <c r="Z788">
        <f t="shared" si="103"/>
        <v>26753</v>
      </c>
    </row>
    <row r="789" spans="1:26" x14ac:dyDescent="0.25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f t="shared" si="96"/>
        <v>above</v>
      </c>
      <c r="L789" t="str" cm="1">
        <f t="array" ref="L789">_xlfn.IFS(J789&gt;=50, "Excellent", J789&gt;=40, "Good", J789&gt;=30, "Average", J789&lt;30, "Poor")</f>
        <v>Excellent</v>
      </c>
      <c r="M789" t="str">
        <f t="shared" si="97"/>
        <v>No</v>
      </c>
      <c r="N789" t="str">
        <f t="shared" si="98"/>
        <v>Yes</v>
      </c>
      <c r="O789" t="str">
        <f t="shared" si="99"/>
        <v>not marketing</v>
      </c>
      <c r="P789">
        <f t="shared" si="100"/>
        <v>69403</v>
      </c>
      <c r="Q789">
        <f t="shared" si="101"/>
        <v>0</v>
      </c>
      <c r="X789">
        <f t="shared" si="102"/>
        <v>69403</v>
      </c>
      <c r="Z789">
        <f t="shared" si="103"/>
        <v>14340</v>
      </c>
    </row>
    <row r="790" spans="1:26" x14ac:dyDescent="0.25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f t="shared" si="96"/>
        <v>above</v>
      </c>
      <c r="L790" t="str" cm="1">
        <f t="array" ref="L790">_xlfn.IFS(J790&gt;=50, "Excellent", J790&gt;=40, "Good", J790&gt;=30, "Average", J790&lt;30, "Poor")</f>
        <v>Excellent</v>
      </c>
      <c r="M790" t="str">
        <f t="shared" si="97"/>
        <v>No</v>
      </c>
      <c r="N790" t="str">
        <f t="shared" si="98"/>
        <v>Yes</v>
      </c>
      <c r="O790" t="str">
        <f t="shared" si="99"/>
        <v>not marketing</v>
      </c>
      <c r="P790">
        <f t="shared" si="100"/>
        <v>0</v>
      </c>
      <c r="Q790">
        <f t="shared" si="101"/>
        <v>55992</v>
      </c>
      <c r="X790">
        <f t="shared" si="102"/>
        <v>55992</v>
      </c>
      <c r="Z790">
        <f t="shared" si="103"/>
        <v>10612</v>
      </c>
    </row>
    <row r="791" spans="1:26" x14ac:dyDescent="0.25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f t="shared" si="96"/>
        <v>above</v>
      </c>
      <c r="L791" t="str" cm="1">
        <f t="array" ref="L791">_xlfn.IFS(J791&gt;=50, "Excellent", J791&gt;=40, "Good", J791&gt;=30, "Average", J791&lt;30, "Poor")</f>
        <v>Good</v>
      </c>
      <c r="M791" t="str">
        <f t="shared" si="97"/>
        <v>No</v>
      </c>
      <c r="N791" t="str">
        <f t="shared" si="98"/>
        <v>No</v>
      </c>
      <c r="O791" t="str">
        <f t="shared" si="99"/>
        <v>not marketing</v>
      </c>
      <c r="P791">
        <f t="shared" si="100"/>
        <v>59016</v>
      </c>
      <c r="Q791">
        <f t="shared" si="101"/>
        <v>0</v>
      </c>
      <c r="X791">
        <f t="shared" si="102"/>
        <v>59016</v>
      </c>
      <c r="Z791">
        <f t="shared" si="103"/>
        <v>27430</v>
      </c>
    </row>
    <row r="792" spans="1:26" x14ac:dyDescent="0.25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f t="shared" si="96"/>
        <v>above</v>
      </c>
      <c r="L792" t="str" cm="1">
        <f t="array" ref="L792">_xlfn.IFS(J792&gt;=50, "Excellent", J792&gt;=40, "Good", J792&gt;=30, "Average", J792&lt;30, "Poor")</f>
        <v>Good</v>
      </c>
      <c r="M792" t="str">
        <f t="shared" si="97"/>
        <v>No</v>
      </c>
      <c r="N792" t="str">
        <f t="shared" si="98"/>
        <v>Yes</v>
      </c>
      <c r="O792" t="str">
        <f t="shared" si="99"/>
        <v>marketing</v>
      </c>
      <c r="P792">
        <f t="shared" si="100"/>
        <v>0</v>
      </c>
      <c r="Q792">
        <f t="shared" si="101"/>
        <v>0</v>
      </c>
      <c r="X792">
        <f t="shared" si="102"/>
        <v>62394</v>
      </c>
      <c r="Z792">
        <f t="shared" si="103"/>
        <v>23946</v>
      </c>
    </row>
    <row r="793" spans="1:26" x14ac:dyDescent="0.25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f t="shared" si="96"/>
        <v>below</v>
      </c>
      <c r="L793" t="str" cm="1">
        <f t="array" ref="L793">_xlfn.IFS(J793&gt;=50, "Excellent", J793&gt;=40, "Good", J793&gt;=30, "Average", J793&lt;30, "Poor")</f>
        <v>Poor</v>
      </c>
      <c r="M793" t="str">
        <f t="shared" si="97"/>
        <v>No</v>
      </c>
      <c r="N793" t="str">
        <f t="shared" si="98"/>
        <v>Yes</v>
      </c>
      <c r="O793" t="str">
        <f t="shared" si="99"/>
        <v>not marketing</v>
      </c>
      <c r="P793">
        <f t="shared" si="100"/>
        <v>0</v>
      </c>
      <c r="Q793">
        <f t="shared" si="101"/>
        <v>0</v>
      </c>
      <c r="X793">
        <f t="shared" si="102"/>
        <v>36075</v>
      </c>
      <c r="Z793">
        <f t="shared" si="103"/>
        <v>21861</v>
      </c>
    </row>
    <row r="794" spans="1:26" x14ac:dyDescent="0.25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f t="shared" si="96"/>
        <v>below</v>
      </c>
      <c r="L794" t="str" cm="1">
        <f t="array" ref="L794">_xlfn.IFS(J794&gt;=50, "Excellent", J794&gt;=40, "Good", J794&gt;=30, "Average", J794&lt;30, "Poor")</f>
        <v>Good</v>
      </c>
      <c r="M794" t="str">
        <f t="shared" si="97"/>
        <v>No</v>
      </c>
      <c r="N794" t="str">
        <f t="shared" si="98"/>
        <v>No</v>
      </c>
      <c r="O794" t="str">
        <f t="shared" si="99"/>
        <v>not marketing</v>
      </c>
      <c r="P794">
        <f t="shared" si="100"/>
        <v>0</v>
      </c>
      <c r="Q794">
        <f t="shared" si="101"/>
        <v>0</v>
      </c>
      <c r="X794">
        <f t="shared" si="102"/>
        <v>46198</v>
      </c>
      <c r="Z794">
        <f t="shared" si="103"/>
        <v>18485</v>
      </c>
    </row>
    <row r="795" spans="1:26" x14ac:dyDescent="0.25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f t="shared" si="96"/>
        <v>below</v>
      </c>
      <c r="L795" t="str" cm="1">
        <f t="array" ref="L795">_xlfn.IFS(J795&gt;=50, "Excellent", J795&gt;=40, "Good", J795&gt;=30, "Average", J795&lt;30, "Poor")</f>
        <v>Poor</v>
      </c>
      <c r="M795" t="str">
        <f t="shared" si="97"/>
        <v>No</v>
      </c>
      <c r="N795" t="str">
        <f t="shared" si="98"/>
        <v>No</v>
      </c>
      <c r="O795" t="str">
        <f t="shared" si="99"/>
        <v>marketing</v>
      </c>
      <c r="P795">
        <f t="shared" si="100"/>
        <v>0</v>
      </c>
      <c r="Q795">
        <f t="shared" si="101"/>
        <v>0</v>
      </c>
      <c r="X795">
        <f t="shared" si="102"/>
        <v>41276</v>
      </c>
      <c r="Z795">
        <f t="shared" si="103"/>
        <v>22659</v>
      </c>
    </row>
    <row r="796" spans="1:26" x14ac:dyDescent="0.25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f t="shared" si="96"/>
        <v>above</v>
      </c>
      <c r="L796" t="str" cm="1">
        <f t="array" ref="L796">_xlfn.IFS(J796&gt;=50, "Excellent", J796&gt;=40, "Good", J796&gt;=30, "Average", J796&lt;30, "Poor")</f>
        <v>Poor</v>
      </c>
      <c r="M796" t="str">
        <f t="shared" si="97"/>
        <v>No</v>
      </c>
      <c r="N796" t="str">
        <f t="shared" si="98"/>
        <v>Yes</v>
      </c>
      <c r="O796" t="str">
        <f t="shared" si="99"/>
        <v>marketing</v>
      </c>
      <c r="P796">
        <f t="shared" si="100"/>
        <v>0</v>
      </c>
      <c r="Q796">
        <f t="shared" si="101"/>
        <v>0</v>
      </c>
      <c r="X796">
        <f t="shared" si="102"/>
        <v>70940</v>
      </c>
      <c r="Z796">
        <f t="shared" si="103"/>
        <v>26209</v>
      </c>
    </row>
    <row r="797" spans="1:26" x14ac:dyDescent="0.25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f t="shared" si="96"/>
        <v>below</v>
      </c>
      <c r="L797" t="str" cm="1">
        <f t="array" ref="L797">_xlfn.IFS(J797&gt;=50, "Excellent", J797&gt;=40, "Good", J797&gt;=30, "Average", J797&lt;30, "Poor")</f>
        <v>Good</v>
      </c>
      <c r="M797" t="str">
        <f t="shared" si="97"/>
        <v>No</v>
      </c>
      <c r="N797" t="str">
        <f t="shared" si="98"/>
        <v>No</v>
      </c>
      <c r="O797" t="str">
        <f t="shared" si="99"/>
        <v>marketing</v>
      </c>
      <c r="P797">
        <f t="shared" si="100"/>
        <v>0</v>
      </c>
      <c r="Q797">
        <f t="shared" si="101"/>
        <v>0</v>
      </c>
      <c r="X797">
        <f t="shared" si="102"/>
        <v>47478</v>
      </c>
      <c r="Z797">
        <f t="shared" si="103"/>
        <v>27531</v>
      </c>
    </row>
    <row r="798" spans="1:26" x14ac:dyDescent="0.25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f t="shared" si="96"/>
        <v>below</v>
      </c>
      <c r="L798" t="str" cm="1">
        <f t="array" ref="L798">_xlfn.IFS(J798&gt;=50, "Excellent", J798&gt;=40, "Good", J798&gt;=30, "Average", J798&lt;30, "Poor")</f>
        <v>Good</v>
      </c>
      <c r="M798" t="str">
        <f t="shared" si="97"/>
        <v>No</v>
      </c>
      <c r="N798" t="str">
        <f t="shared" si="98"/>
        <v>No</v>
      </c>
      <c r="O798" t="str">
        <f t="shared" si="99"/>
        <v>not marketing</v>
      </c>
      <c r="P798">
        <f t="shared" si="100"/>
        <v>0</v>
      </c>
      <c r="Q798">
        <f t="shared" si="101"/>
        <v>0</v>
      </c>
      <c r="X798">
        <f t="shared" si="102"/>
        <v>47384</v>
      </c>
      <c r="Z798">
        <f t="shared" si="103"/>
        <v>37437</v>
      </c>
    </row>
    <row r="799" spans="1:26" x14ac:dyDescent="0.25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f t="shared" si="96"/>
        <v>above</v>
      </c>
      <c r="L799" t="str" cm="1">
        <f t="array" ref="L799">_xlfn.IFS(J799&gt;=50, "Excellent", J799&gt;=40, "Good", J799&gt;=30, "Average", J799&lt;30, "Poor")</f>
        <v>Good</v>
      </c>
      <c r="M799" t="str">
        <f t="shared" si="97"/>
        <v>No</v>
      </c>
      <c r="N799" t="str">
        <f t="shared" si="98"/>
        <v>Yes</v>
      </c>
      <c r="O799" t="str">
        <f t="shared" si="99"/>
        <v>not marketing</v>
      </c>
      <c r="P799">
        <f t="shared" si="100"/>
        <v>72580</v>
      </c>
      <c r="Q799">
        <f t="shared" si="101"/>
        <v>0</v>
      </c>
      <c r="X799">
        <f t="shared" si="102"/>
        <v>72580</v>
      </c>
      <c r="Z799">
        <f t="shared" si="103"/>
        <v>20693</v>
      </c>
    </row>
    <row r="800" spans="1:26" x14ac:dyDescent="0.25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f t="shared" si="96"/>
        <v>below</v>
      </c>
      <c r="L800" t="str" cm="1">
        <f t="array" ref="L800">_xlfn.IFS(J800&gt;=50, "Excellent", J800&gt;=40, "Good", J800&gt;=30, "Average", J800&lt;30, "Poor")</f>
        <v>Excellent</v>
      </c>
      <c r="M800" t="str">
        <f t="shared" si="97"/>
        <v>No</v>
      </c>
      <c r="N800" t="str">
        <f t="shared" si="98"/>
        <v>No</v>
      </c>
      <c r="O800" t="str">
        <f t="shared" si="99"/>
        <v>not marketing</v>
      </c>
      <c r="P800">
        <f t="shared" si="100"/>
        <v>0</v>
      </c>
      <c r="Q800">
        <f t="shared" si="101"/>
        <v>0</v>
      </c>
      <c r="X800">
        <f t="shared" si="102"/>
        <v>37733</v>
      </c>
      <c r="Z800">
        <f t="shared" si="103"/>
        <v>21655</v>
      </c>
    </row>
    <row r="801" spans="1:26" x14ac:dyDescent="0.25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f t="shared" si="96"/>
        <v>above</v>
      </c>
      <c r="L801" t="str" cm="1">
        <f t="array" ref="L801">_xlfn.IFS(J801&gt;=50, "Excellent", J801&gt;=40, "Good", J801&gt;=30, "Average", J801&lt;30, "Poor")</f>
        <v>Excellent</v>
      </c>
      <c r="M801" t="str">
        <f t="shared" si="97"/>
        <v>No</v>
      </c>
      <c r="N801" t="str">
        <f t="shared" si="98"/>
        <v>No</v>
      </c>
      <c r="O801" t="str">
        <f t="shared" si="99"/>
        <v>marketing</v>
      </c>
      <c r="P801">
        <f t="shared" si="100"/>
        <v>0</v>
      </c>
      <c r="Q801">
        <f t="shared" si="101"/>
        <v>0</v>
      </c>
      <c r="X801">
        <f t="shared" si="102"/>
        <v>58535</v>
      </c>
      <c r="Z801">
        <f t="shared" si="103"/>
        <v>33043</v>
      </c>
    </row>
    <row r="802" spans="1:26" x14ac:dyDescent="0.25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f t="shared" si="96"/>
        <v>below</v>
      </c>
      <c r="L802" t="str" cm="1">
        <f t="array" ref="L802">_xlfn.IFS(J802&gt;=50, "Excellent", J802&gt;=40, "Good", J802&gt;=30, "Average", J802&lt;30, "Poor")</f>
        <v>Excellent</v>
      </c>
      <c r="M802" t="str">
        <f t="shared" si="97"/>
        <v>No</v>
      </c>
      <c r="N802" t="str">
        <f t="shared" si="98"/>
        <v>Yes</v>
      </c>
      <c r="O802" t="str">
        <f t="shared" si="99"/>
        <v>not marketing</v>
      </c>
      <c r="P802">
        <f t="shared" si="100"/>
        <v>0</v>
      </c>
      <c r="Q802">
        <f t="shared" si="101"/>
        <v>31645</v>
      </c>
      <c r="X802">
        <f t="shared" si="102"/>
        <v>31645</v>
      </c>
      <c r="Z802">
        <f t="shared" si="103"/>
        <v>10329</v>
      </c>
    </row>
    <row r="803" spans="1:26" x14ac:dyDescent="0.25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f t="shared" si="96"/>
        <v>above</v>
      </c>
      <c r="L803" t="str" cm="1">
        <f t="array" ref="L803">_xlfn.IFS(J803&gt;=50, "Excellent", J803&gt;=40, "Good", J803&gt;=30, "Average", J803&lt;30, "Poor")</f>
        <v>Poor</v>
      </c>
      <c r="M803" t="str">
        <f t="shared" si="97"/>
        <v>No</v>
      </c>
      <c r="N803" t="str">
        <f t="shared" si="98"/>
        <v>No</v>
      </c>
      <c r="O803" t="str">
        <f t="shared" si="99"/>
        <v>not marketing</v>
      </c>
      <c r="P803">
        <f t="shared" si="100"/>
        <v>0</v>
      </c>
      <c r="Q803">
        <f t="shared" si="101"/>
        <v>0</v>
      </c>
      <c r="X803">
        <f t="shared" si="102"/>
        <v>57340</v>
      </c>
      <c r="Z803">
        <f t="shared" si="103"/>
        <v>27038</v>
      </c>
    </row>
    <row r="804" spans="1:26" x14ac:dyDescent="0.25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f t="shared" si="96"/>
        <v>above</v>
      </c>
      <c r="L804" t="str" cm="1">
        <f t="array" ref="L804">_xlfn.IFS(J804&gt;=50, "Excellent", J804&gt;=40, "Good", J804&gt;=30, "Average", J804&lt;30, "Poor")</f>
        <v>Average</v>
      </c>
      <c r="M804" t="str">
        <f t="shared" si="97"/>
        <v>No</v>
      </c>
      <c r="N804" t="str">
        <f t="shared" si="98"/>
        <v>Yes</v>
      </c>
      <c r="O804" t="str">
        <f t="shared" si="99"/>
        <v>not marketing</v>
      </c>
      <c r="P804">
        <f t="shared" si="100"/>
        <v>0</v>
      </c>
      <c r="Q804">
        <f t="shared" si="101"/>
        <v>0</v>
      </c>
      <c r="X804">
        <f t="shared" si="102"/>
        <v>67951</v>
      </c>
      <c r="Z804">
        <f t="shared" si="103"/>
        <v>18511</v>
      </c>
    </row>
    <row r="805" spans="1:26" x14ac:dyDescent="0.25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f t="shared" si="96"/>
        <v>above</v>
      </c>
      <c r="L805" t="str" cm="1">
        <f t="array" ref="L805">_xlfn.IFS(J805&gt;=50, "Excellent", J805&gt;=40, "Good", J805&gt;=30, "Average", J805&lt;30, "Poor")</f>
        <v>Good</v>
      </c>
      <c r="M805" t="str">
        <f t="shared" si="97"/>
        <v>No</v>
      </c>
      <c r="N805" t="str">
        <f t="shared" si="98"/>
        <v>Yes</v>
      </c>
      <c r="O805" t="str">
        <f t="shared" si="99"/>
        <v>not marketing</v>
      </c>
      <c r="P805">
        <f t="shared" si="100"/>
        <v>0</v>
      </c>
      <c r="Q805">
        <f t="shared" si="101"/>
        <v>0</v>
      </c>
      <c r="X805">
        <f t="shared" si="102"/>
        <v>74994</v>
      </c>
      <c r="Z805">
        <f t="shared" si="103"/>
        <v>30882</v>
      </c>
    </row>
    <row r="806" spans="1:26" x14ac:dyDescent="0.25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f t="shared" si="96"/>
        <v>above</v>
      </c>
      <c r="L806" t="str" cm="1">
        <f t="array" ref="L806">_xlfn.IFS(J806&gt;=50, "Excellent", J806&gt;=40, "Good", J806&gt;=30, "Average", J806&lt;30, "Poor")</f>
        <v>Average</v>
      </c>
      <c r="M806" t="str">
        <f t="shared" si="97"/>
        <v>No</v>
      </c>
      <c r="N806" t="str">
        <f t="shared" si="98"/>
        <v>Yes</v>
      </c>
      <c r="O806" t="str">
        <f t="shared" si="99"/>
        <v>marketing</v>
      </c>
      <c r="P806">
        <f t="shared" si="100"/>
        <v>0</v>
      </c>
      <c r="Q806">
        <f t="shared" si="101"/>
        <v>0</v>
      </c>
      <c r="X806">
        <f t="shared" si="102"/>
        <v>65147</v>
      </c>
      <c r="Z806">
        <f t="shared" si="103"/>
        <v>31553</v>
      </c>
    </row>
    <row r="807" spans="1:26" x14ac:dyDescent="0.25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f t="shared" si="96"/>
        <v>below</v>
      </c>
      <c r="L807" t="str" cm="1">
        <f t="array" ref="L807">_xlfn.IFS(J807&gt;=50, "Excellent", J807&gt;=40, "Good", J807&gt;=30, "Average", J807&lt;30, "Poor")</f>
        <v>Excellent</v>
      </c>
      <c r="M807" t="str">
        <f t="shared" si="97"/>
        <v>No</v>
      </c>
      <c r="N807" t="str">
        <f t="shared" si="98"/>
        <v>No</v>
      </c>
      <c r="O807" t="str">
        <f t="shared" si="99"/>
        <v>not marketing</v>
      </c>
      <c r="P807">
        <f t="shared" si="100"/>
        <v>37846</v>
      </c>
      <c r="Q807">
        <f t="shared" si="101"/>
        <v>0</v>
      </c>
      <c r="X807">
        <f t="shared" si="102"/>
        <v>37846</v>
      </c>
      <c r="Z807">
        <f t="shared" si="103"/>
        <v>15130</v>
      </c>
    </row>
    <row r="808" spans="1:26" x14ac:dyDescent="0.25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f t="shared" si="96"/>
        <v>below</v>
      </c>
      <c r="L808" t="str" cm="1">
        <f t="array" ref="L808">_xlfn.IFS(J808&gt;=50, "Excellent", J808&gt;=40, "Good", J808&gt;=30, "Average", J808&lt;30, "Poor")</f>
        <v>Excellent</v>
      </c>
      <c r="M808" t="str">
        <f t="shared" si="97"/>
        <v>No</v>
      </c>
      <c r="N808" t="str">
        <f t="shared" si="98"/>
        <v>Yes</v>
      </c>
      <c r="O808" t="str">
        <f t="shared" si="99"/>
        <v>not marketing</v>
      </c>
      <c r="P808">
        <f t="shared" si="100"/>
        <v>0</v>
      </c>
      <c r="Q808">
        <f t="shared" si="101"/>
        <v>40230</v>
      </c>
      <c r="X808">
        <f t="shared" si="102"/>
        <v>40230</v>
      </c>
      <c r="Z808">
        <f t="shared" si="103"/>
        <v>13523</v>
      </c>
    </row>
    <row r="809" spans="1:26" x14ac:dyDescent="0.25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f t="shared" si="96"/>
        <v>above</v>
      </c>
      <c r="L809" t="str" cm="1">
        <f t="array" ref="L809">_xlfn.IFS(J809&gt;=50, "Excellent", J809&gt;=40, "Good", J809&gt;=30, "Average", J809&lt;30, "Poor")</f>
        <v>Poor</v>
      </c>
      <c r="M809" t="str">
        <f t="shared" si="97"/>
        <v>No</v>
      </c>
      <c r="N809" t="str">
        <f t="shared" si="98"/>
        <v>Yes</v>
      </c>
      <c r="O809" t="str">
        <f t="shared" si="99"/>
        <v>not marketing</v>
      </c>
      <c r="P809">
        <f t="shared" si="100"/>
        <v>0</v>
      </c>
      <c r="Q809">
        <f t="shared" si="101"/>
        <v>0</v>
      </c>
      <c r="X809">
        <f t="shared" si="102"/>
        <v>75856</v>
      </c>
      <c r="Z809">
        <f t="shared" si="103"/>
        <v>29685</v>
      </c>
    </row>
    <row r="810" spans="1:26" x14ac:dyDescent="0.25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f t="shared" si="96"/>
        <v>above</v>
      </c>
      <c r="L810" t="str" cm="1">
        <f t="array" ref="L810">_xlfn.IFS(J810&gt;=50, "Excellent", J810&gt;=40, "Good", J810&gt;=30, "Average", J810&lt;30, "Poor")</f>
        <v>Good</v>
      </c>
      <c r="M810" t="str">
        <f t="shared" si="97"/>
        <v>No</v>
      </c>
      <c r="N810" t="str">
        <f t="shared" si="98"/>
        <v>Yes</v>
      </c>
      <c r="O810" t="str">
        <f t="shared" si="99"/>
        <v>not marketing</v>
      </c>
      <c r="P810">
        <f t="shared" si="100"/>
        <v>0</v>
      </c>
      <c r="Q810">
        <f t="shared" si="101"/>
        <v>0</v>
      </c>
      <c r="X810">
        <f t="shared" si="102"/>
        <v>70823</v>
      </c>
      <c r="Z810">
        <f t="shared" si="103"/>
        <v>32034</v>
      </c>
    </row>
    <row r="811" spans="1:26" x14ac:dyDescent="0.25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f t="shared" si="96"/>
        <v>below</v>
      </c>
      <c r="L811" t="str" cm="1">
        <f t="array" ref="L811">_xlfn.IFS(J811&gt;=50, "Excellent", J811&gt;=40, "Good", J811&gt;=30, "Average", J811&lt;30, "Poor")</f>
        <v>Poor</v>
      </c>
      <c r="M811" t="str">
        <f t="shared" si="97"/>
        <v>No</v>
      </c>
      <c r="N811" t="str">
        <f t="shared" si="98"/>
        <v>No</v>
      </c>
      <c r="O811" t="str">
        <f t="shared" si="99"/>
        <v>not marketing</v>
      </c>
      <c r="P811">
        <f t="shared" si="100"/>
        <v>0</v>
      </c>
      <c r="Q811">
        <f t="shared" si="101"/>
        <v>0</v>
      </c>
      <c r="X811">
        <f t="shared" si="102"/>
        <v>48373</v>
      </c>
      <c r="Z811">
        <f t="shared" si="103"/>
        <v>10389</v>
      </c>
    </row>
    <row r="812" spans="1:26" x14ac:dyDescent="0.25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f t="shared" si="96"/>
        <v>below</v>
      </c>
      <c r="L812" t="str" cm="1">
        <f t="array" ref="L812">_xlfn.IFS(J812&gt;=50, "Excellent", J812&gt;=40, "Good", J812&gt;=30, "Average", J812&lt;30, "Poor")</f>
        <v>Good</v>
      </c>
      <c r="M812" t="str">
        <f t="shared" si="97"/>
        <v>No</v>
      </c>
      <c r="N812" t="str">
        <f t="shared" si="98"/>
        <v>No</v>
      </c>
      <c r="O812" t="str">
        <f t="shared" si="99"/>
        <v>not marketing</v>
      </c>
      <c r="P812">
        <f t="shared" si="100"/>
        <v>47030</v>
      </c>
      <c r="Q812">
        <f t="shared" si="101"/>
        <v>0</v>
      </c>
      <c r="X812">
        <f t="shared" si="102"/>
        <v>47030</v>
      </c>
      <c r="Z812">
        <f t="shared" si="103"/>
        <v>27453</v>
      </c>
    </row>
    <row r="813" spans="1:26" x14ac:dyDescent="0.25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f t="shared" si="96"/>
        <v>above</v>
      </c>
      <c r="L813" t="str" cm="1">
        <f t="array" ref="L813">_xlfn.IFS(J813&gt;=50, "Excellent", J813&gt;=40, "Good", J813&gt;=30, "Average", J813&lt;30, "Poor")</f>
        <v>Poor</v>
      </c>
      <c r="M813" t="str">
        <f t="shared" si="97"/>
        <v>No</v>
      </c>
      <c r="N813" t="str">
        <f t="shared" si="98"/>
        <v>Yes</v>
      </c>
      <c r="O813" t="str">
        <f t="shared" si="99"/>
        <v>not marketing</v>
      </c>
      <c r="P813">
        <f t="shared" si="100"/>
        <v>0</v>
      </c>
      <c r="Q813">
        <f t="shared" si="101"/>
        <v>0</v>
      </c>
      <c r="X813">
        <f t="shared" si="102"/>
        <v>63643</v>
      </c>
      <c r="Z813">
        <f t="shared" si="103"/>
        <v>17232</v>
      </c>
    </row>
    <row r="814" spans="1:26" x14ac:dyDescent="0.25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f t="shared" si="96"/>
        <v>above</v>
      </c>
      <c r="L814" t="str" cm="1">
        <f t="array" ref="L814">_xlfn.IFS(J814&gt;=50, "Excellent", J814&gt;=40, "Good", J814&gt;=30, "Average", J814&lt;30, "Poor")</f>
        <v>Good</v>
      </c>
      <c r="M814" t="str">
        <f t="shared" si="97"/>
        <v>No</v>
      </c>
      <c r="N814" t="str">
        <f t="shared" si="98"/>
        <v>Yes</v>
      </c>
      <c r="O814" t="str">
        <f t="shared" si="99"/>
        <v>marketing</v>
      </c>
      <c r="P814">
        <f t="shared" si="100"/>
        <v>0</v>
      </c>
      <c r="Q814">
        <f t="shared" si="101"/>
        <v>0</v>
      </c>
      <c r="X814">
        <f t="shared" si="102"/>
        <v>75973</v>
      </c>
      <c r="Z814">
        <f t="shared" si="103"/>
        <v>10904</v>
      </c>
    </row>
    <row r="815" spans="1:26" x14ac:dyDescent="0.25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f t="shared" si="96"/>
        <v>above</v>
      </c>
      <c r="L815" t="str" cm="1">
        <f t="array" ref="L815">_xlfn.IFS(J815&gt;=50, "Excellent", J815&gt;=40, "Good", J815&gt;=30, "Average", J815&lt;30, "Poor")</f>
        <v>Poor</v>
      </c>
      <c r="M815" t="str">
        <f t="shared" si="97"/>
        <v>No</v>
      </c>
      <c r="N815" t="str">
        <f t="shared" si="98"/>
        <v>Yes</v>
      </c>
      <c r="O815" t="str">
        <f t="shared" si="99"/>
        <v>not marketing</v>
      </c>
      <c r="P815">
        <f t="shared" si="100"/>
        <v>0</v>
      </c>
      <c r="Q815">
        <f t="shared" si="101"/>
        <v>0</v>
      </c>
      <c r="X815">
        <f t="shared" si="102"/>
        <v>64379</v>
      </c>
      <c r="Z815">
        <f t="shared" si="103"/>
        <v>27106</v>
      </c>
    </row>
    <row r="816" spans="1:26" x14ac:dyDescent="0.25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f t="shared" si="96"/>
        <v>below</v>
      </c>
      <c r="L816" t="str" cm="1">
        <f t="array" ref="L816">_xlfn.IFS(J816&gt;=50, "Excellent", J816&gt;=40, "Good", J816&gt;=30, "Average", J816&lt;30, "Poor")</f>
        <v>Good</v>
      </c>
      <c r="M816" t="str">
        <f t="shared" si="97"/>
        <v>No</v>
      </c>
      <c r="N816" t="str">
        <f t="shared" si="98"/>
        <v>No</v>
      </c>
      <c r="O816" t="str">
        <f t="shared" si="99"/>
        <v>not marketing</v>
      </c>
      <c r="P816">
        <f t="shared" si="100"/>
        <v>0</v>
      </c>
      <c r="Q816">
        <f t="shared" si="101"/>
        <v>0</v>
      </c>
      <c r="X816">
        <f t="shared" si="102"/>
        <v>48831</v>
      </c>
      <c r="Z816">
        <f t="shared" si="103"/>
        <v>27379</v>
      </c>
    </row>
    <row r="817" spans="1:26" x14ac:dyDescent="0.25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f t="shared" si="96"/>
        <v>below</v>
      </c>
      <c r="L817" t="str" cm="1">
        <f t="array" ref="L817">_xlfn.IFS(J817&gt;=50, "Excellent", J817&gt;=40, "Good", J817&gt;=30, "Average", J817&lt;30, "Poor")</f>
        <v>Excellent</v>
      </c>
      <c r="M817" t="str">
        <f t="shared" si="97"/>
        <v>No</v>
      </c>
      <c r="N817" t="str">
        <f t="shared" si="98"/>
        <v>Yes</v>
      </c>
      <c r="O817" t="str">
        <f t="shared" si="99"/>
        <v>not marketing</v>
      </c>
      <c r="P817">
        <f t="shared" si="100"/>
        <v>0</v>
      </c>
      <c r="Q817">
        <f t="shared" si="101"/>
        <v>49401</v>
      </c>
      <c r="X817">
        <f t="shared" si="102"/>
        <v>49401</v>
      </c>
      <c r="Z817">
        <f t="shared" si="103"/>
        <v>35973</v>
      </c>
    </row>
    <row r="818" spans="1:26" x14ac:dyDescent="0.25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f t="shared" si="96"/>
        <v>above</v>
      </c>
      <c r="L818" t="str" cm="1">
        <f t="array" ref="L818">_xlfn.IFS(J818&gt;=50, "Excellent", J818&gt;=40, "Good", J818&gt;=30, "Average", J818&lt;30, "Poor")</f>
        <v>Good</v>
      </c>
      <c r="M818" t="str">
        <f t="shared" si="97"/>
        <v>No</v>
      </c>
      <c r="N818" t="str">
        <f t="shared" si="98"/>
        <v>Yes</v>
      </c>
      <c r="O818" t="str">
        <f t="shared" si="99"/>
        <v>not marketing</v>
      </c>
      <c r="P818">
        <f t="shared" si="100"/>
        <v>78449</v>
      </c>
      <c r="Q818">
        <f t="shared" si="101"/>
        <v>0</v>
      </c>
      <c r="X818">
        <f t="shared" si="102"/>
        <v>78449</v>
      </c>
      <c r="Z818">
        <f t="shared" si="103"/>
        <v>24989</v>
      </c>
    </row>
    <row r="819" spans="1:26" x14ac:dyDescent="0.25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f t="shared" si="96"/>
        <v>below</v>
      </c>
      <c r="L819" t="str" cm="1">
        <f t="array" ref="L819">_xlfn.IFS(J819&gt;=50, "Excellent", J819&gt;=40, "Good", J819&gt;=30, "Average", J819&lt;30, "Poor")</f>
        <v>Average</v>
      </c>
      <c r="M819" t="str">
        <f t="shared" si="97"/>
        <v>No</v>
      </c>
      <c r="N819" t="str">
        <f t="shared" si="98"/>
        <v>No</v>
      </c>
      <c r="O819" t="str">
        <f t="shared" si="99"/>
        <v>not marketing</v>
      </c>
      <c r="P819">
        <f t="shared" si="100"/>
        <v>0</v>
      </c>
      <c r="Q819">
        <f t="shared" si="101"/>
        <v>0</v>
      </c>
      <c r="X819">
        <f t="shared" si="102"/>
        <v>33304</v>
      </c>
      <c r="Z819">
        <f t="shared" si="103"/>
        <v>21668</v>
      </c>
    </row>
    <row r="820" spans="1:26" x14ac:dyDescent="0.25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f t="shared" si="96"/>
        <v>above</v>
      </c>
      <c r="L820" t="str" cm="1">
        <f t="array" ref="L820">_xlfn.IFS(J820&gt;=50, "Excellent", J820&gt;=40, "Good", J820&gt;=30, "Average", J820&lt;30, "Poor")</f>
        <v>Poor</v>
      </c>
      <c r="M820" t="str">
        <f t="shared" si="97"/>
        <v>No</v>
      </c>
      <c r="N820" t="str">
        <f t="shared" si="98"/>
        <v>Yes</v>
      </c>
      <c r="O820" t="str">
        <f t="shared" si="99"/>
        <v>not marketing</v>
      </c>
      <c r="P820">
        <f t="shared" si="100"/>
        <v>0</v>
      </c>
      <c r="Q820">
        <f t="shared" si="101"/>
        <v>0</v>
      </c>
      <c r="X820">
        <f t="shared" si="102"/>
        <v>60065</v>
      </c>
      <c r="Z820">
        <f t="shared" si="103"/>
        <v>12689</v>
      </c>
    </row>
    <row r="821" spans="1:26" x14ac:dyDescent="0.25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f t="shared" si="96"/>
        <v>above</v>
      </c>
      <c r="L821" t="str" cm="1">
        <f t="array" ref="L821">_xlfn.IFS(J821&gt;=50, "Excellent", J821&gt;=40, "Good", J821&gt;=30, "Average", J821&lt;30, "Poor")</f>
        <v>Good</v>
      </c>
      <c r="M821" t="str">
        <f t="shared" si="97"/>
        <v>No</v>
      </c>
      <c r="N821" t="str">
        <f t="shared" si="98"/>
        <v>Yes</v>
      </c>
      <c r="O821" t="str">
        <f t="shared" si="99"/>
        <v>not marketing</v>
      </c>
      <c r="P821">
        <f t="shared" si="100"/>
        <v>0</v>
      </c>
      <c r="Q821">
        <f t="shared" si="101"/>
        <v>0</v>
      </c>
      <c r="X821">
        <f t="shared" si="102"/>
        <v>62504</v>
      </c>
      <c r="Z821">
        <f t="shared" si="103"/>
        <v>16103</v>
      </c>
    </row>
    <row r="822" spans="1:26" x14ac:dyDescent="0.25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f t="shared" si="96"/>
        <v>above</v>
      </c>
      <c r="L822" t="str" cm="1">
        <f t="array" ref="L822">_xlfn.IFS(J822&gt;=50, "Excellent", J822&gt;=40, "Good", J822&gt;=30, "Average", J822&lt;30, "Poor")</f>
        <v>Good</v>
      </c>
      <c r="M822" t="str">
        <f t="shared" si="97"/>
        <v>No</v>
      </c>
      <c r="N822" t="str">
        <f t="shared" si="98"/>
        <v>No</v>
      </c>
      <c r="O822" t="str">
        <f t="shared" si="99"/>
        <v>not marketing</v>
      </c>
      <c r="P822">
        <f t="shared" si="100"/>
        <v>0</v>
      </c>
      <c r="Q822">
        <f t="shared" si="101"/>
        <v>0</v>
      </c>
      <c r="X822">
        <f t="shared" si="102"/>
        <v>54834</v>
      </c>
      <c r="Z822">
        <f t="shared" si="103"/>
        <v>19308</v>
      </c>
    </row>
    <row r="823" spans="1:26" x14ac:dyDescent="0.25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f t="shared" si="96"/>
        <v>above</v>
      </c>
      <c r="L823" t="str" cm="1">
        <f t="array" ref="L823">_xlfn.IFS(J823&gt;=50, "Excellent", J823&gt;=40, "Good", J823&gt;=30, "Average", J823&lt;30, "Poor")</f>
        <v>Excellent</v>
      </c>
      <c r="M823" t="str">
        <f t="shared" si="97"/>
        <v>No</v>
      </c>
      <c r="N823" t="str">
        <f t="shared" si="98"/>
        <v>No</v>
      </c>
      <c r="O823" t="str">
        <f t="shared" si="99"/>
        <v>not marketing</v>
      </c>
      <c r="P823">
        <f t="shared" si="100"/>
        <v>51556</v>
      </c>
      <c r="Q823">
        <f t="shared" si="101"/>
        <v>0</v>
      </c>
      <c r="X823">
        <f t="shared" si="102"/>
        <v>51556</v>
      </c>
      <c r="Z823">
        <f t="shared" si="103"/>
        <v>36370</v>
      </c>
    </row>
    <row r="824" spans="1:26" x14ac:dyDescent="0.25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f t="shared" si="96"/>
        <v>above</v>
      </c>
      <c r="L824" t="str" cm="1">
        <f t="array" ref="L824">_xlfn.IFS(J824&gt;=50, "Excellent", J824&gt;=40, "Good", J824&gt;=30, "Average", J824&lt;30, "Poor")</f>
        <v>Average</v>
      </c>
      <c r="M824" t="str">
        <f t="shared" si="97"/>
        <v>No</v>
      </c>
      <c r="N824" t="str">
        <f t="shared" si="98"/>
        <v>Yes</v>
      </c>
      <c r="O824" t="str">
        <f t="shared" si="99"/>
        <v>not marketing</v>
      </c>
      <c r="P824">
        <f t="shared" si="100"/>
        <v>67014</v>
      </c>
      <c r="Q824">
        <f t="shared" si="101"/>
        <v>0</v>
      </c>
      <c r="X824">
        <f t="shared" si="102"/>
        <v>67014</v>
      </c>
      <c r="Z824">
        <f t="shared" si="103"/>
        <v>36165</v>
      </c>
    </row>
    <row r="825" spans="1:26" x14ac:dyDescent="0.25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f t="shared" si="96"/>
        <v>above</v>
      </c>
      <c r="L825" t="str" cm="1">
        <f t="array" ref="L825">_xlfn.IFS(J825&gt;=50, "Excellent", J825&gt;=40, "Good", J825&gt;=30, "Average", J825&lt;30, "Poor")</f>
        <v>Poor</v>
      </c>
      <c r="M825" t="str">
        <f t="shared" si="97"/>
        <v>No</v>
      </c>
      <c r="N825" t="str">
        <f t="shared" si="98"/>
        <v>No</v>
      </c>
      <c r="O825" t="str">
        <f t="shared" si="99"/>
        <v>marketing</v>
      </c>
      <c r="P825">
        <f t="shared" si="100"/>
        <v>0</v>
      </c>
      <c r="Q825">
        <f t="shared" si="101"/>
        <v>0</v>
      </c>
      <c r="X825">
        <f t="shared" si="102"/>
        <v>57553</v>
      </c>
      <c r="Z825">
        <f t="shared" si="103"/>
        <v>13489</v>
      </c>
    </row>
    <row r="826" spans="1:26" x14ac:dyDescent="0.25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f t="shared" si="96"/>
        <v>above</v>
      </c>
      <c r="L826" t="str" cm="1">
        <f t="array" ref="L826">_xlfn.IFS(J826&gt;=50, "Excellent", J826&gt;=40, "Good", J826&gt;=30, "Average", J826&lt;30, "Poor")</f>
        <v>Excellent</v>
      </c>
      <c r="M826" t="str">
        <f t="shared" si="97"/>
        <v>No</v>
      </c>
      <c r="N826" t="str">
        <f t="shared" si="98"/>
        <v>Yes</v>
      </c>
      <c r="O826" t="str">
        <f t="shared" si="99"/>
        <v>marketing</v>
      </c>
      <c r="P826">
        <f t="shared" si="100"/>
        <v>0</v>
      </c>
      <c r="Q826">
        <f t="shared" si="101"/>
        <v>0</v>
      </c>
      <c r="X826">
        <f t="shared" si="102"/>
        <v>76973</v>
      </c>
      <c r="Z826">
        <f t="shared" si="103"/>
        <v>36118</v>
      </c>
    </row>
    <row r="827" spans="1:26" x14ac:dyDescent="0.25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f t="shared" si="96"/>
        <v>above</v>
      </c>
      <c r="L827" t="str" cm="1">
        <f t="array" ref="L827">_xlfn.IFS(J827&gt;=50, "Excellent", J827&gt;=40, "Good", J827&gt;=30, "Average", J827&lt;30, "Poor")</f>
        <v>Excellent</v>
      </c>
      <c r="M827" t="str">
        <f t="shared" si="97"/>
        <v>No</v>
      </c>
      <c r="N827" t="str">
        <f t="shared" si="98"/>
        <v>Yes</v>
      </c>
      <c r="O827" t="str">
        <f t="shared" si="99"/>
        <v>marketing</v>
      </c>
      <c r="P827">
        <f t="shared" si="100"/>
        <v>0</v>
      </c>
      <c r="Q827">
        <f t="shared" si="101"/>
        <v>0</v>
      </c>
      <c r="X827">
        <f t="shared" si="102"/>
        <v>62743</v>
      </c>
      <c r="Z827">
        <f t="shared" si="103"/>
        <v>12102</v>
      </c>
    </row>
    <row r="828" spans="1:26" x14ac:dyDescent="0.25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f t="shared" si="96"/>
        <v>below</v>
      </c>
      <c r="L828" t="str" cm="1">
        <f t="array" ref="L828">_xlfn.IFS(J828&gt;=50, "Excellent", J828&gt;=40, "Good", J828&gt;=30, "Average", J828&lt;30, "Poor")</f>
        <v>Good</v>
      </c>
      <c r="M828" t="str">
        <f t="shared" si="97"/>
        <v>No</v>
      </c>
      <c r="N828" t="str">
        <f t="shared" si="98"/>
        <v>Yes</v>
      </c>
      <c r="O828" t="str">
        <f t="shared" si="99"/>
        <v>not marketing</v>
      </c>
      <c r="P828">
        <f t="shared" si="100"/>
        <v>0</v>
      </c>
      <c r="Q828">
        <f t="shared" si="101"/>
        <v>42786</v>
      </c>
      <c r="X828">
        <f t="shared" si="102"/>
        <v>42786</v>
      </c>
      <c r="Z828">
        <f t="shared" si="103"/>
        <v>14463</v>
      </c>
    </row>
    <row r="829" spans="1:26" x14ac:dyDescent="0.25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f t="shared" si="96"/>
        <v>above</v>
      </c>
      <c r="L829" t="str" cm="1">
        <f t="array" ref="L829">_xlfn.IFS(J829&gt;=50, "Excellent", J829&gt;=40, "Good", J829&gt;=30, "Average", J829&lt;30, "Poor")</f>
        <v>Poor</v>
      </c>
      <c r="M829" t="str">
        <f t="shared" si="97"/>
        <v>No</v>
      </c>
      <c r="N829" t="str">
        <f t="shared" si="98"/>
        <v>No</v>
      </c>
      <c r="O829" t="str">
        <f t="shared" si="99"/>
        <v>marketing</v>
      </c>
      <c r="P829">
        <f t="shared" si="100"/>
        <v>0</v>
      </c>
      <c r="Q829">
        <f t="shared" si="101"/>
        <v>0</v>
      </c>
      <c r="X829">
        <f t="shared" si="102"/>
        <v>59707</v>
      </c>
      <c r="Z829">
        <f t="shared" si="103"/>
        <v>20351</v>
      </c>
    </row>
    <row r="830" spans="1:26" x14ac:dyDescent="0.25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f t="shared" si="96"/>
        <v>above</v>
      </c>
      <c r="L830" t="str" cm="1">
        <f t="array" ref="L830">_xlfn.IFS(J830&gt;=50, "Excellent", J830&gt;=40, "Good", J830&gt;=30, "Average", J830&lt;30, "Poor")</f>
        <v>Poor</v>
      </c>
      <c r="M830" t="str">
        <f t="shared" si="97"/>
        <v>No</v>
      </c>
      <c r="N830" t="str">
        <f t="shared" si="98"/>
        <v>Yes</v>
      </c>
      <c r="O830" t="str">
        <f t="shared" si="99"/>
        <v>not marketing</v>
      </c>
      <c r="P830">
        <f t="shared" si="100"/>
        <v>0</v>
      </c>
      <c r="Q830">
        <f t="shared" si="101"/>
        <v>0</v>
      </c>
      <c r="X830">
        <f t="shared" si="102"/>
        <v>77407</v>
      </c>
      <c r="Z830">
        <f t="shared" si="103"/>
        <v>25740</v>
      </c>
    </row>
    <row r="831" spans="1:26" x14ac:dyDescent="0.25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f t="shared" si="96"/>
        <v>above</v>
      </c>
      <c r="L831" t="str" cm="1">
        <f t="array" ref="L831">_xlfn.IFS(J831&gt;=50, "Excellent", J831&gt;=40, "Good", J831&gt;=30, "Average", J831&lt;30, "Poor")</f>
        <v>Excellent</v>
      </c>
      <c r="M831" t="str">
        <f t="shared" si="97"/>
        <v>No</v>
      </c>
      <c r="N831" t="str">
        <f t="shared" si="98"/>
        <v>Yes</v>
      </c>
      <c r="O831" t="str">
        <f t="shared" si="99"/>
        <v>not marketing</v>
      </c>
      <c r="P831">
        <f t="shared" si="100"/>
        <v>0</v>
      </c>
      <c r="Q831">
        <f t="shared" si="101"/>
        <v>51222</v>
      </c>
      <c r="X831">
        <f t="shared" si="102"/>
        <v>51222</v>
      </c>
      <c r="Z831">
        <f t="shared" si="103"/>
        <v>39968</v>
      </c>
    </row>
    <row r="832" spans="1:26" x14ac:dyDescent="0.25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f t="shared" si="96"/>
        <v>below</v>
      </c>
      <c r="L832" t="str" cm="1">
        <f t="array" ref="L832">_xlfn.IFS(J832&gt;=50, "Excellent", J832&gt;=40, "Good", J832&gt;=30, "Average", J832&lt;30, "Poor")</f>
        <v>Excellent</v>
      </c>
      <c r="M832" t="str">
        <f t="shared" si="97"/>
        <v>No</v>
      </c>
      <c r="N832" t="str">
        <f t="shared" si="98"/>
        <v>No</v>
      </c>
      <c r="O832" t="str">
        <f t="shared" si="99"/>
        <v>marketing</v>
      </c>
      <c r="P832">
        <f t="shared" si="100"/>
        <v>0</v>
      </c>
      <c r="Q832">
        <f t="shared" si="101"/>
        <v>0</v>
      </c>
      <c r="X832">
        <f t="shared" si="102"/>
        <v>38245</v>
      </c>
      <c r="Z832">
        <f t="shared" si="103"/>
        <v>14331</v>
      </c>
    </row>
    <row r="833" spans="1:26" x14ac:dyDescent="0.25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f t="shared" si="96"/>
        <v>above</v>
      </c>
      <c r="L833" t="str" cm="1">
        <f t="array" ref="L833">_xlfn.IFS(J833&gt;=50, "Excellent", J833&gt;=40, "Good", J833&gt;=30, "Average", J833&lt;30, "Poor")</f>
        <v>Average</v>
      </c>
      <c r="M833" t="str">
        <f t="shared" si="97"/>
        <v>No</v>
      </c>
      <c r="N833" t="str">
        <f t="shared" si="98"/>
        <v>No</v>
      </c>
      <c r="O833" t="str">
        <f t="shared" si="99"/>
        <v>not marketing</v>
      </c>
      <c r="P833">
        <f t="shared" si="100"/>
        <v>0</v>
      </c>
      <c r="Q833">
        <f t="shared" si="101"/>
        <v>0</v>
      </c>
      <c r="X833">
        <f t="shared" si="102"/>
        <v>53005</v>
      </c>
      <c r="Z833">
        <f t="shared" si="103"/>
        <v>15871</v>
      </c>
    </row>
    <row r="834" spans="1:26" x14ac:dyDescent="0.25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f t="shared" si="96"/>
        <v>above</v>
      </c>
      <c r="L834" t="str" cm="1">
        <f t="array" ref="L834">_xlfn.IFS(J834&gt;=50, "Excellent", J834&gt;=40, "Good", J834&gt;=30, "Average", J834&lt;30, "Poor")</f>
        <v>Excellent</v>
      </c>
      <c r="M834" t="str">
        <f t="shared" si="97"/>
        <v>No</v>
      </c>
      <c r="N834" t="str">
        <f t="shared" si="98"/>
        <v>Yes</v>
      </c>
      <c r="O834" t="str">
        <f t="shared" si="99"/>
        <v>not marketing</v>
      </c>
      <c r="P834">
        <f t="shared" si="100"/>
        <v>0</v>
      </c>
      <c r="Q834">
        <f t="shared" si="101"/>
        <v>0</v>
      </c>
      <c r="X834">
        <f t="shared" si="102"/>
        <v>67563</v>
      </c>
      <c r="Z834">
        <f t="shared" si="103"/>
        <v>26489</v>
      </c>
    </row>
    <row r="835" spans="1:26" x14ac:dyDescent="0.25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f t="shared" ref="K835:K898" si="104">IF(F835&gt;50000,"above","below")</f>
        <v>below</v>
      </c>
      <c r="L835" t="str" cm="1">
        <f t="array" ref="L835">_xlfn.IFS(J835&gt;=50, "Excellent", J835&gt;=40, "Good", J835&gt;=30, "Average", J835&lt;30, "Poor")</f>
        <v>Poor</v>
      </c>
      <c r="M835" t="str">
        <f t="shared" ref="M835:M898" si="105">IF(AND(E835="HR", I835="North", H835&gt;15000), "Yes", "No")</f>
        <v>No</v>
      </c>
      <c r="N835" t="str">
        <f t="shared" ref="N835:N898" si="106">IF(OR(E835="IT", F835&gt;60000), "Yes", "No")</f>
        <v>Yes</v>
      </c>
      <c r="O835" t="str">
        <f t="shared" ref="O835:O898" si="107">IF(NOT(E835="Marketing"), "not marketing", "marketing")</f>
        <v>not marketing</v>
      </c>
      <c r="P835">
        <f t="shared" ref="P835:P898" si="108">SUMIF(E835, "Sales", F835
)</f>
        <v>0</v>
      </c>
      <c r="Q835">
        <f t="shared" ref="Q835:Q898" si="109">SUMIFS(F835, E835, "IT", J835, "&gt;35")</f>
        <v>0</v>
      </c>
      <c r="X835">
        <f t="shared" ref="X835:X898" si="110">VLOOKUP(A835, A835:F1834, 6, FALSE)</f>
        <v>32721</v>
      </c>
      <c r="Z835">
        <f t="shared" ref="Z835:Z898" si="111">INDEX(H834:H1834, MATCH(A835,A834:A1834, 0))</f>
        <v>21064</v>
      </c>
    </row>
    <row r="836" spans="1:26" x14ac:dyDescent="0.25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f t="shared" si="104"/>
        <v>below</v>
      </c>
      <c r="L836" t="str" cm="1">
        <f t="array" ref="L836">_xlfn.IFS(J836&gt;=50, "Excellent", J836&gt;=40, "Good", J836&gt;=30, "Average", J836&lt;30, "Poor")</f>
        <v>Good</v>
      </c>
      <c r="M836" t="str">
        <f t="shared" si="105"/>
        <v>No</v>
      </c>
      <c r="N836" t="str">
        <f t="shared" si="106"/>
        <v>Yes</v>
      </c>
      <c r="O836" t="str">
        <f t="shared" si="107"/>
        <v>not marketing</v>
      </c>
      <c r="P836">
        <f t="shared" si="108"/>
        <v>0</v>
      </c>
      <c r="Q836">
        <f t="shared" si="109"/>
        <v>31854</v>
      </c>
      <c r="X836">
        <f t="shared" si="110"/>
        <v>31854</v>
      </c>
      <c r="Z836">
        <f t="shared" si="111"/>
        <v>17280</v>
      </c>
    </row>
    <row r="837" spans="1:26" x14ac:dyDescent="0.25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f t="shared" si="104"/>
        <v>below</v>
      </c>
      <c r="L837" t="str" cm="1">
        <f t="array" ref="L837">_xlfn.IFS(J837&gt;=50, "Excellent", J837&gt;=40, "Good", J837&gt;=30, "Average", J837&lt;30, "Poor")</f>
        <v>Excellent</v>
      </c>
      <c r="M837" t="str">
        <f t="shared" si="105"/>
        <v>No</v>
      </c>
      <c r="N837" t="str">
        <f t="shared" si="106"/>
        <v>Yes</v>
      </c>
      <c r="O837" t="str">
        <f t="shared" si="107"/>
        <v>not marketing</v>
      </c>
      <c r="P837">
        <f t="shared" si="108"/>
        <v>0</v>
      </c>
      <c r="Q837">
        <f t="shared" si="109"/>
        <v>45908</v>
      </c>
      <c r="X837">
        <f t="shared" si="110"/>
        <v>45908</v>
      </c>
      <c r="Z837">
        <f t="shared" si="111"/>
        <v>25710</v>
      </c>
    </row>
    <row r="838" spans="1:26" x14ac:dyDescent="0.25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f t="shared" si="104"/>
        <v>below</v>
      </c>
      <c r="L838" t="str" cm="1">
        <f t="array" ref="L838">_xlfn.IFS(J838&gt;=50, "Excellent", J838&gt;=40, "Good", J838&gt;=30, "Average", J838&lt;30, "Poor")</f>
        <v>Poor</v>
      </c>
      <c r="M838" t="str">
        <f t="shared" si="105"/>
        <v>No</v>
      </c>
      <c r="N838" t="str">
        <f t="shared" si="106"/>
        <v>No</v>
      </c>
      <c r="O838" t="str">
        <f t="shared" si="107"/>
        <v>marketing</v>
      </c>
      <c r="P838">
        <f t="shared" si="108"/>
        <v>0</v>
      </c>
      <c r="Q838">
        <f t="shared" si="109"/>
        <v>0</v>
      </c>
      <c r="X838">
        <f t="shared" si="110"/>
        <v>35598</v>
      </c>
      <c r="Z838">
        <f t="shared" si="111"/>
        <v>32104</v>
      </c>
    </row>
    <row r="839" spans="1:26" x14ac:dyDescent="0.25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f t="shared" si="104"/>
        <v>above</v>
      </c>
      <c r="L839" t="str" cm="1">
        <f t="array" ref="L839">_xlfn.IFS(J839&gt;=50, "Excellent", J839&gt;=40, "Good", J839&gt;=30, "Average", J839&lt;30, "Poor")</f>
        <v>Poor</v>
      </c>
      <c r="M839" t="str">
        <f t="shared" si="105"/>
        <v>No</v>
      </c>
      <c r="N839" t="str">
        <f t="shared" si="106"/>
        <v>No</v>
      </c>
      <c r="O839" t="str">
        <f t="shared" si="107"/>
        <v>not marketing</v>
      </c>
      <c r="P839">
        <f t="shared" si="108"/>
        <v>0</v>
      </c>
      <c r="Q839">
        <f t="shared" si="109"/>
        <v>0</v>
      </c>
      <c r="X839">
        <f t="shared" si="110"/>
        <v>52201</v>
      </c>
      <c r="Z839">
        <f t="shared" si="111"/>
        <v>22557</v>
      </c>
    </row>
    <row r="840" spans="1:26" x14ac:dyDescent="0.25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f t="shared" si="104"/>
        <v>above</v>
      </c>
      <c r="L840" t="str" cm="1">
        <f t="array" ref="L840">_xlfn.IFS(J840&gt;=50, "Excellent", J840&gt;=40, "Good", J840&gt;=30, "Average", J840&lt;30, "Poor")</f>
        <v>Average</v>
      </c>
      <c r="M840" t="str">
        <f t="shared" si="105"/>
        <v>No</v>
      </c>
      <c r="N840" t="str">
        <f t="shared" si="106"/>
        <v>Yes</v>
      </c>
      <c r="O840" t="str">
        <f t="shared" si="107"/>
        <v>not marketing</v>
      </c>
      <c r="P840">
        <f t="shared" si="108"/>
        <v>0</v>
      </c>
      <c r="Q840">
        <f t="shared" si="109"/>
        <v>58384</v>
      </c>
      <c r="X840">
        <f t="shared" si="110"/>
        <v>58384</v>
      </c>
      <c r="Z840">
        <f t="shared" si="111"/>
        <v>23579</v>
      </c>
    </row>
    <row r="841" spans="1:26" x14ac:dyDescent="0.25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f t="shared" si="104"/>
        <v>above</v>
      </c>
      <c r="L841" t="str" cm="1">
        <f t="array" ref="L841">_xlfn.IFS(J841&gt;=50, "Excellent", J841&gt;=40, "Good", J841&gt;=30, "Average", J841&lt;30, "Poor")</f>
        <v>Excellent</v>
      </c>
      <c r="M841" t="str">
        <f t="shared" si="105"/>
        <v>No</v>
      </c>
      <c r="N841" t="str">
        <f t="shared" si="106"/>
        <v>No</v>
      </c>
      <c r="O841" t="str">
        <f t="shared" si="107"/>
        <v>not marketing</v>
      </c>
      <c r="P841">
        <f t="shared" si="108"/>
        <v>0</v>
      </c>
      <c r="Q841">
        <f t="shared" si="109"/>
        <v>0</v>
      </c>
      <c r="X841">
        <f t="shared" si="110"/>
        <v>53441</v>
      </c>
      <c r="Z841">
        <f t="shared" si="111"/>
        <v>10421</v>
      </c>
    </row>
    <row r="842" spans="1:26" x14ac:dyDescent="0.25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f t="shared" si="104"/>
        <v>above</v>
      </c>
      <c r="L842" t="str" cm="1">
        <f t="array" ref="L842">_xlfn.IFS(J842&gt;=50, "Excellent", J842&gt;=40, "Good", J842&gt;=30, "Average", J842&lt;30, "Poor")</f>
        <v>Average</v>
      </c>
      <c r="M842" t="str">
        <f t="shared" si="105"/>
        <v>No</v>
      </c>
      <c r="N842" t="str">
        <f t="shared" si="106"/>
        <v>Yes</v>
      </c>
      <c r="O842" t="str">
        <f t="shared" si="107"/>
        <v>not marketing</v>
      </c>
      <c r="P842">
        <f t="shared" si="108"/>
        <v>67675</v>
      </c>
      <c r="Q842">
        <f t="shared" si="109"/>
        <v>0</v>
      </c>
      <c r="X842">
        <f t="shared" si="110"/>
        <v>67675</v>
      </c>
      <c r="Z842">
        <f t="shared" si="111"/>
        <v>23038</v>
      </c>
    </row>
    <row r="843" spans="1:26" x14ac:dyDescent="0.25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f t="shared" si="104"/>
        <v>below</v>
      </c>
      <c r="L843" t="str" cm="1">
        <f t="array" ref="L843">_xlfn.IFS(J843&gt;=50, "Excellent", J843&gt;=40, "Good", J843&gt;=30, "Average", J843&lt;30, "Poor")</f>
        <v>Average</v>
      </c>
      <c r="M843" t="str">
        <f t="shared" si="105"/>
        <v>No</v>
      </c>
      <c r="N843" t="str">
        <f t="shared" si="106"/>
        <v>No</v>
      </c>
      <c r="O843" t="str">
        <f t="shared" si="107"/>
        <v>marketing</v>
      </c>
      <c r="P843">
        <f t="shared" si="108"/>
        <v>0</v>
      </c>
      <c r="Q843">
        <f t="shared" si="109"/>
        <v>0</v>
      </c>
      <c r="X843">
        <f t="shared" si="110"/>
        <v>45055</v>
      </c>
      <c r="Z843">
        <f t="shared" si="111"/>
        <v>31858</v>
      </c>
    </row>
    <row r="844" spans="1:26" x14ac:dyDescent="0.25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f t="shared" si="104"/>
        <v>below</v>
      </c>
      <c r="L844" t="str" cm="1">
        <f t="array" ref="L844">_xlfn.IFS(J844&gt;=50, "Excellent", J844&gt;=40, "Good", J844&gt;=30, "Average", J844&lt;30, "Poor")</f>
        <v>Average</v>
      </c>
      <c r="M844" t="str">
        <f t="shared" si="105"/>
        <v>No</v>
      </c>
      <c r="N844" t="str">
        <f t="shared" si="106"/>
        <v>No</v>
      </c>
      <c r="O844" t="str">
        <f t="shared" si="107"/>
        <v>not marketing</v>
      </c>
      <c r="P844">
        <f t="shared" si="108"/>
        <v>0</v>
      </c>
      <c r="Q844">
        <f t="shared" si="109"/>
        <v>0</v>
      </c>
      <c r="X844">
        <f t="shared" si="110"/>
        <v>39346</v>
      </c>
      <c r="Z844">
        <f t="shared" si="111"/>
        <v>23877</v>
      </c>
    </row>
    <row r="845" spans="1:26" x14ac:dyDescent="0.25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f t="shared" si="104"/>
        <v>below</v>
      </c>
      <c r="L845" t="str" cm="1">
        <f t="array" ref="L845">_xlfn.IFS(J845&gt;=50, "Excellent", J845&gt;=40, "Good", J845&gt;=30, "Average", J845&lt;30, "Poor")</f>
        <v>Excellent</v>
      </c>
      <c r="M845" t="str">
        <f t="shared" si="105"/>
        <v>No</v>
      </c>
      <c r="N845" t="str">
        <f t="shared" si="106"/>
        <v>No</v>
      </c>
      <c r="O845" t="str">
        <f t="shared" si="107"/>
        <v>not marketing</v>
      </c>
      <c r="P845">
        <f t="shared" si="108"/>
        <v>0</v>
      </c>
      <c r="Q845">
        <f t="shared" si="109"/>
        <v>0</v>
      </c>
      <c r="X845">
        <f t="shared" si="110"/>
        <v>45601</v>
      </c>
      <c r="Z845">
        <f t="shared" si="111"/>
        <v>10147</v>
      </c>
    </row>
    <row r="846" spans="1:26" x14ac:dyDescent="0.25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f t="shared" si="104"/>
        <v>above</v>
      </c>
      <c r="L846" t="str" cm="1">
        <f t="array" ref="L846">_xlfn.IFS(J846&gt;=50, "Excellent", J846&gt;=40, "Good", J846&gt;=30, "Average", J846&lt;30, "Poor")</f>
        <v>Poor</v>
      </c>
      <c r="M846" t="str">
        <f t="shared" si="105"/>
        <v>No</v>
      </c>
      <c r="N846" t="str">
        <f t="shared" si="106"/>
        <v>No</v>
      </c>
      <c r="O846" t="str">
        <f t="shared" si="107"/>
        <v>not marketing</v>
      </c>
      <c r="P846">
        <f t="shared" si="108"/>
        <v>0</v>
      </c>
      <c r="Q846">
        <f t="shared" si="109"/>
        <v>0</v>
      </c>
      <c r="X846">
        <f t="shared" si="110"/>
        <v>56339</v>
      </c>
      <c r="Z846">
        <f t="shared" si="111"/>
        <v>36341</v>
      </c>
    </row>
    <row r="847" spans="1:26" x14ac:dyDescent="0.25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f t="shared" si="104"/>
        <v>above</v>
      </c>
      <c r="L847" t="str" cm="1">
        <f t="array" ref="L847">_xlfn.IFS(J847&gt;=50, "Excellent", J847&gt;=40, "Good", J847&gt;=30, "Average", J847&lt;30, "Poor")</f>
        <v>Average</v>
      </c>
      <c r="M847" t="str">
        <f t="shared" si="105"/>
        <v>No</v>
      </c>
      <c r="N847" t="str">
        <f t="shared" si="106"/>
        <v>Yes</v>
      </c>
      <c r="O847" t="str">
        <f t="shared" si="107"/>
        <v>not marketing</v>
      </c>
      <c r="P847">
        <f t="shared" si="108"/>
        <v>77031</v>
      </c>
      <c r="Q847">
        <f t="shared" si="109"/>
        <v>0</v>
      </c>
      <c r="X847">
        <f t="shared" si="110"/>
        <v>77031</v>
      </c>
      <c r="Z847">
        <f t="shared" si="111"/>
        <v>17991</v>
      </c>
    </row>
    <row r="848" spans="1:26" x14ac:dyDescent="0.25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f t="shared" si="104"/>
        <v>below</v>
      </c>
      <c r="L848" t="str" cm="1">
        <f t="array" ref="L848">_xlfn.IFS(J848&gt;=50, "Excellent", J848&gt;=40, "Good", J848&gt;=30, "Average", J848&lt;30, "Poor")</f>
        <v>Poor</v>
      </c>
      <c r="M848" t="str">
        <f t="shared" si="105"/>
        <v>No</v>
      </c>
      <c r="N848" t="str">
        <f t="shared" si="106"/>
        <v>Yes</v>
      </c>
      <c r="O848" t="str">
        <f t="shared" si="107"/>
        <v>not marketing</v>
      </c>
      <c r="P848">
        <f t="shared" si="108"/>
        <v>0</v>
      </c>
      <c r="Q848">
        <f t="shared" si="109"/>
        <v>0</v>
      </c>
      <c r="X848">
        <f t="shared" si="110"/>
        <v>42838</v>
      </c>
      <c r="Z848">
        <f t="shared" si="111"/>
        <v>23052</v>
      </c>
    </row>
    <row r="849" spans="1:26" x14ac:dyDescent="0.25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f t="shared" si="104"/>
        <v>above</v>
      </c>
      <c r="L849" t="str" cm="1">
        <f t="array" ref="L849">_xlfn.IFS(J849&gt;=50, "Excellent", J849&gt;=40, "Good", J849&gt;=30, "Average", J849&lt;30, "Poor")</f>
        <v>Excellent</v>
      </c>
      <c r="M849" t="str">
        <f t="shared" si="105"/>
        <v>No</v>
      </c>
      <c r="N849" t="str">
        <f t="shared" si="106"/>
        <v>Yes</v>
      </c>
      <c r="O849" t="str">
        <f t="shared" si="107"/>
        <v>marketing</v>
      </c>
      <c r="P849">
        <f t="shared" si="108"/>
        <v>0</v>
      </c>
      <c r="Q849">
        <f t="shared" si="109"/>
        <v>0</v>
      </c>
      <c r="X849">
        <f t="shared" si="110"/>
        <v>64643</v>
      </c>
      <c r="Z849">
        <f t="shared" si="111"/>
        <v>25966</v>
      </c>
    </row>
    <row r="850" spans="1:26" x14ac:dyDescent="0.25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f t="shared" si="104"/>
        <v>above</v>
      </c>
      <c r="L850" t="str" cm="1">
        <f t="array" ref="L850">_xlfn.IFS(J850&gt;=50, "Excellent", J850&gt;=40, "Good", J850&gt;=30, "Average", J850&lt;30, "Poor")</f>
        <v>Average</v>
      </c>
      <c r="M850" t="str">
        <f t="shared" si="105"/>
        <v>No</v>
      </c>
      <c r="N850" t="str">
        <f t="shared" si="106"/>
        <v>No</v>
      </c>
      <c r="O850" t="str">
        <f t="shared" si="107"/>
        <v>marketing</v>
      </c>
      <c r="P850">
        <f t="shared" si="108"/>
        <v>0</v>
      </c>
      <c r="Q850">
        <f t="shared" si="109"/>
        <v>0</v>
      </c>
      <c r="X850">
        <f t="shared" si="110"/>
        <v>55610</v>
      </c>
      <c r="Z850">
        <f t="shared" si="111"/>
        <v>19919</v>
      </c>
    </row>
    <row r="851" spans="1:26" x14ac:dyDescent="0.25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f t="shared" si="104"/>
        <v>above</v>
      </c>
      <c r="L851" t="str" cm="1">
        <f t="array" ref="L851">_xlfn.IFS(J851&gt;=50, "Excellent", J851&gt;=40, "Good", J851&gt;=30, "Average", J851&lt;30, "Poor")</f>
        <v>Good</v>
      </c>
      <c r="M851" t="str">
        <f t="shared" si="105"/>
        <v>No</v>
      </c>
      <c r="N851" t="str">
        <f t="shared" si="106"/>
        <v>No</v>
      </c>
      <c r="O851" t="str">
        <f t="shared" si="107"/>
        <v>marketing</v>
      </c>
      <c r="P851">
        <f t="shared" si="108"/>
        <v>0</v>
      </c>
      <c r="Q851">
        <f t="shared" si="109"/>
        <v>0</v>
      </c>
      <c r="X851">
        <f t="shared" si="110"/>
        <v>50173</v>
      </c>
      <c r="Z851">
        <f t="shared" si="111"/>
        <v>31228</v>
      </c>
    </row>
    <row r="852" spans="1:26" x14ac:dyDescent="0.25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f t="shared" si="104"/>
        <v>above</v>
      </c>
      <c r="L852" t="str" cm="1">
        <f t="array" ref="L852">_xlfn.IFS(J852&gt;=50, "Excellent", J852&gt;=40, "Good", J852&gt;=30, "Average", J852&lt;30, "Poor")</f>
        <v>Average</v>
      </c>
      <c r="M852" t="str">
        <f t="shared" si="105"/>
        <v>No</v>
      </c>
      <c r="N852" t="str">
        <f t="shared" si="106"/>
        <v>Yes</v>
      </c>
      <c r="O852" t="str">
        <f t="shared" si="107"/>
        <v>not marketing</v>
      </c>
      <c r="P852">
        <f t="shared" si="108"/>
        <v>0</v>
      </c>
      <c r="Q852">
        <f t="shared" si="109"/>
        <v>0</v>
      </c>
      <c r="X852">
        <f t="shared" si="110"/>
        <v>79128</v>
      </c>
      <c r="Z852">
        <f t="shared" si="111"/>
        <v>10537</v>
      </c>
    </row>
    <row r="853" spans="1:26" x14ac:dyDescent="0.25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f t="shared" si="104"/>
        <v>below</v>
      </c>
      <c r="L853" t="str" cm="1">
        <f t="array" ref="L853">_xlfn.IFS(J853&gt;=50, "Excellent", J853&gt;=40, "Good", J853&gt;=30, "Average", J853&lt;30, "Poor")</f>
        <v>Good</v>
      </c>
      <c r="M853" t="str">
        <f t="shared" si="105"/>
        <v>No</v>
      </c>
      <c r="N853" t="str">
        <f t="shared" si="106"/>
        <v>No</v>
      </c>
      <c r="O853" t="str">
        <f t="shared" si="107"/>
        <v>not marketing</v>
      </c>
      <c r="P853">
        <f t="shared" si="108"/>
        <v>0</v>
      </c>
      <c r="Q853">
        <f t="shared" si="109"/>
        <v>0</v>
      </c>
      <c r="X853">
        <f t="shared" si="110"/>
        <v>41911</v>
      </c>
      <c r="Z853">
        <f t="shared" si="111"/>
        <v>29387</v>
      </c>
    </row>
    <row r="854" spans="1:26" x14ac:dyDescent="0.25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f t="shared" si="104"/>
        <v>above</v>
      </c>
      <c r="L854" t="str" cm="1">
        <f t="array" ref="L854">_xlfn.IFS(J854&gt;=50, "Excellent", J854&gt;=40, "Good", J854&gt;=30, "Average", J854&lt;30, "Poor")</f>
        <v>Average</v>
      </c>
      <c r="M854" t="str">
        <f t="shared" si="105"/>
        <v>No</v>
      </c>
      <c r="N854" t="str">
        <f t="shared" si="106"/>
        <v>Yes</v>
      </c>
      <c r="O854" t="str">
        <f t="shared" si="107"/>
        <v>marketing</v>
      </c>
      <c r="P854">
        <f t="shared" si="108"/>
        <v>0</v>
      </c>
      <c r="Q854">
        <f t="shared" si="109"/>
        <v>0</v>
      </c>
      <c r="X854">
        <f t="shared" si="110"/>
        <v>77203</v>
      </c>
      <c r="Z854">
        <f t="shared" si="111"/>
        <v>36837</v>
      </c>
    </row>
    <row r="855" spans="1:26" x14ac:dyDescent="0.25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f t="shared" si="104"/>
        <v>above</v>
      </c>
      <c r="L855" t="str" cm="1">
        <f t="array" ref="L855">_xlfn.IFS(J855&gt;=50, "Excellent", J855&gt;=40, "Good", J855&gt;=30, "Average", J855&lt;30, "Poor")</f>
        <v>Excellent</v>
      </c>
      <c r="M855" t="str">
        <f t="shared" si="105"/>
        <v>No</v>
      </c>
      <c r="N855" t="str">
        <f t="shared" si="106"/>
        <v>Yes</v>
      </c>
      <c r="O855" t="str">
        <f t="shared" si="107"/>
        <v>not marketing</v>
      </c>
      <c r="P855">
        <f t="shared" si="108"/>
        <v>0</v>
      </c>
      <c r="Q855">
        <f t="shared" si="109"/>
        <v>0</v>
      </c>
      <c r="X855">
        <f t="shared" si="110"/>
        <v>78401</v>
      </c>
      <c r="Z855">
        <f t="shared" si="111"/>
        <v>39482</v>
      </c>
    </row>
    <row r="856" spans="1:26" x14ac:dyDescent="0.25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f t="shared" si="104"/>
        <v>above</v>
      </c>
      <c r="L856" t="str" cm="1">
        <f t="array" ref="L856">_xlfn.IFS(J856&gt;=50, "Excellent", J856&gt;=40, "Good", J856&gt;=30, "Average", J856&lt;30, "Poor")</f>
        <v>Excellent</v>
      </c>
      <c r="M856" t="str">
        <f t="shared" si="105"/>
        <v>No</v>
      </c>
      <c r="N856" t="str">
        <f t="shared" si="106"/>
        <v>No</v>
      </c>
      <c r="O856" t="str">
        <f t="shared" si="107"/>
        <v>marketing</v>
      </c>
      <c r="P856">
        <f t="shared" si="108"/>
        <v>0</v>
      </c>
      <c r="Q856">
        <f t="shared" si="109"/>
        <v>0</v>
      </c>
      <c r="X856">
        <f t="shared" si="110"/>
        <v>50028</v>
      </c>
      <c r="Z856">
        <f t="shared" si="111"/>
        <v>26921</v>
      </c>
    </row>
    <row r="857" spans="1:26" x14ac:dyDescent="0.25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f t="shared" si="104"/>
        <v>above</v>
      </c>
      <c r="L857" t="str" cm="1">
        <f t="array" ref="L857">_xlfn.IFS(J857&gt;=50, "Excellent", J857&gt;=40, "Good", J857&gt;=30, "Average", J857&lt;30, "Poor")</f>
        <v>Poor</v>
      </c>
      <c r="M857" t="str">
        <f t="shared" si="105"/>
        <v>No</v>
      </c>
      <c r="N857" t="str">
        <f t="shared" si="106"/>
        <v>Yes</v>
      </c>
      <c r="O857" t="str">
        <f t="shared" si="107"/>
        <v>not marketing</v>
      </c>
      <c r="P857">
        <f t="shared" si="108"/>
        <v>0</v>
      </c>
      <c r="Q857">
        <f t="shared" si="109"/>
        <v>0</v>
      </c>
      <c r="X857">
        <f t="shared" si="110"/>
        <v>77430</v>
      </c>
      <c r="Z857">
        <f t="shared" si="111"/>
        <v>27173</v>
      </c>
    </row>
    <row r="858" spans="1:26" x14ac:dyDescent="0.25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f t="shared" si="104"/>
        <v>above</v>
      </c>
      <c r="L858" t="str" cm="1">
        <f t="array" ref="L858">_xlfn.IFS(J858&gt;=50, "Excellent", J858&gt;=40, "Good", J858&gt;=30, "Average", J858&lt;30, "Poor")</f>
        <v>Average</v>
      </c>
      <c r="M858" t="str">
        <f t="shared" si="105"/>
        <v>No</v>
      </c>
      <c r="N858" t="str">
        <f t="shared" si="106"/>
        <v>Yes</v>
      </c>
      <c r="O858" t="str">
        <f t="shared" si="107"/>
        <v>not marketing</v>
      </c>
      <c r="P858">
        <f t="shared" si="108"/>
        <v>0</v>
      </c>
      <c r="Q858">
        <f t="shared" si="109"/>
        <v>0</v>
      </c>
      <c r="X858">
        <f t="shared" si="110"/>
        <v>74949</v>
      </c>
      <c r="Z858">
        <f t="shared" si="111"/>
        <v>20026</v>
      </c>
    </row>
    <row r="859" spans="1:26" x14ac:dyDescent="0.25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f t="shared" si="104"/>
        <v>above</v>
      </c>
      <c r="L859" t="str" cm="1">
        <f t="array" ref="L859">_xlfn.IFS(J859&gt;=50, "Excellent", J859&gt;=40, "Good", J859&gt;=30, "Average", J859&lt;30, "Poor")</f>
        <v>Average</v>
      </c>
      <c r="M859" t="str">
        <f t="shared" si="105"/>
        <v>No</v>
      </c>
      <c r="N859" t="str">
        <f t="shared" si="106"/>
        <v>Yes</v>
      </c>
      <c r="O859" t="str">
        <f t="shared" si="107"/>
        <v>not marketing</v>
      </c>
      <c r="P859">
        <f t="shared" si="108"/>
        <v>0</v>
      </c>
      <c r="Q859">
        <f t="shared" si="109"/>
        <v>0</v>
      </c>
      <c r="X859">
        <f t="shared" si="110"/>
        <v>78910</v>
      </c>
      <c r="Z859">
        <f t="shared" si="111"/>
        <v>20265</v>
      </c>
    </row>
    <row r="860" spans="1:26" x14ac:dyDescent="0.25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f t="shared" si="104"/>
        <v>above</v>
      </c>
      <c r="L860" t="str" cm="1">
        <f t="array" ref="L860">_xlfn.IFS(J860&gt;=50, "Excellent", J860&gt;=40, "Good", J860&gt;=30, "Average", J860&lt;30, "Poor")</f>
        <v>Average</v>
      </c>
      <c r="M860" t="str">
        <f t="shared" si="105"/>
        <v>No</v>
      </c>
      <c r="N860" t="str">
        <f t="shared" si="106"/>
        <v>Yes</v>
      </c>
      <c r="O860" t="str">
        <f t="shared" si="107"/>
        <v>not marketing</v>
      </c>
      <c r="P860">
        <f t="shared" si="108"/>
        <v>65112</v>
      </c>
      <c r="Q860">
        <f t="shared" si="109"/>
        <v>0</v>
      </c>
      <c r="X860">
        <f t="shared" si="110"/>
        <v>65112</v>
      </c>
      <c r="Z860">
        <f t="shared" si="111"/>
        <v>19507</v>
      </c>
    </row>
    <row r="861" spans="1:26" x14ac:dyDescent="0.25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f t="shared" si="104"/>
        <v>below</v>
      </c>
      <c r="L861" t="str" cm="1">
        <f t="array" ref="L861">_xlfn.IFS(J861&gt;=50, "Excellent", J861&gt;=40, "Good", J861&gt;=30, "Average", J861&lt;30, "Poor")</f>
        <v>Good</v>
      </c>
      <c r="M861" t="str">
        <f t="shared" si="105"/>
        <v>No</v>
      </c>
      <c r="N861" t="str">
        <f t="shared" si="106"/>
        <v>No</v>
      </c>
      <c r="O861" t="str">
        <f t="shared" si="107"/>
        <v>marketing</v>
      </c>
      <c r="P861">
        <f t="shared" si="108"/>
        <v>0</v>
      </c>
      <c r="Q861">
        <f t="shared" si="109"/>
        <v>0</v>
      </c>
      <c r="X861">
        <f t="shared" si="110"/>
        <v>40089</v>
      </c>
      <c r="Z861">
        <f t="shared" si="111"/>
        <v>18558</v>
      </c>
    </row>
    <row r="862" spans="1:26" x14ac:dyDescent="0.25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f t="shared" si="104"/>
        <v>above</v>
      </c>
      <c r="L862" t="str" cm="1">
        <f t="array" ref="L862">_xlfn.IFS(J862&gt;=50, "Excellent", J862&gt;=40, "Good", J862&gt;=30, "Average", J862&lt;30, "Poor")</f>
        <v>Good</v>
      </c>
      <c r="M862" t="str">
        <f t="shared" si="105"/>
        <v>No</v>
      </c>
      <c r="N862" t="str">
        <f t="shared" si="106"/>
        <v>Yes</v>
      </c>
      <c r="O862" t="str">
        <f t="shared" si="107"/>
        <v>not marketing</v>
      </c>
      <c r="P862">
        <f t="shared" si="108"/>
        <v>0</v>
      </c>
      <c r="Q862">
        <f t="shared" si="109"/>
        <v>73001</v>
      </c>
      <c r="X862">
        <f t="shared" si="110"/>
        <v>73001</v>
      </c>
      <c r="Z862">
        <f t="shared" si="111"/>
        <v>21750</v>
      </c>
    </row>
    <row r="863" spans="1:26" x14ac:dyDescent="0.25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f t="shared" si="104"/>
        <v>above</v>
      </c>
      <c r="L863" t="str" cm="1">
        <f t="array" ref="L863">_xlfn.IFS(J863&gt;=50, "Excellent", J863&gt;=40, "Good", J863&gt;=30, "Average", J863&lt;30, "Poor")</f>
        <v>Good</v>
      </c>
      <c r="M863" t="str">
        <f t="shared" si="105"/>
        <v>No</v>
      </c>
      <c r="N863" t="str">
        <f t="shared" si="106"/>
        <v>Yes</v>
      </c>
      <c r="O863" t="str">
        <f t="shared" si="107"/>
        <v>not marketing</v>
      </c>
      <c r="P863">
        <f t="shared" si="108"/>
        <v>0</v>
      </c>
      <c r="Q863">
        <f t="shared" si="109"/>
        <v>0</v>
      </c>
      <c r="X863">
        <f t="shared" si="110"/>
        <v>67253</v>
      </c>
      <c r="Z863">
        <f t="shared" si="111"/>
        <v>17026</v>
      </c>
    </row>
    <row r="864" spans="1:26" x14ac:dyDescent="0.25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f t="shared" si="104"/>
        <v>above</v>
      </c>
      <c r="L864" t="str" cm="1">
        <f t="array" ref="L864">_xlfn.IFS(J864&gt;=50, "Excellent", J864&gt;=40, "Good", J864&gt;=30, "Average", J864&lt;30, "Poor")</f>
        <v>Good</v>
      </c>
      <c r="M864" t="str">
        <f t="shared" si="105"/>
        <v>No</v>
      </c>
      <c r="N864" t="str">
        <f t="shared" si="106"/>
        <v>Yes</v>
      </c>
      <c r="O864" t="str">
        <f t="shared" si="107"/>
        <v>not marketing</v>
      </c>
      <c r="P864">
        <f t="shared" si="108"/>
        <v>0</v>
      </c>
      <c r="Q864">
        <f t="shared" si="109"/>
        <v>79313</v>
      </c>
      <c r="X864">
        <f t="shared" si="110"/>
        <v>79313</v>
      </c>
      <c r="Z864">
        <f t="shared" si="111"/>
        <v>15722</v>
      </c>
    </row>
    <row r="865" spans="1:26" x14ac:dyDescent="0.25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f t="shared" si="104"/>
        <v>below</v>
      </c>
      <c r="L865" t="str" cm="1">
        <f t="array" ref="L865">_xlfn.IFS(J865&gt;=50, "Excellent", J865&gt;=40, "Good", J865&gt;=30, "Average", J865&lt;30, "Poor")</f>
        <v>Average</v>
      </c>
      <c r="M865" t="str">
        <f t="shared" si="105"/>
        <v>No</v>
      </c>
      <c r="N865" t="str">
        <f t="shared" si="106"/>
        <v>No</v>
      </c>
      <c r="O865" t="str">
        <f t="shared" si="107"/>
        <v>not marketing</v>
      </c>
      <c r="P865">
        <f t="shared" si="108"/>
        <v>0</v>
      </c>
      <c r="Q865">
        <f t="shared" si="109"/>
        <v>0</v>
      </c>
      <c r="X865">
        <f t="shared" si="110"/>
        <v>36140</v>
      </c>
      <c r="Z865">
        <f t="shared" si="111"/>
        <v>12490</v>
      </c>
    </row>
    <row r="866" spans="1:26" x14ac:dyDescent="0.25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f t="shared" si="104"/>
        <v>above</v>
      </c>
      <c r="L866" t="str" cm="1">
        <f t="array" ref="L866">_xlfn.IFS(J866&gt;=50, "Excellent", J866&gt;=40, "Good", J866&gt;=30, "Average", J866&lt;30, "Poor")</f>
        <v>Excellent</v>
      </c>
      <c r="M866" t="str">
        <f t="shared" si="105"/>
        <v>No</v>
      </c>
      <c r="N866" t="str">
        <f t="shared" si="106"/>
        <v>No</v>
      </c>
      <c r="O866" t="str">
        <f t="shared" si="107"/>
        <v>not marketing</v>
      </c>
      <c r="P866">
        <f t="shared" si="108"/>
        <v>0</v>
      </c>
      <c r="Q866">
        <f t="shared" si="109"/>
        <v>0</v>
      </c>
      <c r="X866">
        <f t="shared" si="110"/>
        <v>59884</v>
      </c>
      <c r="Z866">
        <f t="shared" si="111"/>
        <v>36349</v>
      </c>
    </row>
    <row r="867" spans="1:26" x14ac:dyDescent="0.25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f t="shared" si="104"/>
        <v>below</v>
      </c>
      <c r="L867" t="str" cm="1">
        <f t="array" ref="L867">_xlfn.IFS(J867&gt;=50, "Excellent", J867&gt;=40, "Good", J867&gt;=30, "Average", J867&lt;30, "Poor")</f>
        <v>Poor</v>
      </c>
      <c r="M867" t="str">
        <f t="shared" si="105"/>
        <v>No</v>
      </c>
      <c r="N867" t="str">
        <f t="shared" si="106"/>
        <v>Yes</v>
      </c>
      <c r="O867" t="str">
        <f t="shared" si="107"/>
        <v>not marketing</v>
      </c>
      <c r="P867">
        <f t="shared" si="108"/>
        <v>0</v>
      </c>
      <c r="Q867">
        <f t="shared" si="109"/>
        <v>0</v>
      </c>
      <c r="X867">
        <f t="shared" si="110"/>
        <v>45926</v>
      </c>
      <c r="Z867">
        <f t="shared" si="111"/>
        <v>17727</v>
      </c>
    </row>
    <row r="868" spans="1:26" x14ac:dyDescent="0.25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f t="shared" si="104"/>
        <v>above</v>
      </c>
      <c r="L868" t="str" cm="1">
        <f t="array" ref="L868">_xlfn.IFS(J868&gt;=50, "Excellent", J868&gt;=40, "Good", J868&gt;=30, "Average", J868&lt;30, "Poor")</f>
        <v>Poor</v>
      </c>
      <c r="M868" t="str">
        <f t="shared" si="105"/>
        <v>No</v>
      </c>
      <c r="N868" t="str">
        <f t="shared" si="106"/>
        <v>No</v>
      </c>
      <c r="O868" t="str">
        <f t="shared" si="107"/>
        <v>not marketing</v>
      </c>
      <c r="P868">
        <f t="shared" si="108"/>
        <v>0</v>
      </c>
      <c r="Q868">
        <f t="shared" si="109"/>
        <v>0</v>
      </c>
      <c r="X868">
        <f t="shared" si="110"/>
        <v>50047</v>
      </c>
      <c r="Z868">
        <f t="shared" si="111"/>
        <v>17699</v>
      </c>
    </row>
    <row r="869" spans="1:26" x14ac:dyDescent="0.25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f t="shared" si="104"/>
        <v>below</v>
      </c>
      <c r="L869" t="str" cm="1">
        <f t="array" ref="L869">_xlfn.IFS(J869&gt;=50, "Excellent", J869&gt;=40, "Good", J869&gt;=30, "Average", J869&lt;30, "Poor")</f>
        <v>Good</v>
      </c>
      <c r="M869" t="str">
        <f t="shared" si="105"/>
        <v>No</v>
      </c>
      <c r="N869" t="str">
        <f t="shared" si="106"/>
        <v>No</v>
      </c>
      <c r="O869" t="str">
        <f t="shared" si="107"/>
        <v>not marketing</v>
      </c>
      <c r="P869">
        <f t="shared" si="108"/>
        <v>0</v>
      </c>
      <c r="Q869">
        <f t="shared" si="109"/>
        <v>0</v>
      </c>
      <c r="X869">
        <f t="shared" si="110"/>
        <v>38856</v>
      </c>
      <c r="Z869">
        <f t="shared" si="111"/>
        <v>32871</v>
      </c>
    </row>
    <row r="870" spans="1:26" x14ac:dyDescent="0.25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f t="shared" si="104"/>
        <v>below</v>
      </c>
      <c r="L870" t="str" cm="1">
        <f t="array" ref="L870">_xlfn.IFS(J870&gt;=50, "Excellent", J870&gt;=40, "Good", J870&gt;=30, "Average", J870&lt;30, "Poor")</f>
        <v>Poor</v>
      </c>
      <c r="M870" t="str">
        <f t="shared" si="105"/>
        <v>No</v>
      </c>
      <c r="N870" t="str">
        <f t="shared" si="106"/>
        <v>No</v>
      </c>
      <c r="O870" t="str">
        <f t="shared" si="107"/>
        <v>not marketing</v>
      </c>
      <c r="P870">
        <f t="shared" si="108"/>
        <v>44635</v>
      </c>
      <c r="Q870">
        <f t="shared" si="109"/>
        <v>0</v>
      </c>
      <c r="X870">
        <f t="shared" si="110"/>
        <v>44635</v>
      </c>
      <c r="Z870">
        <f t="shared" si="111"/>
        <v>22236</v>
      </c>
    </row>
    <row r="871" spans="1:26" x14ac:dyDescent="0.25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f t="shared" si="104"/>
        <v>above</v>
      </c>
      <c r="L871" t="str" cm="1">
        <f t="array" ref="L871">_xlfn.IFS(J871&gt;=50, "Excellent", J871&gt;=40, "Good", J871&gt;=30, "Average", J871&lt;30, "Poor")</f>
        <v>Excellent</v>
      </c>
      <c r="M871" t="str">
        <f t="shared" si="105"/>
        <v>No</v>
      </c>
      <c r="N871" t="str">
        <f t="shared" si="106"/>
        <v>No</v>
      </c>
      <c r="O871" t="str">
        <f t="shared" si="107"/>
        <v>marketing</v>
      </c>
      <c r="P871">
        <f t="shared" si="108"/>
        <v>0</v>
      </c>
      <c r="Q871">
        <f t="shared" si="109"/>
        <v>0</v>
      </c>
      <c r="X871">
        <f t="shared" si="110"/>
        <v>59102</v>
      </c>
      <c r="Z871">
        <f t="shared" si="111"/>
        <v>29832</v>
      </c>
    </row>
    <row r="872" spans="1:26" x14ac:dyDescent="0.25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f t="shared" si="104"/>
        <v>below</v>
      </c>
      <c r="L872" t="str" cm="1">
        <f t="array" ref="L872">_xlfn.IFS(J872&gt;=50, "Excellent", J872&gt;=40, "Good", J872&gt;=30, "Average", J872&lt;30, "Poor")</f>
        <v>Good</v>
      </c>
      <c r="M872" t="str">
        <f t="shared" si="105"/>
        <v>No</v>
      </c>
      <c r="N872" t="str">
        <f t="shared" si="106"/>
        <v>No</v>
      </c>
      <c r="O872" t="str">
        <f t="shared" si="107"/>
        <v>marketing</v>
      </c>
      <c r="P872">
        <f t="shared" si="108"/>
        <v>0</v>
      </c>
      <c r="Q872">
        <f t="shared" si="109"/>
        <v>0</v>
      </c>
      <c r="X872">
        <f t="shared" si="110"/>
        <v>45255</v>
      </c>
      <c r="Z872">
        <f t="shared" si="111"/>
        <v>32639</v>
      </c>
    </row>
    <row r="873" spans="1:26" x14ac:dyDescent="0.25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f t="shared" si="104"/>
        <v>above</v>
      </c>
      <c r="L873" t="str" cm="1">
        <f t="array" ref="L873">_xlfn.IFS(J873&gt;=50, "Excellent", J873&gt;=40, "Good", J873&gt;=30, "Average", J873&lt;30, "Poor")</f>
        <v>Excellent</v>
      </c>
      <c r="M873" t="str">
        <f t="shared" si="105"/>
        <v>No</v>
      </c>
      <c r="N873" t="str">
        <f t="shared" si="106"/>
        <v>Yes</v>
      </c>
      <c r="O873" t="str">
        <f t="shared" si="107"/>
        <v>not marketing</v>
      </c>
      <c r="P873">
        <f t="shared" si="108"/>
        <v>0</v>
      </c>
      <c r="Q873">
        <f t="shared" si="109"/>
        <v>0</v>
      </c>
      <c r="X873">
        <f t="shared" si="110"/>
        <v>79143</v>
      </c>
      <c r="Z873">
        <f t="shared" si="111"/>
        <v>20423</v>
      </c>
    </row>
    <row r="874" spans="1:26" x14ac:dyDescent="0.25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f t="shared" si="104"/>
        <v>above</v>
      </c>
      <c r="L874" t="str" cm="1">
        <f t="array" ref="L874">_xlfn.IFS(J874&gt;=50, "Excellent", J874&gt;=40, "Good", J874&gt;=30, "Average", J874&lt;30, "Poor")</f>
        <v>Poor</v>
      </c>
      <c r="M874" t="str">
        <f t="shared" si="105"/>
        <v>No</v>
      </c>
      <c r="N874" t="str">
        <f t="shared" si="106"/>
        <v>Yes</v>
      </c>
      <c r="O874" t="str">
        <f t="shared" si="107"/>
        <v>marketing</v>
      </c>
      <c r="P874">
        <f t="shared" si="108"/>
        <v>0</v>
      </c>
      <c r="Q874">
        <f t="shared" si="109"/>
        <v>0</v>
      </c>
      <c r="X874">
        <f t="shared" si="110"/>
        <v>65736</v>
      </c>
      <c r="Z874">
        <f t="shared" si="111"/>
        <v>27407</v>
      </c>
    </row>
    <row r="875" spans="1:26" x14ac:dyDescent="0.25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f t="shared" si="104"/>
        <v>above</v>
      </c>
      <c r="L875" t="str" cm="1">
        <f t="array" ref="L875">_xlfn.IFS(J875&gt;=50, "Excellent", J875&gt;=40, "Good", J875&gt;=30, "Average", J875&lt;30, "Poor")</f>
        <v>Good</v>
      </c>
      <c r="M875" t="str">
        <f t="shared" si="105"/>
        <v>No</v>
      </c>
      <c r="N875" t="str">
        <f t="shared" si="106"/>
        <v>Yes</v>
      </c>
      <c r="O875" t="str">
        <f t="shared" si="107"/>
        <v>not marketing</v>
      </c>
      <c r="P875">
        <f t="shared" si="108"/>
        <v>0</v>
      </c>
      <c r="Q875">
        <f t="shared" si="109"/>
        <v>69820</v>
      </c>
      <c r="X875">
        <f t="shared" si="110"/>
        <v>69820</v>
      </c>
      <c r="Z875">
        <f t="shared" si="111"/>
        <v>14726</v>
      </c>
    </row>
    <row r="876" spans="1:26" x14ac:dyDescent="0.25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f t="shared" si="104"/>
        <v>above</v>
      </c>
      <c r="L876" t="str" cm="1">
        <f t="array" ref="L876">_xlfn.IFS(J876&gt;=50, "Excellent", J876&gt;=40, "Good", J876&gt;=30, "Average", J876&lt;30, "Poor")</f>
        <v>Good</v>
      </c>
      <c r="M876" t="str">
        <f t="shared" si="105"/>
        <v>No</v>
      </c>
      <c r="N876" t="str">
        <f t="shared" si="106"/>
        <v>Yes</v>
      </c>
      <c r="O876" t="str">
        <f t="shared" si="107"/>
        <v>marketing</v>
      </c>
      <c r="P876">
        <f t="shared" si="108"/>
        <v>0</v>
      </c>
      <c r="Q876">
        <f t="shared" si="109"/>
        <v>0</v>
      </c>
      <c r="X876">
        <f t="shared" si="110"/>
        <v>75253</v>
      </c>
      <c r="Z876">
        <f t="shared" si="111"/>
        <v>22413</v>
      </c>
    </row>
    <row r="877" spans="1:26" x14ac:dyDescent="0.25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f t="shared" si="104"/>
        <v>above</v>
      </c>
      <c r="L877" t="str" cm="1">
        <f t="array" ref="L877">_xlfn.IFS(J877&gt;=50, "Excellent", J877&gt;=40, "Good", J877&gt;=30, "Average", J877&lt;30, "Poor")</f>
        <v>Poor</v>
      </c>
      <c r="M877" t="str">
        <f t="shared" si="105"/>
        <v>No</v>
      </c>
      <c r="N877" t="str">
        <f t="shared" si="106"/>
        <v>Yes</v>
      </c>
      <c r="O877" t="str">
        <f t="shared" si="107"/>
        <v>not marketing</v>
      </c>
      <c r="P877">
        <f t="shared" si="108"/>
        <v>0</v>
      </c>
      <c r="Q877">
        <f t="shared" si="109"/>
        <v>0</v>
      </c>
      <c r="X877">
        <f t="shared" si="110"/>
        <v>59049</v>
      </c>
      <c r="Z877">
        <f t="shared" si="111"/>
        <v>24693</v>
      </c>
    </row>
    <row r="878" spans="1:26" x14ac:dyDescent="0.25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f t="shared" si="104"/>
        <v>above</v>
      </c>
      <c r="L878" t="str" cm="1">
        <f t="array" ref="L878">_xlfn.IFS(J878&gt;=50, "Excellent", J878&gt;=40, "Good", J878&gt;=30, "Average", J878&lt;30, "Poor")</f>
        <v>Good</v>
      </c>
      <c r="M878" t="str">
        <f t="shared" si="105"/>
        <v>No</v>
      </c>
      <c r="N878" t="str">
        <f t="shared" si="106"/>
        <v>Yes</v>
      </c>
      <c r="O878" t="str">
        <f t="shared" si="107"/>
        <v>not marketing</v>
      </c>
      <c r="P878">
        <f t="shared" si="108"/>
        <v>64879</v>
      </c>
      <c r="Q878">
        <f t="shared" si="109"/>
        <v>0</v>
      </c>
      <c r="X878">
        <f t="shared" si="110"/>
        <v>64879</v>
      </c>
      <c r="Z878">
        <f t="shared" si="111"/>
        <v>29387</v>
      </c>
    </row>
    <row r="879" spans="1:26" x14ac:dyDescent="0.25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f t="shared" si="104"/>
        <v>above</v>
      </c>
      <c r="L879" t="str" cm="1">
        <f t="array" ref="L879">_xlfn.IFS(J879&gt;=50, "Excellent", J879&gt;=40, "Good", J879&gt;=30, "Average", J879&lt;30, "Poor")</f>
        <v>Poor</v>
      </c>
      <c r="M879" t="str">
        <f t="shared" si="105"/>
        <v>No</v>
      </c>
      <c r="N879" t="str">
        <f t="shared" si="106"/>
        <v>Yes</v>
      </c>
      <c r="O879" t="str">
        <f t="shared" si="107"/>
        <v>not marketing</v>
      </c>
      <c r="P879">
        <f t="shared" si="108"/>
        <v>0</v>
      </c>
      <c r="Q879">
        <f t="shared" si="109"/>
        <v>0</v>
      </c>
      <c r="X879">
        <f t="shared" si="110"/>
        <v>75112</v>
      </c>
      <c r="Z879">
        <f t="shared" si="111"/>
        <v>39099</v>
      </c>
    </row>
    <row r="880" spans="1:26" x14ac:dyDescent="0.25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f t="shared" si="104"/>
        <v>below</v>
      </c>
      <c r="L880" t="str" cm="1">
        <f t="array" ref="L880">_xlfn.IFS(J880&gt;=50, "Excellent", J880&gt;=40, "Good", J880&gt;=30, "Average", J880&lt;30, "Poor")</f>
        <v>Excellent</v>
      </c>
      <c r="M880" t="str">
        <f t="shared" si="105"/>
        <v>No</v>
      </c>
      <c r="N880" t="str">
        <f t="shared" si="106"/>
        <v>Yes</v>
      </c>
      <c r="O880" t="str">
        <f t="shared" si="107"/>
        <v>not marketing</v>
      </c>
      <c r="P880">
        <f t="shared" si="108"/>
        <v>0</v>
      </c>
      <c r="Q880">
        <f t="shared" si="109"/>
        <v>37197</v>
      </c>
      <c r="X880">
        <f t="shared" si="110"/>
        <v>37197</v>
      </c>
      <c r="Z880">
        <f t="shared" si="111"/>
        <v>28357</v>
      </c>
    </row>
    <row r="881" spans="1:26" x14ac:dyDescent="0.25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f t="shared" si="104"/>
        <v>below</v>
      </c>
      <c r="L881" t="str" cm="1">
        <f t="array" ref="L881">_xlfn.IFS(J881&gt;=50, "Excellent", J881&gt;=40, "Good", J881&gt;=30, "Average", J881&lt;30, "Poor")</f>
        <v>Poor</v>
      </c>
      <c r="M881" t="str">
        <f t="shared" si="105"/>
        <v>No</v>
      </c>
      <c r="N881" t="str">
        <f t="shared" si="106"/>
        <v>No</v>
      </c>
      <c r="O881" t="str">
        <f t="shared" si="107"/>
        <v>marketing</v>
      </c>
      <c r="P881">
        <f t="shared" si="108"/>
        <v>0</v>
      </c>
      <c r="Q881">
        <f t="shared" si="109"/>
        <v>0</v>
      </c>
      <c r="X881">
        <f t="shared" si="110"/>
        <v>49876</v>
      </c>
      <c r="Z881">
        <f t="shared" si="111"/>
        <v>11158</v>
      </c>
    </row>
    <row r="882" spans="1:26" x14ac:dyDescent="0.25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f t="shared" si="104"/>
        <v>above</v>
      </c>
      <c r="L882" t="str" cm="1">
        <f t="array" ref="L882">_xlfn.IFS(J882&gt;=50, "Excellent", J882&gt;=40, "Good", J882&gt;=30, "Average", J882&lt;30, "Poor")</f>
        <v>Poor</v>
      </c>
      <c r="M882" t="str">
        <f t="shared" si="105"/>
        <v>No</v>
      </c>
      <c r="N882" t="str">
        <f t="shared" si="106"/>
        <v>Yes</v>
      </c>
      <c r="O882" t="str">
        <f t="shared" si="107"/>
        <v>not marketing</v>
      </c>
      <c r="P882">
        <f t="shared" si="108"/>
        <v>0</v>
      </c>
      <c r="Q882">
        <f t="shared" si="109"/>
        <v>0</v>
      </c>
      <c r="X882">
        <f t="shared" si="110"/>
        <v>65187</v>
      </c>
      <c r="Z882">
        <f t="shared" si="111"/>
        <v>10263</v>
      </c>
    </row>
    <row r="883" spans="1:26" x14ac:dyDescent="0.25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f t="shared" si="104"/>
        <v>below</v>
      </c>
      <c r="L883" t="str" cm="1">
        <f t="array" ref="L883">_xlfn.IFS(J883&gt;=50, "Excellent", J883&gt;=40, "Good", J883&gt;=30, "Average", J883&lt;30, "Poor")</f>
        <v>Average</v>
      </c>
      <c r="M883" t="str">
        <f t="shared" si="105"/>
        <v>No</v>
      </c>
      <c r="N883" t="str">
        <f t="shared" si="106"/>
        <v>No</v>
      </c>
      <c r="O883" t="str">
        <f t="shared" si="107"/>
        <v>not marketing</v>
      </c>
      <c r="P883">
        <f t="shared" si="108"/>
        <v>0</v>
      </c>
      <c r="Q883">
        <f t="shared" si="109"/>
        <v>0</v>
      </c>
      <c r="X883">
        <f t="shared" si="110"/>
        <v>37548</v>
      </c>
      <c r="Z883">
        <f t="shared" si="111"/>
        <v>15237</v>
      </c>
    </row>
    <row r="884" spans="1:26" x14ac:dyDescent="0.25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f t="shared" si="104"/>
        <v>below</v>
      </c>
      <c r="L884" t="str" cm="1">
        <f t="array" ref="L884">_xlfn.IFS(J884&gt;=50, "Excellent", J884&gt;=40, "Good", J884&gt;=30, "Average", J884&lt;30, "Poor")</f>
        <v>Poor</v>
      </c>
      <c r="M884" t="str">
        <f t="shared" si="105"/>
        <v>Yes</v>
      </c>
      <c r="N884" t="str">
        <f t="shared" si="106"/>
        <v>No</v>
      </c>
      <c r="O884" t="str">
        <f t="shared" si="107"/>
        <v>not marketing</v>
      </c>
      <c r="P884">
        <f t="shared" si="108"/>
        <v>0</v>
      </c>
      <c r="Q884">
        <f t="shared" si="109"/>
        <v>0</v>
      </c>
      <c r="X884">
        <f t="shared" si="110"/>
        <v>32145</v>
      </c>
      <c r="Z884">
        <f t="shared" si="111"/>
        <v>34441</v>
      </c>
    </row>
    <row r="885" spans="1:26" x14ac:dyDescent="0.25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f t="shared" si="104"/>
        <v>above</v>
      </c>
      <c r="L885" t="str" cm="1">
        <f t="array" ref="L885">_xlfn.IFS(J885&gt;=50, "Excellent", J885&gt;=40, "Good", J885&gt;=30, "Average", J885&lt;30, "Poor")</f>
        <v>Good</v>
      </c>
      <c r="M885" t="str">
        <f t="shared" si="105"/>
        <v>No</v>
      </c>
      <c r="N885" t="str">
        <f t="shared" si="106"/>
        <v>Yes</v>
      </c>
      <c r="O885" t="str">
        <f t="shared" si="107"/>
        <v>not marketing</v>
      </c>
      <c r="P885">
        <f t="shared" si="108"/>
        <v>0</v>
      </c>
      <c r="Q885">
        <f t="shared" si="109"/>
        <v>0</v>
      </c>
      <c r="X885">
        <f t="shared" si="110"/>
        <v>61099</v>
      </c>
      <c r="Z885">
        <f t="shared" si="111"/>
        <v>23384</v>
      </c>
    </row>
    <row r="886" spans="1:26" x14ac:dyDescent="0.25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f t="shared" si="104"/>
        <v>above</v>
      </c>
      <c r="L886" t="str" cm="1">
        <f t="array" ref="L886">_xlfn.IFS(J886&gt;=50, "Excellent", J886&gt;=40, "Good", J886&gt;=30, "Average", J886&lt;30, "Poor")</f>
        <v>Average</v>
      </c>
      <c r="M886" t="str">
        <f t="shared" si="105"/>
        <v>No</v>
      </c>
      <c r="N886" t="str">
        <f t="shared" si="106"/>
        <v>No</v>
      </c>
      <c r="O886" t="str">
        <f t="shared" si="107"/>
        <v>not marketing</v>
      </c>
      <c r="P886">
        <f t="shared" si="108"/>
        <v>0</v>
      </c>
      <c r="Q886">
        <f t="shared" si="109"/>
        <v>0</v>
      </c>
      <c r="X886">
        <f t="shared" si="110"/>
        <v>55575</v>
      </c>
      <c r="Z886">
        <f t="shared" si="111"/>
        <v>29557</v>
      </c>
    </row>
    <row r="887" spans="1:26" x14ac:dyDescent="0.25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f t="shared" si="104"/>
        <v>above</v>
      </c>
      <c r="L887" t="str" cm="1">
        <f t="array" ref="L887">_xlfn.IFS(J887&gt;=50, "Excellent", J887&gt;=40, "Good", J887&gt;=30, "Average", J887&lt;30, "Poor")</f>
        <v>Average</v>
      </c>
      <c r="M887" t="str">
        <f t="shared" si="105"/>
        <v>Yes</v>
      </c>
      <c r="N887" t="str">
        <f t="shared" si="106"/>
        <v>No</v>
      </c>
      <c r="O887" t="str">
        <f t="shared" si="107"/>
        <v>not marketing</v>
      </c>
      <c r="P887">
        <f t="shared" si="108"/>
        <v>0</v>
      </c>
      <c r="Q887">
        <f t="shared" si="109"/>
        <v>0</v>
      </c>
      <c r="X887">
        <f t="shared" si="110"/>
        <v>59378</v>
      </c>
      <c r="Z887">
        <f t="shared" si="111"/>
        <v>39484</v>
      </c>
    </row>
    <row r="888" spans="1:26" x14ac:dyDescent="0.25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f t="shared" si="104"/>
        <v>below</v>
      </c>
      <c r="L888" t="str" cm="1">
        <f t="array" ref="L888">_xlfn.IFS(J888&gt;=50, "Excellent", J888&gt;=40, "Good", J888&gt;=30, "Average", J888&lt;30, "Poor")</f>
        <v>Average</v>
      </c>
      <c r="M888" t="str">
        <f t="shared" si="105"/>
        <v>No</v>
      </c>
      <c r="N888" t="str">
        <f t="shared" si="106"/>
        <v>No</v>
      </c>
      <c r="O888" t="str">
        <f t="shared" si="107"/>
        <v>marketing</v>
      </c>
      <c r="P888">
        <f t="shared" si="108"/>
        <v>0</v>
      </c>
      <c r="Q888">
        <f t="shared" si="109"/>
        <v>0</v>
      </c>
      <c r="X888">
        <f t="shared" si="110"/>
        <v>33762</v>
      </c>
      <c r="Z888">
        <f t="shared" si="111"/>
        <v>31948</v>
      </c>
    </row>
    <row r="889" spans="1:26" x14ac:dyDescent="0.25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f t="shared" si="104"/>
        <v>above</v>
      </c>
      <c r="L889" t="str" cm="1">
        <f t="array" ref="L889">_xlfn.IFS(J889&gt;=50, "Excellent", J889&gt;=40, "Good", J889&gt;=30, "Average", J889&lt;30, "Poor")</f>
        <v>Good</v>
      </c>
      <c r="M889" t="str">
        <f t="shared" si="105"/>
        <v>No</v>
      </c>
      <c r="N889" t="str">
        <f t="shared" si="106"/>
        <v>Yes</v>
      </c>
      <c r="O889" t="str">
        <f t="shared" si="107"/>
        <v>not marketing</v>
      </c>
      <c r="P889">
        <f t="shared" si="108"/>
        <v>0</v>
      </c>
      <c r="Q889">
        <f t="shared" si="109"/>
        <v>60615</v>
      </c>
      <c r="X889">
        <f t="shared" si="110"/>
        <v>60615</v>
      </c>
      <c r="Z889">
        <f t="shared" si="111"/>
        <v>13013</v>
      </c>
    </row>
    <row r="890" spans="1:26" x14ac:dyDescent="0.25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f t="shared" si="104"/>
        <v>below</v>
      </c>
      <c r="L890" t="str" cm="1">
        <f t="array" ref="L890">_xlfn.IFS(J890&gt;=50, "Excellent", J890&gt;=40, "Good", J890&gt;=30, "Average", J890&lt;30, "Poor")</f>
        <v>Excellent</v>
      </c>
      <c r="M890" t="str">
        <f t="shared" si="105"/>
        <v>No</v>
      </c>
      <c r="N890" t="str">
        <f t="shared" si="106"/>
        <v>No</v>
      </c>
      <c r="O890" t="str">
        <f t="shared" si="107"/>
        <v>not marketing</v>
      </c>
      <c r="P890">
        <f t="shared" si="108"/>
        <v>0</v>
      </c>
      <c r="Q890">
        <f t="shared" si="109"/>
        <v>0</v>
      </c>
      <c r="X890">
        <f t="shared" si="110"/>
        <v>40399</v>
      </c>
      <c r="Z890">
        <f t="shared" si="111"/>
        <v>39679</v>
      </c>
    </row>
    <row r="891" spans="1:26" x14ac:dyDescent="0.25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f t="shared" si="104"/>
        <v>below</v>
      </c>
      <c r="L891" t="str" cm="1">
        <f t="array" ref="L891">_xlfn.IFS(J891&gt;=50, "Excellent", J891&gt;=40, "Good", J891&gt;=30, "Average", J891&lt;30, "Poor")</f>
        <v>Average</v>
      </c>
      <c r="M891" t="str">
        <f t="shared" si="105"/>
        <v>No</v>
      </c>
      <c r="N891" t="str">
        <f t="shared" si="106"/>
        <v>No</v>
      </c>
      <c r="O891" t="str">
        <f t="shared" si="107"/>
        <v>not marketing</v>
      </c>
      <c r="P891">
        <f t="shared" si="108"/>
        <v>46397</v>
      </c>
      <c r="Q891">
        <f t="shared" si="109"/>
        <v>0</v>
      </c>
      <c r="X891">
        <f t="shared" si="110"/>
        <v>46397</v>
      </c>
      <c r="Z891">
        <f t="shared" si="111"/>
        <v>24298</v>
      </c>
    </row>
    <row r="892" spans="1:26" x14ac:dyDescent="0.25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f t="shared" si="104"/>
        <v>above</v>
      </c>
      <c r="L892" t="str" cm="1">
        <f t="array" ref="L892">_xlfn.IFS(J892&gt;=50, "Excellent", J892&gt;=40, "Good", J892&gt;=30, "Average", J892&lt;30, "Poor")</f>
        <v>Excellent</v>
      </c>
      <c r="M892" t="str">
        <f t="shared" si="105"/>
        <v>No</v>
      </c>
      <c r="N892" t="str">
        <f t="shared" si="106"/>
        <v>Yes</v>
      </c>
      <c r="O892" t="str">
        <f t="shared" si="107"/>
        <v>not marketing</v>
      </c>
      <c r="P892">
        <f t="shared" si="108"/>
        <v>74353</v>
      </c>
      <c r="Q892">
        <f t="shared" si="109"/>
        <v>0</v>
      </c>
      <c r="X892">
        <f t="shared" si="110"/>
        <v>74353</v>
      </c>
      <c r="Z892">
        <f t="shared" si="111"/>
        <v>17183</v>
      </c>
    </row>
    <row r="893" spans="1:26" x14ac:dyDescent="0.25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f t="shared" si="104"/>
        <v>above</v>
      </c>
      <c r="L893" t="str" cm="1">
        <f t="array" ref="L893">_xlfn.IFS(J893&gt;=50, "Excellent", J893&gt;=40, "Good", J893&gt;=30, "Average", J893&lt;30, "Poor")</f>
        <v>Good</v>
      </c>
      <c r="M893" t="str">
        <f t="shared" si="105"/>
        <v>No</v>
      </c>
      <c r="N893" t="str">
        <f t="shared" si="106"/>
        <v>Yes</v>
      </c>
      <c r="O893" t="str">
        <f t="shared" si="107"/>
        <v>not marketing</v>
      </c>
      <c r="P893">
        <f t="shared" si="108"/>
        <v>0</v>
      </c>
      <c r="Q893">
        <f t="shared" si="109"/>
        <v>0</v>
      </c>
      <c r="X893">
        <f t="shared" si="110"/>
        <v>77280</v>
      </c>
      <c r="Z893">
        <f t="shared" si="111"/>
        <v>36661</v>
      </c>
    </row>
    <row r="894" spans="1:26" x14ac:dyDescent="0.25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f t="shared" si="104"/>
        <v>below</v>
      </c>
      <c r="L894" t="str" cm="1">
        <f t="array" ref="L894">_xlfn.IFS(J894&gt;=50, "Excellent", J894&gt;=40, "Good", J894&gt;=30, "Average", J894&lt;30, "Poor")</f>
        <v>Good</v>
      </c>
      <c r="M894" t="str">
        <f t="shared" si="105"/>
        <v>No</v>
      </c>
      <c r="N894" t="str">
        <f t="shared" si="106"/>
        <v>No</v>
      </c>
      <c r="O894" t="str">
        <f t="shared" si="107"/>
        <v>marketing</v>
      </c>
      <c r="P894">
        <f t="shared" si="108"/>
        <v>0</v>
      </c>
      <c r="Q894">
        <f t="shared" si="109"/>
        <v>0</v>
      </c>
      <c r="X894">
        <f t="shared" si="110"/>
        <v>45338</v>
      </c>
      <c r="Z894">
        <f t="shared" si="111"/>
        <v>30017</v>
      </c>
    </row>
    <row r="895" spans="1:26" x14ac:dyDescent="0.25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f t="shared" si="104"/>
        <v>above</v>
      </c>
      <c r="L895" t="str" cm="1">
        <f t="array" ref="L895">_xlfn.IFS(J895&gt;=50, "Excellent", J895&gt;=40, "Good", J895&gt;=30, "Average", J895&lt;30, "Poor")</f>
        <v>Poor</v>
      </c>
      <c r="M895" t="str">
        <f t="shared" si="105"/>
        <v>No</v>
      </c>
      <c r="N895" t="str">
        <f t="shared" si="106"/>
        <v>Yes</v>
      </c>
      <c r="O895" t="str">
        <f t="shared" si="107"/>
        <v>not marketing</v>
      </c>
      <c r="P895">
        <f t="shared" si="108"/>
        <v>73552</v>
      </c>
      <c r="Q895">
        <f t="shared" si="109"/>
        <v>0</v>
      </c>
      <c r="X895">
        <f t="shared" si="110"/>
        <v>73552</v>
      </c>
      <c r="Z895">
        <f t="shared" si="111"/>
        <v>17258</v>
      </c>
    </row>
    <row r="896" spans="1:26" x14ac:dyDescent="0.25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f t="shared" si="104"/>
        <v>above</v>
      </c>
      <c r="L896" t="str" cm="1">
        <f t="array" ref="L896">_xlfn.IFS(J896&gt;=50, "Excellent", J896&gt;=40, "Good", J896&gt;=30, "Average", J896&lt;30, "Poor")</f>
        <v>Poor</v>
      </c>
      <c r="M896" t="str">
        <f t="shared" si="105"/>
        <v>No</v>
      </c>
      <c r="N896" t="str">
        <f t="shared" si="106"/>
        <v>Yes</v>
      </c>
      <c r="O896" t="str">
        <f t="shared" si="107"/>
        <v>marketing</v>
      </c>
      <c r="P896">
        <f t="shared" si="108"/>
        <v>0</v>
      </c>
      <c r="Q896">
        <f t="shared" si="109"/>
        <v>0</v>
      </c>
      <c r="X896">
        <f t="shared" si="110"/>
        <v>67549</v>
      </c>
      <c r="Z896">
        <f t="shared" si="111"/>
        <v>10680</v>
      </c>
    </row>
    <row r="897" spans="1:26" x14ac:dyDescent="0.25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f t="shared" si="104"/>
        <v>below</v>
      </c>
      <c r="L897" t="str" cm="1">
        <f t="array" ref="L897">_xlfn.IFS(J897&gt;=50, "Excellent", J897&gt;=40, "Good", J897&gt;=30, "Average", J897&lt;30, "Poor")</f>
        <v>Poor</v>
      </c>
      <c r="M897" t="str">
        <f t="shared" si="105"/>
        <v>No</v>
      </c>
      <c r="N897" t="str">
        <f t="shared" si="106"/>
        <v>Yes</v>
      </c>
      <c r="O897" t="str">
        <f t="shared" si="107"/>
        <v>not marketing</v>
      </c>
      <c r="P897">
        <f t="shared" si="108"/>
        <v>0</v>
      </c>
      <c r="Q897">
        <f t="shared" si="109"/>
        <v>0</v>
      </c>
      <c r="X897">
        <f t="shared" si="110"/>
        <v>32928</v>
      </c>
      <c r="Z897">
        <f t="shared" si="111"/>
        <v>26946</v>
      </c>
    </row>
    <row r="898" spans="1:26" x14ac:dyDescent="0.25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f t="shared" si="104"/>
        <v>above</v>
      </c>
      <c r="L898" t="str" cm="1">
        <f t="array" ref="L898">_xlfn.IFS(J898&gt;=50, "Excellent", J898&gt;=40, "Good", J898&gt;=30, "Average", J898&lt;30, "Poor")</f>
        <v>Poor</v>
      </c>
      <c r="M898" t="str">
        <f t="shared" si="105"/>
        <v>No</v>
      </c>
      <c r="N898" t="str">
        <f t="shared" si="106"/>
        <v>Yes</v>
      </c>
      <c r="O898" t="str">
        <f t="shared" si="107"/>
        <v>not marketing</v>
      </c>
      <c r="P898">
        <f t="shared" si="108"/>
        <v>0</v>
      </c>
      <c r="Q898">
        <f t="shared" si="109"/>
        <v>0</v>
      </c>
      <c r="X898">
        <f t="shared" si="110"/>
        <v>54271</v>
      </c>
      <c r="Z898">
        <f t="shared" si="111"/>
        <v>13946</v>
      </c>
    </row>
    <row r="899" spans="1:26" x14ac:dyDescent="0.25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f t="shared" ref="K899:K962" si="112">IF(F899&gt;50000,"above","below")</f>
        <v>above</v>
      </c>
      <c r="L899" t="str" cm="1">
        <f t="array" ref="L899">_xlfn.IFS(J899&gt;=50, "Excellent", J899&gt;=40, "Good", J899&gt;=30, "Average", J899&lt;30, "Poor")</f>
        <v>Poor</v>
      </c>
      <c r="M899" t="str">
        <f t="shared" ref="M899:M962" si="113">IF(AND(E899="HR", I899="North", H899&gt;15000), "Yes", "No")</f>
        <v>No</v>
      </c>
      <c r="N899" t="str">
        <f t="shared" ref="N899:N962" si="114">IF(OR(E899="IT", F899&gt;60000), "Yes", "No")</f>
        <v>Yes</v>
      </c>
      <c r="O899" t="str">
        <f t="shared" ref="O899:O962" si="115">IF(NOT(E899="Marketing"), "not marketing", "marketing")</f>
        <v>not marketing</v>
      </c>
      <c r="P899">
        <f t="shared" ref="P899:P962" si="116">SUMIF(E899, "Sales", F899
)</f>
        <v>0</v>
      </c>
      <c r="Q899">
        <f t="shared" ref="Q899:Q962" si="117">SUMIFS(F899, E899, "IT", J899, "&gt;35")</f>
        <v>0</v>
      </c>
      <c r="X899">
        <f t="shared" ref="X899:X962" si="118">VLOOKUP(A899, A899:F1898, 6, FALSE)</f>
        <v>77927</v>
      </c>
      <c r="Z899">
        <f t="shared" ref="Z899:Z962" si="119">INDEX(H898:H1898, MATCH(A899,A898:A1898, 0))</f>
        <v>35307</v>
      </c>
    </row>
    <row r="900" spans="1:26" x14ac:dyDescent="0.25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f t="shared" si="112"/>
        <v>below</v>
      </c>
      <c r="L900" t="str" cm="1">
        <f t="array" ref="L900">_xlfn.IFS(J900&gt;=50, "Excellent", J900&gt;=40, "Good", J900&gt;=30, "Average", J900&lt;30, "Poor")</f>
        <v>Poor</v>
      </c>
      <c r="M900" t="str">
        <f t="shared" si="113"/>
        <v>No</v>
      </c>
      <c r="N900" t="str">
        <f t="shared" si="114"/>
        <v>No</v>
      </c>
      <c r="O900" t="str">
        <f t="shared" si="115"/>
        <v>not marketing</v>
      </c>
      <c r="P900">
        <f t="shared" si="116"/>
        <v>0</v>
      </c>
      <c r="Q900">
        <f t="shared" si="117"/>
        <v>0</v>
      </c>
      <c r="X900">
        <f t="shared" si="118"/>
        <v>38725</v>
      </c>
      <c r="Z900">
        <f t="shared" si="119"/>
        <v>27509</v>
      </c>
    </row>
    <row r="901" spans="1:26" x14ac:dyDescent="0.25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f t="shared" si="112"/>
        <v>below</v>
      </c>
      <c r="L901" t="str" cm="1">
        <f t="array" ref="L901">_xlfn.IFS(J901&gt;=50, "Excellent", J901&gt;=40, "Good", J901&gt;=30, "Average", J901&lt;30, "Poor")</f>
        <v>Average</v>
      </c>
      <c r="M901" t="str">
        <f t="shared" si="113"/>
        <v>No</v>
      </c>
      <c r="N901" t="str">
        <f t="shared" si="114"/>
        <v>No</v>
      </c>
      <c r="O901" t="str">
        <f t="shared" si="115"/>
        <v>not marketing</v>
      </c>
      <c r="P901">
        <f t="shared" si="116"/>
        <v>30560</v>
      </c>
      <c r="Q901">
        <f t="shared" si="117"/>
        <v>0</v>
      </c>
      <c r="X901">
        <f t="shared" si="118"/>
        <v>30560</v>
      </c>
      <c r="Z901">
        <f t="shared" si="119"/>
        <v>23918</v>
      </c>
    </row>
    <row r="902" spans="1:26" x14ac:dyDescent="0.25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f t="shared" si="112"/>
        <v>above</v>
      </c>
      <c r="L902" t="str" cm="1">
        <f t="array" ref="L902">_xlfn.IFS(J902&gt;=50, "Excellent", J902&gt;=40, "Good", J902&gt;=30, "Average", J902&lt;30, "Poor")</f>
        <v>Poor</v>
      </c>
      <c r="M902" t="str">
        <f t="shared" si="113"/>
        <v>No</v>
      </c>
      <c r="N902" t="str">
        <f t="shared" si="114"/>
        <v>Yes</v>
      </c>
      <c r="O902" t="str">
        <f t="shared" si="115"/>
        <v>not marketing</v>
      </c>
      <c r="P902">
        <f t="shared" si="116"/>
        <v>0</v>
      </c>
      <c r="Q902">
        <f t="shared" si="117"/>
        <v>0</v>
      </c>
      <c r="X902">
        <f t="shared" si="118"/>
        <v>68335</v>
      </c>
      <c r="Z902">
        <f t="shared" si="119"/>
        <v>36301</v>
      </c>
    </row>
    <row r="903" spans="1:26" x14ac:dyDescent="0.25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f t="shared" si="112"/>
        <v>above</v>
      </c>
      <c r="L903" t="str" cm="1">
        <f t="array" ref="L903">_xlfn.IFS(J903&gt;=50, "Excellent", J903&gt;=40, "Good", J903&gt;=30, "Average", J903&lt;30, "Poor")</f>
        <v>Poor</v>
      </c>
      <c r="M903" t="str">
        <f t="shared" si="113"/>
        <v>No</v>
      </c>
      <c r="N903" t="str">
        <f t="shared" si="114"/>
        <v>Yes</v>
      </c>
      <c r="O903" t="str">
        <f t="shared" si="115"/>
        <v>not marketing</v>
      </c>
      <c r="P903">
        <f t="shared" si="116"/>
        <v>0</v>
      </c>
      <c r="Q903">
        <f t="shared" si="117"/>
        <v>0</v>
      </c>
      <c r="X903">
        <f t="shared" si="118"/>
        <v>78091</v>
      </c>
      <c r="Z903">
        <f t="shared" si="119"/>
        <v>19217</v>
      </c>
    </row>
    <row r="904" spans="1:26" x14ac:dyDescent="0.25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f t="shared" si="112"/>
        <v>below</v>
      </c>
      <c r="L904" t="str" cm="1">
        <f t="array" ref="L904">_xlfn.IFS(J904&gt;=50, "Excellent", J904&gt;=40, "Good", J904&gt;=30, "Average", J904&lt;30, "Poor")</f>
        <v>Excellent</v>
      </c>
      <c r="M904" t="str">
        <f t="shared" si="113"/>
        <v>No</v>
      </c>
      <c r="N904" t="str">
        <f t="shared" si="114"/>
        <v>Yes</v>
      </c>
      <c r="O904" t="str">
        <f t="shared" si="115"/>
        <v>not marketing</v>
      </c>
      <c r="P904">
        <f t="shared" si="116"/>
        <v>0</v>
      </c>
      <c r="Q904">
        <f t="shared" si="117"/>
        <v>39893</v>
      </c>
      <c r="X904">
        <f t="shared" si="118"/>
        <v>39893</v>
      </c>
      <c r="Z904">
        <f t="shared" si="119"/>
        <v>22903</v>
      </c>
    </row>
    <row r="905" spans="1:26" x14ac:dyDescent="0.25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f t="shared" si="112"/>
        <v>above</v>
      </c>
      <c r="L905" t="str" cm="1">
        <f t="array" ref="L905">_xlfn.IFS(J905&gt;=50, "Excellent", J905&gt;=40, "Good", J905&gt;=30, "Average", J905&lt;30, "Poor")</f>
        <v>Poor</v>
      </c>
      <c r="M905" t="str">
        <f t="shared" si="113"/>
        <v>No</v>
      </c>
      <c r="N905" t="str">
        <f t="shared" si="114"/>
        <v>Yes</v>
      </c>
      <c r="O905" t="str">
        <f t="shared" si="115"/>
        <v>not marketing</v>
      </c>
      <c r="P905">
        <f t="shared" si="116"/>
        <v>0</v>
      </c>
      <c r="Q905">
        <f t="shared" si="117"/>
        <v>0</v>
      </c>
      <c r="X905">
        <f t="shared" si="118"/>
        <v>71118</v>
      </c>
      <c r="Z905">
        <f t="shared" si="119"/>
        <v>32317</v>
      </c>
    </row>
    <row r="906" spans="1:26" x14ac:dyDescent="0.25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f t="shared" si="112"/>
        <v>above</v>
      </c>
      <c r="L906" t="str" cm="1">
        <f t="array" ref="L906">_xlfn.IFS(J906&gt;=50, "Excellent", J906&gt;=40, "Good", J906&gt;=30, "Average", J906&lt;30, "Poor")</f>
        <v>Excellent</v>
      </c>
      <c r="M906" t="str">
        <f t="shared" si="113"/>
        <v>No</v>
      </c>
      <c r="N906" t="str">
        <f t="shared" si="114"/>
        <v>No</v>
      </c>
      <c r="O906" t="str">
        <f t="shared" si="115"/>
        <v>marketing</v>
      </c>
      <c r="P906">
        <f t="shared" si="116"/>
        <v>0</v>
      </c>
      <c r="Q906">
        <f t="shared" si="117"/>
        <v>0</v>
      </c>
      <c r="X906">
        <f t="shared" si="118"/>
        <v>58084</v>
      </c>
      <c r="Z906">
        <f t="shared" si="119"/>
        <v>25341</v>
      </c>
    </row>
    <row r="907" spans="1:26" x14ac:dyDescent="0.25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f t="shared" si="112"/>
        <v>below</v>
      </c>
      <c r="L907" t="str" cm="1">
        <f t="array" ref="L907">_xlfn.IFS(J907&gt;=50, "Excellent", J907&gt;=40, "Good", J907&gt;=30, "Average", J907&lt;30, "Poor")</f>
        <v>Average</v>
      </c>
      <c r="M907" t="str">
        <f t="shared" si="113"/>
        <v>No</v>
      </c>
      <c r="N907" t="str">
        <f t="shared" si="114"/>
        <v>Yes</v>
      </c>
      <c r="O907" t="str">
        <f t="shared" si="115"/>
        <v>not marketing</v>
      </c>
      <c r="P907">
        <f t="shared" si="116"/>
        <v>0</v>
      </c>
      <c r="Q907">
        <f t="shared" si="117"/>
        <v>0</v>
      </c>
      <c r="X907">
        <f t="shared" si="118"/>
        <v>47704</v>
      </c>
      <c r="Z907">
        <f t="shared" si="119"/>
        <v>25025</v>
      </c>
    </row>
    <row r="908" spans="1:26" x14ac:dyDescent="0.25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f t="shared" si="112"/>
        <v>above</v>
      </c>
      <c r="L908" t="str" cm="1">
        <f t="array" ref="L908">_xlfn.IFS(J908&gt;=50, "Excellent", J908&gt;=40, "Good", J908&gt;=30, "Average", J908&lt;30, "Poor")</f>
        <v>Good</v>
      </c>
      <c r="M908" t="str">
        <f t="shared" si="113"/>
        <v>No</v>
      </c>
      <c r="N908" t="str">
        <f t="shared" si="114"/>
        <v>Yes</v>
      </c>
      <c r="O908" t="str">
        <f t="shared" si="115"/>
        <v>marketing</v>
      </c>
      <c r="P908">
        <f t="shared" si="116"/>
        <v>0</v>
      </c>
      <c r="Q908">
        <f t="shared" si="117"/>
        <v>0</v>
      </c>
      <c r="X908">
        <f t="shared" si="118"/>
        <v>71759</v>
      </c>
      <c r="Z908">
        <f t="shared" si="119"/>
        <v>10458</v>
      </c>
    </row>
    <row r="909" spans="1:26" x14ac:dyDescent="0.25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f t="shared" si="112"/>
        <v>below</v>
      </c>
      <c r="L909" t="str" cm="1">
        <f t="array" ref="L909">_xlfn.IFS(J909&gt;=50, "Excellent", J909&gt;=40, "Good", J909&gt;=30, "Average", J909&lt;30, "Poor")</f>
        <v>Good</v>
      </c>
      <c r="M909" t="str">
        <f t="shared" si="113"/>
        <v>No</v>
      </c>
      <c r="N909" t="str">
        <f t="shared" si="114"/>
        <v>No</v>
      </c>
      <c r="O909" t="str">
        <f t="shared" si="115"/>
        <v>marketing</v>
      </c>
      <c r="P909">
        <f t="shared" si="116"/>
        <v>0</v>
      </c>
      <c r="Q909">
        <f t="shared" si="117"/>
        <v>0</v>
      </c>
      <c r="X909">
        <f t="shared" si="118"/>
        <v>34461</v>
      </c>
      <c r="Z909">
        <f t="shared" si="119"/>
        <v>17922</v>
      </c>
    </row>
    <row r="910" spans="1:26" x14ac:dyDescent="0.25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f t="shared" si="112"/>
        <v>above</v>
      </c>
      <c r="L910" t="str" cm="1">
        <f t="array" ref="L910">_xlfn.IFS(J910&gt;=50, "Excellent", J910&gt;=40, "Good", J910&gt;=30, "Average", J910&lt;30, "Poor")</f>
        <v>Poor</v>
      </c>
      <c r="M910" t="str">
        <f t="shared" si="113"/>
        <v>No</v>
      </c>
      <c r="N910" t="str">
        <f t="shared" si="114"/>
        <v>Yes</v>
      </c>
      <c r="O910" t="str">
        <f t="shared" si="115"/>
        <v>not marketing</v>
      </c>
      <c r="P910">
        <f t="shared" si="116"/>
        <v>0</v>
      </c>
      <c r="Q910">
        <f t="shared" si="117"/>
        <v>0</v>
      </c>
      <c r="X910">
        <f t="shared" si="118"/>
        <v>74824</v>
      </c>
      <c r="Z910">
        <f t="shared" si="119"/>
        <v>11854</v>
      </c>
    </row>
    <row r="911" spans="1:26" x14ac:dyDescent="0.25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f t="shared" si="112"/>
        <v>above</v>
      </c>
      <c r="L911" t="str" cm="1">
        <f t="array" ref="L911">_xlfn.IFS(J911&gt;=50, "Excellent", J911&gt;=40, "Good", J911&gt;=30, "Average", J911&lt;30, "Poor")</f>
        <v>Excellent</v>
      </c>
      <c r="M911" t="str">
        <f t="shared" si="113"/>
        <v>No</v>
      </c>
      <c r="N911" t="str">
        <f t="shared" si="114"/>
        <v>No</v>
      </c>
      <c r="O911" t="str">
        <f t="shared" si="115"/>
        <v>not marketing</v>
      </c>
      <c r="P911">
        <f t="shared" si="116"/>
        <v>52931</v>
      </c>
      <c r="Q911">
        <f t="shared" si="117"/>
        <v>0</v>
      </c>
      <c r="X911">
        <f t="shared" si="118"/>
        <v>52931</v>
      </c>
      <c r="Z911">
        <f t="shared" si="119"/>
        <v>17582</v>
      </c>
    </row>
    <row r="912" spans="1:26" x14ac:dyDescent="0.25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f t="shared" si="112"/>
        <v>above</v>
      </c>
      <c r="L912" t="str" cm="1">
        <f t="array" ref="L912">_xlfn.IFS(J912&gt;=50, "Excellent", J912&gt;=40, "Good", J912&gt;=30, "Average", J912&lt;30, "Poor")</f>
        <v>Excellent</v>
      </c>
      <c r="M912" t="str">
        <f t="shared" si="113"/>
        <v>No</v>
      </c>
      <c r="N912" t="str">
        <f t="shared" si="114"/>
        <v>Yes</v>
      </c>
      <c r="O912" t="str">
        <f t="shared" si="115"/>
        <v>marketing</v>
      </c>
      <c r="P912">
        <f t="shared" si="116"/>
        <v>0</v>
      </c>
      <c r="Q912">
        <f t="shared" si="117"/>
        <v>0</v>
      </c>
      <c r="X912">
        <f t="shared" si="118"/>
        <v>72702</v>
      </c>
      <c r="Z912">
        <f t="shared" si="119"/>
        <v>12243</v>
      </c>
    </row>
    <row r="913" spans="1:26" x14ac:dyDescent="0.25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f t="shared" si="112"/>
        <v>below</v>
      </c>
      <c r="L913" t="str" cm="1">
        <f t="array" ref="L913">_xlfn.IFS(J913&gt;=50, "Excellent", J913&gt;=40, "Good", J913&gt;=30, "Average", J913&lt;30, "Poor")</f>
        <v>Good</v>
      </c>
      <c r="M913" t="str">
        <f t="shared" si="113"/>
        <v>No</v>
      </c>
      <c r="N913" t="str">
        <f t="shared" si="114"/>
        <v>No</v>
      </c>
      <c r="O913" t="str">
        <f t="shared" si="115"/>
        <v>not marketing</v>
      </c>
      <c r="P913">
        <f t="shared" si="116"/>
        <v>0</v>
      </c>
      <c r="Q913">
        <f t="shared" si="117"/>
        <v>0</v>
      </c>
      <c r="X913">
        <f t="shared" si="118"/>
        <v>34749</v>
      </c>
      <c r="Z913">
        <f t="shared" si="119"/>
        <v>13715</v>
      </c>
    </row>
    <row r="914" spans="1:26" x14ac:dyDescent="0.25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f t="shared" si="112"/>
        <v>below</v>
      </c>
      <c r="L914" t="str" cm="1">
        <f t="array" ref="L914">_xlfn.IFS(J914&gt;=50, "Excellent", J914&gt;=40, "Good", J914&gt;=30, "Average", J914&lt;30, "Poor")</f>
        <v>Poor</v>
      </c>
      <c r="M914" t="str">
        <f t="shared" si="113"/>
        <v>No</v>
      </c>
      <c r="N914" t="str">
        <f t="shared" si="114"/>
        <v>No</v>
      </c>
      <c r="O914" t="str">
        <f t="shared" si="115"/>
        <v>marketing</v>
      </c>
      <c r="P914">
        <f t="shared" si="116"/>
        <v>0</v>
      </c>
      <c r="Q914">
        <f t="shared" si="117"/>
        <v>0</v>
      </c>
      <c r="X914">
        <f t="shared" si="118"/>
        <v>37889</v>
      </c>
      <c r="Z914">
        <f t="shared" si="119"/>
        <v>14048</v>
      </c>
    </row>
    <row r="915" spans="1:26" x14ac:dyDescent="0.25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f t="shared" si="112"/>
        <v>above</v>
      </c>
      <c r="L915" t="str" cm="1">
        <f t="array" ref="L915">_xlfn.IFS(J915&gt;=50, "Excellent", J915&gt;=40, "Good", J915&gt;=30, "Average", J915&lt;30, "Poor")</f>
        <v>Excellent</v>
      </c>
      <c r="M915" t="str">
        <f t="shared" si="113"/>
        <v>No</v>
      </c>
      <c r="N915" t="str">
        <f t="shared" si="114"/>
        <v>No</v>
      </c>
      <c r="O915" t="str">
        <f t="shared" si="115"/>
        <v>marketing</v>
      </c>
      <c r="P915">
        <f t="shared" si="116"/>
        <v>0</v>
      </c>
      <c r="Q915">
        <f t="shared" si="117"/>
        <v>0</v>
      </c>
      <c r="X915">
        <f t="shared" si="118"/>
        <v>54561</v>
      </c>
      <c r="Z915">
        <f t="shared" si="119"/>
        <v>30101</v>
      </c>
    </row>
    <row r="916" spans="1:26" x14ac:dyDescent="0.25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f t="shared" si="112"/>
        <v>above</v>
      </c>
      <c r="L916" t="str" cm="1">
        <f t="array" ref="L916">_xlfn.IFS(J916&gt;=50, "Excellent", J916&gt;=40, "Good", J916&gt;=30, "Average", J916&lt;30, "Poor")</f>
        <v>Excellent</v>
      </c>
      <c r="M916" t="str">
        <f t="shared" si="113"/>
        <v>No</v>
      </c>
      <c r="N916" t="str">
        <f t="shared" si="114"/>
        <v>Yes</v>
      </c>
      <c r="O916" t="str">
        <f t="shared" si="115"/>
        <v>marketing</v>
      </c>
      <c r="P916">
        <f t="shared" si="116"/>
        <v>0</v>
      </c>
      <c r="Q916">
        <f t="shared" si="117"/>
        <v>0</v>
      </c>
      <c r="X916">
        <f t="shared" si="118"/>
        <v>61042</v>
      </c>
      <c r="Z916">
        <f t="shared" si="119"/>
        <v>10912</v>
      </c>
    </row>
    <row r="917" spans="1:26" x14ac:dyDescent="0.25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f t="shared" si="112"/>
        <v>above</v>
      </c>
      <c r="L917" t="str" cm="1">
        <f t="array" ref="L917">_xlfn.IFS(J917&gt;=50, "Excellent", J917&gt;=40, "Good", J917&gt;=30, "Average", J917&lt;30, "Poor")</f>
        <v>Good</v>
      </c>
      <c r="M917" t="str">
        <f t="shared" si="113"/>
        <v>No</v>
      </c>
      <c r="N917" t="str">
        <f t="shared" si="114"/>
        <v>Yes</v>
      </c>
      <c r="O917" t="str">
        <f t="shared" si="115"/>
        <v>not marketing</v>
      </c>
      <c r="P917">
        <f t="shared" si="116"/>
        <v>0</v>
      </c>
      <c r="Q917">
        <f t="shared" si="117"/>
        <v>59932</v>
      </c>
      <c r="X917">
        <f t="shared" si="118"/>
        <v>59932</v>
      </c>
      <c r="Z917">
        <f t="shared" si="119"/>
        <v>34355</v>
      </c>
    </row>
    <row r="918" spans="1:26" x14ac:dyDescent="0.25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f t="shared" si="112"/>
        <v>above</v>
      </c>
      <c r="L918" t="str" cm="1">
        <f t="array" ref="L918">_xlfn.IFS(J918&gt;=50, "Excellent", J918&gt;=40, "Good", J918&gt;=30, "Average", J918&lt;30, "Poor")</f>
        <v>Excellent</v>
      </c>
      <c r="M918" t="str">
        <f t="shared" si="113"/>
        <v>No</v>
      </c>
      <c r="N918" t="str">
        <f t="shared" si="114"/>
        <v>Yes</v>
      </c>
      <c r="O918" t="str">
        <f t="shared" si="115"/>
        <v>not marketing</v>
      </c>
      <c r="P918">
        <f t="shared" si="116"/>
        <v>0</v>
      </c>
      <c r="Q918">
        <f t="shared" si="117"/>
        <v>75533</v>
      </c>
      <c r="X918">
        <f t="shared" si="118"/>
        <v>75533</v>
      </c>
      <c r="Z918">
        <f t="shared" si="119"/>
        <v>38543</v>
      </c>
    </row>
    <row r="919" spans="1:26" x14ac:dyDescent="0.25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f t="shared" si="112"/>
        <v>above</v>
      </c>
      <c r="L919" t="str" cm="1">
        <f t="array" ref="L919">_xlfn.IFS(J919&gt;=50, "Excellent", J919&gt;=40, "Good", J919&gt;=30, "Average", J919&lt;30, "Poor")</f>
        <v>Excellent</v>
      </c>
      <c r="M919" t="str">
        <f t="shared" si="113"/>
        <v>No</v>
      </c>
      <c r="N919" t="str">
        <f t="shared" si="114"/>
        <v>No</v>
      </c>
      <c r="O919" t="str">
        <f t="shared" si="115"/>
        <v>marketing</v>
      </c>
      <c r="P919">
        <f t="shared" si="116"/>
        <v>0</v>
      </c>
      <c r="Q919">
        <f t="shared" si="117"/>
        <v>0</v>
      </c>
      <c r="X919">
        <f t="shared" si="118"/>
        <v>58901</v>
      </c>
      <c r="Z919">
        <f t="shared" si="119"/>
        <v>33150</v>
      </c>
    </row>
    <row r="920" spans="1:26" x14ac:dyDescent="0.25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f t="shared" si="112"/>
        <v>above</v>
      </c>
      <c r="L920" t="str" cm="1">
        <f t="array" ref="L920">_xlfn.IFS(J920&gt;=50, "Excellent", J920&gt;=40, "Good", J920&gt;=30, "Average", J920&lt;30, "Poor")</f>
        <v>Good</v>
      </c>
      <c r="M920" t="str">
        <f t="shared" si="113"/>
        <v>No</v>
      </c>
      <c r="N920" t="str">
        <f t="shared" si="114"/>
        <v>Yes</v>
      </c>
      <c r="O920" t="str">
        <f t="shared" si="115"/>
        <v>not marketing</v>
      </c>
      <c r="P920">
        <f t="shared" si="116"/>
        <v>0</v>
      </c>
      <c r="Q920">
        <f t="shared" si="117"/>
        <v>52889</v>
      </c>
      <c r="X920">
        <f t="shared" si="118"/>
        <v>52889</v>
      </c>
      <c r="Z920">
        <f t="shared" si="119"/>
        <v>28774</v>
      </c>
    </row>
    <row r="921" spans="1:26" x14ac:dyDescent="0.25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f t="shared" si="112"/>
        <v>above</v>
      </c>
      <c r="L921" t="str" cm="1">
        <f t="array" ref="L921">_xlfn.IFS(J921&gt;=50, "Excellent", J921&gt;=40, "Good", J921&gt;=30, "Average", J921&lt;30, "Poor")</f>
        <v>Poor</v>
      </c>
      <c r="M921" t="str">
        <f t="shared" si="113"/>
        <v>No</v>
      </c>
      <c r="N921" t="str">
        <f t="shared" si="114"/>
        <v>Yes</v>
      </c>
      <c r="O921" t="str">
        <f t="shared" si="115"/>
        <v>not marketing</v>
      </c>
      <c r="P921">
        <f t="shared" si="116"/>
        <v>0</v>
      </c>
      <c r="Q921">
        <f t="shared" si="117"/>
        <v>0</v>
      </c>
      <c r="X921">
        <f t="shared" si="118"/>
        <v>64087</v>
      </c>
      <c r="Z921">
        <f t="shared" si="119"/>
        <v>33305</v>
      </c>
    </row>
    <row r="922" spans="1:26" x14ac:dyDescent="0.25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f t="shared" si="112"/>
        <v>above</v>
      </c>
      <c r="L922" t="str" cm="1">
        <f t="array" ref="L922">_xlfn.IFS(J922&gt;=50, "Excellent", J922&gt;=40, "Good", J922&gt;=30, "Average", J922&lt;30, "Poor")</f>
        <v>Poor</v>
      </c>
      <c r="M922" t="str">
        <f t="shared" si="113"/>
        <v>No</v>
      </c>
      <c r="N922" t="str">
        <f t="shared" si="114"/>
        <v>Yes</v>
      </c>
      <c r="O922" t="str">
        <f t="shared" si="115"/>
        <v>not marketing</v>
      </c>
      <c r="P922">
        <f t="shared" si="116"/>
        <v>0</v>
      </c>
      <c r="Q922">
        <f t="shared" si="117"/>
        <v>0</v>
      </c>
      <c r="X922">
        <f t="shared" si="118"/>
        <v>71884</v>
      </c>
      <c r="Z922">
        <f t="shared" si="119"/>
        <v>38776</v>
      </c>
    </row>
    <row r="923" spans="1:26" x14ac:dyDescent="0.25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f t="shared" si="112"/>
        <v>above</v>
      </c>
      <c r="L923" t="str" cm="1">
        <f t="array" ref="L923">_xlfn.IFS(J923&gt;=50, "Excellent", J923&gt;=40, "Good", J923&gt;=30, "Average", J923&lt;30, "Poor")</f>
        <v>Excellent</v>
      </c>
      <c r="M923" t="str">
        <f t="shared" si="113"/>
        <v>No</v>
      </c>
      <c r="N923" t="str">
        <f t="shared" si="114"/>
        <v>Yes</v>
      </c>
      <c r="O923" t="str">
        <f t="shared" si="115"/>
        <v>marketing</v>
      </c>
      <c r="P923">
        <f t="shared" si="116"/>
        <v>0</v>
      </c>
      <c r="Q923">
        <f t="shared" si="117"/>
        <v>0</v>
      </c>
      <c r="X923">
        <f t="shared" si="118"/>
        <v>67817</v>
      </c>
      <c r="Z923">
        <f t="shared" si="119"/>
        <v>34658</v>
      </c>
    </row>
    <row r="924" spans="1:26" x14ac:dyDescent="0.25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f t="shared" si="112"/>
        <v>above</v>
      </c>
      <c r="L924" t="str" cm="1">
        <f t="array" ref="L924">_xlfn.IFS(J924&gt;=50, "Excellent", J924&gt;=40, "Good", J924&gt;=30, "Average", J924&lt;30, "Poor")</f>
        <v>Good</v>
      </c>
      <c r="M924" t="str">
        <f t="shared" si="113"/>
        <v>No</v>
      </c>
      <c r="N924" t="str">
        <f t="shared" si="114"/>
        <v>Yes</v>
      </c>
      <c r="O924" t="str">
        <f t="shared" si="115"/>
        <v>not marketing</v>
      </c>
      <c r="P924">
        <f t="shared" si="116"/>
        <v>0</v>
      </c>
      <c r="Q924">
        <f t="shared" si="117"/>
        <v>0</v>
      </c>
      <c r="X924">
        <f t="shared" si="118"/>
        <v>72018</v>
      </c>
      <c r="Z924">
        <f t="shared" si="119"/>
        <v>14016</v>
      </c>
    </row>
    <row r="925" spans="1:26" x14ac:dyDescent="0.25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f t="shared" si="112"/>
        <v>above</v>
      </c>
      <c r="L925" t="str" cm="1">
        <f t="array" ref="L925">_xlfn.IFS(J925&gt;=50, "Excellent", J925&gt;=40, "Good", J925&gt;=30, "Average", J925&lt;30, "Poor")</f>
        <v>Good</v>
      </c>
      <c r="M925" t="str">
        <f t="shared" si="113"/>
        <v>No</v>
      </c>
      <c r="N925" t="str">
        <f t="shared" si="114"/>
        <v>Yes</v>
      </c>
      <c r="O925" t="str">
        <f t="shared" si="115"/>
        <v>not marketing</v>
      </c>
      <c r="P925">
        <f t="shared" si="116"/>
        <v>0</v>
      </c>
      <c r="Q925">
        <f t="shared" si="117"/>
        <v>0</v>
      </c>
      <c r="X925">
        <f t="shared" si="118"/>
        <v>77322</v>
      </c>
      <c r="Z925">
        <f t="shared" si="119"/>
        <v>29812</v>
      </c>
    </row>
    <row r="926" spans="1:26" x14ac:dyDescent="0.25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f t="shared" si="112"/>
        <v>above</v>
      </c>
      <c r="L926" t="str" cm="1">
        <f t="array" ref="L926">_xlfn.IFS(J926&gt;=50, "Excellent", J926&gt;=40, "Good", J926&gt;=30, "Average", J926&lt;30, "Poor")</f>
        <v>Excellent</v>
      </c>
      <c r="M926" t="str">
        <f t="shared" si="113"/>
        <v>No</v>
      </c>
      <c r="N926" t="str">
        <f t="shared" si="114"/>
        <v>Yes</v>
      </c>
      <c r="O926" t="str">
        <f t="shared" si="115"/>
        <v>not marketing</v>
      </c>
      <c r="P926">
        <f t="shared" si="116"/>
        <v>0</v>
      </c>
      <c r="Q926">
        <f t="shared" si="117"/>
        <v>71508</v>
      </c>
      <c r="X926">
        <f t="shared" si="118"/>
        <v>71508</v>
      </c>
      <c r="Z926">
        <f t="shared" si="119"/>
        <v>22309</v>
      </c>
    </row>
    <row r="927" spans="1:26" x14ac:dyDescent="0.25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f t="shared" si="112"/>
        <v>above</v>
      </c>
      <c r="L927" t="str" cm="1">
        <f t="array" ref="L927">_xlfn.IFS(J927&gt;=50, "Excellent", J927&gt;=40, "Good", J927&gt;=30, "Average", J927&lt;30, "Poor")</f>
        <v>Good</v>
      </c>
      <c r="M927" t="str">
        <f t="shared" si="113"/>
        <v>Yes</v>
      </c>
      <c r="N927" t="str">
        <f t="shared" si="114"/>
        <v>No</v>
      </c>
      <c r="O927" t="str">
        <f t="shared" si="115"/>
        <v>not marketing</v>
      </c>
      <c r="P927">
        <f t="shared" si="116"/>
        <v>0</v>
      </c>
      <c r="Q927">
        <f t="shared" si="117"/>
        <v>0</v>
      </c>
      <c r="X927">
        <f t="shared" si="118"/>
        <v>54674</v>
      </c>
      <c r="Z927">
        <f t="shared" si="119"/>
        <v>32110</v>
      </c>
    </row>
    <row r="928" spans="1:26" x14ac:dyDescent="0.25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f t="shared" si="112"/>
        <v>above</v>
      </c>
      <c r="L928" t="str" cm="1">
        <f t="array" ref="L928">_xlfn.IFS(J928&gt;=50, "Excellent", J928&gt;=40, "Good", J928&gt;=30, "Average", J928&lt;30, "Poor")</f>
        <v>Average</v>
      </c>
      <c r="M928" t="str">
        <f t="shared" si="113"/>
        <v>No</v>
      </c>
      <c r="N928" t="str">
        <f t="shared" si="114"/>
        <v>Yes</v>
      </c>
      <c r="O928" t="str">
        <f t="shared" si="115"/>
        <v>not marketing</v>
      </c>
      <c r="P928">
        <f t="shared" si="116"/>
        <v>0</v>
      </c>
      <c r="Q928">
        <f t="shared" si="117"/>
        <v>0</v>
      </c>
      <c r="X928">
        <f t="shared" si="118"/>
        <v>61443</v>
      </c>
      <c r="Z928">
        <f t="shared" si="119"/>
        <v>19202</v>
      </c>
    </row>
    <row r="929" spans="1:26" x14ac:dyDescent="0.25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f t="shared" si="112"/>
        <v>below</v>
      </c>
      <c r="L929" t="str" cm="1">
        <f t="array" ref="L929">_xlfn.IFS(J929&gt;=50, "Excellent", J929&gt;=40, "Good", J929&gt;=30, "Average", J929&lt;30, "Poor")</f>
        <v>Average</v>
      </c>
      <c r="M929" t="str">
        <f t="shared" si="113"/>
        <v>No</v>
      </c>
      <c r="N929" t="str">
        <f t="shared" si="114"/>
        <v>No</v>
      </c>
      <c r="O929" t="str">
        <f t="shared" si="115"/>
        <v>not marketing</v>
      </c>
      <c r="P929">
        <f t="shared" si="116"/>
        <v>33945</v>
      </c>
      <c r="Q929">
        <f t="shared" si="117"/>
        <v>0</v>
      </c>
      <c r="X929">
        <f t="shared" si="118"/>
        <v>33945</v>
      </c>
      <c r="Z929">
        <f t="shared" si="119"/>
        <v>16274</v>
      </c>
    </row>
    <row r="930" spans="1:26" x14ac:dyDescent="0.25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f t="shared" si="112"/>
        <v>above</v>
      </c>
      <c r="L930" t="str" cm="1">
        <f t="array" ref="L930">_xlfn.IFS(J930&gt;=50, "Excellent", J930&gt;=40, "Good", J930&gt;=30, "Average", J930&lt;30, "Poor")</f>
        <v>Average</v>
      </c>
      <c r="M930" t="str">
        <f t="shared" si="113"/>
        <v>No</v>
      </c>
      <c r="N930" t="str">
        <f t="shared" si="114"/>
        <v>Yes</v>
      </c>
      <c r="O930" t="str">
        <f t="shared" si="115"/>
        <v>not marketing</v>
      </c>
      <c r="P930">
        <f t="shared" si="116"/>
        <v>64428</v>
      </c>
      <c r="Q930">
        <f t="shared" si="117"/>
        <v>0</v>
      </c>
      <c r="X930">
        <f t="shared" si="118"/>
        <v>64428</v>
      </c>
      <c r="Z930">
        <f t="shared" si="119"/>
        <v>32758</v>
      </c>
    </row>
    <row r="931" spans="1:26" x14ac:dyDescent="0.25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f t="shared" si="112"/>
        <v>above</v>
      </c>
      <c r="L931" t="str" cm="1">
        <f t="array" ref="L931">_xlfn.IFS(J931&gt;=50, "Excellent", J931&gt;=40, "Good", J931&gt;=30, "Average", J931&lt;30, "Poor")</f>
        <v>Poor</v>
      </c>
      <c r="M931" t="str">
        <f t="shared" si="113"/>
        <v>No</v>
      </c>
      <c r="N931" t="str">
        <f t="shared" si="114"/>
        <v>Yes</v>
      </c>
      <c r="O931" t="str">
        <f t="shared" si="115"/>
        <v>not marketing</v>
      </c>
      <c r="P931">
        <f t="shared" si="116"/>
        <v>0</v>
      </c>
      <c r="Q931">
        <f t="shared" si="117"/>
        <v>0</v>
      </c>
      <c r="X931">
        <f t="shared" si="118"/>
        <v>78578</v>
      </c>
      <c r="Z931">
        <f t="shared" si="119"/>
        <v>26643</v>
      </c>
    </row>
    <row r="932" spans="1:26" x14ac:dyDescent="0.25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f t="shared" si="112"/>
        <v>above</v>
      </c>
      <c r="L932" t="str" cm="1">
        <f t="array" ref="L932">_xlfn.IFS(J932&gt;=50, "Excellent", J932&gt;=40, "Good", J932&gt;=30, "Average", J932&lt;30, "Poor")</f>
        <v>Average</v>
      </c>
      <c r="M932" t="str">
        <f t="shared" si="113"/>
        <v>No</v>
      </c>
      <c r="N932" t="str">
        <f t="shared" si="114"/>
        <v>Yes</v>
      </c>
      <c r="O932" t="str">
        <f t="shared" si="115"/>
        <v>not marketing</v>
      </c>
      <c r="P932">
        <f t="shared" si="116"/>
        <v>0</v>
      </c>
      <c r="Q932">
        <f t="shared" si="117"/>
        <v>50050</v>
      </c>
      <c r="X932">
        <f t="shared" si="118"/>
        <v>50050</v>
      </c>
      <c r="Z932">
        <f t="shared" si="119"/>
        <v>23828</v>
      </c>
    </row>
    <row r="933" spans="1:26" x14ac:dyDescent="0.25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f t="shared" si="112"/>
        <v>above</v>
      </c>
      <c r="L933" t="str" cm="1">
        <f t="array" ref="L933">_xlfn.IFS(J933&gt;=50, "Excellent", J933&gt;=40, "Good", J933&gt;=30, "Average", J933&lt;30, "Poor")</f>
        <v>Excellent</v>
      </c>
      <c r="M933" t="str">
        <f t="shared" si="113"/>
        <v>No</v>
      </c>
      <c r="N933" t="str">
        <f t="shared" si="114"/>
        <v>Yes</v>
      </c>
      <c r="O933" t="str">
        <f t="shared" si="115"/>
        <v>marketing</v>
      </c>
      <c r="P933">
        <f t="shared" si="116"/>
        <v>0</v>
      </c>
      <c r="Q933">
        <f t="shared" si="117"/>
        <v>0</v>
      </c>
      <c r="X933">
        <f t="shared" si="118"/>
        <v>63430</v>
      </c>
      <c r="Z933">
        <f t="shared" si="119"/>
        <v>37797</v>
      </c>
    </row>
    <row r="934" spans="1:26" x14ac:dyDescent="0.25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f t="shared" si="112"/>
        <v>below</v>
      </c>
      <c r="L934" t="str" cm="1">
        <f t="array" ref="L934">_xlfn.IFS(J934&gt;=50, "Excellent", J934&gt;=40, "Good", J934&gt;=30, "Average", J934&lt;30, "Poor")</f>
        <v>Average</v>
      </c>
      <c r="M934" t="str">
        <f t="shared" si="113"/>
        <v>No</v>
      </c>
      <c r="N934" t="str">
        <f t="shared" si="114"/>
        <v>No</v>
      </c>
      <c r="O934" t="str">
        <f t="shared" si="115"/>
        <v>not marketing</v>
      </c>
      <c r="P934">
        <f t="shared" si="116"/>
        <v>32835</v>
      </c>
      <c r="Q934">
        <f t="shared" si="117"/>
        <v>0</v>
      </c>
      <c r="X934">
        <f t="shared" si="118"/>
        <v>32835</v>
      </c>
      <c r="Z934">
        <f t="shared" si="119"/>
        <v>14946</v>
      </c>
    </row>
    <row r="935" spans="1:26" x14ac:dyDescent="0.25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f t="shared" si="112"/>
        <v>above</v>
      </c>
      <c r="L935" t="str" cm="1">
        <f t="array" ref="L935">_xlfn.IFS(J935&gt;=50, "Excellent", J935&gt;=40, "Good", J935&gt;=30, "Average", J935&lt;30, "Poor")</f>
        <v>Good</v>
      </c>
      <c r="M935" t="str">
        <f t="shared" si="113"/>
        <v>No</v>
      </c>
      <c r="N935" t="str">
        <f t="shared" si="114"/>
        <v>Yes</v>
      </c>
      <c r="O935" t="str">
        <f t="shared" si="115"/>
        <v>not marketing</v>
      </c>
      <c r="P935">
        <f t="shared" si="116"/>
        <v>0</v>
      </c>
      <c r="Q935">
        <f t="shared" si="117"/>
        <v>50143</v>
      </c>
      <c r="X935">
        <f t="shared" si="118"/>
        <v>50143</v>
      </c>
      <c r="Z935">
        <f t="shared" si="119"/>
        <v>30736</v>
      </c>
    </row>
    <row r="936" spans="1:26" x14ac:dyDescent="0.25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f t="shared" si="112"/>
        <v>above</v>
      </c>
      <c r="L936" t="str" cm="1">
        <f t="array" ref="L936">_xlfn.IFS(J936&gt;=50, "Excellent", J936&gt;=40, "Good", J936&gt;=30, "Average", J936&lt;30, "Poor")</f>
        <v>Good</v>
      </c>
      <c r="M936" t="str">
        <f t="shared" si="113"/>
        <v>No</v>
      </c>
      <c r="N936" t="str">
        <f t="shared" si="114"/>
        <v>No</v>
      </c>
      <c r="O936" t="str">
        <f t="shared" si="115"/>
        <v>marketing</v>
      </c>
      <c r="P936">
        <f t="shared" si="116"/>
        <v>0</v>
      </c>
      <c r="Q936">
        <f t="shared" si="117"/>
        <v>0</v>
      </c>
      <c r="X936">
        <f t="shared" si="118"/>
        <v>59088</v>
      </c>
      <c r="Z936">
        <f t="shared" si="119"/>
        <v>38910</v>
      </c>
    </row>
    <row r="937" spans="1:26" x14ac:dyDescent="0.25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f t="shared" si="112"/>
        <v>above</v>
      </c>
      <c r="L937" t="str" cm="1">
        <f t="array" ref="L937">_xlfn.IFS(J937&gt;=50, "Excellent", J937&gt;=40, "Good", J937&gt;=30, "Average", J937&lt;30, "Poor")</f>
        <v>Good</v>
      </c>
      <c r="M937" t="str">
        <f t="shared" si="113"/>
        <v>No</v>
      </c>
      <c r="N937" t="str">
        <f t="shared" si="114"/>
        <v>Yes</v>
      </c>
      <c r="O937" t="str">
        <f t="shared" si="115"/>
        <v>not marketing</v>
      </c>
      <c r="P937">
        <f t="shared" si="116"/>
        <v>0</v>
      </c>
      <c r="Q937">
        <f t="shared" si="117"/>
        <v>54820</v>
      </c>
      <c r="X937">
        <f t="shared" si="118"/>
        <v>54820</v>
      </c>
      <c r="Z937">
        <f t="shared" si="119"/>
        <v>29704</v>
      </c>
    </row>
    <row r="938" spans="1:26" x14ac:dyDescent="0.25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f t="shared" si="112"/>
        <v>above</v>
      </c>
      <c r="L938" t="str" cm="1">
        <f t="array" ref="L938">_xlfn.IFS(J938&gt;=50, "Excellent", J938&gt;=40, "Good", J938&gt;=30, "Average", J938&lt;30, "Poor")</f>
        <v>Good</v>
      </c>
      <c r="M938" t="str">
        <f t="shared" si="113"/>
        <v>No</v>
      </c>
      <c r="N938" t="str">
        <f t="shared" si="114"/>
        <v>No</v>
      </c>
      <c r="O938" t="str">
        <f t="shared" si="115"/>
        <v>not marketing</v>
      </c>
      <c r="P938">
        <f t="shared" si="116"/>
        <v>0</v>
      </c>
      <c r="Q938">
        <f t="shared" si="117"/>
        <v>0</v>
      </c>
      <c r="X938">
        <f t="shared" si="118"/>
        <v>50616</v>
      </c>
      <c r="Z938">
        <f t="shared" si="119"/>
        <v>38372</v>
      </c>
    </row>
    <row r="939" spans="1:26" x14ac:dyDescent="0.25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f t="shared" si="112"/>
        <v>above</v>
      </c>
      <c r="L939" t="str" cm="1">
        <f t="array" ref="L939">_xlfn.IFS(J939&gt;=50, "Excellent", J939&gt;=40, "Good", J939&gt;=30, "Average", J939&lt;30, "Poor")</f>
        <v>Average</v>
      </c>
      <c r="M939" t="str">
        <f t="shared" si="113"/>
        <v>No</v>
      </c>
      <c r="N939" t="str">
        <f t="shared" si="114"/>
        <v>Yes</v>
      </c>
      <c r="O939" t="str">
        <f t="shared" si="115"/>
        <v>marketing</v>
      </c>
      <c r="P939">
        <f t="shared" si="116"/>
        <v>0</v>
      </c>
      <c r="Q939">
        <f t="shared" si="117"/>
        <v>0</v>
      </c>
      <c r="X939">
        <f t="shared" si="118"/>
        <v>66170</v>
      </c>
      <c r="Z939">
        <f t="shared" si="119"/>
        <v>15123</v>
      </c>
    </row>
    <row r="940" spans="1:26" x14ac:dyDescent="0.25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f t="shared" si="112"/>
        <v>above</v>
      </c>
      <c r="L940" t="str" cm="1">
        <f t="array" ref="L940">_xlfn.IFS(J940&gt;=50, "Excellent", J940&gt;=40, "Good", J940&gt;=30, "Average", J940&lt;30, "Poor")</f>
        <v>Excellent</v>
      </c>
      <c r="M940" t="str">
        <f t="shared" si="113"/>
        <v>No</v>
      </c>
      <c r="N940" t="str">
        <f t="shared" si="114"/>
        <v>No</v>
      </c>
      <c r="O940" t="str">
        <f t="shared" si="115"/>
        <v>marketing</v>
      </c>
      <c r="P940">
        <f t="shared" si="116"/>
        <v>0</v>
      </c>
      <c r="Q940">
        <f t="shared" si="117"/>
        <v>0</v>
      </c>
      <c r="X940">
        <f t="shared" si="118"/>
        <v>55723</v>
      </c>
      <c r="Z940">
        <f t="shared" si="119"/>
        <v>24162</v>
      </c>
    </row>
    <row r="941" spans="1:26" x14ac:dyDescent="0.25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f t="shared" si="112"/>
        <v>above</v>
      </c>
      <c r="L941" t="str" cm="1">
        <f t="array" ref="L941">_xlfn.IFS(J941&gt;=50, "Excellent", J941&gt;=40, "Good", J941&gt;=30, "Average", J941&lt;30, "Poor")</f>
        <v>Poor</v>
      </c>
      <c r="M941" t="str">
        <f t="shared" si="113"/>
        <v>No</v>
      </c>
      <c r="N941" t="str">
        <f t="shared" si="114"/>
        <v>Yes</v>
      </c>
      <c r="O941" t="str">
        <f t="shared" si="115"/>
        <v>marketing</v>
      </c>
      <c r="P941">
        <f t="shared" si="116"/>
        <v>0</v>
      </c>
      <c r="Q941">
        <f t="shared" si="117"/>
        <v>0</v>
      </c>
      <c r="X941">
        <f t="shared" si="118"/>
        <v>65910</v>
      </c>
      <c r="Z941">
        <f t="shared" si="119"/>
        <v>19189</v>
      </c>
    </row>
    <row r="942" spans="1:26" x14ac:dyDescent="0.25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f t="shared" si="112"/>
        <v>below</v>
      </c>
      <c r="L942" t="str" cm="1">
        <f t="array" ref="L942">_xlfn.IFS(J942&gt;=50, "Excellent", J942&gt;=40, "Good", J942&gt;=30, "Average", J942&lt;30, "Poor")</f>
        <v>Average</v>
      </c>
      <c r="M942" t="str">
        <f t="shared" si="113"/>
        <v>No</v>
      </c>
      <c r="N942" t="str">
        <f t="shared" si="114"/>
        <v>No</v>
      </c>
      <c r="O942" t="str">
        <f t="shared" si="115"/>
        <v>marketing</v>
      </c>
      <c r="P942">
        <f t="shared" si="116"/>
        <v>0</v>
      </c>
      <c r="Q942">
        <f t="shared" si="117"/>
        <v>0</v>
      </c>
      <c r="X942">
        <f t="shared" si="118"/>
        <v>35574</v>
      </c>
      <c r="Z942">
        <f t="shared" si="119"/>
        <v>14940</v>
      </c>
    </row>
    <row r="943" spans="1:26" x14ac:dyDescent="0.25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f t="shared" si="112"/>
        <v>above</v>
      </c>
      <c r="L943" t="str" cm="1">
        <f t="array" ref="L943">_xlfn.IFS(J943&gt;=50, "Excellent", J943&gt;=40, "Good", J943&gt;=30, "Average", J943&lt;30, "Poor")</f>
        <v>Average</v>
      </c>
      <c r="M943" t="str">
        <f t="shared" si="113"/>
        <v>No</v>
      </c>
      <c r="N943" t="str">
        <f t="shared" si="114"/>
        <v>No</v>
      </c>
      <c r="O943" t="str">
        <f t="shared" si="115"/>
        <v>not marketing</v>
      </c>
      <c r="P943">
        <f t="shared" si="116"/>
        <v>52444</v>
      </c>
      <c r="Q943">
        <f t="shared" si="117"/>
        <v>0</v>
      </c>
      <c r="X943">
        <f t="shared" si="118"/>
        <v>52444</v>
      </c>
      <c r="Z943">
        <f t="shared" si="119"/>
        <v>31664</v>
      </c>
    </row>
    <row r="944" spans="1:26" x14ac:dyDescent="0.25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f t="shared" si="112"/>
        <v>above</v>
      </c>
      <c r="L944" t="str" cm="1">
        <f t="array" ref="L944">_xlfn.IFS(J944&gt;=50, "Excellent", J944&gt;=40, "Good", J944&gt;=30, "Average", J944&lt;30, "Poor")</f>
        <v>Poor</v>
      </c>
      <c r="M944" t="str">
        <f t="shared" si="113"/>
        <v>No</v>
      </c>
      <c r="N944" t="str">
        <f t="shared" si="114"/>
        <v>Yes</v>
      </c>
      <c r="O944" t="str">
        <f t="shared" si="115"/>
        <v>not marketing</v>
      </c>
      <c r="P944">
        <f t="shared" si="116"/>
        <v>0</v>
      </c>
      <c r="Q944">
        <f t="shared" si="117"/>
        <v>0</v>
      </c>
      <c r="X944">
        <f t="shared" si="118"/>
        <v>72638</v>
      </c>
      <c r="Z944">
        <f t="shared" si="119"/>
        <v>10264</v>
      </c>
    </row>
    <row r="945" spans="1:26" x14ac:dyDescent="0.25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f t="shared" si="112"/>
        <v>above</v>
      </c>
      <c r="L945" t="str" cm="1">
        <f t="array" ref="L945">_xlfn.IFS(J945&gt;=50, "Excellent", J945&gt;=40, "Good", J945&gt;=30, "Average", J945&lt;30, "Poor")</f>
        <v>Poor</v>
      </c>
      <c r="M945" t="str">
        <f t="shared" si="113"/>
        <v>No</v>
      </c>
      <c r="N945" t="str">
        <f t="shared" si="114"/>
        <v>Yes</v>
      </c>
      <c r="O945" t="str">
        <f t="shared" si="115"/>
        <v>not marketing</v>
      </c>
      <c r="P945">
        <f t="shared" si="116"/>
        <v>0</v>
      </c>
      <c r="Q945">
        <f t="shared" si="117"/>
        <v>0</v>
      </c>
      <c r="X945">
        <f t="shared" si="118"/>
        <v>73829</v>
      </c>
      <c r="Z945">
        <f t="shared" si="119"/>
        <v>18369</v>
      </c>
    </row>
    <row r="946" spans="1:26" x14ac:dyDescent="0.25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f t="shared" si="112"/>
        <v>above</v>
      </c>
      <c r="L946" t="str" cm="1">
        <f t="array" ref="L946">_xlfn.IFS(J946&gt;=50, "Excellent", J946&gt;=40, "Good", J946&gt;=30, "Average", J946&lt;30, "Poor")</f>
        <v>Poor</v>
      </c>
      <c r="M946" t="str">
        <f t="shared" si="113"/>
        <v>No</v>
      </c>
      <c r="N946" t="str">
        <f t="shared" si="114"/>
        <v>Yes</v>
      </c>
      <c r="O946" t="str">
        <f t="shared" si="115"/>
        <v>not marketing</v>
      </c>
      <c r="P946">
        <f t="shared" si="116"/>
        <v>0</v>
      </c>
      <c r="Q946">
        <f t="shared" si="117"/>
        <v>0</v>
      </c>
      <c r="X946">
        <f t="shared" si="118"/>
        <v>61164</v>
      </c>
      <c r="Z946">
        <f t="shared" si="119"/>
        <v>39646</v>
      </c>
    </row>
    <row r="947" spans="1:26" x14ac:dyDescent="0.25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f t="shared" si="112"/>
        <v>above</v>
      </c>
      <c r="L947" t="str" cm="1">
        <f t="array" ref="L947">_xlfn.IFS(J947&gt;=50, "Excellent", J947&gt;=40, "Good", J947&gt;=30, "Average", J947&lt;30, "Poor")</f>
        <v>Average</v>
      </c>
      <c r="M947" t="str">
        <f t="shared" si="113"/>
        <v>No</v>
      </c>
      <c r="N947" t="str">
        <f t="shared" si="114"/>
        <v>Yes</v>
      </c>
      <c r="O947" t="str">
        <f t="shared" si="115"/>
        <v>not marketing</v>
      </c>
      <c r="P947">
        <f t="shared" si="116"/>
        <v>79722</v>
      </c>
      <c r="Q947">
        <f t="shared" si="117"/>
        <v>0</v>
      </c>
      <c r="X947">
        <f t="shared" si="118"/>
        <v>79722</v>
      </c>
      <c r="Z947">
        <f t="shared" si="119"/>
        <v>12104</v>
      </c>
    </row>
    <row r="948" spans="1:26" x14ac:dyDescent="0.25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f t="shared" si="112"/>
        <v>above</v>
      </c>
      <c r="L948" t="str" cm="1">
        <f t="array" ref="L948">_xlfn.IFS(J948&gt;=50, "Excellent", J948&gt;=40, "Good", J948&gt;=30, "Average", J948&lt;30, "Poor")</f>
        <v>Excellent</v>
      </c>
      <c r="M948" t="str">
        <f t="shared" si="113"/>
        <v>No</v>
      </c>
      <c r="N948" t="str">
        <f t="shared" si="114"/>
        <v>Yes</v>
      </c>
      <c r="O948" t="str">
        <f t="shared" si="115"/>
        <v>not marketing</v>
      </c>
      <c r="P948">
        <f t="shared" si="116"/>
        <v>0</v>
      </c>
      <c r="Q948">
        <f t="shared" si="117"/>
        <v>59076</v>
      </c>
      <c r="X948">
        <f t="shared" si="118"/>
        <v>59076</v>
      </c>
      <c r="Z948">
        <f t="shared" si="119"/>
        <v>31879</v>
      </c>
    </row>
    <row r="949" spans="1:26" x14ac:dyDescent="0.25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f t="shared" si="112"/>
        <v>above</v>
      </c>
      <c r="L949" t="str" cm="1">
        <f t="array" ref="L949">_xlfn.IFS(J949&gt;=50, "Excellent", J949&gt;=40, "Good", J949&gt;=30, "Average", J949&lt;30, "Poor")</f>
        <v>Poor</v>
      </c>
      <c r="M949" t="str">
        <f t="shared" si="113"/>
        <v>No</v>
      </c>
      <c r="N949" t="str">
        <f t="shared" si="114"/>
        <v>Yes</v>
      </c>
      <c r="O949" t="str">
        <f t="shared" si="115"/>
        <v>not marketing</v>
      </c>
      <c r="P949">
        <f t="shared" si="116"/>
        <v>0</v>
      </c>
      <c r="Q949">
        <f t="shared" si="117"/>
        <v>0</v>
      </c>
      <c r="X949">
        <f t="shared" si="118"/>
        <v>69315</v>
      </c>
      <c r="Z949">
        <f t="shared" si="119"/>
        <v>34240</v>
      </c>
    </row>
    <row r="950" spans="1:26" x14ac:dyDescent="0.25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f t="shared" si="112"/>
        <v>below</v>
      </c>
      <c r="L950" t="str" cm="1">
        <f t="array" ref="L950">_xlfn.IFS(J950&gt;=50, "Excellent", J950&gt;=40, "Good", J950&gt;=30, "Average", J950&lt;30, "Poor")</f>
        <v>Average</v>
      </c>
      <c r="M950" t="str">
        <f t="shared" si="113"/>
        <v>No</v>
      </c>
      <c r="N950" t="str">
        <f t="shared" si="114"/>
        <v>No</v>
      </c>
      <c r="O950" t="str">
        <f t="shared" si="115"/>
        <v>not marketing</v>
      </c>
      <c r="P950">
        <f t="shared" si="116"/>
        <v>0</v>
      </c>
      <c r="Q950">
        <f t="shared" si="117"/>
        <v>0</v>
      </c>
      <c r="X950">
        <f t="shared" si="118"/>
        <v>45009</v>
      </c>
      <c r="Z950">
        <f t="shared" si="119"/>
        <v>33042</v>
      </c>
    </row>
    <row r="951" spans="1:26" x14ac:dyDescent="0.25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f t="shared" si="112"/>
        <v>above</v>
      </c>
      <c r="L951" t="str" cm="1">
        <f t="array" ref="L951">_xlfn.IFS(J951&gt;=50, "Excellent", J951&gt;=40, "Good", J951&gt;=30, "Average", J951&lt;30, "Poor")</f>
        <v>Average</v>
      </c>
      <c r="M951" t="str">
        <f t="shared" si="113"/>
        <v>Yes</v>
      </c>
      <c r="N951" t="str">
        <f t="shared" si="114"/>
        <v>Yes</v>
      </c>
      <c r="O951" t="str">
        <f t="shared" si="115"/>
        <v>not marketing</v>
      </c>
      <c r="P951">
        <f t="shared" si="116"/>
        <v>0</v>
      </c>
      <c r="Q951">
        <f t="shared" si="117"/>
        <v>0</v>
      </c>
      <c r="X951">
        <f t="shared" si="118"/>
        <v>66142</v>
      </c>
      <c r="Z951">
        <f t="shared" si="119"/>
        <v>17459</v>
      </c>
    </row>
    <row r="952" spans="1:26" x14ac:dyDescent="0.25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f t="shared" si="112"/>
        <v>above</v>
      </c>
      <c r="L952" t="str" cm="1">
        <f t="array" ref="L952">_xlfn.IFS(J952&gt;=50, "Excellent", J952&gt;=40, "Good", J952&gt;=30, "Average", J952&lt;30, "Poor")</f>
        <v>Poor</v>
      </c>
      <c r="M952" t="str">
        <f t="shared" si="113"/>
        <v>No</v>
      </c>
      <c r="N952" t="str">
        <f t="shared" si="114"/>
        <v>No</v>
      </c>
      <c r="O952" t="str">
        <f t="shared" si="115"/>
        <v>not marketing</v>
      </c>
      <c r="P952">
        <f t="shared" si="116"/>
        <v>0</v>
      </c>
      <c r="Q952">
        <f t="shared" si="117"/>
        <v>0</v>
      </c>
      <c r="X952">
        <f t="shared" si="118"/>
        <v>50068</v>
      </c>
      <c r="Z952">
        <f t="shared" si="119"/>
        <v>18145</v>
      </c>
    </row>
    <row r="953" spans="1:26" x14ac:dyDescent="0.25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f t="shared" si="112"/>
        <v>above</v>
      </c>
      <c r="L953" t="str" cm="1">
        <f t="array" ref="L953">_xlfn.IFS(J953&gt;=50, "Excellent", J953&gt;=40, "Good", J953&gt;=30, "Average", J953&lt;30, "Poor")</f>
        <v>Average</v>
      </c>
      <c r="M953" t="str">
        <f t="shared" si="113"/>
        <v>No</v>
      </c>
      <c r="N953" t="str">
        <f t="shared" si="114"/>
        <v>Yes</v>
      </c>
      <c r="O953" t="str">
        <f t="shared" si="115"/>
        <v>marketing</v>
      </c>
      <c r="P953">
        <f t="shared" si="116"/>
        <v>0</v>
      </c>
      <c r="Q953">
        <f t="shared" si="117"/>
        <v>0</v>
      </c>
      <c r="X953">
        <f t="shared" si="118"/>
        <v>72843</v>
      </c>
      <c r="Z953">
        <f t="shared" si="119"/>
        <v>19525</v>
      </c>
    </row>
    <row r="954" spans="1:26" x14ac:dyDescent="0.25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f t="shared" si="112"/>
        <v>above</v>
      </c>
      <c r="L954" t="str" cm="1">
        <f t="array" ref="L954">_xlfn.IFS(J954&gt;=50, "Excellent", J954&gt;=40, "Good", J954&gt;=30, "Average", J954&lt;30, "Poor")</f>
        <v>Poor</v>
      </c>
      <c r="M954" t="str">
        <f t="shared" si="113"/>
        <v>No</v>
      </c>
      <c r="N954" t="str">
        <f t="shared" si="114"/>
        <v>No</v>
      </c>
      <c r="O954" t="str">
        <f t="shared" si="115"/>
        <v>not marketing</v>
      </c>
      <c r="P954">
        <f t="shared" si="116"/>
        <v>0</v>
      </c>
      <c r="Q954">
        <f t="shared" si="117"/>
        <v>0</v>
      </c>
      <c r="X954">
        <f t="shared" si="118"/>
        <v>52944</v>
      </c>
      <c r="Z954">
        <f t="shared" si="119"/>
        <v>16975</v>
      </c>
    </row>
    <row r="955" spans="1:26" x14ac:dyDescent="0.25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f t="shared" si="112"/>
        <v>above</v>
      </c>
      <c r="L955" t="str" cm="1">
        <f t="array" ref="L955">_xlfn.IFS(J955&gt;=50, "Excellent", J955&gt;=40, "Good", J955&gt;=30, "Average", J955&lt;30, "Poor")</f>
        <v>Excellent</v>
      </c>
      <c r="M955" t="str">
        <f t="shared" si="113"/>
        <v>No</v>
      </c>
      <c r="N955" t="str">
        <f t="shared" si="114"/>
        <v>No</v>
      </c>
      <c r="O955" t="str">
        <f t="shared" si="115"/>
        <v>not marketing</v>
      </c>
      <c r="P955">
        <f t="shared" si="116"/>
        <v>0</v>
      </c>
      <c r="Q955">
        <f t="shared" si="117"/>
        <v>0</v>
      </c>
      <c r="X955">
        <f t="shared" si="118"/>
        <v>58092</v>
      </c>
      <c r="Z955">
        <f t="shared" si="119"/>
        <v>37301</v>
      </c>
    </row>
    <row r="956" spans="1:26" x14ac:dyDescent="0.25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f t="shared" si="112"/>
        <v>above</v>
      </c>
      <c r="L956" t="str" cm="1">
        <f t="array" ref="L956">_xlfn.IFS(J956&gt;=50, "Excellent", J956&gt;=40, "Good", J956&gt;=30, "Average", J956&lt;30, "Poor")</f>
        <v>Average</v>
      </c>
      <c r="M956" t="str">
        <f t="shared" si="113"/>
        <v>No</v>
      </c>
      <c r="N956" t="str">
        <f t="shared" si="114"/>
        <v>Yes</v>
      </c>
      <c r="O956" t="str">
        <f t="shared" si="115"/>
        <v>not marketing</v>
      </c>
      <c r="P956">
        <f t="shared" si="116"/>
        <v>68649</v>
      </c>
      <c r="Q956">
        <f t="shared" si="117"/>
        <v>0</v>
      </c>
      <c r="X956">
        <f t="shared" si="118"/>
        <v>68649</v>
      </c>
      <c r="Z956">
        <f t="shared" si="119"/>
        <v>34088</v>
      </c>
    </row>
    <row r="957" spans="1:26" x14ac:dyDescent="0.25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f t="shared" si="112"/>
        <v>above</v>
      </c>
      <c r="L957" t="str" cm="1">
        <f t="array" ref="L957">_xlfn.IFS(J957&gt;=50, "Excellent", J957&gt;=40, "Good", J957&gt;=30, "Average", J957&lt;30, "Poor")</f>
        <v>Excellent</v>
      </c>
      <c r="M957" t="str">
        <f t="shared" si="113"/>
        <v>No</v>
      </c>
      <c r="N957" t="str">
        <f t="shared" si="114"/>
        <v>Yes</v>
      </c>
      <c r="O957" t="str">
        <f t="shared" si="115"/>
        <v>marketing</v>
      </c>
      <c r="P957">
        <f t="shared" si="116"/>
        <v>0</v>
      </c>
      <c r="Q957">
        <f t="shared" si="117"/>
        <v>0</v>
      </c>
      <c r="X957">
        <f t="shared" si="118"/>
        <v>70583</v>
      </c>
      <c r="Z957">
        <f t="shared" si="119"/>
        <v>15989</v>
      </c>
    </row>
    <row r="958" spans="1:26" x14ac:dyDescent="0.25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f t="shared" si="112"/>
        <v>below</v>
      </c>
      <c r="L958" t="str" cm="1">
        <f t="array" ref="L958">_xlfn.IFS(J958&gt;=50, "Excellent", J958&gt;=40, "Good", J958&gt;=30, "Average", J958&lt;30, "Poor")</f>
        <v>Poor</v>
      </c>
      <c r="M958" t="str">
        <f t="shared" si="113"/>
        <v>No</v>
      </c>
      <c r="N958" t="str">
        <f t="shared" si="114"/>
        <v>Yes</v>
      </c>
      <c r="O958" t="str">
        <f t="shared" si="115"/>
        <v>not marketing</v>
      </c>
      <c r="P958">
        <f t="shared" si="116"/>
        <v>0</v>
      </c>
      <c r="Q958">
        <f t="shared" si="117"/>
        <v>0</v>
      </c>
      <c r="X958">
        <f t="shared" si="118"/>
        <v>48800</v>
      </c>
      <c r="Z958">
        <f t="shared" si="119"/>
        <v>29697</v>
      </c>
    </row>
    <row r="959" spans="1:26" x14ac:dyDescent="0.25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f t="shared" si="112"/>
        <v>above</v>
      </c>
      <c r="L959" t="str" cm="1">
        <f t="array" ref="L959">_xlfn.IFS(J959&gt;=50, "Excellent", J959&gt;=40, "Good", J959&gt;=30, "Average", J959&lt;30, "Poor")</f>
        <v>Good</v>
      </c>
      <c r="M959" t="str">
        <f t="shared" si="113"/>
        <v>No</v>
      </c>
      <c r="N959" t="str">
        <f t="shared" si="114"/>
        <v>Yes</v>
      </c>
      <c r="O959" t="str">
        <f t="shared" si="115"/>
        <v>not marketing</v>
      </c>
      <c r="P959">
        <f t="shared" si="116"/>
        <v>0</v>
      </c>
      <c r="Q959">
        <f t="shared" si="117"/>
        <v>0</v>
      </c>
      <c r="X959">
        <f t="shared" si="118"/>
        <v>64155</v>
      </c>
      <c r="Z959">
        <f t="shared" si="119"/>
        <v>37930</v>
      </c>
    </row>
    <row r="960" spans="1:26" x14ac:dyDescent="0.25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f t="shared" si="112"/>
        <v>below</v>
      </c>
      <c r="L960" t="str" cm="1">
        <f t="array" ref="L960">_xlfn.IFS(J960&gt;=50, "Excellent", J960&gt;=40, "Good", J960&gt;=30, "Average", J960&lt;30, "Poor")</f>
        <v>Poor</v>
      </c>
      <c r="M960" t="str">
        <f t="shared" si="113"/>
        <v>No</v>
      </c>
      <c r="N960" t="str">
        <f t="shared" si="114"/>
        <v>Yes</v>
      </c>
      <c r="O960" t="str">
        <f t="shared" si="115"/>
        <v>not marketing</v>
      </c>
      <c r="P960">
        <f t="shared" si="116"/>
        <v>0</v>
      </c>
      <c r="Q960">
        <f t="shared" si="117"/>
        <v>0</v>
      </c>
      <c r="X960">
        <f t="shared" si="118"/>
        <v>41052</v>
      </c>
      <c r="Z960">
        <f t="shared" si="119"/>
        <v>35291</v>
      </c>
    </row>
    <row r="961" spans="1:26" x14ac:dyDescent="0.25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f t="shared" si="112"/>
        <v>below</v>
      </c>
      <c r="L961" t="str" cm="1">
        <f t="array" ref="L961">_xlfn.IFS(J961&gt;=50, "Excellent", J961&gt;=40, "Good", J961&gt;=30, "Average", J961&lt;30, "Poor")</f>
        <v>Good</v>
      </c>
      <c r="M961" t="str">
        <f t="shared" si="113"/>
        <v>No</v>
      </c>
      <c r="N961" t="str">
        <f t="shared" si="114"/>
        <v>No</v>
      </c>
      <c r="O961" t="str">
        <f t="shared" si="115"/>
        <v>not marketing</v>
      </c>
      <c r="P961">
        <f t="shared" si="116"/>
        <v>0</v>
      </c>
      <c r="Q961">
        <f t="shared" si="117"/>
        <v>0</v>
      </c>
      <c r="X961">
        <f t="shared" si="118"/>
        <v>38083</v>
      </c>
      <c r="Z961">
        <f t="shared" si="119"/>
        <v>21747</v>
      </c>
    </row>
    <row r="962" spans="1:26" x14ac:dyDescent="0.25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f t="shared" si="112"/>
        <v>below</v>
      </c>
      <c r="L962" t="str" cm="1">
        <f t="array" ref="L962">_xlfn.IFS(J962&gt;=50, "Excellent", J962&gt;=40, "Good", J962&gt;=30, "Average", J962&lt;30, "Poor")</f>
        <v>Excellent</v>
      </c>
      <c r="M962" t="str">
        <f t="shared" si="113"/>
        <v>No</v>
      </c>
      <c r="N962" t="str">
        <f t="shared" si="114"/>
        <v>No</v>
      </c>
      <c r="O962" t="str">
        <f t="shared" si="115"/>
        <v>not marketing</v>
      </c>
      <c r="P962">
        <f t="shared" si="116"/>
        <v>0</v>
      </c>
      <c r="Q962">
        <f t="shared" si="117"/>
        <v>0</v>
      </c>
      <c r="X962">
        <f t="shared" si="118"/>
        <v>38843</v>
      </c>
      <c r="Z962">
        <f t="shared" si="119"/>
        <v>28440</v>
      </c>
    </row>
    <row r="963" spans="1:26" x14ac:dyDescent="0.25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f t="shared" ref="K963:K1001" si="120">IF(F963&gt;50000,"above","below")</f>
        <v>above</v>
      </c>
      <c r="L963" t="str" cm="1">
        <f t="array" ref="L963">_xlfn.IFS(J963&gt;=50, "Excellent", J963&gt;=40, "Good", J963&gt;=30, "Average", J963&lt;30, "Poor")</f>
        <v>Poor</v>
      </c>
      <c r="M963" t="str">
        <f t="shared" ref="M963:M1001" si="121">IF(AND(E963="HR", I963="North", H963&gt;15000), "Yes", "No")</f>
        <v>No</v>
      </c>
      <c r="N963" t="str">
        <f t="shared" ref="N963:N1001" si="122">IF(OR(E963="IT", F963&gt;60000), "Yes", "No")</f>
        <v>Yes</v>
      </c>
      <c r="O963" t="str">
        <f t="shared" ref="O963:O1001" si="123">IF(NOT(E963="Marketing"), "not marketing", "marketing")</f>
        <v>not marketing</v>
      </c>
      <c r="P963">
        <f t="shared" ref="P963:P1001" si="124">SUMIF(E963, "Sales", F963
)</f>
        <v>0</v>
      </c>
      <c r="Q963">
        <f t="shared" ref="Q963:Q1001" si="125">SUMIFS(F963, E963, "IT", J963, "&gt;35")</f>
        <v>0</v>
      </c>
      <c r="X963">
        <f t="shared" ref="X963:X1000" si="126">VLOOKUP(A963, A963:F1962, 6, FALSE)</f>
        <v>59633</v>
      </c>
      <c r="Z963">
        <f t="shared" ref="Z963:Z1000" si="127">INDEX(H962:H1962, MATCH(A963,A962:A1962, 0))</f>
        <v>26244</v>
      </c>
    </row>
    <row r="964" spans="1:26" x14ac:dyDescent="0.25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f t="shared" si="120"/>
        <v>above</v>
      </c>
      <c r="L964" t="str" cm="1">
        <f t="array" ref="L964">_xlfn.IFS(J964&gt;=50, "Excellent", J964&gt;=40, "Good", J964&gt;=30, "Average", J964&lt;30, "Poor")</f>
        <v>Good</v>
      </c>
      <c r="M964" t="str">
        <f t="shared" si="121"/>
        <v>No</v>
      </c>
      <c r="N964" t="str">
        <f t="shared" si="122"/>
        <v>Yes</v>
      </c>
      <c r="O964" t="str">
        <f t="shared" si="123"/>
        <v>not marketing</v>
      </c>
      <c r="P964">
        <f t="shared" si="124"/>
        <v>0</v>
      </c>
      <c r="Q964">
        <f t="shared" si="125"/>
        <v>0</v>
      </c>
      <c r="X964">
        <f t="shared" si="126"/>
        <v>66154</v>
      </c>
      <c r="Z964">
        <f t="shared" si="127"/>
        <v>15896</v>
      </c>
    </row>
    <row r="965" spans="1:26" x14ac:dyDescent="0.25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f t="shared" si="120"/>
        <v>below</v>
      </c>
      <c r="L965" t="str" cm="1">
        <f t="array" ref="L965">_xlfn.IFS(J965&gt;=50, "Excellent", J965&gt;=40, "Good", J965&gt;=30, "Average", J965&lt;30, "Poor")</f>
        <v>Poor</v>
      </c>
      <c r="M965" t="str">
        <f t="shared" si="121"/>
        <v>Yes</v>
      </c>
      <c r="N965" t="str">
        <f t="shared" si="122"/>
        <v>No</v>
      </c>
      <c r="O965" t="str">
        <f t="shared" si="123"/>
        <v>not marketing</v>
      </c>
      <c r="P965">
        <f t="shared" si="124"/>
        <v>0</v>
      </c>
      <c r="Q965">
        <f t="shared" si="125"/>
        <v>0</v>
      </c>
      <c r="X965">
        <f t="shared" si="126"/>
        <v>36564</v>
      </c>
      <c r="Z965">
        <f t="shared" si="127"/>
        <v>27838</v>
      </c>
    </row>
    <row r="966" spans="1:26" x14ac:dyDescent="0.25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f t="shared" si="120"/>
        <v>above</v>
      </c>
      <c r="L966" t="str" cm="1">
        <f t="array" ref="L966">_xlfn.IFS(J966&gt;=50, "Excellent", J966&gt;=40, "Good", J966&gt;=30, "Average", J966&lt;30, "Poor")</f>
        <v>Good</v>
      </c>
      <c r="M966" t="str">
        <f t="shared" si="121"/>
        <v>No</v>
      </c>
      <c r="N966" t="str">
        <f t="shared" si="122"/>
        <v>No</v>
      </c>
      <c r="O966" t="str">
        <f t="shared" si="123"/>
        <v>not marketing</v>
      </c>
      <c r="P966">
        <f t="shared" si="124"/>
        <v>0</v>
      </c>
      <c r="Q966">
        <f t="shared" si="125"/>
        <v>0</v>
      </c>
      <c r="X966">
        <f t="shared" si="126"/>
        <v>52178</v>
      </c>
      <c r="Z966">
        <f t="shared" si="127"/>
        <v>14058</v>
      </c>
    </row>
    <row r="967" spans="1:26" x14ac:dyDescent="0.25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f t="shared" si="120"/>
        <v>above</v>
      </c>
      <c r="L967" t="str" cm="1">
        <f t="array" ref="L967">_xlfn.IFS(J967&gt;=50, "Excellent", J967&gt;=40, "Good", J967&gt;=30, "Average", J967&lt;30, "Poor")</f>
        <v>Good</v>
      </c>
      <c r="M967" t="str">
        <f t="shared" si="121"/>
        <v>No</v>
      </c>
      <c r="N967" t="str">
        <f t="shared" si="122"/>
        <v>No</v>
      </c>
      <c r="O967" t="str">
        <f t="shared" si="123"/>
        <v>not marketing</v>
      </c>
      <c r="P967">
        <f t="shared" si="124"/>
        <v>56074</v>
      </c>
      <c r="Q967">
        <f t="shared" si="125"/>
        <v>0</v>
      </c>
      <c r="X967">
        <f t="shared" si="126"/>
        <v>56074</v>
      </c>
      <c r="Z967">
        <f t="shared" si="127"/>
        <v>20523</v>
      </c>
    </row>
    <row r="968" spans="1:26" x14ac:dyDescent="0.25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f t="shared" si="120"/>
        <v>above</v>
      </c>
      <c r="L968" t="str" cm="1">
        <f t="array" ref="L968">_xlfn.IFS(J968&gt;=50, "Excellent", J968&gt;=40, "Good", J968&gt;=30, "Average", J968&lt;30, "Poor")</f>
        <v>Good</v>
      </c>
      <c r="M968" t="str">
        <f t="shared" si="121"/>
        <v>No</v>
      </c>
      <c r="N968" t="str">
        <f t="shared" si="122"/>
        <v>Yes</v>
      </c>
      <c r="O968" t="str">
        <f t="shared" si="123"/>
        <v>marketing</v>
      </c>
      <c r="P968">
        <f t="shared" si="124"/>
        <v>0</v>
      </c>
      <c r="Q968">
        <f t="shared" si="125"/>
        <v>0</v>
      </c>
      <c r="X968">
        <f t="shared" si="126"/>
        <v>61813</v>
      </c>
      <c r="Z968">
        <f t="shared" si="127"/>
        <v>33661</v>
      </c>
    </row>
    <row r="969" spans="1:26" x14ac:dyDescent="0.25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f t="shared" si="120"/>
        <v>below</v>
      </c>
      <c r="L969" t="str" cm="1">
        <f t="array" ref="L969">_xlfn.IFS(J969&gt;=50, "Excellent", J969&gt;=40, "Good", J969&gt;=30, "Average", J969&lt;30, "Poor")</f>
        <v>Average</v>
      </c>
      <c r="M969" t="str">
        <f t="shared" si="121"/>
        <v>No</v>
      </c>
      <c r="N969" t="str">
        <f t="shared" si="122"/>
        <v>Yes</v>
      </c>
      <c r="O969" t="str">
        <f t="shared" si="123"/>
        <v>not marketing</v>
      </c>
      <c r="P969">
        <f t="shared" si="124"/>
        <v>0</v>
      </c>
      <c r="Q969">
        <f t="shared" si="125"/>
        <v>38046</v>
      </c>
      <c r="X969">
        <f t="shared" si="126"/>
        <v>38046</v>
      </c>
      <c r="Z969">
        <f t="shared" si="127"/>
        <v>26996</v>
      </c>
    </row>
    <row r="970" spans="1:26" x14ac:dyDescent="0.25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f t="shared" si="120"/>
        <v>above</v>
      </c>
      <c r="L970" t="str" cm="1">
        <f t="array" ref="L970">_xlfn.IFS(J970&gt;=50, "Excellent", J970&gt;=40, "Good", J970&gt;=30, "Average", J970&lt;30, "Poor")</f>
        <v>Average</v>
      </c>
      <c r="M970" t="str">
        <f t="shared" si="121"/>
        <v>No</v>
      </c>
      <c r="N970" t="str">
        <f t="shared" si="122"/>
        <v>Yes</v>
      </c>
      <c r="O970" t="str">
        <f t="shared" si="123"/>
        <v>not marketing</v>
      </c>
      <c r="P970">
        <f t="shared" si="124"/>
        <v>63952</v>
      </c>
      <c r="Q970">
        <f t="shared" si="125"/>
        <v>0</v>
      </c>
      <c r="X970">
        <f t="shared" si="126"/>
        <v>63952</v>
      </c>
      <c r="Z970">
        <f t="shared" si="127"/>
        <v>39781</v>
      </c>
    </row>
    <row r="971" spans="1:26" x14ac:dyDescent="0.25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f t="shared" si="120"/>
        <v>above</v>
      </c>
      <c r="L971" t="str" cm="1">
        <f t="array" ref="L971">_xlfn.IFS(J971&gt;=50, "Excellent", J971&gt;=40, "Good", J971&gt;=30, "Average", J971&lt;30, "Poor")</f>
        <v>Good</v>
      </c>
      <c r="M971" t="str">
        <f t="shared" si="121"/>
        <v>No</v>
      </c>
      <c r="N971" t="str">
        <f t="shared" si="122"/>
        <v>Yes</v>
      </c>
      <c r="O971" t="str">
        <f t="shared" si="123"/>
        <v>marketing</v>
      </c>
      <c r="P971">
        <f t="shared" si="124"/>
        <v>0</v>
      </c>
      <c r="Q971">
        <f t="shared" si="125"/>
        <v>0</v>
      </c>
      <c r="X971">
        <f t="shared" si="126"/>
        <v>78732</v>
      </c>
      <c r="Z971">
        <f t="shared" si="127"/>
        <v>37368</v>
      </c>
    </row>
    <row r="972" spans="1:26" x14ac:dyDescent="0.25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f t="shared" si="120"/>
        <v>above</v>
      </c>
      <c r="L972" t="str" cm="1">
        <f t="array" ref="L972">_xlfn.IFS(J972&gt;=50, "Excellent", J972&gt;=40, "Good", J972&gt;=30, "Average", J972&lt;30, "Poor")</f>
        <v>Poor</v>
      </c>
      <c r="M972" t="str">
        <f t="shared" si="121"/>
        <v>No</v>
      </c>
      <c r="N972" t="str">
        <f t="shared" si="122"/>
        <v>Yes</v>
      </c>
      <c r="O972" t="str">
        <f t="shared" si="123"/>
        <v>not marketing</v>
      </c>
      <c r="P972">
        <f t="shared" si="124"/>
        <v>0</v>
      </c>
      <c r="Q972">
        <f t="shared" si="125"/>
        <v>0</v>
      </c>
      <c r="X972">
        <f t="shared" si="126"/>
        <v>76762</v>
      </c>
      <c r="Z972">
        <f t="shared" si="127"/>
        <v>27683</v>
      </c>
    </row>
    <row r="973" spans="1:26" x14ac:dyDescent="0.25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f t="shared" si="120"/>
        <v>above</v>
      </c>
      <c r="L973" t="str" cm="1">
        <f t="array" ref="L973">_xlfn.IFS(J973&gt;=50, "Excellent", J973&gt;=40, "Good", J973&gt;=30, "Average", J973&lt;30, "Poor")</f>
        <v>Average</v>
      </c>
      <c r="M973" t="str">
        <f t="shared" si="121"/>
        <v>No</v>
      </c>
      <c r="N973" t="str">
        <f t="shared" si="122"/>
        <v>Yes</v>
      </c>
      <c r="O973" t="str">
        <f t="shared" si="123"/>
        <v>marketing</v>
      </c>
      <c r="P973">
        <f t="shared" si="124"/>
        <v>0</v>
      </c>
      <c r="Q973">
        <f t="shared" si="125"/>
        <v>0</v>
      </c>
      <c r="X973">
        <f t="shared" si="126"/>
        <v>75719</v>
      </c>
      <c r="Z973">
        <f t="shared" si="127"/>
        <v>26684</v>
      </c>
    </row>
    <row r="974" spans="1:26" x14ac:dyDescent="0.25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f t="shared" si="120"/>
        <v>above</v>
      </c>
      <c r="L974" t="str" cm="1">
        <f t="array" ref="L974">_xlfn.IFS(J974&gt;=50, "Excellent", J974&gt;=40, "Good", J974&gt;=30, "Average", J974&lt;30, "Poor")</f>
        <v>Good</v>
      </c>
      <c r="M974" t="str">
        <f t="shared" si="121"/>
        <v>No</v>
      </c>
      <c r="N974" t="str">
        <f t="shared" si="122"/>
        <v>Yes</v>
      </c>
      <c r="O974" t="str">
        <f t="shared" si="123"/>
        <v>not marketing</v>
      </c>
      <c r="P974">
        <f t="shared" si="124"/>
        <v>61318</v>
      </c>
      <c r="Q974">
        <f t="shared" si="125"/>
        <v>0</v>
      </c>
      <c r="X974">
        <f t="shared" si="126"/>
        <v>61318</v>
      </c>
      <c r="Z974">
        <f t="shared" si="127"/>
        <v>15289</v>
      </c>
    </row>
    <row r="975" spans="1:26" x14ac:dyDescent="0.25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f t="shared" si="120"/>
        <v>above</v>
      </c>
      <c r="L975" t="str" cm="1">
        <f t="array" ref="L975">_xlfn.IFS(J975&gt;=50, "Excellent", J975&gt;=40, "Good", J975&gt;=30, "Average", J975&lt;30, "Poor")</f>
        <v>Average</v>
      </c>
      <c r="M975" t="str">
        <f t="shared" si="121"/>
        <v>No</v>
      </c>
      <c r="N975" t="str">
        <f t="shared" si="122"/>
        <v>Yes</v>
      </c>
      <c r="O975" t="str">
        <f t="shared" si="123"/>
        <v>not marketing</v>
      </c>
      <c r="P975">
        <f t="shared" si="124"/>
        <v>0</v>
      </c>
      <c r="Q975">
        <f t="shared" si="125"/>
        <v>0</v>
      </c>
      <c r="X975">
        <f t="shared" si="126"/>
        <v>55081</v>
      </c>
      <c r="Z975">
        <f t="shared" si="127"/>
        <v>34941</v>
      </c>
    </row>
    <row r="976" spans="1:26" x14ac:dyDescent="0.25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f t="shared" si="120"/>
        <v>below</v>
      </c>
      <c r="L976" t="str" cm="1">
        <f t="array" ref="L976">_xlfn.IFS(J976&gt;=50, "Excellent", J976&gt;=40, "Good", J976&gt;=30, "Average", J976&lt;30, "Poor")</f>
        <v>Good</v>
      </c>
      <c r="M976" t="str">
        <f t="shared" si="121"/>
        <v>No</v>
      </c>
      <c r="N976" t="str">
        <f t="shared" si="122"/>
        <v>No</v>
      </c>
      <c r="O976" t="str">
        <f t="shared" si="123"/>
        <v>marketing</v>
      </c>
      <c r="P976">
        <f t="shared" si="124"/>
        <v>0</v>
      </c>
      <c r="Q976">
        <f t="shared" si="125"/>
        <v>0</v>
      </c>
      <c r="X976">
        <f t="shared" si="126"/>
        <v>33587</v>
      </c>
      <c r="Z976">
        <f t="shared" si="127"/>
        <v>18673</v>
      </c>
    </row>
    <row r="977" spans="1:26" x14ac:dyDescent="0.25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f t="shared" si="120"/>
        <v>below</v>
      </c>
      <c r="L977" t="str" cm="1">
        <f t="array" ref="L977">_xlfn.IFS(J977&gt;=50, "Excellent", J977&gt;=40, "Good", J977&gt;=30, "Average", J977&lt;30, "Poor")</f>
        <v>Poor</v>
      </c>
      <c r="M977" t="str">
        <f t="shared" si="121"/>
        <v>No</v>
      </c>
      <c r="N977" t="str">
        <f t="shared" si="122"/>
        <v>No</v>
      </c>
      <c r="O977" t="str">
        <f t="shared" si="123"/>
        <v>marketing</v>
      </c>
      <c r="P977">
        <f t="shared" si="124"/>
        <v>0</v>
      </c>
      <c r="Q977">
        <f t="shared" si="125"/>
        <v>0</v>
      </c>
      <c r="X977">
        <f t="shared" si="126"/>
        <v>48334</v>
      </c>
      <c r="Z977">
        <f t="shared" si="127"/>
        <v>22055</v>
      </c>
    </row>
    <row r="978" spans="1:26" x14ac:dyDescent="0.25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f t="shared" si="120"/>
        <v>above</v>
      </c>
      <c r="L978" t="str" cm="1">
        <f t="array" ref="L978">_xlfn.IFS(J978&gt;=50, "Excellent", J978&gt;=40, "Good", J978&gt;=30, "Average", J978&lt;30, "Poor")</f>
        <v>Poor</v>
      </c>
      <c r="M978" t="str">
        <f t="shared" si="121"/>
        <v>No</v>
      </c>
      <c r="N978" t="str">
        <f t="shared" si="122"/>
        <v>Yes</v>
      </c>
      <c r="O978" t="str">
        <f t="shared" si="123"/>
        <v>not marketing</v>
      </c>
      <c r="P978">
        <f t="shared" si="124"/>
        <v>0</v>
      </c>
      <c r="Q978">
        <f t="shared" si="125"/>
        <v>0</v>
      </c>
      <c r="X978">
        <f t="shared" si="126"/>
        <v>68714</v>
      </c>
      <c r="Z978">
        <f t="shared" si="127"/>
        <v>17732</v>
      </c>
    </row>
    <row r="979" spans="1:26" x14ac:dyDescent="0.25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f t="shared" si="120"/>
        <v>above</v>
      </c>
      <c r="L979" t="str" cm="1">
        <f t="array" ref="L979">_xlfn.IFS(J979&gt;=50, "Excellent", J979&gt;=40, "Good", J979&gt;=30, "Average", J979&lt;30, "Poor")</f>
        <v>Average</v>
      </c>
      <c r="M979" t="str">
        <f t="shared" si="121"/>
        <v>No</v>
      </c>
      <c r="N979" t="str">
        <f t="shared" si="122"/>
        <v>Yes</v>
      </c>
      <c r="O979" t="str">
        <f t="shared" si="123"/>
        <v>marketing</v>
      </c>
      <c r="P979">
        <f t="shared" si="124"/>
        <v>0</v>
      </c>
      <c r="Q979">
        <f t="shared" si="125"/>
        <v>0</v>
      </c>
      <c r="X979">
        <f t="shared" si="126"/>
        <v>78017</v>
      </c>
      <c r="Z979">
        <f t="shared" si="127"/>
        <v>11648</v>
      </c>
    </row>
    <row r="980" spans="1:26" x14ac:dyDescent="0.25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f t="shared" si="120"/>
        <v>above</v>
      </c>
      <c r="L980" t="str" cm="1">
        <f t="array" ref="L980">_xlfn.IFS(J980&gt;=50, "Excellent", J980&gt;=40, "Good", J980&gt;=30, "Average", J980&lt;30, "Poor")</f>
        <v>Average</v>
      </c>
      <c r="M980" t="str">
        <f t="shared" si="121"/>
        <v>No</v>
      </c>
      <c r="N980" t="str">
        <f t="shared" si="122"/>
        <v>Yes</v>
      </c>
      <c r="O980" t="str">
        <f t="shared" si="123"/>
        <v>not marketing</v>
      </c>
      <c r="P980">
        <f t="shared" si="124"/>
        <v>0</v>
      </c>
      <c r="Q980">
        <f t="shared" si="125"/>
        <v>0</v>
      </c>
      <c r="X980">
        <f t="shared" si="126"/>
        <v>67702</v>
      </c>
      <c r="Z980">
        <f t="shared" si="127"/>
        <v>11791</v>
      </c>
    </row>
    <row r="981" spans="1:26" x14ac:dyDescent="0.25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f t="shared" si="120"/>
        <v>below</v>
      </c>
      <c r="L981" t="str" cm="1">
        <f t="array" ref="L981">_xlfn.IFS(J981&gt;=50, "Excellent", J981&gt;=40, "Good", J981&gt;=30, "Average", J981&lt;30, "Poor")</f>
        <v>Good</v>
      </c>
      <c r="M981" t="str">
        <f t="shared" si="121"/>
        <v>No</v>
      </c>
      <c r="N981" t="str">
        <f t="shared" si="122"/>
        <v>No</v>
      </c>
      <c r="O981" t="str">
        <f t="shared" si="123"/>
        <v>marketing</v>
      </c>
      <c r="P981">
        <f t="shared" si="124"/>
        <v>0</v>
      </c>
      <c r="Q981">
        <f t="shared" si="125"/>
        <v>0</v>
      </c>
      <c r="X981">
        <f t="shared" si="126"/>
        <v>31691</v>
      </c>
      <c r="Z981">
        <f t="shared" si="127"/>
        <v>39882</v>
      </c>
    </row>
    <row r="982" spans="1:26" x14ac:dyDescent="0.25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f t="shared" si="120"/>
        <v>above</v>
      </c>
      <c r="L982" t="str" cm="1">
        <f t="array" ref="L982">_xlfn.IFS(J982&gt;=50, "Excellent", J982&gt;=40, "Good", J982&gt;=30, "Average", J982&lt;30, "Poor")</f>
        <v>Excellent</v>
      </c>
      <c r="M982" t="str">
        <f t="shared" si="121"/>
        <v>No</v>
      </c>
      <c r="N982" t="str">
        <f t="shared" si="122"/>
        <v>Yes</v>
      </c>
      <c r="O982" t="str">
        <f t="shared" si="123"/>
        <v>not marketing</v>
      </c>
      <c r="P982">
        <f t="shared" si="124"/>
        <v>0</v>
      </c>
      <c r="Q982">
        <f t="shared" si="125"/>
        <v>60755</v>
      </c>
      <c r="X982">
        <f t="shared" si="126"/>
        <v>60755</v>
      </c>
      <c r="Z982">
        <f t="shared" si="127"/>
        <v>24872</v>
      </c>
    </row>
    <row r="983" spans="1:26" x14ac:dyDescent="0.25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f t="shared" si="120"/>
        <v>above</v>
      </c>
      <c r="L983" t="str" cm="1">
        <f t="array" ref="L983">_xlfn.IFS(J983&gt;=50, "Excellent", J983&gt;=40, "Good", J983&gt;=30, "Average", J983&lt;30, "Poor")</f>
        <v>Good</v>
      </c>
      <c r="M983" t="str">
        <f t="shared" si="121"/>
        <v>No</v>
      </c>
      <c r="N983" t="str">
        <f t="shared" si="122"/>
        <v>Yes</v>
      </c>
      <c r="O983" t="str">
        <f t="shared" si="123"/>
        <v>not marketing</v>
      </c>
      <c r="P983">
        <f t="shared" si="124"/>
        <v>0</v>
      </c>
      <c r="Q983">
        <f t="shared" si="125"/>
        <v>74521</v>
      </c>
      <c r="X983">
        <f t="shared" si="126"/>
        <v>74521</v>
      </c>
      <c r="Z983">
        <f t="shared" si="127"/>
        <v>34106</v>
      </c>
    </row>
    <row r="984" spans="1:26" x14ac:dyDescent="0.25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f t="shared" si="120"/>
        <v>above</v>
      </c>
      <c r="L984" t="str" cm="1">
        <f t="array" ref="L984">_xlfn.IFS(J984&gt;=50, "Excellent", J984&gt;=40, "Good", J984&gt;=30, "Average", J984&lt;30, "Poor")</f>
        <v>Average</v>
      </c>
      <c r="M984" t="str">
        <f t="shared" si="121"/>
        <v>No</v>
      </c>
      <c r="N984" t="str">
        <f t="shared" si="122"/>
        <v>Yes</v>
      </c>
      <c r="O984" t="str">
        <f t="shared" si="123"/>
        <v>not marketing</v>
      </c>
      <c r="P984">
        <f t="shared" si="124"/>
        <v>64049</v>
      </c>
      <c r="Q984">
        <f t="shared" si="125"/>
        <v>0</v>
      </c>
      <c r="X984">
        <f t="shared" si="126"/>
        <v>64049</v>
      </c>
      <c r="Z984">
        <f t="shared" si="127"/>
        <v>29985</v>
      </c>
    </row>
    <row r="985" spans="1:26" x14ac:dyDescent="0.25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f t="shared" si="120"/>
        <v>above</v>
      </c>
      <c r="L985" t="str" cm="1">
        <f t="array" ref="L985">_xlfn.IFS(J985&gt;=50, "Excellent", J985&gt;=40, "Good", J985&gt;=30, "Average", J985&lt;30, "Poor")</f>
        <v>Poor</v>
      </c>
      <c r="M985" t="str">
        <f t="shared" si="121"/>
        <v>No</v>
      </c>
      <c r="N985" t="str">
        <f t="shared" si="122"/>
        <v>Yes</v>
      </c>
      <c r="O985" t="str">
        <f t="shared" si="123"/>
        <v>not marketing</v>
      </c>
      <c r="P985">
        <f t="shared" si="124"/>
        <v>0</v>
      </c>
      <c r="Q985">
        <f t="shared" si="125"/>
        <v>0</v>
      </c>
      <c r="X985">
        <f t="shared" si="126"/>
        <v>62485</v>
      </c>
      <c r="Z985">
        <f t="shared" si="127"/>
        <v>12266</v>
      </c>
    </row>
    <row r="986" spans="1:26" x14ac:dyDescent="0.25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f t="shared" si="120"/>
        <v>above</v>
      </c>
      <c r="L986" t="str" cm="1">
        <f t="array" ref="L986">_xlfn.IFS(J986&gt;=50, "Excellent", J986&gt;=40, "Good", J986&gt;=30, "Average", J986&lt;30, "Poor")</f>
        <v>Good</v>
      </c>
      <c r="M986" t="str">
        <f t="shared" si="121"/>
        <v>No</v>
      </c>
      <c r="N986" t="str">
        <f t="shared" si="122"/>
        <v>Yes</v>
      </c>
      <c r="O986" t="str">
        <f t="shared" si="123"/>
        <v>not marketing</v>
      </c>
      <c r="P986">
        <f t="shared" si="124"/>
        <v>66215</v>
      </c>
      <c r="Q986">
        <f t="shared" si="125"/>
        <v>0</v>
      </c>
      <c r="X986">
        <f t="shared" si="126"/>
        <v>66215</v>
      </c>
      <c r="Z986">
        <f t="shared" si="127"/>
        <v>25403</v>
      </c>
    </row>
    <row r="987" spans="1:26" x14ac:dyDescent="0.25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f t="shared" si="120"/>
        <v>above</v>
      </c>
      <c r="L987" t="str" cm="1">
        <f t="array" ref="L987">_xlfn.IFS(J987&gt;=50, "Excellent", J987&gt;=40, "Good", J987&gt;=30, "Average", J987&lt;30, "Poor")</f>
        <v>Excellent</v>
      </c>
      <c r="M987" t="str">
        <f t="shared" si="121"/>
        <v>No</v>
      </c>
      <c r="N987" t="str">
        <f t="shared" si="122"/>
        <v>No</v>
      </c>
      <c r="O987" t="str">
        <f t="shared" si="123"/>
        <v>not marketing</v>
      </c>
      <c r="P987">
        <f t="shared" si="124"/>
        <v>0</v>
      </c>
      <c r="Q987">
        <f t="shared" si="125"/>
        <v>0</v>
      </c>
      <c r="X987">
        <f t="shared" si="126"/>
        <v>58684</v>
      </c>
      <c r="Z987">
        <f t="shared" si="127"/>
        <v>29444</v>
      </c>
    </row>
    <row r="988" spans="1:26" x14ac:dyDescent="0.25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f t="shared" si="120"/>
        <v>above</v>
      </c>
      <c r="L988" t="str" cm="1">
        <f t="array" ref="L988">_xlfn.IFS(J988&gt;=50, "Excellent", J988&gt;=40, "Good", J988&gt;=30, "Average", J988&lt;30, "Poor")</f>
        <v>Excellent</v>
      </c>
      <c r="M988" t="str">
        <f t="shared" si="121"/>
        <v>No</v>
      </c>
      <c r="N988" t="str">
        <f t="shared" si="122"/>
        <v>Yes</v>
      </c>
      <c r="O988" t="str">
        <f t="shared" si="123"/>
        <v>not marketing</v>
      </c>
      <c r="P988">
        <f t="shared" si="124"/>
        <v>61324</v>
      </c>
      <c r="Q988">
        <f t="shared" si="125"/>
        <v>0</v>
      </c>
      <c r="X988">
        <f t="shared" si="126"/>
        <v>61324</v>
      </c>
      <c r="Z988">
        <f t="shared" si="127"/>
        <v>36635</v>
      </c>
    </row>
    <row r="989" spans="1:26" x14ac:dyDescent="0.25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f t="shared" si="120"/>
        <v>below</v>
      </c>
      <c r="L989" t="str" cm="1">
        <f t="array" ref="L989">_xlfn.IFS(J989&gt;=50, "Excellent", J989&gt;=40, "Good", J989&gt;=30, "Average", J989&lt;30, "Poor")</f>
        <v>Poor</v>
      </c>
      <c r="M989" t="str">
        <f t="shared" si="121"/>
        <v>No</v>
      </c>
      <c r="N989" t="str">
        <f t="shared" si="122"/>
        <v>No</v>
      </c>
      <c r="O989" t="str">
        <f t="shared" si="123"/>
        <v>not marketing</v>
      </c>
      <c r="P989">
        <f t="shared" si="124"/>
        <v>42178</v>
      </c>
      <c r="Q989">
        <f t="shared" si="125"/>
        <v>0</v>
      </c>
      <c r="X989">
        <f t="shared" si="126"/>
        <v>42178</v>
      </c>
      <c r="Z989">
        <f t="shared" si="127"/>
        <v>26712</v>
      </c>
    </row>
    <row r="990" spans="1:26" x14ac:dyDescent="0.25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f t="shared" si="120"/>
        <v>below</v>
      </c>
      <c r="L990" t="str" cm="1">
        <f t="array" ref="L990">_xlfn.IFS(J990&gt;=50, "Excellent", J990&gt;=40, "Good", J990&gt;=30, "Average", J990&lt;30, "Poor")</f>
        <v>Average</v>
      </c>
      <c r="M990" t="str">
        <f t="shared" si="121"/>
        <v>No</v>
      </c>
      <c r="N990" t="str">
        <f t="shared" si="122"/>
        <v>No</v>
      </c>
      <c r="O990" t="str">
        <f t="shared" si="123"/>
        <v>not marketing</v>
      </c>
      <c r="P990">
        <f t="shared" si="124"/>
        <v>42511</v>
      </c>
      <c r="Q990">
        <f t="shared" si="125"/>
        <v>0</v>
      </c>
      <c r="X990">
        <f t="shared" si="126"/>
        <v>42511</v>
      </c>
      <c r="Z990">
        <f t="shared" si="127"/>
        <v>37782</v>
      </c>
    </row>
    <row r="991" spans="1:26" x14ac:dyDescent="0.25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f t="shared" si="120"/>
        <v>below</v>
      </c>
      <c r="L991" t="str" cm="1">
        <f t="array" ref="L991">_xlfn.IFS(J991&gt;=50, "Excellent", J991&gt;=40, "Good", J991&gt;=30, "Average", J991&lt;30, "Poor")</f>
        <v>Excellent</v>
      </c>
      <c r="M991" t="str">
        <f t="shared" si="121"/>
        <v>No</v>
      </c>
      <c r="N991" t="str">
        <f t="shared" si="122"/>
        <v>No</v>
      </c>
      <c r="O991" t="str">
        <f t="shared" si="123"/>
        <v>marketing</v>
      </c>
      <c r="P991">
        <f t="shared" si="124"/>
        <v>0</v>
      </c>
      <c r="Q991">
        <f t="shared" si="125"/>
        <v>0</v>
      </c>
      <c r="X991">
        <f t="shared" si="126"/>
        <v>32117</v>
      </c>
      <c r="Z991">
        <f t="shared" si="127"/>
        <v>19727</v>
      </c>
    </row>
    <row r="992" spans="1:26" x14ac:dyDescent="0.25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f t="shared" si="120"/>
        <v>above</v>
      </c>
      <c r="L992" t="str" cm="1">
        <f t="array" ref="L992">_xlfn.IFS(J992&gt;=50, "Excellent", J992&gt;=40, "Good", J992&gt;=30, "Average", J992&lt;30, "Poor")</f>
        <v>Excellent</v>
      </c>
      <c r="M992" t="str">
        <f t="shared" si="121"/>
        <v>No</v>
      </c>
      <c r="N992" t="str">
        <f t="shared" si="122"/>
        <v>No</v>
      </c>
      <c r="O992" t="str">
        <f t="shared" si="123"/>
        <v>marketing</v>
      </c>
      <c r="P992">
        <f t="shared" si="124"/>
        <v>0</v>
      </c>
      <c r="Q992">
        <f t="shared" si="125"/>
        <v>0</v>
      </c>
      <c r="X992">
        <f t="shared" si="126"/>
        <v>53797</v>
      </c>
      <c r="Z992">
        <f t="shared" si="127"/>
        <v>39743</v>
      </c>
    </row>
    <row r="993" spans="1:26" x14ac:dyDescent="0.25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f t="shared" si="120"/>
        <v>above</v>
      </c>
      <c r="L993" t="str" cm="1">
        <f t="array" ref="L993">_xlfn.IFS(J993&gt;=50, "Excellent", J993&gt;=40, "Good", J993&gt;=30, "Average", J993&lt;30, "Poor")</f>
        <v>Average</v>
      </c>
      <c r="M993" t="str">
        <f t="shared" si="121"/>
        <v>No</v>
      </c>
      <c r="N993" t="str">
        <f t="shared" si="122"/>
        <v>Yes</v>
      </c>
      <c r="O993" t="str">
        <f t="shared" si="123"/>
        <v>not marketing</v>
      </c>
      <c r="P993">
        <f t="shared" si="124"/>
        <v>61181</v>
      </c>
      <c r="Q993">
        <f t="shared" si="125"/>
        <v>0</v>
      </c>
      <c r="X993">
        <f t="shared" si="126"/>
        <v>61181</v>
      </c>
      <c r="Z993">
        <f t="shared" si="127"/>
        <v>17484</v>
      </c>
    </row>
    <row r="994" spans="1:26" x14ac:dyDescent="0.25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f t="shared" si="120"/>
        <v>below</v>
      </c>
      <c r="L994" t="str" cm="1">
        <f t="array" ref="L994">_xlfn.IFS(J994&gt;=50, "Excellent", J994&gt;=40, "Good", J994&gt;=30, "Average", J994&lt;30, "Poor")</f>
        <v>Poor</v>
      </c>
      <c r="M994" t="str">
        <f t="shared" si="121"/>
        <v>No</v>
      </c>
      <c r="N994" t="str">
        <f t="shared" si="122"/>
        <v>No</v>
      </c>
      <c r="O994" t="str">
        <f t="shared" si="123"/>
        <v>not marketing</v>
      </c>
      <c r="P994">
        <f t="shared" si="124"/>
        <v>45644</v>
      </c>
      <c r="Q994">
        <f t="shared" si="125"/>
        <v>0</v>
      </c>
      <c r="X994">
        <f t="shared" si="126"/>
        <v>45644</v>
      </c>
      <c r="Z994">
        <f t="shared" si="127"/>
        <v>39024</v>
      </c>
    </row>
    <row r="995" spans="1:26" x14ac:dyDescent="0.25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f t="shared" si="120"/>
        <v>above</v>
      </c>
      <c r="L995" t="str" cm="1">
        <f t="array" ref="L995">_xlfn.IFS(J995&gt;=50, "Excellent", J995&gt;=40, "Good", J995&gt;=30, "Average", J995&lt;30, "Poor")</f>
        <v>Good</v>
      </c>
      <c r="M995" t="str">
        <f t="shared" si="121"/>
        <v>No</v>
      </c>
      <c r="N995" t="str">
        <f t="shared" si="122"/>
        <v>Yes</v>
      </c>
      <c r="O995" t="str">
        <f t="shared" si="123"/>
        <v>marketing</v>
      </c>
      <c r="P995">
        <f t="shared" si="124"/>
        <v>0</v>
      </c>
      <c r="Q995">
        <f t="shared" si="125"/>
        <v>0</v>
      </c>
      <c r="X995">
        <f t="shared" si="126"/>
        <v>68264</v>
      </c>
      <c r="Z995">
        <f t="shared" si="127"/>
        <v>14081</v>
      </c>
    </row>
    <row r="996" spans="1:26" x14ac:dyDescent="0.25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f t="shared" si="120"/>
        <v>below</v>
      </c>
      <c r="L996" t="str" cm="1">
        <f t="array" ref="L996">_xlfn.IFS(J996&gt;=50, "Excellent", J996&gt;=40, "Good", J996&gt;=30, "Average", J996&lt;30, "Poor")</f>
        <v>Poor</v>
      </c>
      <c r="M996" t="str">
        <f t="shared" si="121"/>
        <v>No</v>
      </c>
      <c r="N996" t="str">
        <f t="shared" si="122"/>
        <v>No</v>
      </c>
      <c r="O996" t="str">
        <f t="shared" si="123"/>
        <v>not marketing</v>
      </c>
      <c r="P996">
        <f t="shared" si="124"/>
        <v>0</v>
      </c>
      <c r="Q996">
        <f t="shared" si="125"/>
        <v>0</v>
      </c>
      <c r="X996">
        <f t="shared" si="126"/>
        <v>43024</v>
      </c>
      <c r="Z996">
        <f t="shared" si="127"/>
        <v>29392</v>
      </c>
    </row>
    <row r="997" spans="1:26" x14ac:dyDescent="0.25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f t="shared" si="120"/>
        <v>above</v>
      </c>
      <c r="L997" t="str" cm="1">
        <f t="array" ref="L997">_xlfn.IFS(J997&gt;=50, "Excellent", J997&gt;=40, "Good", J997&gt;=30, "Average", J997&lt;30, "Poor")</f>
        <v>Excellent</v>
      </c>
      <c r="M997" t="str">
        <f t="shared" si="121"/>
        <v>No</v>
      </c>
      <c r="N997" t="str">
        <f t="shared" si="122"/>
        <v>Yes</v>
      </c>
      <c r="O997" t="str">
        <f t="shared" si="123"/>
        <v>not marketing</v>
      </c>
      <c r="P997">
        <f t="shared" si="124"/>
        <v>0</v>
      </c>
      <c r="Q997">
        <f t="shared" si="125"/>
        <v>0</v>
      </c>
      <c r="X997">
        <f t="shared" si="126"/>
        <v>65670</v>
      </c>
      <c r="Z997">
        <f t="shared" si="127"/>
        <v>23565</v>
      </c>
    </row>
    <row r="998" spans="1:26" x14ac:dyDescent="0.25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f t="shared" si="120"/>
        <v>above</v>
      </c>
      <c r="L998" t="str" cm="1">
        <f t="array" ref="L998">_xlfn.IFS(J998&gt;=50, "Excellent", J998&gt;=40, "Good", J998&gt;=30, "Average", J998&lt;30, "Poor")</f>
        <v>Poor</v>
      </c>
      <c r="M998" t="str">
        <f t="shared" si="121"/>
        <v>No</v>
      </c>
      <c r="N998" t="str">
        <f t="shared" si="122"/>
        <v>No</v>
      </c>
      <c r="O998" t="str">
        <f t="shared" si="123"/>
        <v>not marketing</v>
      </c>
      <c r="P998">
        <f t="shared" si="124"/>
        <v>51926</v>
      </c>
      <c r="Q998">
        <f t="shared" si="125"/>
        <v>0</v>
      </c>
      <c r="X998">
        <f t="shared" si="126"/>
        <v>51926</v>
      </c>
      <c r="Z998">
        <f t="shared" si="127"/>
        <v>23332</v>
      </c>
    </row>
    <row r="999" spans="1:26" x14ac:dyDescent="0.25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f t="shared" si="120"/>
        <v>below</v>
      </c>
      <c r="L999" t="str" cm="1">
        <f t="array" ref="L999">_xlfn.IFS(J999&gt;=50, "Excellent", J999&gt;=40, "Good", J999&gt;=30, "Average", J999&lt;30, "Poor")</f>
        <v>Poor</v>
      </c>
      <c r="M999" t="str">
        <f t="shared" si="121"/>
        <v>No</v>
      </c>
      <c r="N999" t="str">
        <f t="shared" si="122"/>
        <v>No</v>
      </c>
      <c r="O999" t="str">
        <f t="shared" si="123"/>
        <v>not marketing</v>
      </c>
      <c r="P999">
        <f t="shared" si="124"/>
        <v>0</v>
      </c>
      <c r="Q999">
        <f t="shared" si="125"/>
        <v>0</v>
      </c>
      <c r="X999">
        <f t="shared" si="126"/>
        <v>32410</v>
      </c>
      <c r="Z999">
        <f t="shared" si="127"/>
        <v>15749</v>
      </c>
    </row>
    <row r="1000" spans="1:26" x14ac:dyDescent="0.25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f t="shared" si="120"/>
        <v>above</v>
      </c>
      <c r="L1000" t="str" cm="1">
        <f t="array" ref="L1000">_xlfn.IFS(J1000&gt;=50, "Excellent", J1000&gt;=40, "Good", J1000&gt;=30, "Average", J1000&lt;30, "Poor")</f>
        <v>Poor</v>
      </c>
      <c r="M1000" t="str">
        <f t="shared" si="121"/>
        <v>No</v>
      </c>
      <c r="N1000" t="str">
        <f t="shared" si="122"/>
        <v>No</v>
      </c>
      <c r="O1000" t="str">
        <f t="shared" si="123"/>
        <v>not marketing</v>
      </c>
      <c r="P1000">
        <f t="shared" si="124"/>
        <v>50792</v>
      </c>
      <c r="Q1000">
        <f t="shared" si="125"/>
        <v>0</v>
      </c>
      <c r="X1000">
        <f t="shared" si="126"/>
        <v>50792</v>
      </c>
      <c r="Z1000">
        <f t="shared" si="127"/>
        <v>17898</v>
      </c>
    </row>
    <row r="1001" spans="1:26" x14ac:dyDescent="0.25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f t="shared" si="120"/>
        <v>above</v>
      </c>
      <c r="L1001" t="str" cm="1">
        <f t="array" ref="L1001">_xlfn.IFS(J1001&gt;=50, "Excellent", J1001&gt;=40, "Good", J1001&gt;=30, "Average", J1001&lt;30, "Poor")</f>
        <v>Excellent</v>
      </c>
      <c r="M1001" t="str">
        <f t="shared" si="121"/>
        <v>No</v>
      </c>
      <c r="N1001" t="str">
        <f t="shared" si="122"/>
        <v>Yes</v>
      </c>
      <c r="O1001" t="str">
        <f t="shared" si="123"/>
        <v>marketing</v>
      </c>
      <c r="P1001">
        <f t="shared" si="124"/>
        <v>0</v>
      </c>
      <c r="Q1001">
        <f t="shared" si="125"/>
        <v>0</v>
      </c>
    </row>
    <row r="1002" spans="1:26" x14ac:dyDescent="0.25">
      <c r="E1002" s="12"/>
      <c r="F1002" s="13"/>
      <c r="G1002" s="14"/>
    </row>
    <row r="1003" spans="1:26" x14ac:dyDescent="0.25">
      <c r="E1003" s="15"/>
      <c r="F1003" s="16"/>
      <c r="G1003" s="17"/>
    </row>
    <row r="1004" spans="1:26" x14ac:dyDescent="0.25">
      <c r="E1004" s="15"/>
      <c r="F1004" s="16"/>
      <c r="G1004" s="17"/>
    </row>
    <row r="1005" spans="1:26" x14ac:dyDescent="0.25">
      <c r="E1005" s="15"/>
      <c r="F1005" s="16"/>
      <c r="G1005" s="17"/>
    </row>
    <row r="1006" spans="1:26" x14ac:dyDescent="0.25">
      <c r="E1006" s="15"/>
      <c r="F1006" s="16"/>
      <c r="G1006" s="17"/>
    </row>
    <row r="1007" spans="1:26" x14ac:dyDescent="0.25">
      <c r="E1007" s="15"/>
      <c r="F1007" s="16"/>
      <c r="G1007" s="17"/>
    </row>
    <row r="1008" spans="1:26" x14ac:dyDescent="0.25">
      <c r="E1008" s="15"/>
      <c r="F1008" s="16"/>
      <c r="G1008" s="17"/>
    </row>
    <row r="1009" spans="5:7" x14ac:dyDescent="0.25">
      <c r="E1009" s="15"/>
      <c r="F1009" s="16"/>
      <c r="G1009" s="17"/>
    </row>
    <row r="1010" spans="5:7" x14ac:dyDescent="0.25">
      <c r="E1010" s="15"/>
      <c r="F1010" s="16"/>
      <c r="G1010" s="17"/>
    </row>
    <row r="1011" spans="5:7" x14ac:dyDescent="0.25">
      <c r="E1011" s="15"/>
      <c r="F1011" s="16"/>
      <c r="G1011" s="17"/>
    </row>
    <row r="1012" spans="5:7" x14ac:dyDescent="0.25">
      <c r="E1012" s="15"/>
      <c r="F1012" s="16"/>
      <c r="G1012" s="17"/>
    </row>
    <row r="1013" spans="5:7" x14ac:dyDescent="0.25">
      <c r="E1013" s="15"/>
      <c r="F1013" s="16"/>
      <c r="G1013" s="17"/>
    </row>
    <row r="1014" spans="5:7" x14ac:dyDescent="0.25">
      <c r="E1014" s="15"/>
      <c r="F1014" s="16"/>
      <c r="G1014" s="17"/>
    </row>
    <row r="1015" spans="5:7" x14ac:dyDescent="0.25">
      <c r="E1015" s="15"/>
      <c r="F1015" s="16"/>
      <c r="G1015" s="17"/>
    </row>
    <row r="1016" spans="5:7" x14ac:dyDescent="0.25">
      <c r="E1016" s="15"/>
      <c r="F1016" s="16"/>
      <c r="G1016" s="17"/>
    </row>
    <row r="1017" spans="5:7" x14ac:dyDescent="0.25">
      <c r="E1017" s="15"/>
      <c r="F1017" s="16"/>
      <c r="G1017" s="17"/>
    </row>
    <row r="1018" spans="5:7" x14ac:dyDescent="0.25">
      <c r="E1018" s="15"/>
      <c r="F1018" s="16"/>
      <c r="G1018" s="17"/>
    </row>
    <row r="1019" spans="5:7" x14ac:dyDescent="0.25">
      <c r="E1019" s="18"/>
      <c r="F1019" s="19"/>
      <c r="G1019" s="20"/>
    </row>
  </sheetData>
  <conditionalFormatting sqref="F1:F1002 F1020:F1048576">
    <cfRule type="cellIs" dxfId="1" priority="1" operator="greaterThan">
      <formula>60000</formula>
    </cfRule>
  </conditionalFormatting>
  <conditionalFormatting sqref="Y2">
    <cfRule type="cellIs" dxfId="0" priority="2" operator="greaterThan">
      <formula>60000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014D-3CB9-4D91-AD87-D2F4CCCC117B}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013D-7B3E-42AA-89F8-A7E0BA89D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 1</vt:lpstr>
      <vt:lpstr>Sheet1</vt:lpstr>
      <vt:lpstr>emp report</vt:lpstr>
      <vt:lpstr>Sheet4</vt:lpstr>
      <vt:lpstr>chart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Kumari</cp:lastModifiedBy>
  <dcterms:created xsi:type="dcterms:W3CDTF">2024-07-17T08:58:40Z</dcterms:created>
  <dcterms:modified xsi:type="dcterms:W3CDTF">2024-07-19T08:31:48Z</dcterms:modified>
</cp:coreProperties>
</file>