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drawings/drawing2.xml" ContentType="application/vnd.openxmlformats-officedocument.drawing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Desktop\Analytics\"/>
    </mc:Choice>
  </mc:AlternateContent>
  <xr:revisionPtr revIDLastSave="0" documentId="13_ncr:1_{DCE51AF0-1402-42E5-8B7C-D6AF8286D858}" xr6:coauthVersionLast="47" xr6:coauthVersionMax="47" xr10:uidLastSave="{00000000-0000-0000-0000-000000000000}"/>
  <bookViews>
    <workbookView xWindow="-110" yWindow="-110" windowWidth="19420" windowHeight="10420" firstSheet="1" activeTab="8" xr2:uid="{00000000-000D-0000-FFFF-FFFF00000000}"/>
  </bookViews>
  <sheets>
    <sheet name="Clean Table" sheetId="2" r:id="rId1"/>
    <sheet name="Performance Data" sheetId="1" r:id="rId2"/>
    <sheet name="Rate Table" sheetId="3" r:id="rId3"/>
    <sheet name="Offers" sheetId="7" r:id="rId4"/>
    <sheet name="Unpivot" sheetId="6" r:id="rId5"/>
    <sheet name="Pivot1" sheetId="4" r:id="rId6"/>
    <sheet name="Sheet3" sheetId="8" r:id="rId7"/>
    <sheet name="Sheet1" sheetId="5" r:id="rId8"/>
    <sheet name="Sheet2" sheetId="9" r:id="rId9"/>
  </sheets>
  <definedNames>
    <definedName name="ExternalData_1" localSheetId="0" hidden="1">'Clean Table'!$A$1:$N$26</definedName>
    <definedName name="ExternalData_2" localSheetId="5" hidden="1">Pivot1!$A$1:$I$4</definedName>
    <definedName name="ExternalData_2" localSheetId="2" hidden="1">'Rate Table'!$A$1:$L$26</definedName>
    <definedName name="ExternalData_2" localSheetId="7" hidden="1">Sheet1!$C$3:$H$6</definedName>
    <definedName name="ExternalData_3" localSheetId="4" hidden="1">Unpivot!$A$1:$C$16</definedName>
  </definedNames>
  <calcPr calcId="191029"/>
  <pivotCaches>
    <pivotCache cacheId="0" r:id="rId1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0" i="5" l="1"/>
  <c r="I11" i="5"/>
  <c r="I9" i="5"/>
  <c r="C10" i="5"/>
  <c r="C11" i="5"/>
  <c r="C9" i="5"/>
  <c r="D10" i="5"/>
  <c r="E10" i="5"/>
  <c r="F10" i="5"/>
  <c r="G10" i="5"/>
  <c r="H10" i="5"/>
  <c r="D11" i="5"/>
  <c r="E11" i="5"/>
  <c r="F11" i="5"/>
  <c r="G11" i="5"/>
  <c r="H11" i="5"/>
  <c r="E9" i="5"/>
  <c r="F9" i="5"/>
  <c r="G9" i="5"/>
  <c r="H9" i="5"/>
  <c r="D9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AD07353-740B-43D5-ADD3-54559908F56D}" keepAlive="1" name="Query - Clean Table" description="Connection to the 'Clean Table' query in the workbook." type="5" refreshedVersion="8" background="1" saveData="1">
    <dbPr connection="Provider=Microsoft.Mashup.OleDb.1;Data Source=$Workbook$;Location=&quot;Clean Table&quot;;Extended Properties=&quot;&quot;" command="SELECT * FROM [Clean Table]"/>
  </connection>
  <connection id="2" xr16:uid="{EA2B8B4C-AEBA-4DDB-9367-510031BACA14}" keepAlive="1" name="Query - Pivot1" description="Connection to the 'Pivot1' query in the workbook." type="5" refreshedVersion="8" background="1" saveData="1">
    <dbPr connection="Provider=Microsoft.Mashup.OleDb.1;Data Source=$Workbook$;Location=Pivot1;Extended Properties=&quot;&quot;" command="SELECT * FROM [Pivot1]"/>
  </connection>
  <connection id="3" xr16:uid="{8D418A78-12A2-4A4B-83AB-A0B327D3A4BB}" keepAlive="1" name="Query - Rate Table" description="Connection to the 'Rate Table' query in the workbook." type="5" refreshedVersion="8" background="1" saveData="1">
    <dbPr connection="Provider=Microsoft.Mashup.OleDb.1;Data Source=$Workbook$;Location=&quot;Rate Table&quot;;Extended Properties=&quot;&quot;" command="SELECT * FROM [Rate Table]"/>
  </connection>
  <connection id="4" xr16:uid="{908A2710-3F82-459F-9C4D-10E689A75A32}" keepAlive="1" name="Query - Unpivot" description="Connection to the 'Unpivot' query in the workbook." type="5" refreshedVersion="8" background="1" saveData="1">
    <dbPr connection="Provider=Microsoft.Mashup.OleDb.1;Data Source=$Workbook$;Location=Unpivot;Extended Properties=&quot;&quot;" command="SELECT * FROM [Unpivot]"/>
  </connection>
</connections>
</file>

<file path=xl/sharedStrings.xml><?xml version="1.0" encoding="utf-8"?>
<sst xmlns="http://schemas.openxmlformats.org/spreadsheetml/2006/main" count="419" uniqueCount="70">
  <si>
    <t>Store Number and Name</t>
  </si>
  <si>
    <t>State</t>
  </si>
  <si>
    <t>Store Type</t>
  </si>
  <si>
    <t>Days Store Open</t>
  </si>
  <si>
    <t>Inside Sales</t>
  </si>
  <si>
    <t>Hot Food Sales</t>
  </si>
  <si>
    <t>Inside Margin</t>
  </si>
  <si>
    <t>Inside Guest Count</t>
  </si>
  <si>
    <t>Fuel Gallons</t>
  </si>
  <si>
    <t>Chicken Sales</t>
  </si>
  <si>
    <t>Bean to Cup Sales</t>
  </si>
  <si>
    <t>Frozen Yogurt Sales</t>
  </si>
  <si>
    <t>DoorDash Sales</t>
  </si>
  <si>
    <t>118 - Jasper</t>
  </si>
  <si>
    <t>GA</t>
  </si>
  <si>
    <t>EDO</t>
  </si>
  <si>
    <t>158 - Sugarloaf</t>
  </si>
  <si>
    <t>5.5 K</t>
  </si>
  <si>
    <t>2360 - Grapevine Mills</t>
  </si>
  <si>
    <t>TX</t>
  </si>
  <si>
    <t>2392 - Harlow</t>
  </si>
  <si>
    <t>FL</t>
  </si>
  <si>
    <t>2429 - Carbon</t>
  </si>
  <si>
    <t>2452 - Shallowford</t>
  </si>
  <si>
    <t>246 - Disney World</t>
  </si>
  <si>
    <t>2496 - Vandine</t>
  </si>
  <si>
    <t>2507 - Hapeville</t>
  </si>
  <si>
    <t>6 K</t>
  </si>
  <si>
    <t>2529 - Old Tampa Bay</t>
  </si>
  <si>
    <t>2554 - Medical Center</t>
  </si>
  <si>
    <t>TN</t>
  </si>
  <si>
    <t>2574 - Forest Park</t>
  </si>
  <si>
    <t>Travel Center</t>
  </si>
  <si>
    <t>2578 - St Johns Pkwy</t>
  </si>
  <si>
    <t>2583 - Waldron</t>
  </si>
  <si>
    <t>2587 - Brooksville</t>
  </si>
  <si>
    <t>2589 - Oxford</t>
  </si>
  <si>
    <t>AL</t>
  </si>
  <si>
    <t>2597 - Elizabethtown</t>
  </si>
  <si>
    <t>KY</t>
  </si>
  <si>
    <t>2601 - Frankfort</t>
  </si>
  <si>
    <t>2603 - Taft Vineland</t>
  </si>
  <si>
    <t>412 - Sandlake</t>
  </si>
  <si>
    <t>528 - Denton/University Dr.</t>
  </si>
  <si>
    <t>538 - Acworth</t>
  </si>
  <si>
    <t>564 - Waxahachie</t>
  </si>
  <si>
    <t>661 - Ormond Beach</t>
  </si>
  <si>
    <t>688 - Blairs Bridge</t>
  </si>
  <si>
    <t>ADV GnG (Pizza)Sales</t>
  </si>
  <si>
    <t>Inside Sales Per Day</t>
  </si>
  <si>
    <t>Hot Food Sales Per Day</t>
  </si>
  <si>
    <t>Inside Margin Per Day</t>
  </si>
  <si>
    <t>Guest Count Per Day</t>
  </si>
  <si>
    <t>Chicken Sales Per Day</t>
  </si>
  <si>
    <t>ADV GnG (Pizza)Sales Per Day</t>
  </si>
  <si>
    <t>Bean to Cup Sales Per Day</t>
  </si>
  <si>
    <t>Frozen Yogurt Sales Per Day</t>
  </si>
  <si>
    <t>DoorDash Sales Per Day</t>
  </si>
  <si>
    <t>Days Open</t>
  </si>
  <si>
    <t>AvD GnG(pizza) Sales Per Day</t>
  </si>
  <si>
    <t>Bean To Cup Sales Per Day</t>
  </si>
  <si>
    <t>Doordash Sales Per Day</t>
  </si>
  <si>
    <t>Sales Per Day</t>
  </si>
  <si>
    <t>Offer</t>
  </si>
  <si>
    <t>Percentage</t>
  </si>
  <si>
    <t>Sum of Percentage</t>
  </si>
  <si>
    <t>Row Labels</t>
  </si>
  <si>
    <t>Grand Total</t>
  </si>
  <si>
    <t>Column Labels</t>
  </si>
  <si>
    <t>Focus on variety and quality of ADV Pizza, as it is popular in urban areas. Emphasize convenience and quick service for bean to cup for city dwellers on the go.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</si>
</sst>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3" fontId="0" fillId="0" borderId="0" xfId="0" applyNumberFormat="1"/>
    <xf numFmtId="9" fontId="0" fillId="0" borderId="0" xfId="0" applyNumberFormat="1"/>
    <xf numFmtId="0" fontId="13" fillId="33" borderId="0" xfId="0" applyFont="1" applyFill="1"/>
    <xf numFmtId="0" fontId="13" fillId="33" borderId="10" xfId="0" applyFont="1" applyFill="1" applyBorder="1"/>
    <xf numFmtId="0" fontId="13" fillId="33" borderId="11" xfId="0" applyFont="1" applyFill="1" applyBorder="1"/>
    <xf numFmtId="0" fontId="13" fillId="33" borderId="12" xfId="0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7"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3" formatCode="0%"/>
    </dxf>
    <dxf>
      <numFmt numFmtId="0" formatCode="General"/>
    </dxf>
    <dxf>
      <numFmt numFmtId="0" formatCode="General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[Case Study Performance Data.xlsx]Offers!PivotTable11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Offers!$B$1:$B$2</c:f>
              <c:strCache>
                <c:ptCount val="1"/>
                <c:pt idx="0">
                  <c:v>AvD GnG(pizza) Sales Per Day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Offers!$A$3:$A$6</c:f>
              <c:strCache>
                <c:ptCount val="3"/>
                <c:pt idx="0">
                  <c:v>5.5 K</c:v>
                </c:pt>
                <c:pt idx="1">
                  <c:v>EDO</c:v>
                </c:pt>
                <c:pt idx="2">
                  <c:v>Travel Center</c:v>
                </c:pt>
              </c:strCache>
            </c:strRef>
          </c:cat>
          <c:val>
            <c:numRef>
              <c:f>Offers!$B$3:$B$6</c:f>
              <c:numCache>
                <c:formatCode>0%</c:formatCode>
                <c:ptCount val="3"/>
                <c:pt idx="0">
                  <c:v>0.56482879969774746</c:v>
                </c:pt>
                <c:pt idx="1">
                  <c:v>0.45767638626015372</c:v>
                </c:pt>
                <c:pt idx="2">
                  <c:v>0.40884875710540591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40F-4D9C-B45D-890CECAEF6FC}"/>
            </c:ext>
          </c:extLst>
        </c:ser>
        <c:ser>
          <c:idx val="1"/>
          <c:order val="1"/>
          <c:tx>
            <c:strRef>
              <c:f>Offers!$C$1:$C$2</c:f>
              <c:strCache>
                <c:ptCount val="1"/>
                <c:pt idx="0">
                  <c:v>Bean To Cup Sales Per Day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Offers!$A$3:$A$6</c:f>
              <c:strCache>
                <c:ptCount val="3"/>
                <c:pt idx="0">
                  <c:v>5.5 K</c:v>
                </c:pt>
                <c:pt idx="1">
                  <c:v>EDO</c:v>
                </c:pt>
                <c:pt idx="2">
                  <c:v>Travel Center</c:v>
                </c:pt>
              </c:strCache>
            </c:strRef>
          </c:cat>
          <c:val>
            <c:numRef>
              <c:f>Offers!$C$3:$C$6</c:f>
              <c:numCache>
                <c:formatCode>0%</c:formatCode>
                <c:ptCount val="3"/>
                <c:pt idx="0">
                  <c:v>0.28078663542581911</c:v>
                </c:pt>
                <c:pt idx="1">
                  <c:v>0.2198340317950003</c:v>
                </c:pt>
                <c:pt idx="2">
                  <c:v>0.24244196516602523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40F-4D9C-B45D-890CECAEF6FC}"/>
            </c:ext>
          </c:extLst>
        </c:ser>
        <c:ser>
          <c:idx val="2"/>
          <c:order val="2"/>
          <c:tx>
            <c:strRef>
              <c:f>Offers!$D$1:$D$2</c:f>
              <c:strCache>
                <c:ptCount val="1"/>
                <c:pt idx="0">
                  <c:v>Chicken Sales Per Day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Offers!$A$3:$A$6</c:f>
              <c:strCache>
                <c:ptCount val="3"/>
                <c:pt idx="0">
                  <c:v>5.5 K</c:v>
                </c:pt>
                <c:pt idx="1">
                  <c:v>EDO</c:v>
                </c:pt>
                <c:pt idx="2">
                  <c:v>Travel Center</c:v>
                </c:pt>
              </c:strCache>
            </c:strRef>
          </c:cat>
          <c:val>
            <c:numRef>
              <c:f>Offers!$D$3:$D$6</c:f>
              <c:numCache>
                <c:formatCode>0%</c:formatCode>
                <c:ptCount val="3"/>
                <c:pt idx="0">
                  <c:v>4.1051676894880096E-2</c:v>
                </c:pt>
                <c:pt idx="1">
                  <c:v>0.22555909978384389</c:v>
                </c:pt>
                <c:pt idx="2">
                  <c:v>0.23156614039183682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40F-4D9C-B45D-890CECAEF6FC}"/>
            </c:ext>
          </c:extLst>
        </c:ser>
        <c:ser>
          <c:idx val="3"/>
          <c:order val="3"/>
          <c:tx>
            <c:strRef>
              <c:f>Offers!$E$1:$E$2</c:f>
              <c:strCache>
                <c:ptCount val="1"/>
                <c:pt idx="0">
                  <c:v>Doordash Sales Per Day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Offers!$A$3:$A$6</c:f>
              <c:strCache>
                <c:ptCount val="3"/>
                <c:pt idx="0">
                  <c:v>5.5 K</c:v>
                </c:pt>
                <c:pt idx="1">
                  <c:v>EDO</c:v>
                </c:pt>
                <c:pt idx="2">
                  <c:v>Travel Center</c:v>
                </c:pt>
              </c:strCache>
            </c:strRef>
          </c:cat>
          <c:val>
            <c:numRef>
              <c:f>Offers!$E$3:$E$6</c:f>
              <c:numCache>
                <c:formatCode>0%</c:formatCode>
                <c:ptCount val="3"/>
                <c:pt idx="0">
                  <c:v>2.5855243910449206E-2</c:v>
                </c:pt>
                <c:pt idx="1">
                  <c:v>0</c:v>
                </c:pt>
                <c:pt idx="2">
                  <c:v>2.1643949707221725E-2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40F-4D9C-B45D-890CECAEF6FC}"/>
            </c:ext>
          </c:extLst>
        </c:ser>
        <c:ser>
          <c:idx val="4"/>
          <c:order val="4"/>
          <c:tx>
            <c:strRef>
              <c:f>Offers!$F$1:$F$2</c:f>
              <c:strCache>
                <c:ptCount val="1"/>
                <c:pt idx="0">
                  <c:v>Frozen Yogurt Sales Per Day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Offers!$A$3:$A$6</c:f>
              <c:strCache>
                <c:ptCount val="3"/>
                <c:pt idx="0">
                  <c:v>5.5 K</c:v>
                </c:pt>
                <c:pt idx="1">
                  <c:v>EDO</c:v>
                </c:pt>
                <c:pt idx="2">
                  <c:v>Travel Center</c:v>
                </c:pt>
              </c:strCache>
            </c:strRef>
          </c:cat>
          <c:val>
            <c:numRef>
              <c:f>Offers!$F$3:$F$6</c:f>
              <c:numCache>
                <c:formatCode>0%</c:formatCode>
                <c:ptCount val="3"/>
                <c:pt idx="0">
                  <c:v>8.7477644071104171E-2</c:v>
                </c:pt>
                <c:pt idx="1">
                  <c:v>9.6930482161002057E-2</c:v>
                </c:pt>
                <c:pt idx="2">
                  <c:v>9.5499187629510138E-2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40F-4D9C-B45D-890CECAEF6F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005082128"/>
        <c:axId val="1005081648"/>
      </c:barChart>
      <c:catAx>
        <c:axId val="1005082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5081648"/>
        <c:crosses val="autoZero"/>
        <c:auto val="1"/>
        <c:lblAlgn val="ctr"/>
        <c:lblOffset val="100"/>
        <c:noMultiLvlLbl val="0"/>
      </c:catAx>
      <c:valAx>
        <c:axId val="100508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5082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Sales Per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Sheet1!$C$9</c:f>
              <c:strCache>
                <c:ptCount val="1"/>
                <c:pt idx="0">
                  <c:v>EDO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Sheet1!$D$8:$H$8</c:f>
              <c:strCache>
                <c:ptCount val="5"/>
                <c:pt idx="0">
                  <c:v>Chicken Sales Per Day</c:v>
                </c:pt>
                <c:pt idx="1">
                  <c:v>AvD GnG(pizza) Sales Per Day</c:v>
                </c:pt>
                <c:pt idx="2">
                  <c:v>Bean To Cup Sales Per Day</c:v>
                </c:pt>
                <c:pt idx="3">
                  <c:v>Frozen Yogurt Sales Per Day</c:v>
                </c:pt>
                <c:pt idx="4">
                  <c:v>Doordash Sales Per Day</c:v>
                </c:pt>
              </c:strCache>
            </c:strRef>
          </c:cat>
          <c:val>
            <c:numRef>
              <c:f>Sheet1!$D$9:$H$9</c:f>
              <c:numCache>
                <c:formatCode>0%</c:formatCode>
                <c:ptCount val="5"/>
                <c:pt idx="0">
                  <c:v>0.22555909978384389</c:v>
                </c:pt>
                <c:pt idx="1">
                  <c:v>0.45767638626015372</c:v>
                </c:pt>
                <c:pt idx="2">
                  <c:v>0.2198340317950003</c:v>
                </c:pt>
                <c:pt idx="3">
                  <c:v>9.6930482161002057E-2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A6-4576-A409-E45BE72A7361}"/>
            </c:ext>
          </c:extLst>
        </c:ser>
        <c:ser>
          <c:idx val="1"/>
          <c:order val="1"/>
          <c:tx>
            <c:strRef>
              <c:f>Sheet1!$C$10</c:f>
              <c:strCache>
                <c:ptCount val="1"/>
                <c:pt idx="0">
                  <c:v>5.5 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Sheet1!$D$8:$H$8</c:f>
              <c:strCache>
                <c:ptCount val="5"/>
                <c:pt idx="0">
                  <c:v>Chicken Sales Per Day</c:v>
                </c:pt>
                <c:pt idx="1">
                  <c:v>AvD GnG(pizza) Sales Per Day</c:v>
                </c:pt>
                <c:pt idx="2">
                  <c:v>Bean To Cup Sales Per Day</c:v>
                </c:pt>
                <c:pt idx="3">
                  <c:v>Frozen Yogurt Sales Per Day</c:v>
                </c:pt>
                <c:pt idx="4">
                  <c:v>Doordash Sales Per Day</c:v>
                </c:pt>
              </c:strCache>
            </c:strRef>
          </c:cat>
          <c:val>
            <c:numRef>
              <c:f>Sheet1!$D$10:$H$10</c:f>
              <c:numCache>
                <c:formatCode>0%</c:formatCode>
                <c:ptCount val="5"/>
                <c:pt idx="0">
                  <c:v>4.1051676894880096E-2</c:v>
                </c:pt>
                <c:pt idx="1">
                  <c:v>0.56482879969774746</c:v>
                </c:pt>
                <c:pt idx="2">
                  <c:v>0.28078663542581911</c:v>
                </c:pt>
                <c:pt idx="3">
                  <c:v>8.7477644071104171E-2</c:v>
                </c:pt>
                <c:pt idx="4">
                  <c:v>2.5855243910449206E-2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A6-4576-A409-E45BE72A7361}"/>
            </c:ext>
          </c:extLst>
        </c:ser>
        <c:ser>
          <c:idx val="2"/>
          <c:order val="2"/>
          <c:tx>
            <c:strRef>
              <c:f>Sheet1!$C$11</c:f>
              <c:strCache>
                <c:ptCount val="1"/>
                <c:pt idx="0">
                  <c:v>Travel Center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Sheet1!$D$8:$H$8</c:f>
              <c:strCache>
                <c:ptCount val="5"/>
                <c:pt idx="0">
                  <c:v>Chicken Sales Per Day</c:v>
                </c:pt>
                <c:pt idx="1">
                  <c:v>AvD GnG(pizza) Sales Per Day</c:v>
                </c:pt>
                <c:pt idx="2">
                  <c:v>Bean To Cup Sales Per Day</c:v>
                </c:pt>
                <c:pt idx="3">
                  <c:v>Frozen Yogurt Sales Per Day</c:v>
                </c:pt>
                <c:pt idx="4">
                  <c:v>Doordash Sales Per Day</c:v>
                </c:pt>
              </c:strCache>
            </c:strRef>
          </c:cat>
          <c:val>
            <c:numRef>
              <c:f>Sheet1!$D$11:$H$11</c:f>
              <c:numCache>
                <c:formatCode>0%</c:formatCode>
                <c:ptCount val="5"/>
                <c:pt idx="0">
                  <c:v>0.23156614039183682</c:v>
                </c:pt>
                <c:pt idx="1">
                  <c:v>0.40884875710540591</c:v>
                </c:pt>
                <c:pt idx="2">
                  <c:v>0.24244196516602523</c:v>
                </c:pt>
                <c:pt idx="3">
                  <c:v>9.5499187629510138E-2</c:v>
                </c:pt>
                <c:pt idx="4">
                  <c:v>2.1643949707221725E-2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4A6-4576-A409-E45BE72A73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15925328"/>
        <c:axId val="2015924848"/>
      </c:barChart>
      <c:catAx>
        <c:axId val="2015925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5924848"/>
        <c:crosses val="autoZero"/>
        <c:auto val="1"/>
        <c:lblAlgn val="ctr"/>
        <c:lblOffset val="100"/>
        <c:noMultiLvlLbl val="0"/>
      </c:catAx>
      <c:valAx>
        <c:axId val="2015924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5925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762000</xdr:colOff>
      <xdr:row>6</xdr:row>
      <xdr:rowOff>158750</xdr:rowOff>
    </xdr:from>
    <xdr:to>
      <xdr:col>5</xdr:col>
      <xdr:colOff>57150</xdr:colOff>
      <xdr:row>21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0DC4CA4-5475-37DD-5600-7D7BFED64F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422275</xdr:colOff>
      <xdr:row>13</xdr:row>
      <xdr:rowOff>92075</xdr:rowOff>
    </xdr:from>
    <xdr:to>
      <xdr:col>12</xdr:col>
      <xdr:colOff>117475</xdr:colOff>
      <xdr:row>28</xdr:row>
      <xdr:rowOff>73025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861170C-9705-A69D-A207-430B5822D7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novo" refreshedDate="45380.861507986112" createdVersion="8" refreshedVersion="8" minRefreshableVersion="3" recordCount="15" xr:uid="{D301FCE7-202B-492C-AC0F-EE37E3E8ACAE}">
  <cacheSource type="worksheet">
    <worksheetSource ref="B23:D38" sheet="Unpivot"/>
  </cacheSource>
  <cacheFields count="3">
    <cacheField name="Store Type" numFmtId="0">
      <sharedItems count="3">
        <s v="EDO"/>
        <s v="5.5 K"/>
        <s v="Travel Center"/>
      </sharedItems>
    </cacheField>
    <cacheField name="Offer" numFmtId="0">
      <sharedItems count="5">
        <s v="Chicken Sales Per Day"/>
        <s v="AvD GnG(pizza) Sales Per Day"/>
        <s v="Bean To Cup Sales Per Day"/>
        <s v="Frozen Yogurt Sales Per Day"/>
        <s v="Doordash Sales Per Day"/>
      </sharedItems>
    </cacheField>
    <cacheField name="Percentage" numFmtId="0">
      <sharedItems containsSemiMixedTypes="0" containsString="0" containsNumber="1" minValue="0" maxValue="0.5648287996977474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">
  <r>
    <x v="0"/>
    <x v="0"/>
    <n v="0.22555909978384389"/>
  </r>
  <r>
    <x v="0"/>
    <x v="1"/>
    <n v="0.45767638626015372"/>
  </r>
  <r>
    <x v="0"/>
    <x v="2"/>
    <n v="0.2198340317950003"/>
  </r>
  <r>
    <x v="0"/>
    <x v="3"/>
    <n v="9.6930482161002057E-2"/>
  </r>
  <r>
    <x v="0"/>
    <x v="4"/>
    <n v="0"/>
  </r>
  <r>
    <x v="1"/>
    <x v="0"/>
    <n v="4.1051676894880096E-2"/>
  </r>
  <r>
    <x v="1"/>
    <x v="1"/>
    <n v="0.56482879969774746"/>
  </r>
  <r>
    <x v="1"/>
    <x v="2"/>
    <n v="0.28078663542581911"/>
  </r>
  <r>
    <x v="1"/>
    <x v="3"/>
    <n v="8.7477644071104171E-2"/>
  </r>
  <r>
    <x v="1"/>
    <x v="4"/>
    <n v="2.5855243910449206E-2"/>
  </r>
  <r>
    <x v="2"/>
    <x v="0"/>
    <n v="0.23156614039183682"/>
  </r>
  <r>
    <x v="2"/>
    <x v="1"/>
    <n v="0.40884875710540591"/>
  </r>
  <r>
    <x v="2"/>
    <x v="2"/>
    <n v="0.24244196516602523"/>
  </r>
  <r>
    <x v="2"/>
    <x v="3"/>
    <n v="9.5499187629510138E-2"/>
  </r>
  <r>
    <x v="2"/>
    <x v="4"/>
    <n v="2.1643949707221725E-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A8BFC98-C30C-4A20-B395-56B250D59211}" name="PivotTable1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1:G6" firstHeaderRow="1" firstDataRow="2" firstDataCol="1"/>
  <pivotFields count="3">
    <pivotField axis="axisRow" showAll="0">
      <items count="4">
        <item x="1"/>
        <item x="0"/>
        <item x="2"/>
        <item t="default"/>
      </items>
    </pivotField>
    <pivotField axis="axisCol" showAll="0">
      <items count="6">
        <item x="1"/>
        <item x="2"/>
        <item x="0"/>
        <item x="4"/>
        <item x="3"/>
        <item t="default"/>
      </items>
    </pivotField>
    <pivotField dataField="1" showAl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1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Percentage" fld="2" baseField="0" baseItem="0"/>
  </dataFields>
  <formats count="1">
    <format dxfId="12">
      <pivotArea collapsedLevelsAreSubtotals="1" fieldPosition="0">
        <references count="2">
          <reference field="0" count="0"/>
          <reference field="1" count="0" selected="0"/>
        </references>
      </pivotArea>
    </format>
  </formats>
  <chartFormats count="6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805F843-844A-4FDA-985F-B5A70E89ACF3}" autoFormatId="16" applyNumberFormats="0" applyBorderFormats="0" applyFontFormats="0" applyPatternFormats="0" applyAlignmentFormats="0" applyWidthHeightFormats="0">
  <queryTableRefresh nextId="15">
    <queryTableFields count="14">
      <queryTableField id="1" name="Store Number and Name" tableColumnId="1"/>
      <queryTableField id="2" name="State" tableColumnId="2"/>
      <queryTableField id="3" name="Store Type" tableColumnId="3"/>
      <queryTableField id="4" name="Days Store Open" tableColumnId="4"/>
      <queryTableField id="5" name="Inside Sales" tableColumnId="5"/>
      <queryTableField id="6" name="Hot Food Sales" tableColumnId="6"/>
      <queryTableField id="7" name="Inside Margin" tableColumnId="7"/>
      <queryTableField id="8" name="Inside Guest Count" tableColumnId="8"/>
      <queryTableField id="9" name="Fuel Gallons" tableColumnId="9"/>
      <queryTableField id="10" name="Chicken Sales" tableColumnId="10"/>
      <queryTableField id="11" name="ADV GnG (Pizza)Sales" tableColumnId="11"/>
      <queryTableField id="12" name="Bean to Cup Sales" tableColumnId="12"/>
      <queryTableField id="13" name="Frozen Yogurt Sales" tableColumnId="13"/>
      <queryTableField id="14" name="DoorDash Sales" tableColumnId="1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B8B28FF4-632D-4E9C-A096-09842FB6AA70}" autoFormatId="16" applyNumberFormats="0" applyBorderFormats="0" applyFontFormats="0" applyPatternFormats="0" applyAlignmentFormats="0" applyWidthHeightFormats="0">
  <queryTableRefresh nextId="13">
    <queryTableFields count="12">
      <queryTableField id="1" name="State" tableColumnId="1"/>
      <queryTableField id="2" name="Store Type" tableColumnId="2"/>
      <queryTableField id="3" name="Days Store Open" tableColumnId="3"/>
      <queryTableField id="4" name="Inside Sales Per Day" tableColumnId="4"/>
      <queryTableField id="5" name="Hot Food Sales Per Day" tableColumnId="5"/>
      <queryTableField id="6" name="Inside Margin Per Day" tableColumnId="6"/>
      <queryTableField id="7" name="Guest Count Per Day" tableColumnId="7"/>
      <queryTableField id="8" name="Chicken Sales Per Day" tableColumnId="8"/>
      <queryTableField id="9" name="ADV GnG (Pizza)Sales Per Day" tableColumnId="9"/>
      <queryTableField id="10" name="Bean to Cup Sales Per Day" tableColumnId="10"/>
      <queryTableField id="11" name="Frozen Yogurt Sales Per Day" tableColumnId="11"/>
      <queryTableField id="12" name="DoorDash Sales Per Day" tableColumnId="1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BAF16FFF-695B-47B0-88E0-67B3C4426B5B}" autoFormatId="16" applyNumberFormats="0" applyBorderFormats="0" applyFontFormats="0" applyPatternFormats="0" applyAlignmentFormats="0" applyWidthHeightFormats="0">
  <queryTableRefresh nextId="4">
    <queryTableFields count="3">
      <queryTableField id="1" name="Store Type" tableColumnId="1"/>
      <queryTableField id="2" name="Offer" tableColumnId="2"/>
      <queryTableField id="3" name="Percentage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29FFEDED-CD1D-4C12-B06A-199F5B0EC1D8}" autoFormatId="16" applyNumberFormats="0" applyBorderFormats="0" applyFontFormats="0" applyPatternFormats="0" applyAlignmentFormats="0" applyWidthHeightFormats="0">
  <queryTableRefresh nextId="10">
    <queryTableFields count="9">
      <queryTableField id="1" name="Store Type" tableColumnId="1"/>
      <queryTableField id="2" name="Days Open" tableColumnId="2"/>
      <queryTableField id="3" name="Inside Sales Per Day" tableColumnId="3"/>
      <queryTableField id="4" name="Hot Food Sales Per Day" tableColumnId="4"/>
      <queryTableField id="5" name="Chicken Sales Per Day" tableColumnId="5"/>
      <queryTableField id="6" name="AvD GnG(pizza) Sales Per Day" tableColumnId="6"/>
      <queryTableField id="7" name="Bean To Cup Sales Per Day" tableColumnId="7"/>
      <queryTableField id="8" name="Frozen Yogurt Sales Per Day" tableColumnId="8"/>
      <queryTableField id="9" name="Doordash Sales Per Day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4D2D9C7-0593-446D-AF4B-1EC87FF0C436}" name="Clean_Table" displayName="Clean_Table" ref="A1:N26" tableType="queryTable" totalsRowShown="0">
  <autoFilter ref="A1:N26" xr:uid="{F4D2D9C7-0593-446D-AF4B-1EC87FF0C436}"/>
  <tableColumns count="14">
    <tableColumn id="1" xr3:uid="{94F8CC16-8FC5-475A-96F2-666E1ED6DF3F}" uniqueName="1" name="Store Number and Name" queryTableFieldId="1" dataDxfId="26"/>
    <tableColumn id="2" xr3:uid="{FBA8025A-63BF-47AE-BFA8-9C24EFC90B1D}" uniqueName="2" name="State" queryTableFieldId="2" dataDxfId="25"/>
    <tableColumn id="3" xr3:uid="{2C43BB0B-608B-4B04-B559-6F5588A8A604}" uniqueName="3" name="Store Type" queryTableFieldId="3" dataDxfId="24"/>
    <tableColumn id="4" xr3:uid="{8C6FEB55-567F-4E3F-A408-818202735F7E}" uniqueName="4" name="Days Store Open" queryTableFieldId="4"/>
    <tableColumn id="5" xr3:uid="{2E6EA35A-3915-46C5-9C1F-97272054DE04}" uniqueName="5" name="Inside Sales" queryTableFieldId="5"/>
    <tableColumn id="6" xr3:uid="{1EE78370-0F52-46C9-9912-5400CF0ED500}" uniqueName="6" name="Hot Food Sales" queryTableFieldId="6"/>
    <tableColumn id="7" xr3:uid="{4A810C5B-DE7E-47B1-A421-E4FE4193F8BF}" uniqueName="7" name="Inside Margin" queryTableFieldId="7"/>
    <tableColumn id="8" xr3:uid="{014E8BA3-391C-4978-BA43-CFA05B1127AE}" uniqueName="8" name="Inside Guest Count" queryTableFieldId="8"/>
    <tableColumn id="9" xr3:uid="{0400CF09-FC88-4D37-ADE4-41CAFE1F25AA}" uniqueName="9" name="Fuel Gallons" queryTableFieldId="9"/>
    <tableColumn id="10" xr3:uid="{0A080DAC-2F73-460C-81F2-C8D4C9F339C3}" uniqueName="10" name="Chicken Sales" queryTableFieldId="10"/>
    <tableColumn id="11" xr3:uid="{841D1D1D-9096-41F9-A4C8-2856595895DE}" uniqueName="11" name="ADV GnG (Pizza)Sales" queryTableFieldId="11"/>
    <tableColumn id="12" xr3:uid="{A8147D65-D425-4D07-B61A-16E2A7835A8A}" uniqueName="12" name="Bean to Cup Sales" queryTableFieldId="12"/>
    <tableColumn id="13" xr3:uid="{763D81C8-DA84-49E1-A6EE-C8FC8B70614D}" uniqueName="13" name="Frozen Yogurt Sales" queryTableFieldId="13"/>
    <tableColumn id="14" xr3:uid="{4CF7F982-E39A-47D4-B117-D2ECA9BC7F01}" uniqueName="14" name="DoorDash Sales" queryTableField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30BEC9-5BEE-48A8-AC50-F6FB3D9E1710}" name="Table1" displayName="Table1" ref="A1:N26" totalsRowShown="0">
  <autoFilter ref="A1:N26" xr:uid="{7F30BEC9-5BEE-48A8-AC50-F6FB3D9E1710}"/>
  <tableColumns count="14">
    <tableColumn id="1" xr3:uid="{25C56E2C-44AF-43A3-ADE0-00643E729E27}" name="Store Number and Name"/>
    <tableColumn id="2" xr3:uid="{D96110B3-DD64-4474-9473-0DAC5B731325}" name="State"/>
    <tableColumn id="3" xr3:uid="{364DA9CE-C126-4B9C-8A70-1409E05C154E}" name="Store Type"/>
    <tableColumn id="4" xr3:uid="{A6657DF2-D1DA-4D9E-B111-5BDBF0003677}" name="Days Store Open"/>
    <tableColumn id="5" xr3:uid="{AF599EDB-65B6-4006-A46E-24A2BEDF0616}" name="Inside Sales" dataDxfId="23"/>
    <tableColumn id="6" xr3:uid="{8AB086BD-51B2-447F-94B4-8740F9C0914B}" name="Hot Food Sales" dataDxfId="22"/>
    <tableColumn id="7" xr3:uid="{D14DEC9E-4606-4691-9EB7-022C32E6BB05}" name="Inside Margin" dataDxfId="21"/>
    <tableColumn id="8" xr3:uid="{F4E21E10-45FD-4DFD-B960-F172B10D218C}" name="Inside Guest Count" dataDxfId="20"/>
    <tableColumn id="9" xr3:uid="{DBEC6022-2E9D-4991-AFAF-52418C9EE48F}" name="Fuel Gallons" dataDxfId="19"/>
    <tableColumn id="10" xr3:uid="{63A61921-C805-4000-A73F-A821909CB34D}" name="Chicken Sales"/>
    <tableColumn id="11" xr3:uid="{1E45B352-47B3-4B57-A061-40010D2A70A8}" name="ADV GnG (Pizza)Sales" dataDxfId="18"/>
    <tableColumn id="12" xr3:uid="{4F68C556-CEC0-41F2-AD20-D14ABAB30771}" name="Bean to Cup Sales" dataDxfId="17"/>
    <tableColumn id="13" xr3:uid="{51AAC830-E5C4-4E58-92C2-536F4A7F2987}" name="Frozen Yogurt Sales" dataDxfId="16"/>
    <tableColumn id="14" xr3:uid="{17342208-3CDC-499A-A211-71886501687D}" name="DoorDash Sales" dataDxfId="1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BD63FE6-6F9D-45C6-B024-ED28FCDF5938}" name="Rate_Table" displayName="Rate_Table" ref="A1:L26" tableType="queryTable" totalsRowShown="0">
  <autoFilter ref="A1:L26" xr:uid="{0BD63FE6-6F9D-45C6-B024-ED28FCDF5938}"/>
  <tableColumns count="12">
    <tableColumn id="1" xr3:uid="{A36FA060-2334-4C00-BE68-9F136F548FE2}" uniqueName="1" name="State" queryTableFieldId="1" dataDxfId="14"/>
    <tableColumn id="2" xr3:uid="{7ADCDA82-6B66-4BD9-A120-74856F668831}" uniqueName="2" name="Store Type" queryTableFieldId="2" dataDxfId="13"/>
    <tableColumn id="3" xr3:uid="{9A16D7A7-E1C9-4861-A721-6B283B0E182A}" uniqueName="3" name="Days Store Open" queryTableFieldId="3"/>
    <tableColumn id="4" xr3:uid="{D5560B98-29C6-4EA4-B59D-249A1C3E371A}" uniqueName="4" name="Inside Sales Per Day" queryTableFieldId="4"/>
    <tableColumn id="5" xr3:uid="{083A328C-1C45-4B04-8625-7CFBA7AFD24C}" uniqueName="5" name="Hot Food Sales Per Day" queryTableFieldId="5"/>
    <tableColumn id="6" xr3:uid="{D661D2B0-8937-48F2-8C9F-BCB07BBFEFC1}" uniqueName="6" name="Inside Margin Per Day" queryTableFieldId="6"/>
    <tableColumn id="7" xr3:uid="{DFDE3B49-A959-49BD-B720-22AE80A4A839}" uniqueName="7" name="Guest Count Per Day" queryTableFieldId="7"/>
    <tableColumn id="8" xr3:uid="{6755FC09-3186-495B-BB6F-588DB01672A1}" uniqueName="8" name="Chicken Sales Per Day" queryTableFieldId="8"/>
    <tableColumn id="9" xr3:uid="{E3E4C3A1-0C59-47F7-93EA-8B9D052C89C6}" uniqueName="9" name="ADV GnG (Pizza)Sales Per Day" queryTableFieldId="9"/>
    <tableColumn id="10" xr3:uid="{5A941F35-C0BA-45DB-B0F3-17E1400A4B72}" uniqueName="10" name="Bean to Cup Sales Per Day" queryTableFieldId="10"/>
    <tableColumn id="11" xr3:uid="{A96FDADB-AE1F-4A79-88A7-4A8E9B75EA0A}" uniqueName="11" name="Frozen Yogurt Sales Per Day" queryTableFieldId="11"/>
    <tableColumn id="12" xr3:uid="{4094160B-CF09-4F53-9371-943444132E84}" uniqueName="12" name="DoorDash Sales Per Day" queryTableFieldId="1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1472500-3A66-4F80-9C86-48225A5C15DB}" name="Unpivot" displayName="Unpivot" ref="A1:C16" tableType="queryTable" totalsRowShown="0">
  <autoFilter ref="A1:C16" xr:uid="{21472500-3A66-4F80-9C86-48225A5C15DB}"/>
  <tableColumns count="3">
    <tableColumn id="1" xr3:uid="{D85F2EB4-246E-436C-92E5-A52F0E6AE88B}" uniqueName="1" name="Store Type" queryTableFieldId="1" dataDxfId="11"/>
    <tableColumn id="2" xr3:uid="{8404E7F9-B93D-460B-834C-FB20EFFAE19D}" uniqueName="2" name="Offer" queryTableFieldId="2" dataDxfId="10"/>
    <tableColumn id="3" xr3:uid="{41149B79-3FC1-46A5-B77A-1331C035D861}" uniqueName="3" name="Percentage" queryTableFieldId="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5E5EF-1EC4-4174-9E97-490AFBC0C699}" name="Pivot1" displayName="Pivot1" ref="A1:I4" tableType="queryTable" totalsRowShown="0">
  <autoFilter ref="A1:I4" xr:uid="{0005E5EF-1EC4-4174-9E97-490AFBC0C699}"/>
  <tableColumns count="9">
    <tableColumn id="1" xr3:uid="{B8198476-380E-4C2E-95FE-D1B191361AFD}" uniqueName="1" name="Store Type" queryTableFieldId="1" dataDxfId="9"/>
    <tableColumn id="2" xr3:uid="{A66DBECD-5BA4-4D31-9B7B-AD50C859ECDC}" uniqueName="2" name="Days Open" queryTableFieldId="2"/>
    <tableColumn id="3" xr3:uid="{EE96CDEE-9E08-4AD1-970D-9FCB9614FBA1}" uniqueName="3" name="Inside Sales Per Day" queryTableFieldId="3"/>
    <tableColumn id="4" xr3:uid="{DA6A2B99-257E-43B2-AB87-ED0AE0496835}" uniqueName="4" name="Hot Food Sales Per Day" queryTableFieldId="4"/>
    <tableColumn id="5" xr3:uid="{74CC8583-CB77-4995-9868-87D11971B96A}" uniqueName="5" name="Chicken Sales Per Day" queryTableFieldId="5"/>
    <tableColumn id="6" xr3:uid="{924D3CC7-F701-4B71-AA1B-46B75D4D5DF6}" uniqueName="6" name="AvD GnG(pizza) Sales Per Day" queryTableFieldId="6"/>
    <tableColumn id="7" xr3:uid="{9A3FC51C-415F-4F54-AF83-B6E915930609}" uniqueName="7" name="Bean To Cup Sales Per Day" queryTableFieldId="7"/>
    <tableColumn id="8" xr3:uid="{06CE6BA5-F673-4479-AA9D-2B46CC070881}" uniqueName="8" name="Frozen Yogurt Sales Per Day" queryTableFieldId="8"/>
    <tableColumn id="9" xr3:uid="{9D0D6616-05CB-4689-907D-C90FE2C7EC54}" uniqueName="9" name="Doordash Sales Per Day" queryTableFieldId="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8DEB32F-0F63-423F-A09B-849D7CEF84C7}" name="Pivot16" displayName="Pivot16" ref="C3:H6" totalsRowShown="0">
  <autoFilter ref="C3:H6" xr:uid="{98DEB32F-0F63-423F-A09B-849D7CEF84C7}"/>
  <tableColumns count="6">
    <tableColumn id="1" xr3:uid="{66858F31-4C32-4608-A6AE-784DBEE599BA}" name="Store Type" dataDxfId="8"/>
    <tableColumn id="5" xr3:uid="{949A7D35-A757-41CD-970B-EA6D7C1A13D3}" name="Chicken Sales Per Day"/>
    <tableColumn id="6" xr3:uid="{61D62F55-01EA-4BF3-B3B3-2870A2C19EE7}" name="AvD GnG(pizza) Sales Per Day"/>
    <tableColumn id="7" xr3:uid="{675FD6FC-A4AA-43B0-AA8B-51D589CAC385}" name="Bean To Cup Sales Per Day"/>
    <tableColumn id="8" xr3:uid="{52A23C7E-26EE-4BA7-9A9C-E0FB92A88447}" name="Frozen Yogurt Sales Per Day"/>
    <tableColumn id="9" xr3:uid="{F3FE9FC1-AB6B-402E-AAF3-B9195DD3BCDB}" name="Doordash Sales Per Day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E73380A-A19A-4C3F-996E-70A3E1584B08}" name="Table7" displayName="Table7" ref="C8:H11" totalsRowShown="0" headerRowDxfId="7" headerRowBorderDxfId="6" tableBorderDxfId="5">
  <autoFilter ref="C8:H11" xr:uid="{DE73380A-A19A-4C3F-996E-70A3E1584B08}"/>
  <tableColumns count="6">
    <tableColumn id="1" xr3:uid="{C7D13CA4-AAA0-4357-AD75-BB3197EF4663}" name="Store Type">
      <calculatedColumnFormula>C4</calculatedColumnFormula>
    </tableColumn>
    <tableColumn id="2" xr3:uid="{1842E92A-F545-4EDB-9E06-65E267A2C02D}" name="Chicken Sales Per Day" dataDxfId="4">
      <calculatedColumnFormula>D4/SUM($D4:$H4)</calculatedColumnFormula>
    </tableColumn>
    <tableColumn id="3" xr3:uid="{62ABF1AF-61AB-4D47-BBD2-D77A4A463647}" name="AvD GnG(pizza) Sales Per Day" dataDxfId="3">
      <calculatedColumnFormula>E4/SUM($D4:$H4)</calculatedColumnFormula>
    </tableColumn>
    <tableColumn id="4" xr3:uid="{A9B9D9E9-2416-4DF5-B567-92AAD3769B44}" name="Bean To Cup Sales Per Day" dataDxfId="2">
      <calculatedColumnFormula>F4/SUM($D4:$H4)</calculatedColumnFormula>
    </tableColumn>
    <tableColumn id="5" xr3:uid="{B0C69632-149C-4A2B-9C8F-C5D37C69AF4C}" name="Frozen Yogurt Sales Per Day" dataDxfId="1">
      <calculatedColumnFormula>G4/SUM($D4:$H4)</calculatedColumnFormula>
    </tableColumn>
    <tableColumn id="6" xr3:uid="{FC720697-EDCF-4DAE-9770-184BF0A7E47A}" name="Doordash Sales Per Day" dataDxfId="0">
      <calculatedColumnFormula>H4/SUM($D4:$H4)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2B239-9750-442C-BD39-7D4D399444E7}">
  <dimension ref="A1:N26"/>
  <sheetViews>
    <sheetView workbookViewId="0">
      <selection sqref="A1:N26"/>
    </sheetView>
  </sheetViews>
  <sheetFormatPr defaultRowHeight="14.5" x14ac:dyDescent="0.35"/>
  <cols>
    <col min="1" max="1" width="24.08984375" bestFit="1" customWidth="1"/>
    <col min="2" max="2" width="7.453125" bestFit="1" customWidth="1"/>
    <col min="3" max="3" width="12" bestFit="1" customWidth="1"/>
    <col min="4" max="4" width="17.08984375" bestFit="1" customWidth="1"/>
    <col min="5" max="5" width="12.7265625" bestFit="1" customWidth="1"/>
    <col min="6" max="6" width="15.54296875" bestFit="1" customWidth="1"/>
    <col min="7" max="7" width="14.453125" bestFit="1" customWidth="1"/>
    <col min="8" max="8" width="19.08984375" bestFit="1" customWidth="1"/>
    <col min="9" max="9" width="13.1796875" bestFit="1" customWidth="1"/>
    <col min="10" max="10" width="14.26953125" bestFit="1" customWidth="1"/>
    <col min="11" max="11" width="21.08984375" bestFit="1" customWidth="1"/>
    <col min="12" max="12" width="18" bestFit="1" customWidth="1"/>
    <col min="13" max="13" width="19.54296875" bestFit="1" customWidth="1"/>
    <col min="14" max="14" width="16.179687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48</v>
      </c>
      <c r="L1" t="s">
        <v>10</v>
      </c>
      <c r="M1" t="s">
        <v>11</v>
      </c>
      <c r="N1" t="s">
        <v>12</v>
      </c>
    </row>
    <row r="2" spans="1:14" x14ac:dyDescent="0.35">
      <c r="A2" t="s">
        <v>13</v>
      </c>
      <c r="B2" t="s">
        <v>14</v>
      </c>
      <c r="C2" t="s">
        <v>15</v>
      </c>
      <c r="D2">
        <v>652</v>
      </c>
      <c r="E2">
        <v>14233159</v>
      </c>
      <c r="F2">
        <v>1169967</v>
      </c>
      <c r="G2">
        <v>3689547</v>
      </c>
      <c r="H2">
        <v>1071142</v>
      </c>
      <c r="I2">
        <v>15846523</v>
      </c>
      <c r="J2">
        <v>363257</v>
      </c>
      <c r="K2">
        <v>692237</v>
      </c>
      <c r="L2">
        <v>420353</v>
      </c>
      <c r="M2">
        <v>165332</v>
      </c>
      <c r="N2">
        <v>0</v>
      </c>
    </row>
    <row r="3" spans="1:14" x14ac:dyDescent="0.35">
      <c r="A3" t="s">
        <v>16</v>
      </c>
      <c r="B3" t="s">
        <v>14</v>
      </c>
      <c r="C3" t="s">
        <v>17</v>
      </c>
      <c r="D3">
        <v>325</v>
      </c>
      <c r="E3">
        <v>4375103</v>
      </c>
      <c r="F3">
        <v>421635</v>
      </c>
      <c r="G3">
        <v>1158625</v>
      </c>
      <c r="H3">
        <v>358952</v>
      </c>
      <c r="I3">
        <v>1986240</v>
      </c>
      <c r="J3">
        <v>0</v>
      </c>
      <c r="K3">
        <v>321564</v>
      </c>
      <c r="L3">
        <v>174255</v>
      </c>
      <c r="M3">
        <v>52362</v>
      </c>
      <c r="N3">
        <v>40258</v>
      </c>
    </row>
    <row r="4" spans="1:14" x14ac:dyDescent="0.35">
      <c r="A4" t="s">
        <v>18</v>
      </c>
      <c r="B4" t="s">
        <v>19</v>
      </c>
      <c r="C4" t="s">
        <v>17</v>
      </c>
      <c r="D4">
        <v>246</v>
      </c>
      <c r="E4">
        <v>3258643</v>
      </c>
      <c r="F4">
        <v>310201</v>
      </c>
      <c r="G4">
        <v>810256</v>
      </c>
      <c r="H4">
        <v>264896</v>
      </c>
      <c r="I4">
        <v>1460230</v>
      </c>
      <c r="J4">
        <v>0</v>
      </c>
      <c r="K4">
        <v>241365</v>
      </c>
      <c r="L4">
        <v>125633</v>
      </c>
      <c r="M4">
        <v>39652</v>
      </c>
      <c r="N4">
        <v>0</v>
      </c>
    </row>
    <row r="5" spans="1:14" x14ac:dyDescent="0.35">
      <c r="A5" t="s">
        <v>20</v>
      </c>
      <c r="B5" t="s">
        <v>21</v>
      </c>
      <c r="C5" t="s">
        <v>17</v>
      </c>
      <c r="D5">
        <v>553</v>
      </c>
      <c r="E5">
        <v>5487934</v>
      </c>
      <c r="F5">
        <v>755352</v>
      </c>
      <c r="G5">
        <v>1652352</v>
      </c>
      <c r="H5">
        <v>635888</v>
      </c>
      <c r="I5">
        <v>3520641</v>
      </c>
      <c r="J5">
        <v>0</v>
      </c>
      <c r="K5">
        <v>564232</v>
      </c>
      <c r="L5">
        <v>301256</v>
      </c>
      <c r="M5">
        <v>99635</v>
      </c>
      <c r="N5">
        <v>0</v>
      </c>
    </row>
    <row r="6" spans="1:14" x14ac:dyDescent="0.35">
      <c r="A6" t="s">
        <v>22</v>
      </c>
      <c r="B6" t="s">
        <v>19</v>
      </c>
      <c r="C6" t="s">
        <v>15</v>
      </c>
      <c r="D6">
        <v>501</v>
      </c>
      <c r="E6">
        <v>7856953</v>
      </c>
      <c r="F6">
        <v>814576</v>
      </c>
      <c r="G6">
        <v>2789654</v>
      </c>
      <c r="H6">
        <v>785635</v>
      </c>
      <c r="I6">
        <v>11582356</v>
      </c>
      <c r="J6">
        <v>215683</v>
      </c>
      <c r="K6">
        <v>523699</v>
      </c>
      <c r="L6">
        <v>0</v>
      </c>
      <c r="M6">
        <v>122457</v>
      </c>
      <c r="N6">
        <v>0</v>
      </c>
    </row>
    <row r="7" spans="1:14" x14ac:dyDescent="0.35">
      <c r="A7" t="s">
        <v>23</v>
      </c>
      <c r="B7" t="s">
        <v>14</v>
      </c>
      <c r="C7" t="s">
        <v>17</v>
      </c>
      <c r="D7">
        <v>488</v>
      </c>
      <c r="E7">
        <v>5187961</v>
      </c>
      <c r="F7">
        <v>652325</v>
      </c>
      <c r="G7">
        <v>1352625</v>
      </c>
      <c r="H7">
        <v>523653</v>
      </c>
      <c r="I7">
        <v>3254609</v>
      </c>
      <c r="J7">
        <v>254963</v>
      </c>
      <c r="K7">
        <v>488932</v>
      </c>
      <c r="L7">
        <v>254896</v>
      </c>
      <c r="M7">
        <v>82365</v>
      </c>
      <c r="N7">
        <v>62435</v>
      </c>
    </row>
    <row r="8" spans="1:14" x14ac:dyDescent="0.35">
      <c r="A8" t="s">
        <v>24</v>
      </c>
      <c r="B8" t="s">
        <v>21</v>
      </c>
      <c r="C8" t="s">
        <v>17</v>
      </c>
      <c r="D8">
        <v>285</v>
      </c>
      <c r="E8">
        <v>2987435</v>
      </c>
      <c r="F8">
        <v>361274</v>
      </c>
      <c r="G8">
        <v>650236</v>
      </c>
      <c r="H8">
        <v>301853</v>
      </c>
      <c r="I8">
        <v>2035615</v>
      </c>
      <c r="J8">
        <v>0</v>
      </c>
      <c r="K8">
        <v>274588</v>
      </c>
      <c r="L8">
        <v>135689</v>
      </c>
      <c r="M8">
        <v>45286</v>
      </c>
      <c r="N8">
        <v>32658</v>
      </c>
    </row>
    <row r="9" spans="1:14" x14ac:dyDescent="0.35">
      <c r="A9" t="s">
        <v>25</v>
      </c>
      <c r="B9" t="s">
        <v>21</v>
      </c>
      <c r="C9" t="s">
        <v>17</v>
      </c>
      <c r="D9">
        <v>623</v>
      </c>
      <c r="E9">
        <v>9010004</v>
      </c>
      <c r="F9">
        <v>904896</v>
      </c>
      <c r="G9">
        <v>2258633</v>
      </c>
      <c r="H9">
        <v>709365</v>
      </c>
      <c r="I9">
        <v>4458690</v>
      </c>
      <c r="J9">
        <v>0</v>
      </c>
      <c r="K9">
        <v>701252</v>
      </c>
      <c r="L9">
        <v>352165</v>
      </c>
      <c r="M9">
        <v>125634</v>
      </c>
      <c r="N9">
        <v>0</v>
      </c>
    </row>
    <row r="10" spans="1:14" x14ac:dyDescent="0.35">
      <c r="A10" t="s">
        <v>26</v>
      </c>
      <c r="B10" t="s">
        <v>14</v>
      </c>
      <c r="C10" t="s">
        <v>17</v>
      </c>
      <c r="D10">
        <v>198</v>
      </c>
      <c r="E10">
        <v>3121752</v>
      </c>
      <c r="F10">
        <v>320258</v>
      </c>
      <c r="G10">
        <v>852457</v>
      </c>
      <c r="H10">
        <v>298565</v>
      </c>
      <c r="I10">
        <v>1652250</v>
      </c>
      <c r="J10">
        <v>95632</v>
      </c>
      <c r="K10">
        <v>201546</v>
      </c>
      <c r="L10">
        <v>104563</v>
      </c>
      <c r="M10">
        <v>41277</v>
      </c>
      <c r="N10">
        <v>0</v>
      </c>
    </row>
    <row r="11" spans="1:14" x14ac:dyDescent="0.35">
      <c r="A11" t="s">
        <v>28</v>
      </c>
      <c r="B11" t="s">
        <v>21</v>
      </c>
      <c r="C11" t="s">
        <v>15</v>
      </c>
      <c r="D11">
        <v>322</v>
      </c>
      <c r="E11">
        <v>5290000</v>
      </c>
      <c r="F11">
        <v>560893</v>
      </c>
      <c r="G11">
        <v>1685123</v>
      </c>
      <c r="H11">
        <v>489659</v>
      </c>
      <c r="I11">
        <v>7125632</v>
      </c>
      <c r="J11">
        <v>166353</v>
      </c>
      <c r="K11">
        <v>354656</v>
      </c>
      <c r="L11">
        <v>201587</v>
      </c>
      <c r="M11">
        <v>85522</v>
      </c>
      <c r="N11">
        <v>0</v>
      </c>
    </row>
    <row r="12" spans="1:14" x14ac:dyDescent="0.35">
      <c r="A12" t="s">
        <v>29</v>
      </c>
      <c r="B12" t="s">
        <v>30</v>
      </c>
      <c r="C12" t="s">
        <v>17</v>
      </c>
      <c r="D12">
        <v>175</v>
      </c>
      <c r="E12">
        <v>1925000</v>
      </c>
      <c r="F12">
        <v>212524</v>
      </c>
      <c r="G12">
        <v>398956</v>
      </c>
      <c r="H12">
        <v>184253</v>
      </c>
      <c r="I12">
        <v>1152635</v>
      </c>
      <c r="J12">
        <v>0</v>
      </c>
      <c r="K12">
        <v>173222</v>
      </c>
      <c r="L12">
        <v>74236</v>
      </c>
      <c r="M12">
        <v>29668</v>
      </c>
      <c r="N12">
        <v>0</v>
      </c>
    </row>
    <row r="13" spans="1:14" x14ac:dyDescent="0.35">
      <c r="A13" t="s">
        <v>31</v>
      </c>
      <c r="B13" t="s">
        <v>14</v>
      </c>
      <c r="C13" t="s">
        <v>32</v>
      </c>
      <c r="D13">
        <v>461</v>
      </c>
      <c r="E13">
        <v>7985326</v>
      </c>
      <c r="F13">
        <v>1025356</v>
      </c>
      <c r="G13">
        <v>2356988</v>
      </c>
      <c r="H13">
        <v>842112</v>
      </c>
      <c r="I13">
        <v>13568264</v>
      </c>
      <c r="J13">
        <v>318962</v>
      </c>
      <c r="K13">
        <v>569935</v>
      </c>
      <c r="L13">
        <v>352635</v>
      </c>
      <c r="M13">
        <v>125644</v>
      </c>
      <c r="N13">
        <v>75896</v>
      </c>
    </row>
    <row r="14" spans="1:14" x14ac:dyDescent="0.35">
      <c r="A14" t="s">
        <v>33</v>
      </c>
      <c r="B14" t="s">
        <v>21</v>
      </c>
      <c r="C14" t="s">
        <v>17</v>
      </c>
      <c r="D14">
        <v>72</v>
      </c>
      <c r="E14">
        <v>359999</v>
      </c>
      <c r="F14">
        <v>66523</v>
      </c>
      <c r="G14">
        <v>109635</v>
      </c>
      <c r="H14">
        <v>69853</v>
      </c>
      <c r="I14">
        <v>325624</v>
      </c>
      <c r="J14">
        <v>0</v>
      </c>
      <c r="K14">
        <v>61455</v>
      </c>
      <c r="L14">
        <v>24635</v>
      </c>
      <c r="M14">
        <v>4211</v>
      </c>
      <c r="N14">
        <v>0</v>
      </c>
    </row>
    <row r="15" spans="1:14" x14ac:dyDescent="0.35">
      <c r="A15" t="s">
        <v>34</v>
      </c>
      <c r="B15" t="s">
        <v>30</v>
      </c>
      <c r="C15" t="s">
        <v>32</v>
      </c>
      <c r="D15">
        <v>119</v>
      </c>
      <c r="E15">
        <v>1546932</v>
      </c>
      <c r="F15">
        <v>225699</v>
      </c>
      <c r="G15">
        <v>498666</v>
      </c>
      <c r="H15">
        <v>201568</v>
      </c>
      <c r="I15">
        <v>2568930</v>
      </c>
      <c r="J15">
        <v>71255</v>
      </c>
      <c r="K15">
        <v>125635</v>
      </c>
      <c r="L15">
        <v>75698</v>
      </c>
      <c r="M15">
        <v>31524</v>
      </c>
      <c r="N15">
        <v>0</v>
      </c>
    </row>
    <row r="16" spans="1:14" x14ac:dyDescent="0.35">
      <c r="A16" t="s">
        <v>35</v>
      </c>
      <c r="B16" t="s">
        <v>21</v>
      </c>
      <c r="C16" t="s">
        <v>32</v>
      </c>
      <c r="D16">
        <v>66</v>
      </c>
      <c r="E16">
        <v>625342</v>
      </c>
      <c r="F16">
        <v>109888</v>
      </c>
      <c r="G16">
        <v>225698</v>
      </c>
      <c r="H16">
        <v>101256</v>
      </c>
      <c r="I16">
        <v>1256304</v>
      </c>
      <c r="J16">
        <v>35323</v>
      </c>
      <c r="K16">
        <v>66352</v>
      </c>
      <c r="L16">
        <v>34266</v>
      </c>
      <c r="M16">
        <v>14278</v>
      </c>
      <c r="N16">
        <v>0</v>
      </c>
    </row>
    <row r="17" spans="1:14" x14ac:dyDescent="0.35">
      <c r="A17" t="s">
        <v>36</v>
      </c>
      <c r="B17" t="s">
        <v>37</v>
      </c>
      <c r="C17" t="s">
        <v>15</v>
      </c>
      <c r="D17">
        <v>98</v>
      </c>
      <c r="E17">
        <v>640402</v>
      </c>
      <c r="F17">
        <v>117858</v>
      </c>
      <c r="G17">
        <v>285964</v>
      </c>
      <c r="H17">
        <v>115458</v>
      </c>
      <c r="I17">
        <v>1986305</v>
      </c>
      <c r="J17">
        <v>51247</v>
      </c>
      <c r="K17">
        <v>78659</v>
      </c>
      <c r="L17">
        <v>53285</v>
      </c>
      <c r="M17">
        <v>21322</v>
      </c>
      <c r="N17">
        <v>0</v>
      </c>
    </row>
    <row r="18" spans="1:14" x14ac:dyDescent="0.35">
      <c r="A18" t="s">
        <v>38</v>
      </c>
      <c r="B18" t="s">
        <v>39</v>
      </c>
      <c r="C18" t="s">
        <v>32</v>
      </c>
      <c r="D18">
        <v>45</v>
      </c>
      <c r="E18">
        <v>385724</v>
      </c>
      <c r="F18">
        <v>69852</v>
      </c>
      <c r="G18">
        <v>144875</v>
      </c>
      <c r="H18">
        <v>59683</v>
      </c>
      <c r="I18">
        <v>852314</v>
      </c>
      <c r="J18">
        <v>21563</v>
      </c>
      <c r="K18">
        <v>38552</v>
      </c>
      <c r="L18">
        <v>17582</v>
      </c>
      <c r="M18">
        <v>7952</v>
      </c>
      <c r="N18">
        <v>0</v>
      </c>
    </row>
    <row r="19" spans="1:14" x14ac:dyDescent="0.35">
      <c r="A19" t="s">
        <v>40</v>
      </c>
      <c r="B19" t="s">
        <v>39</v>
      </c>
      <c r="C19" t="s">
        <v>15</v>
      </c>
      <c r="D19">
        <v>17</v>
      </c>
      <c r="E19">
        <v>42393</v>
      </c>
      <c r="F19">
        <v>10587</v>
      </c>
      <c r="G19">
        <v>20896</v>
      </c>
      <c r="H19">
        <v>8536</v>
      </c>
      <c r="I19">
        <v>250683</v>
      </c>
      <c r="J19">
        <v>4352</v>
      </c>
      <c r="K19">
        <v>10569</v>
      </c>
      <c r="L19">
        <v>6983</v>
      </c>
      <c r="M19">
        <v>0</v>
      </c>
      <c r="N19">
        <v>0</v>
      </c>
    </row>
    <row r="20" spans="1:14" x14ac:dyDescent="0.35">
      <c r="A20" t="s">
        <v>41</v>
      </c>
      <c r="B20" t="s">
        <v>21</v>
      </c>
      <c r="C20" t="s">
        <v>32</v>
      </c>
      <c r="D20">
        <v>103</v>
      </c>
      <c r="E20">
        <v>1286497</v>
      </c>
      <c r="F20">
        <v>190444</v>
      </c>
      <c r="G20">
        <v>474211</v>
      </c>
      <c r="H20">
        <v>165896</v>
      </c>
      <c r="I20">
        <v>2256389</v>
      </c>
      <c r="J20">
        <v>65966</v>
      </c>
      <c r="K20">
        <v>105635</v>
      </c>
      <c r="L20">
        <v>68352</v>
      </c>
      <c r="M20">
        <v>27445</v>
      </c>
      <c r="N20">
        <v>0</v>
      </c>
    </row>
    <row r="21" spans="1:14" x14ac:dyDescent="0.35">
      <c r="A21" t="s">
        <v>42</v>
      </c>
      <c r="B21" t="s">
        <v>21</v>
      </c>
      <c r="C21" t="s">
        <v>17</v>
      </c>
      <c r="D21">
        <v>274</v>
      </c>
      <c r="E21">
        <v>2888653</v>
      </c>
      <c r="F21">
        <v>352476</v>
      </c>
      <c r="G21">
        <v>623985</v>
      </c>
      <c r="H21">
        <v>302585</v>
      </c>
      <c r="I21">
        <v>1852302</v>
      </c>
      <c r="J21">
        <v>0</v>
      </c>
      <c r="K21">
        <v>265888</v>
      </c>
      <c r="L21">
        <v>126853</v>
      </c>
      <c r="M21">
        <v>41253</v>
      </c>
      <c r="N21">
        <v>0</v>
      </c>
    </row>
    <row r="22" spans="1:14" x14ac:dyDescent="0.35">
      <c r="A22" t="s">
        <v>43</v>
      </c>
      <c r="B22" t="s">
        <v>19</v>
      </c>
      <c r="C22" t="s">
        <v>17</v>
      </c>
      <c r="D22">
        <v>428</v>
      </c>
      <c r="E22">
        <v>6313489</v>
      </c>
      <c r="F22">
        <v>752245</v>
      </c>
      <c r="G22">
        <v>1685964</v>
      </c>
      <c r="H22">
        <v>666859</v>
      </c>
      <c r="I22">
        <v>3678262</v>
      </c>
      <c r="J22">
        <v>0</v>
      </c>
      <c r="K22">
        <v>468953</v>
      </c>
      <c r="L22">
        <v>245385</v>
      </c>
      <c r="M22">
        <v>0</v>
      </c>
      <c r="N22">
        <v>62352</v>
      </c>
    </row>
    <row r="23" spans="1:14" x14ac:dyDescent="0.35">
      <c r="A23" t="s">
        <v>44</v>
      </c>
      <c r="B23" t="s">
        <v>14</v>
      </c>
      <c r="C23" t="s">
        <v>17</v>
      </c>
      <c r="D23">
        <v>212</v>
      </c>
      <c r="E23">
        <v>2685931</v>
      </c>
      <c r="F23">
        <v>278563</v>
      </c>
      <c r="G23">
        <v>474544</v>
      </c>
      <c r="H23">
        <v>225856</v>
      </c>
      <c r="I23">
        <v>1402052</v>
      </c>
      <c r="J23">
        <v>0</v>
      </c>
      <c r="K23">
        <v>195462</v>
      </c>
      <c r="L23">
        <v>101358</v>
      </c>
      <c r="M23">
        <v>35699</v>
      </c>
      <c r="N23">
        <v>25689</v>
      </c>
    </row>
    <row r="24" spans="1:14" x14ac:dyDescent="0.35">
      <c r="A24" t="s">
        <v>45</v>
      </c>
      <c r="B24" t="s">
        <v>19</v>
      </c>
      <c r="C24" t="s">
        <v>17</v>
      </c>
      <c r="D24">
        <v>299</v>
      </c>
      <c r="E24">
        <v>3251487</v>
      </c>
      <c r="F24">
        <v>411896</v>
      </c>
      <c r="G24">
        <v>725964</v>
      </c>
      <c r="H24">
        <v>324655</v>
      </c>
      <c r="I24">
        <v>1989368</v>
      </c>
      <c r="J24">
        <v>0</v>
      </c>
      <c r="K24">
        <v>286596</v>
      </c>
      <c r="L24">
        <v>132653</v>
      </c>
      <c r="M24">
        <v>55222</v>
      </c>
      <c r="N24">
        <v>0</v>
      </c>
    </row>
    <row r="25" spans="1:14" x14ac:dyDescent="0.35">
      <c r="A25" t="s">
        <v>46</v>
      </c>
      <c r="B25" t="s">
        <v>21</v>
      </c>
      <c r="C25" t="s">
        <v>17</v>
      </c>
      <c r="D25">
        <v>191</v>
      </c>
      <c r="E25">
        <v>2443254</v>
      </c>
      <c r="F25">
        <v>222546</v>
      </c>
      <c r="G25">
        <v>425656</v>
      </c>
      <c r="H25">
        <v>205658</v>
      </c>
      <c r="I25">
        <v>1125250</v>
      </c>
      <c r="J25">
        <v>0</v>
      </c>
      <c r="K25">
        <v>180356</v>
      </c>
      <c r="L25">
        <v>89635</v>
      </c>
      <c r="M25">
        <v>32585</v>
      </c>
      <c r="N25">
        <v>0</v>
      </c>
    </row>
    <row r="26" spans="1:14" x14ac:dyDescent="0.35">
      <c r="A26" t="s">
        <v>47</v>
      </c>
      <c r="B26" t="s">
        <v>14</v>
      </c>
      <c r="C26" t="s">
        <v>32</v>
      </c>
      <c r="D26">
        <v>701</v>
      </c>
      <c r="E26">
        <v>18362593</v>
      </c>
      <c r="F26">
        <v>1502534</v>
      </c>
      <c r="G26">
        <v>3685235</v>
      </c>
      <c r="H26">
        <v>1328569</v>
      </c>
      <c r="I26">
        <v>22536987</v>
      </c>
      <c r="J26">
        <v>502342</v>
      </c>
      <c r="K26">
        <v>901523</v>
      </c>
      <c r="L26">
        <v>602538</v>
      </c>
      <c r="M26">
        <v>219635</v>
      </c>
      <c r="N26">
        <v>124536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workbookViewId="0">
      <selection sqref="A1:N26"/>
    </sheetView>
  </sheetViews>
  <sheetFormatPr defaultRowHeight="14.5" x14ac:dyDescent="0.35"/>
  <cols>
    <col min="1" max="1" width="24.36328125" bestFit="1" customWidth="1"/>
    <col min="2" max="2" width="7.1796875" customWidth="1"/>
    <col min="3" max="3" width="12.26953125" bestFit="1" customWidth="1"/>
    <col min="4" max="4" width="16.7265625" customWidth="1"/>
    <col min="5" max="5" width="12.453125" customWidth="1"/>
    <col min="6" max="6" width="15.1796875" customWidth="1"/>
    <col min="7" max="7" width="14.1796875" customWidth="1"/>
    <col min="8" max="8" width="18.7265625" customWidth="1"/>
    <col min="9" max="9" width="12.90625" customWidth="1"/>
    <col min="10" max="10" width="14" customWidth="1"/>
    <col min="11" max="11" width="20.6328125" customWidth="1"/>
    <col min="12" max="12" width="17.6328125" customWidth="1"/>
    <col min="13" max="13" width="19.08984375" customWidth="1"/>
    <col min="14" max="14" width="15.8164062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48</v>
      </c>
      <c r="L1" t="s">
        <v>10</v>
      </c>
      <c r="M1" t="s">
        <v>11</v>
      </c>
      <c r="N1" t="s">
        <v>12</v>
      </c>
    </row>
    <row r="2" spans="1:14" x14ac:dyDescent="0.35">
      <c r="A2" t="s">
        <v>13</v>
      </c>
      <c r="B2" t="s">
        <v>14</v>
      </c>
      <c r="C2" t="s">
        <v>15</v>
      </c>
      <c r="D2">
        <v>652</v>
      </c>
      <c r="E2" s="1">
        <v>14233159</v>
      </c>
      <c r="F2" s="1">
        <v>1169967</v>
      </c>
      <c r="G2" s="1">
        <v>3689547</v>
      </c>
      <c r="H2" s="1">
        <v>1071142</v>
      </c>
      <c r="I2" s="1">
        <v>15846523</v>
      </c>
      <c r="J2" s="1">
        <v>363257</v>
      </c>
      <c r="K2" s="1">
        <v>692237</v>
      </c>
      <c r="L2" s="1">
        <v>420353</v>
      </c>
      <c r="M2" s="1">
        <v>165332</v>
      </c>
    </row>
    <row r="3" spans="1:14" x14ac:dyDescent="0.35">
      <c r="A3" t="s">
        <v>16</v>
      </c>
      <c r="B3" t="s">
        <v>14</v>
      </c>
      <c r="C3" t="s">
        <v>17</v>
      </c>
      <c r="D3">
        <v>325</v>
      </c>
      <c r="E3" s="1">
        <v>4375103</v>
      </c>
      <c r="F3" s="1">
        <v>421635</v>
      </c>
      <c r="G3" s="1">
        <v>1158625</v>
      </c>
      <c r="H3" s="1">
        <v>358952</v>
      </c>
      <c r="I3" s="1">
        <v>1986240</v>
      </c>
      <c r="K3" s="1">
        <v>321564</v>
      </c>
      <c r="L3" s="1">
        <v>174255</v>
      </c>
      <c r="M3" s="1">
        <v>52362</v>
      </c>
      <c r="N3" s="1">
        <v>40258</v>
      </c>
    </row>
    <row r="4" spans="1:14" x14ac:dyDescent="0.35">
      <c r="A4" t="s">
        <v>18</v>
      </c>
      <c r="B4" t="s">
        <v>19</v>
      </c>
      <c r="C4" t="s">
        <v>17</v>
      </c>
      <c r="D4">
        <v>246</v>
      </c>
      <c r="E4" s="1">
        <v>3258643</v>
      </c>
      <c r="F4" s="1">
        <v>310201</v>
      </c>
      <c r="G4" s="1">
        <v>810256</v>
      </c>
      <c r="H4" s="1">
        <v>264896</v>
      </c>
      <c r="I4" s="1">
        <v>1460230</v>
      </c>
      <c r="K4" s="1">
        <v>241365</v>
      </c>
      <c r="L4" s="1">
        <v>125633</v>
      </c>
      <c r="M4" s="1">
        <v>39652</v>
      </c>
    </row>
    <row r="5" spans="1:14" x14ac:dyDescent="0.35">
      <c r="A5" t="s">
        <v>20</v>
      </c>
      <c r="B5" t="s">
        <v>21</v>
      </c>
      <c r="C5" t="s">
        <v>17</v>
      </c>
      <c r="D5">
        <v>553</v>
      </c>
      <c r="E5" s="1">
        <v>5487934</v>
      </c>
      <c r="F5" s="1">
        <v>755352</v>
      </c>
      <c r="G5" s="1">
        <v>1652352</v>
      </c>
      <c r="H5" s="1">
        <v>635888</v>
      </c>
      <c r="I5" s="1">
        <v>3520641</v>
      </c>
      <c r="K5" s="1">
        <v>564232</v>
      </c>
      <c r="L5" s="1">
        <v>301256</v>
      </c>
      <c r="M5" s="1">
        <v>99635</v>
      </c>
    </row>
    <row r="6" spans="1:14" x14ac:dyDescent="0.35">
      <c r="A6" t="s">
        <v>22</v>
      </c>
      <c r="B6" t="s">
        <v>19</v>
      </c>
      <c r="C6" t="s">
        <v>15</v>
      </c>
      <c r="D6">
        <v>501</v>
      </c>
      <c r="E6" s="1">
        <v>7856953</v>
      </c>
      <c r="F6" s="1">
        <v>814576</v>
      </c>
      <c r="G6" s="1">
        <v>2789654</v>
      </c>
      <c r="H6" s="1">
        <v>785635</v>
      </c>
      <c r="I6" s="1">
        <v>11582356</v>
      </c>
      <c r="J6" s="1">
        <v>215683</v>
      </c>
      <c r="K6" s="1">
        <v>523699</v>
      </c>
      <c r="M6" s="1">
        <v>122457</v>
      </c>
    </row>
    <row r="7" spans="1:14" x14ac:dyDescent="0.35">
      <c r="A7" t="s">
        <v>23</v>
      </c>
      <c r="B7" t="s">
        <v>14</v>
      </c>
      <c r="C7" t="s">
        <v>17</v>
      </c>
      <c r="D7">
        <v>488</v>
      </c>
      <c r="E7" s="1">
        <v>5187961</v>
      </c>
      <c r="F7" s="1">
        <v>652325</v>
      </c>
      <c r="G7" s="1">
        <v>1352625</v>
      </c>
      <c r="H7" s="1">
        <v>523653</v>
      </c>
      <c r="I7" s="1">
        <v>3254609</v>
      </c>
      <c r="J7" s="1">
        <v>254963</v>
      </c>
      <c r="K7" s="1">
        <v>488932</v>
      </c>
      <c r="L7" s="1">
        <v>254896</v>
      </c>
      <c r="M7" s="1">
        <v>82365</v>
      </c>
      <c r="N7" s="1">
        <v>62435</v>
      </c>
    </row>
    <row r="8" spans="1:14" x14ac:dyDescent="0.35">
      <c r="A8" t="s">
        <v>24</v>
      </c>
      <c r="B8" t="s">
        <v>21</v>
      </c>
      <c r="C8" t="s">
        <v>17</v>
      </c>
      <c r="D8">
        <v>285</v>
      </c>
      <c r="E8" s="1">
        <v>2987435</v>
      </c>
      <c r="F8" s="1">
        <v>361274</v>
      </c>
      <c r="G8" s="1">
        <v>650236</v>
      </c>
      <c r="H8" s="1">
        <v>301853</v>
      </c>
      <c r="I8" s="1">
        <v>2035615</v>
      </c>
      <c r="K8" s="1">
        <v>274588</v>
      </c>
      <c r="L8" s="1">
        <v>135689</v>
      </c>
      <c r="M8" s="1">
        <v>45286</v>
      </c>
      <c r="N8" s="1">
        <v>32658</v>
      </c>
    </row>
    <row r="9" spans="1:14" x14ac:dyDescent="0.35">
      <c r="A9" t="s">
        <v>25</v>
      </c>
      <c r="B9" t="s">
        <v>21</v>
      </c>
      <c r="C9" t="s">
        <v>17</v>
      </c>
      <c r="D9">
        <v>623</v>
      </c>
      <c r="E9" s="1">
        <v>9010004</v>
      </c>
      <c r="F9" s="1">
        <v>904896</v>
      </c>
      <c r="G9" s="1">
        <v>2258633</v>
      </c>
      <c r="H9" s="1">
        <v>709365</v>
      </c>
      <c r="I9" s="1">
        <v>4458690</v>
      </c>
      <c r="K9" s="1">
        <v>701252</v>
      </c>
      <c r="L9" s="1">
        <v>352165</v>
      </c>
      <c r="M9" s="1">
        <v>125634</v>
      </c>
    </row>
    <row r="10" spans="1:14" x14ac:dyDescent="0.35">
      <c r="A10" t="s">
        <v>26</v>
      </c>
      <c r="B10" t="s">
        <v>14</v>
      </c>
      <c r="C10" t="s">
        <v>27</v>
      </c>
      <c r="D10">
        <v>198</v>
      </c>
      <c r="E10" s="1">
        <v>3121752</v>
      </c>
      <c r="F10" s="1">
        <v>320258</v>
      </c>
      <c r="G10" s="1">
        <v>852457</v>
      </c>
      <c r="H10" s="1">
        <v>298565</v>
      </c>
      <c r="I10" s="1">
        <v>1652250</v>
      </c>
      <c r="J10" s="1">
        <v>95632</v>
      </c>
      <c r="K10" s="1">
        <v>201546</v>
      </c>
      <c r="L10" s="1">
        <v>104563</v>
      </c>
      <c r="M10" s="1">
        <v>41277</v>
      </c>
    </row>
    <row r="11" spans="1:14" x14ac:dyDescent="0.35">
      <c r="A11" t="s">
        <v>28</v>
      </c>
      <c r="B11" t="s">
        <v>21</v>
      </c>
      <c r="C11" t="s">
        <v>15</v>
      </c>
      <c r="D11">
        <v>322</v>
      </c>
      <c r="E11" s="1">
        <v>5290000</v>
      </c>
      <c r="F11" s="1">
        <v>560893</v>
      </c>
      <c r="G11" s="1">
        <v>1685123</v>
      </c>
      <c r="H11" s="1">
        <v>489659</v>
      </c>
      <c r="I11" s="1">
        <v>7125632</v>
      </c>
      <c r="J11" s="1">
        <v>166353</v>
      </c>
      <c r="K11" s="1">
        <v>354656</v>
      </c>
      <c r="L11" s="1">
        <v>201587</v>
      </c>
      <c r="M11" s="1">
        <v>85522</v>
      </c>
    </row>
    <row r="12" spans="1:14" x14ac:dyDescent="0.35">
      <c r="A12" t="s">
        <v>29</v>
      </c>
      <c r="B12" t="s">
        <v>30</v>
      </c>
      <c r="C12" t="s">
        <v>17</v>
      </c>
      <c r="D12">
        <v>175</v>
      </c>
      <c r="E12" s="1">
        <v>1925000</v>
      </c>
      <c r="F12" s="1">
        <v>212524</v>
      </c>
      <c r="G12" s="1">
        <v>398956</v>
      </c>
      <c r="H12" s="1">
        <v>184253</v>
      </c>
      <c r="I12" s="1">
        <v>1152635</v>
      </c>
      <c r="K12" s="1">
        <v>173222</v>
      </c>
      <c r="L12" s="1">
        <v>74236</v>
      </c>
      <c r="M12" s="1">
        <v>29668</v>
      </c>
    </row>
    <row r="13" spans="1:14" x14ac:dyDescent="0.35">
      <c r="A13" t="s">
        <v>31</v>
      </c>
      <c r="B13" t="s">
        <v>14</v>
      </c>
      <c r="C13" t="s">
        <v>32</v>
      </c>
      <c r="D13">
        <v>461</v>
      </c>
      <c r="E13" s="1">
        <v>7985326</v>
      </c>
      <c r="F13" s="1">
        <v>1025356</v>
      </c>
      <c r="G13" s="1">
        <v>2356988</v>
      </c>
      <c r="H13" s="1">
        <v>842112</v>
      </c>
      <c r="I13" s="1">
        <v>13568264</v>
      </c>
      <c r="J13" s="1">
        <v>318962</v>
      </c>
      <c r="K13" s="1">
        <v>569935</v>
      </c>
      <c r="L13" s="1">
        <v>352635</v>
      </c>
      <c r="M13" s="1">
        <v>125644</v>
      </c>
      <c r="N13" s="1">
        <v>75896</v>
      </c>
    </row>
    <row r="14" spans="1:14" x14ac:dyDescent="0.35">
      <c r="A14" t="s">
        <v>33</v>
      </c>
      <c r="B14" t="s">
        <v>21</v>
      </c>
      <c r="C14" t="s">
        <v>17</v>
      </c>
      <c r="D14">
        <v>72</v>
      </c>
      <c r="E14" s="1">
        <v>359999</v>
      </c>
      <c r="F14" s="1">
        <v>66523</v>
      </c>
      <c r="G14" s="1">
        <v>109635</v>
      </c>
      <c r="H14" s="1">
        <v>69853</v>
      </c>
      <c r="I14" s="1">
        <v>325624</v>
      </c>
      <c r="K14" s="1">
        <v>61455</v>
      </c>
      <c r="L14" s="1">
        <v>24635</v>
      </c>
      <c r="M14" s="1">
        <v>4211</v>
      </c>
    </row>
    <row r="15" spans="1:14" x14ac:dyDescent="0.35">
      <c r="A15" t="s">
        <v>34</v>
      </c>
      <c r="B15" t="s">
        <v>30</v>
      </c>
      <c r="C15" t="s">
        <v>32</v>
      </c>
      <c r="D15">
        <v>119</v>
      </c>
      <c r="E15" s="1">
        <v>1546932</v>
      </c>
      <c r="F15" s="1">
        <v>225699</v>
      </c>
      <c r="G15" s="1">
        <v>498666</v>
      </c>
      <c r="H15" s="1">
        <v>201568</v>
      </c>
      <c r="I15" s="1">
        <v>2568930</v>
      </c>
      <c r="J15" s="1">
        <v>71255</v>
      </c>
      <c r="K15" s="1">
        <v>125635</v>
      </c>
      <c r="L15" s="1">
        <v>75698</v>
      </c>
      <c r="M15" s="1">
        <v>31524</v>
      </c>
    </row>
    <row r="16" spans="1:14" x14ac:dyDescent="0.35">
      <c r="A16" t="s">
        <v>35</v>
      </c>
      <c r="B16" t="s">
        <v>21</v>
      </c>
      <c r="C16" t="s">
        <v>32</v>
      </c>
      <c r="D16">
        <v>66</v>
      </c>
      <c r="E16" s="1">
        <v>625342</v>
      </c>
      <c r="F16" s="1">
        <v>109888</v>
      </c>
      <c r="G16" s="1">
        <v>225698</v>
      </c>
      <c r="H16" s="1">
        <v>101256</v>
      </c>
      <c r="I16" s="1">
        <v>1256304</v>
      </c>
      <c r="J16" s="1">
        <v>35323</v>
      </c>
      <c r="K16" s="1">
        <v>66352</v>
      </c>
      <c r="L16" s="1">
        <v>34266</v>
      </c>
      <c r="M16" s="1">
        <v>14278</v>
      </c>
    </row>
    <row r="17" spans="1:14" x14ac:dyDescent="0.35">
      <c r="A17" t="s">
        <v>36</v>
      </c>
      <c r="B17" t="s">
        <v>37</v>
      </c>
      <c r="C17" t="s">
        <v>15</v>
      </c>
      <c r="D17">
        <v>98</v>
      </c>
      <c r="E17" s="1">
        <v>640402</v>
      </c>
      <c r="F17" s="1">
        <v>117858</v>
      </c>
      <c r="G17" s="1">
        <v>285964</v>
      </c>
      <c r="H17" s="1">
        <v>115458</v>
      </c>
      <c r="I17" s="1">
        <v>1986305</v>
      </c>
      <c r="J17" s="1">
        <v>51247</v>
      </c>
      <c r="K17" s="1">
        <v>78659</v>
      </c>
      <c r="L17" s="1">
        <v>53285</v>
      </c>
      <c r="M17" s="1">
        <v>21322</v>
      </c>
    </row>
    <row r="18" spans="1:14" x14ac:dyDescent="0.35">
      <c r="A18" t="s">
        <v>38</v>
      </c>
      <c r="B18" t="s">
        <v>39</v>
      </c>
      <c r="C18" t="s">
        <v>32</v>
      </c>
      <c r="D18">
        <v>45</v>
      </c>
      <c r="E18" s="1">
        <v>385724</v>
      </c>
      <c r="F18" s="1">
        <v>69852</v>
      </c>
      <c r="G18" s="1">
        <v>144875</v>
      </c>
      <c r="H18" s="1">
        <v>59683</v>
      </c>
      <c r="I18" s="1">
        <v>852314</v>
      </c>
      <c r="J18" s="1">
        <v>21563</v>
      </c>
      <c r="K18" s="1">
        <v>38552</v>
      </c>
      <c r="L18" s="1">
        <v>17582</v>
      </c>
      <c r="M18" s="1">
        <v>7952</v>
      </c>
    </row>
    <row r="19" spans="1:14" x14ac:dyDescent="0.35">
      <c r="A19" t="s">
        <v>40</v>
      </c>
      <c r="B19" t="s">
        <v>39</v>
      </c>
      <c r="C19" t="s">
        <v>15</v>
      </c>
      <c r="D19">
        <v>17</v>
      </c>
      <c r="E19" s="1">
        <v>42393</v>
      </c>
      <c r="F19" s="1">
        <v>10587</v>
      </c>
      <c r="G19" s="1">
        <v>20896</v>
      </c>
      <c r="H19" s="1">
        <v>8536</v>
      </c>
      <c r="I19" s="1">
        <v>250683</v>
      </c>
      <c r="J19" s="1">
        <v>4352</v>
      </c>
      <c r="K19" s="1">
        <v>10569</v>
      </c>
      <c r="L19" s="1">
        <v>6983</v>
      </c>
    </row>
    <row r="20" spans="1:14" x14ac:dyDescent="0.35">
      <c r="A20" t="s">
        <v>41</v>
      </c>
      <c r="B20" t="s">
        <v>21</v>
      </c>
      <c r="C20" t="s">
        <v>32</v>
      </c>
      <c r="D20">
        <v>103</v>
      </c>
      <c r="E20" s="1">
        <v>1286497</v>
      </c>
      <c r="F20" s="1">
        <v>190444</v>
      </c>
      <c r="G20" s="1">
        <v>474211</v>
      </c>
      <c r="H20" s="1">
        <v>165896</v>
      </c>
      <c r="I20" s="1">
        <v>2256389</v>
      </c>
      <c r="J20" s="1">
        <v>65966</v>
      </c>
      <c r="K20" s="1">
        <v>105635</v>
      </c>
      <c r="L20" s="1">
        <v>68352</v>
      </c>
      <c r="M20" s="1">
        <v>27445</v>
      </c>
    </row>
    <row r="21" spans="1:14" x14ac:dyDescent="0.35">
      <c r="A21" t="s">
        <v>42</v>
      </c>
      <c r="B21" t="s">
        <v>21</v>
      </c>
      <c r="C21" t="s">
        <v>17</v>
      </c>
      <c r="D21">
        <v>274</v>
      </c>
      <c r="E21" s="1">
        <v>2888653</v>
      </c>
      <c r="F21" s="1">
        <v>352476</v>
      </c>
      <c r="G21" s="1">
        <v>623985</v>
      </c>
      <c r="H21" s="1">
        <v>302585</v>
      </c>
      <c r="I21" s="1">
        <v>1852302</v>
      </c>
      <c r="K21" s="1">
        <v>265888</v>
      </c>
      <c r="L21" s="1">
        <v>126853</v>
      </c>
      <c r="M21" s="1">
        <v>41253</v>
      </c>
    </row>
    <row r="22" spans="1:14" x14ac:dyDescent="0.35">
      <c r="A22" t="s">
        <v>43</v>
      </c>
      <c r="B22" t="s">
        <v>19</v>
      </c>
      <c r="C22" t="s">
        <v>27</v>
      </c>
      <c r="D22">
        <v>428</v>
      </c>
      <c r="E22" s="1">
        <v>6313489</v>
      </c>
      <c r="F22" s="1">
        <v>752245</v>
      </c>
      <c r="G22" s="1">
        <v>1685964</v>
      </c>
      <c r="H22" s="1">
        <v>666859</v>
      </c>
      <c r="I22" s="1">
        <v>3678262</v>
      </c>
      <c r="K22" s="1">
        <v>468953</v>
      </c>
      <c r="L22" s="1">
        <v>245385</v>
      </c>
      <c r="N22" s="1">
        <v>62352</v>
      </c>
    </row>
    <row r="23" spans="1:14" x14ac:dyDescent="0.35">
      <c r="A23" t="s">
        <v>44</v>
      </c>
      <c r="B23" t="s">
        <v>14</v>
      </c>
      <c r="C23" t="s">
        <v>17</v>
      </c>
      <c r="D23">
        <v>212</v>
      </c>
      <c r="E23" s="1">
        <v>2685931</v>
      </c>
      <c r="F23" s="1">
        <v>278563</v>
      </c>
      <c r="G23" s="1">
        <v>474544</v>
      </c>
      <c r="H23" s="1">
        <v>225856</v>
      </c>
      <c r="I23" s="1">
        <v>1402052</v>
      </c>
      <c r="K23" s="1">
        <v>195462</v>
      </c>
      <c r="L23" s="1">
        <v>101358</v>
      </c>
      <c r="M23" s="1">
        <v>35699</v>
      </c>
      <c r="N23" s="1">
        <v>25689</v>
      </c>
    </row>
    <row r="24" spans="1:14" x14ac:dyDescent="0.35">
      <c r="A24" t="s">
        <v>45</v>
      </c>
      <c r="B24" t="s">
        <v>19</v>
      </c>
      <c r="C24" t="s">
        <v>17</v>
      </c>
      <c r="D24">
        <v>299</v>
      </c>
      <c r="E24" s="1">
        <v>3251487</v>
      </c>
      <c r="F24" s="1">
        <v>411896</v>
      </c>
      <c r="G24" s="1">
        <v>725964</v>
      </c>
      <c r="H24" s="1">
        <v>324655</v>
      </c>
      <c r="I24" s="1">
        <v>1989368</v>
      </c>
      <c r="K24" s="1">
        <v>286596</v>
      </c>
      <c r="L24" s="1">
        <v>132653</v>
      </c>
      <c r="M24" s="1">
        <v>55222</v>
      </c>
    </row>
    <row r="25" spans="1:14" x14ac:dyDescent="0.35">
      <c r="A25" t="s">
        <v>46</v>
      </c>
      <c r="B25" t="s">
        <v>21</v>
      </c>
      <c r="C25" t="s">
        <v>17</v>
      </c>
      <c r="D25">
        <v>191</v>
      </c>
      <c r="E25" s="1">
        <v>2443254</v>
      </c>
      <c r="F25" s="1">
        <v>222546</v>
      </c>
      <c r="G25" s="1">
        <v>425656</v>
      </c>
      <c r="H25" s="1">
        <v>205658</v>
      </c>
      <c r="I25" s="1">
        <v>1125250</v>
      </c>
      <c r="K25" s="1">
        <v>180356</v>
      </c>
      <c r="L25" s="1">
        <v>89635</v>
      </c>
      <c r="M25" s="1">
        <v>32585</v>
      </c>
    </row>
    <row r="26" spans="1:14" x14ac:dyDescent="0.35">
      <c r="A26" t="s">
        <v>47</v>
      </c>
      <c r="B26" t="s">
        <v>14</v>
      </c>
      <c r="C26" t="s">
        <v>32</v>
      </c>
      <c r="D26">
        <v>701</v>
      </c>
      <c r="E26" s="1">
        <v>18362593</v>
      </c>
      <c r="F26" s="1">
        <v>1502534</v>
      </c>
      <c r="G26" s="1">
        <v>3685235</v>
      </c>
      <c r="H26" s="1">
        <v>1328569</v>
      </c>
      <c r="I26" s="1">
        <v>22536987</v>
      </c>
      <c r="J26" s="1">
        <v>502342</v>
      </c>
      <c r="K26" s="1">
        <v>901523</v>
      </c>
      <c r="L26" s="1">
        <v>602538</v>
      </c>
      <c r="M26" s="1">
        <v>219635</v>
      </c>
      <c r="N26" s="1">
        <v>124536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FA794-5968-4319-975F-238F4897DD65}">
  <dimension ref="A1:L26"/>
  <sheetViews>
    <sheetView workbookViewId="0">
      <selection activeCell="C27" sqref="C27"/>
    </sheetView>
  </sheetViews>
  <sheetFormatPr defaultRowHeight="14.5" x14ac:dyDescent="0.35"/>
  <cols>
    <col min="1" max="1" width="7.453125" bestFit="1" customWidth="1"/>
    <col min="2" max="2" width="12" bestFit="1" customWidth="1"/>
    <col min="3" max="3" width="17.08984375" bestFit="1" customWidth="1"/>
    <col min="4" max="4" width="19.81640625" bestFit="1" customWidth="1"/>
    <col min="5" max="5" width="22.54296875" bestFit="1" customWidth="1"/>
    <col min="6" max="6" width="21.54296875" bestFit="1" customWidth="1"/>
    <col min="7" max="7" width="20.6328125" bestFit="1" customWidth="1"/>
    <col min="8" max="8" width="21.36328125" bestFit="1" customWidth="1"/>
    <col min="9" max="9" width="28.1796875" bestFit="1" customWidth="1"/>
    <col min="10" max="10" width="25.08984375" bestFit="1" customWidth="1"/>
    <col min="11" max="11" width="26.54296875" bestFit="1" customWidth="1"/>
    <col min="12" max="12" width="23.1796875" bestFit="1" customWidth="1"/>
  </cols>
  <sheetData>
    <row r="1" spans="1:12" x14ac:dyDescent="0.35">
      <c r="A1" t="s">
        <v>1</v>
      </c>
      <c r="B1" t="s">
        <v>2</v>
      </c>
      <c r="C1" t="s">
        <v>3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</row>
    <row r="2" spans="1:12" x14ac:dyDescent="0.35">
      <c r="A2" t="s">
        <v>14</v>
      </c>
      <c r="B2" t="s">
        <v>15</v>
      </c>
      <c r="C2">
        <v>652</v>
      </c>
      <c r="D2">
        <v>21829.998466257668</v>
      </c>
      <c r="E2">
        <v>1794.4279141104294</v>
      </c>
      <c r="F2">
        <v>5658.814417177914</v>
      </c>
      <c r="G2">
        <v>1642.8558282208589</v>
      </c>
      <c r="H2">
        <v>557.14263803680979</v>
      </c>
      <c r="I2">
        <v>1061.7131901840492</v>
      </c>
      <c r="J2">
        <v>644.71319018404904</v>
      </c>
      <c r="K2">
        <v>253.57668711656441</v>
      </c>
      <c r="L2">
        <v>0</v>
      </c>
    </row>
    <row r="3" spans="1:12" x14ac:dyDescent="0.35">
      <c r="A3" t="s">
        <v>14</v>
      </c>
      <c r="B3" t="s">
        <v>17</v>
      </c>
      <c r="C3">
        <v>325</v>
      </c>
      <c r="D3">
        <v>13461.855384615385</v>
      </c>
      <c r="E3">
        <v>1297.3384615384616</v>
      </c>
      <c r="F3">
        <v>3565</v>
      </c>
      <c r="G3">
        <v>1104.4676923076922</v>
      </c>
      <c r="H3">
        <v>0</v>
      </c>
      <c r="I3">
        <v>989.42769230769227</v>
      </c>
      <c r="J3">
        <v>536.16923076923081</v>
      </c>
      <c r="K3">
        <v>161.11384615384614</v>
      </c>
      <c r="L3">
        <v>123.87076923076923</v>
      </c>
    </row>
    <row r="4" spans="1:12" x14ac:dyDescent="0.35">
      <c r="A4" t="s">
        <v>19</v>
      </c>
      <c r="B4" t="s">
        <v>17</v>
      </c>
      <c r="C4">
        <v>246</v>
      </c>
      <c r="D4">
        <v>13246.516260162602</v>
      </c>
      <c r="E4">
        <v>1260.979674796748</v>
      </c>
      <c r="F4">
        <v>3293.7235772357722</v>
      </c>
      <c r="G4">
        <v>1076.8130081300812</v>
      </c>
      <c r="H4">
        <v>0</v>
      </c>
      <c r="I4">
        <v>981.15853658536582</v>
      </c>
      <c r="J4">
        <v>510.70325203252031</v>
      </c>
      <c r="K4">
        <v>161.1869918699187</v>
      </c>
      <c r="L4">
        <v>0</v>
      </c>
    </row>
    <row r="5" spans="1:12" x14ac:dyDescent="0.35">
      <c r="A5" t="s">
        <v>21</v>
      </c>
      <c r="B5" t="s">
        <v>17</v>
      </c>
      <c r="C5">
        <v>553</v>
      </c>
      <c r="D5">
        <v>9923.9312839059676</v>
      </c>
      <c r="E5">
        <v>1365.9168173598553</v>
      </c>
      <c r="F5">
        <v>2987.9783001808319</v>
      </c>
      <c r="G5">
        <v>1149.8878842676311</v>
      </c>
      <c r="H5">
        <v>0</v>
      </c>
      <c r="I5">
        <v>1020.3110307414105</v>
      </c>
      <c r="J5">
        <v>544.7667269439421</v>
      </c>
      <c r="K5">
        <v>180.17179023508137</v>
      </c>
      <c r="L5">
        <v>0</v>
      </c>
    </row>
    <row r="6" spans="1:12" x14ac:dyDescent="0.35">
      <c r="A6" t="s">
        <v>19</v>
      </c>
      <c r="B6" t="s">
        <v>15</v>
      </c>
      <c r="C6">
        <v>501</v>
      </c>
      <c r="D6">
        <v>15682.540918163673</v>
      </c>
      <c r="E6">
        <v>1625.9001996007985</v>
      </c>
      <c r="F6">
        <v>5568.1716566866271</v>
      </c>
      <c r="G6">
        <v>1568.1337325349302</v>
      </c>
      <c r="H6">
        <v>430.50499001996008</v>
      </c>
      <c r="I6">
        <v>1045.3073852295408</v>
      </c>
      <c r="J6">
        <v>0</v>
      </c>
      <c r="K6">
        <v>244.42514970059881</v>
      </c>
      <c r="L6">
        <v>0</v>
      </c>
    </row>
    <row r="7" spans="1:12" x14ac:dyDescent="0.35">
      <c r="A7" t="s">
        <v>14</v>
      </c>
      <c r="B7" t="s">
        <v>17</v>
      </c>
      <c r="C7">
        <v>488</v>
      </c>
      <c r="D7">
        <v>10631.067622950819</v>
      </c>
      <c r="E7">
        <v>1336.7315573770493</v>
      </c>
      <c r="F7">
        <v>2771.7725409836066</v>
      </c>
      <c r="G7">
        <v>1073.0594262295083</v>
      </c>
      <c r="H7">
        <v>522.46516393442619</v>
      </c>
      <c r="I7">
        <v>1001.9098360655738</v>
      </c>
      <c r="J7">
        <v>522.32786885245901</v>
      </c>
      <c r="K7">
        <v>168.78073770491804</v>
      </c>
      <c r="L7">
        <v>127.94057377049181</v>
      </c>
    </row>
    <row r="8" spans="1:12" x14ac:dyDescent="0.35">
      <c r="A8" t="s">
        <v>21</v>
      </c>
      <c r="B8" t="s">
        <v>17</v>
      </c>
      <c r="C8">
        <v>285</v>
      </c>
      <c r="D8">
        <v>10482.228070175439</v>
      </c>
      <c r="E8">
        <v>1267.6280701754386</v>
      </c>
      <c r="F8">
        <v>2281.5298245614035</v>
      </c>
      <c r="G8">
        <v>1059.1333333333334</v>
      </c>
      <c r="H8">
        <v>0</v>
      </c>
      <c r="I8">
        <v>963.4666666666667</v>
      </c>
      <c r="J8">
        <v>476.10175438596491</v>
      </c>
      <c r="K8">
        <v>158.89824561403509</v>
      </c>
      <c r="L8">
        <v>114.58947368421053</v>
      </c>
    </row>
    <row r="9" spans="1:12" x14ac:dyDescent="0.35">
      <c r="A9" t="s">
        <v>21</v>
      </c>
      <c r="B9" t="s">
        <v>17</v>
      </c>
      <c r="C9">
        <v>623</v>
      </c>
      <c r="D9">
        <v>14462.285714285714</v>
      </c>
      <c r="E9">
        <v>1452.4815409309792</v>
      </c>
      <c r="F9">
        <v>3625.414125200642</v>
      </c>
      <c r="G9">
        <v>1138.6276083467094</v>
      </c>
      <c r="H9">
        <v>0</v>
      </c>
      <c r="I9">
        <v>1125.6051364365971</v>
      </c>
      <c r="J9">
        <v>565.27287319422146</v>
      </c>
      <c r="K9">
        <v>201.65971107544141</v>
      </c>
      <c r="L9">
        <v>0</v>
      </c>
    </row>
    <row r="10" spans="1:12" x14ac:dyDescent="0.35">
      <c r="A10" t="s">
        <v>14</v>
      </c>
      <c r="B10" t="s">
        <v>17</v>
      </c>
      <c r="C10">
        <v>198</v>
      </c>
      <c r="D10">
        <v>15766.424242424242</v>
      </c>
      <c r="E10">
        <v>1617.4646464646464</v>
      </c>
      <c r="F10">
        <v>4305.3383838383843</v>
      </c>
      <c r="G10">
        <v>1507.9040404040404</v>
      </c>
      <c r="H10">
        <v>482.98989898989902</v>
      </c>
      <c r="I10">
        <v>1017.9090909090909</v>
      </c>
      <c r="J10">
        <v>528.09595959595958</v>
      </c>
      <c r="K10">
        <v>208.46969696969697</v>
      </c>
      <c r="L10">
        <v>0</v>
      </c>
    </row>
    <row r="11" spans="1:12" x14ac:dyDescent="0.35">
      <c r="A11" t="s">
        <v>21</v>
      </c>
      <c r="B11" t="s">
        <v>15</v>
      </c>
      <c r="C11">
        <v>322</v>
      </c>
      <c r="D11">
        <v>16428.571428571428</v>
      </c>
      <c r="E11">
        <v>1741.9037267080746</v>
      </c>
      <c r="F11">
        <v>5233.3012422360252</v>
      </c>
      <c r="G11">
        <v>1520.6801242236024</v>
      </c>
      <c r="H11">
        <v>516.62422360248445</v>
      </c>
      <c r="I11">
        <v>1101.416149068323</v>
      </c>
      <c r="J11">
        <v>626.04658385093171</v>
      </c>
      <c r="K11">
        <v>265.59627329192546</v>
      </c>
      <c r="L11">
        <v>0</v>
      </c>
    </row>
    <row r="12" spans="1:12" x14ac:dyDescent="0.35">
      <c r="A12" t="s">
        <v>30</v>
      </c>
      <c r="B12" t="s">
        <v>17</v>
      </c>
      <c r="C12">
        <v>175</v>
      </c>
      <c r="D12">
        <v>11000</v>
      </c>
      <c r="E12">
        <v>1214.4228571428571</v>
      </c>
      <c r="F12">
        <v>2279.7485714285713</v>
      </c>
      <c r="G12">
        <v>1052.8742857142856</v>
      </c>
      <c r="H12">
        <v>0</v>
      </c>
      <c r="I12">
        <v>989.84</v>
      </c>
      <c r="J12">
        <v>424.20571428571429</v>
      </c>
      <c r="K12">
        <v>169.53142857142856</v>
      </c>
      <c r="L12">
        <v>0</v>
      </c>
    </row>
    <row r="13" spans="1:12" x14ac:dyDescent="0.35">
      <c r="A13" t="s">
        <v>14</v>
      </c>
      <c r="B13" t="s">
        <v>32</v>
      </c>
      <c r="C13">
        <v>461</v>
      </c>
      <c r="D13">
        <v>17321.748373101953</v>
      </c>
      <c r="E13">
        <v>2224.1995661605206</v>
      </c>
      <c r="F13">
        <v>5112.7722342733186</v>
      </c>
      <c r="G13">
        <v>1826.70715835141</v>
      </c>
      <c r="H13">
        <v>691.89154013015184</v>
      </c>
      <c r="I13">
        <v>1236.3015184381779</v>
      </c>
      <c r="J13">
        <v>764.93492407809106</v>
      </c>
      <c r="K13">
        <v>272.54663774403468</v>
      </c>
      <c r="L13">
        <v>164.63340563991324</v>
      </c>
    </row>
    <row r="14" spans="1:12" x14ac:dyDescent="0.35">
      <c r="A14" t="s">
        <v>21</v>
      </c>
      <c r="B14" t="s">
        <v>17</v>
      </c>
      <c r="C14">
        <v>72</v>
      </c>
      <c r="D14">
        <v>4999.9861111111113</v>
      </c>
      <c r="E14">
        <v>923.93055555555554</v>
      </c>
      <c r="F14">
        <v>1522.7083333333333</v>
      </c>
      <c r="G14">
        <v>970.18055555555554</v>
      </c>
      <c r="H14">
        <v>0</v>
      </c>
      <c r="I14">
        <v>853.54166666666663</v>
      </c>
      <c r="J14">
        <v>342.15277777777777</v>
      </c>
      <c r="K14">
        <v>58.486111111111114</v>
      </c>
      <c r="L14">
        <v>0</v>
      </c>
    </row>
    <row r="15" spans="1:12" x14ac:dyDescent="0.35">
      <c r="A15" t="s">
        <v>30</v>
      </c>
      <c r="B15" t="s">
        <v>32</v>
      </c>
      <c r="C15">
        <v>119</v>
      </c>
      <c r="D15">
        <v>12999.428571428571</v>
      </c>
      <c r="E15">
        <v>1896.6302521008404</v>
      </c>
      <c r="F15">
        <v>4190.4705882352937</v>
      </c>
      <c r="G15">
        <v>1693.8487394957983</v>
      </c>
      <c r="H15">
        <v>598.78151260504205</v>
      </c>
      <c r="I15">
        <v>1055.7563025210084</v>
      </c>
      <c r="J15">
        <v>636.11764705882354</v>
      </c>
      <c r="K15">
        <v>264.9075630252101</v>
      </c>
      <c r="L15">
        <v>0</v>
      </c>
    </row>
    <row r="16" spans="1:12" x14ac:dyDescent="0.35">
      <c r="A16" t="s">
        <v>21</v>
      </c>
      <c r="B16" t="s">
        <v>32</v>
      </c>
      <c r="C16">
        <v>66</v>
      </c>
      <c r="D16">
        <v>9474.878787878788</v>
      </c>
      <c r="E16">
        <v>1664.969696969697</v>
      </c>
      <c r="F16">
        <v>3419.6666666666665</v>
      </c>
      <c r="G16">
        <v>1534.1818181818182</v>
      </c>
      <c r="H16">
        <v>535.19696969696975</v>
      </c>
      <c r="I16">
        <v>1005.3333333333334</v>
      </c>
      <c r="J16">
        <v>519.18181818181813</v>
      </c>
      <c r="K16">
        <v>216.33333333333334</v>
      </c>
      <c r="L16">
        <v>0</v>
      </c>
    </row>
    <row r="17" spans="1:12" x14ac:dyDescent="0.35">
      <c r="A17" t="s">
        <v>37</v>
      </c>
      <c r="B17" t="s">
        <v>15</v>
      </c>
      <c r="C17">
        <v>98</v>
      </c>
      <c r="D17">
        <v>6534.7142857142853</v>
      </c>
      <c r="E17">
        <v>1202.6326530612246</v>
      </c>
      <c r="F17">
        <v>2918</v>
      </c>
      <c r="G17">
        <v>1178.1428571428571</v>
      </c>
      <c r="H17">
        <v>522.92857142857144</v>
      </c>
      <c r="I17">
        <v>802.64285714285711</v>
      </c>
      <c r="J17">
        <v>543.72448979591832</v>
      </c>
      <c r="K17">
        <v>217.57142857142858</v>
      </c>
      <c r="L17">
        <v>0</v>
      </c>
    </row>
    <row r="18" spans="1:12" x14ac:dyDescent="0.35">
      <c r="A18" t="s">
        <v>39</v>
      </c>
      <c r="B18" t="s">
        <v>32</v>
      </c>
      <c r="C18">
        <v>45</v>
      </c>
      <c r="D18">
        <v>8571.6444444444442</v>
      </c>
      <c r="E18">
        <v>1552.2666666666667</v>
      </c>
      <c r="F18">
        <v>3219.4444444444443</v>
      </c>
      <c r="G18">
        <v>1326.2888888888888</v>
      </c>
      <c r="H18">
        <v>479.17777777777781</v>
      </c>
      <c r="I18">
        <v>856.71111111111111</v>
      </c>
      <c r="J18">
        <v>390.71111111111111</v>
      </c>
      <c r="K18">
        <v>176.71111111111111</v>
      </c>
      <c r="L18">
        <v>0</v>
      </c>
    </row>
    <row r="19" spans="1:12" x14ac:dyDescent="0.35">
      <c r="A19" t="s">
        <v>39</v>
      </c>
      <c r="B19" t="s">
        <v>15</v>
      </c>
      <c r="C19">
        <v>17</v>
      </c>
      <c r="D19">
        <v>2493.705882352941</v>
      </c>
      <c r="E19">
        <v>622.76470588235293</v>
      </c>
      <c r="F19">
        <v>1229.1764705882354</v>
      </c>
      <c r="G19">
        <v>502.11764705882354</v>
      </c>
      <c r="H19">
        <v>256</v>
      </c>
      <c r="I19">
        <v>621.70588235294122</v>
      </c>
      <c r="J19">
        <v>410.76470588235293</v>
      </c>
      <c r="K19">
        <v>0</v>
      </c>
      <c r="L19">
        <v>0</v>
      </c>
    </row>
    <row r="20" spans="1:12" x14ac:dyDescent="0.35">
      <c r="A20" t="s">
        <v>21</v>
      </c>
      <c r="B20" t="s">
        <v>32</v>
      </c>
      <c r="C20">
        <v>103</v>
      </c>
      <c r="D20">
        <v>12490.26213592233</v>
      </c>
      <c r="E20">
        <v>1848.9708737864078</v>
      </c>
      <c r="F20">
        <v>4603.9902912621355</v>
      </c>
      <c r="G20">
        <v>1610.6407766990292</v>
      </c>
      <c r="H20">
        <v>640.44660194174753</v>
      </c>
      <c r="I20">
        <v>1025.5825242718447</v>
      </c>
      <c r="J20">
        <v>663.61165048543694</v>
      </c>
      <c r="K20">
        <v>266.45631067961165</v>
      </c>
      <c r="L20">
        <v>0</v>
      </c>
    </row>
    <row r="21" spans="1:12" x14ac:dyDescent="0.35">
      <c r="A21" t="s">
        <v>21</v>
      </c>
      <c r="B21" t="s">
        <v>17</v>
      </c>
      <c r="C21">
        <v>274</v>
      </c>
      <c r="D21">
        <v>10542.529197080292</v>
      </c>
      <c r="E21">
        <v>1286.4087591240875</v>
      </c>
      <c r="F21">
        <v>2277.317518248175</v>
      </c>
      <c r="G21">
        <v>1104.3248175182482</v>
      </c>
      <c r="H21">
        <v>0</v>
      </c>
      <c r="I21">
        <v>970.39416058394158</v>
      </c>
      <c r="J21">
        <v>462.96715328467155</v>
      </c>
      <c r="K21">
        <v>150.55839416058393</v>
      </c>
      <c r="L21">
        <v>0</v>
      </c>
    </row>
    <row r="22" spans="1:12" x14ac:dyDescent="0.35">
      <c r="A22" t="s">
        <v>19</v>
      </c>
      <c r="B22" t="s">
        <v>17</v>
      </c>
      <c r="C22">
        <v>428</v>
      </c>
      <c r="D22">
        <v>14751.142523364486</v>
      </c>
      <c r="E22">
        <v>1757.5817757009345</v>
      </c>
      <c r="F22">
        <v>3939.1682242990655</v>
      </c>
      <c r="G22">
        <v>1558.0817757009345</v>
      </c>
      <c r="H22">
        <v>0</v>
      </c>
      <c r="I22">
        <v>1095.6845794392523</v>
      </c>
      <c r="J22">
        <v>573.32943925233644</v>
      </c>
      <c r="K22">
        <v>0</v>
      </c>
      <c r="L22">
        <v>145.6822429906542</v>
      </c>
    </row>
    <row r="23" spans="1:12" x14ac:dyDescent="0.35">
      <c r="A23" t="s">
        <v>14</v>
      </c>
      <c r="B23" t="s">
        <v>17</v>
      </c>
      <c r="C23">
        <v>212</v>
      </c>
      <c r="D23">
        <v>12669.485849056604</v>
      </c>
      <c r="E23">
        <v>1313.9764150943397</v>
      </c>
      <c r="F23">
        <v>2238.4150943396226</v>
      </c>
      <c r="G23">
        <v>1065.3584905660377</v>
      </c>
      <c r="H23">
        <v>0</v>
      </c>
      <c r="I23">
        <v>921.9905660377359</v>
      </c>
      <c r="J23">
        <v>478.10377358490564</v>
      </c>
      <c r="K23">
        <v>168.39150943396226</v>
      </c>
      <c r="L23">
        <v>121.1745283018868</v>
      </c>
    </row>
    <row r="24" spans="1:12" x14ac:dyDescent="0.35">
      <c r="A24" t="s">
        <v>19</v>
      </c>
      <c r="B24" t="s">
        <v>17</v>
      </c>
      <c r="C24">
        <v>299</v>
      </c>
      <c r="D24">
        <v>10874.538461538461</v>
      </c>
      <c r="E24">
        <v>1377.5785953177258</v>
      </c>
      <c r="F24">
        <v>2427.9732441471574</v>
      </c>
      <c r="G24">
        <v>1085.8026755852843</v>
      </c>
      <c r="H24">
        <v>0</v>
      </c>
      <c r="I24">
        <v>958.5150501672241</v>
      </c>
      <c r="J24">
        <v>443.65551839464882</v>
      </c>
      <c r="K24">
        <v>184.68896321070235</v>
      </c>
      <c r="L24">
        <v>0</v>
      </c>
    </row>
    <row r="25" spans="1:12" x14ac:dyDescent="0.35">
      <c r="A25" t="s">
        <v>21</v>
      </c>
      <c r="B25" t="s">
        <v>17</v>
      </c>
      <c r="C25">
        <v>191</v>
      </c>
      <c r="D25">
        <v>12791.905759162304</v>
      </c>
      <c r="E25">
        <v>1165.1623036649214</v>
      </c>
      <c r="F25">
        <v>2228.5654450261782</v>
      </c>
      <c r="G25">
        <v>1076.7434554973822</v>
      </c>
      <c r="H25">
        <v>0</v>
      </c>
      <c r="I25">
        <v>944.27225130890054</v>
      </c>
      <c r="J25">
        <v>469.29319371727746</v>
      </c>
      <c r="K25">
        <v>170.60209424083769</v>
      </c>
      <c r="L25">
        <v>0</v>
      </c>
    </row>
    <row r="26" spans="1:12" x14ac:dyDescent="0.35">
      <c r="A26" t="s">
        <v>14</v>
      </c>
      <c r="B26" t="s">
        <v>32</v>
      </c>
      <c r="C26">
        <v>701</v>
      </c>
      <c r="D26">
        <v>26194.854493580599</v>
      </c>
      <c r="E26">
        <v>2143.4151212553493</v>
      </c>
      <c r="F26">
        <v>5257.1112696148357</v>
      </c>
      <c r="G26">
        <v>1895.2482168330955</v>
      </c>
      <c r="H26">
        <v>716.60770328102706</v>
      </c>
      <c r="I26">
        <v>1286.0527817403708</v>
      </c>
      <c r="J26">
        <v>859.54065620542087</v>
      </c>
      <c r="K26">
        <v>313.31669044222537</v>
      </c>
      <c r="L26">
        <v>177.65477888730385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5AB12-CE0F-4BFC-A71F-B1C319258C7F}">
  <dimension ref="A1:G6"/>
  <sheetViews>
    <sheetView workbookViewId="0">
      <selection activeCell="A2" sqref="A2"/>
    </sheetView>
  </sheetViews>
  <sheetFormatPr defaultRowHeight="14.5" x14ac:dyDescent="0.35"/>
  <cols>
    <col min="1" max="1" width="16.54296875" bestFit="1" customWidth="1"/>
    <col min="2" max="2" width="25.6328125" bestFit="1" customWidth="1"/>
    <col min="3" max="3" width="23.08984375" bestFit="1" customWidth="1"/>
    <col min="4" max="4" width="19.08984375" bestFit="1" customWidth="1"/>
    <col min="5" max="5" width="20.7265625" bestFit="1" customWidth="1"/>
    <col min="6" max="6" width="24.26953125" bestFit="1" customWidth="1"/>
    <col min="7" max="7" width="10.7265625" bestFit="1" customWidth="1"/>
  </cols>
  <sheetData>
    <row r="1" spans="1:7" x14ac:dyDescent="0.35">
      <c r="A1" s="7" t="s">
        <v>65</v>
      </c>
      <c r="B1" s="7" t="s">
        <v>68</v>
      </c>
    </row>
    <row r="2" spans="1:7" x14ac:dyDescent="0.35">
      <c r="A2" s="7" t="s">
        <v>66</v>
      </c>
      <c r="B2" t="s">
        <v>59</v>
      </c>
      <c r="C2" t="s">
        <v>60</v>
      </c>
      <c r="D2" t="s">
        <v>53</v>
      </c>
      <c r="E2" t="s">
        <v>61</v>
      </c>
      <c r="F2" t="s">
        <v>56</v>
      </c>
      <c r="G2" t="s">
        <v>67</v>
      </c>
    </row>
    <row r="3" spans="1:7" x14ac:dyDescent="0.35">
      <c r="A3" s="8" t="s">
        <v>17</v>
      </c>
      <c r="B3" s="2">
        <v>0.56482879969774746</v>
      </c>
      <c r="C3" s="2">
        <v>0.28078663542581911</v>
      </c>
      <c r="D3" s="2">
        <v>4.1051676894880096E-2</v>
      </c>
      <c r="E3" s="2">
        <v>2.5855243910449206E-2</v>
      </c>
      <c r="F3" s="2">
        <v>8.7477644071104171E-2</v>
      </c>
      <c r="G3">
        <v>1</v>
      </c>
    </row>
    <row r="4" spans="1:7" x14ac:dyDescent="0.35">
      <c r="A4" s="8" t="s">
        <v>15</v>
      </c>
      <c r="B4" s="2">
        <v>0.45767638626015372</v>
      </c>
      <c r="C4" s="2">
        <v>0.2198340317950003</v>
      </c>
      <c r="D4" s="2">
        <v>0.22555909978384389</v>
      </c>
      <c r="E4" s="2">
        <v>0</v>
      </c>
      <c r="F4" s="2">
        <v>9.6930482161002057E-2</v>
      </c>
      <c r="G4">
        <v>1</v>
      </c>
    </row>
    <row r="5" spans="1:7" x14ac:dyDescent="0.35">
      <c r="A5" s="8" t="s">
        <v>32</v>
      </c>
      <c r="B5" s="2">
        <v>0.40884875710540591</v>
      </c>
      <c r="C5" s="2">
        <v>0.24244196516602523</v>
      </c>
      <c r="D5" s="2">
        <v>0.23156614039183682</v>
      </c>
      <c r="E5" s="2">
        <v>2.1643949707221725E-2</v>
      </c>
      <c r="F5" s="2">
        <v>9.5499187629510138E-2</v>
      </c>
      <c r="G5">
        <v>0.99999999999999989</v>
      </c>
    </row>
    <row r="6" spans="1:7" x14ac:dyDescent="0.35">
      <c r="A6" s="8" t="s">
        <v>67</v>
      </c>
      <c r="B6">
        <v>1.4313539430633071</v>
      </c>
      <c r="C6">
        <v>0.74306263238684467</v>
      </c>
      <c r="D6">
        <v>0.49817691707056083</v>
      </c>
      <c r="E6">
        <v>4.749919361767093E-2</v>
      </c>
      <c r="F6">
        <v>0.27990731386161638</v>
      </c>
      <c r="G6">
        <v>3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B5560-F071-494B-8D6C-B09E778B99EB}">
  <dimension ref="A1:D38"/>
  <sheetViews>
    <sheetView topLeftCell="A16" workbookViewId="0">
      <selection activeCell="F33" sqref="F33"/>
    </sheetView>
  </sheetViews>
  <sheetFormatPr defaultRowHeight="14.5" x14ac:dyDescent="0.35"/>
  <cols>
    <col min="1" max="1" width="12" bestFit="1" customWidth="1"/>
    <col min="2" max="3" width="25.54296875" bestFit="1" customWidth="1"/>
    <col min="4" max="4" width="11.81640625" style="2" bestFit="1" customWidth="1"/>
  </cols>
  <sheetData>
    <row r="1" spans="1:3" x14ac:dyDescent="0.35">
      <c r="A1" t="s">
        <v>2</v>
      </c>
      <c r="B1" t="s">
        <v>63</v>
      </c>
      <c r="C1" t="s">
        <v>64</v>
      </c>
    </row>
    <row r="2" spans="1:3" x14ac:dyDescent="0.35">
      <c r="A2" t="s">
        <v>15</v>
      </c>
      <c r="B2" t="s">
        <v>53</v>
      </c>
      <c r="C2">
        <v>0.22555909978384389</v>
      </c>
    </row>
    <row r="3" spans="1:3" x14ac:dyDescent="0.35">
      <c r="A3" t="s">
        <v>15</v>
      </c>
      <c r="B3" t="s">
        <v>59</v>
      </c>
      <c r="C3">
        <v>0.45767638626015372</v>
      </c>
    </row>
    <row r="4" spans="1:3" x14ac:dyDescent="0.35">
      <c r="A4" t="s">
        <v>15</v>
      </c>
      <c r="B4" t="s">
        <v>60</v>
      </c>
      <c r="C4">
        <v>0.2198340317950003</v>
      </c>
    </row>
    <row r="5" spans="1:3" x14ac:dyDescent="0.35">
      <c r="A5" t="s">
        <v>15</v>
      </c>
      <c r="B5" t="s">
        <v>56</v>
      </c>
      <c r="C5">
        <v>9.6930482161002057E-2</v>
      </c>
    </row>
    <row r="6" spans="1:3" x14ac:dyDescent="0.35">
      <c r="A6" t="s">
        <v>15</v>
      </c>
      <c r="B6" t="s">
        <v>61</v>
      </c>
      <c r="C6">
        <v>0</v>
      </c>
    </row>
    <row r="7" spans="1:3" x14ac:dyDescent="0.35">
      <c r="A7" t="s">
        <v>17</v>
      </c>
      <c r="B7" t="s">
        <v>53</v>
      </c>
      <c r="C7">
        <v>4.1051676894880096E-2</v>
      </c>
    </row>
    <row r="8" spans="1:3" x14ac:dyDescent="0.35">
      <c r="A8" t="s">
        <v>17</v>
      </c>
      <c r="B8" t="s">
        <v>59</v>
      </c>
      <c r="C8">
        <v>0.56482879969774746</v>
      </c>
    </row>
    <row r="9" spans="1:3" x14ac:dyDescent="0.35">
      <c r="A9" t="s">
        <v>17</v>
      </c>
      <c r="B9" t="s">
        <v>60</v>
      </c>
      <c r="C9">
        <v>0.28078663542581911</v>
      </c>
    </row>
    <row r="10" spans="1:3" x14ac:dyDescent="0.35">
      <c r="A10" t="s">
        <v>17</v>
      </c>
      <c r="B10" t="s">
        <v>56</v>
      </c>
      <c r="C10">
        <v>8.7477644071104171E-2</v>
      </c>
    </row>
    <row r="11" spans="1:3" x14ac:dyDescent="0.35">
      <c r="A11" t="s">
        <v>17</v>
      </c>
      <c r="B11" t="s">
        <v>61</v>
      </c>
      <c r="C11">
        <v>2.5855243910449206E-2</v>
      </c>
    </row>
    <row r="12" spans="1:3" x14ac:dyDescent="0.35">
      <c r="A12" t="s">
        <v>32</v>
      </c>
      <c r="B12" t="s">
        <v>53</v>
      </c>
      <c r="C12">
        <v>0.23156614039183682</v>
      </c>
    </row>
    <row r="13" spans="1:3" x14ac:dyDescent="0.35">
      <c r="A13" t="s">
        <v>32</v>
      </c>
      <c r="B13" t="s">
        <v>59</v>
      </c>
      <c r="C13">
        <v>0.40884875710540591</v>
      </c>
    </row>
    <row r="14" spans="1:3" x14ac:dyDescent="0.35">
      <c r="A14" t="s">
        <v>32</v>
      </c>
      <c r="B14" t="s">
        <v>60</v>
      </c>
      <c r="C14">
        <v>0.24244196516602523</v>
      </c>
    </row>
    <row r="15" spans="1:3" x14ac:dyDescent="0.35">
      <c r="A15" t="s">
        <v>32</v>
      </c>
      <c r="B15" t="s">
        <v>56</v>
      </c>
      <c r="C15">
        <v>9.5499187629510138E-2</v>
      </c>
    </row>
    <row r="16" spans="1:3" x14ac:dyDescent="0.35">
      <c r="A16" t="s">
        <v>32</v>
      </c>
      <c r="B16" t="s">
        <v>61</v>
      </c>
      <c r="C16">
        <v>2.1643949707221725E-2</v>
      </c>
    </row>
    <row r="23" spans="2:4" x14ac:dyDescent="0.35">
      <c r="B23" t="s">
        <v>2</v>
      </c>
      <c r="C23" t="s">
        <v>63</v>
      </c>
      <c r="D23" s="2" t="s">
        <v>64</v>
      </c>
    </row>
    <row r="24" spans="2:4" x14ac:dyDescent="0.35">
      <c r="B24" t="s">
        <v>15</v>
      </c>
      <c r="C24" t="s">
        <v>53</v>
      </c>
      <c r="D24" s="2">
        <v>0.22555909978384389</v>
      </c>
    </row>
    <row r="25" spans="2:4" x14ac:dyDescent="0.35">
      <c r="B25" t="s">
        <v>15</v>
      </c>
      <c r="C25" t="s">
        <v>59</v>
      </c>
      <c r="D25" s="2">
        <v>0.45767638626015372</v>
      </c>
    </row>
    <row r="26" spans="2:4" x14ac:dyDescent="0.35">
      <c r="B26" t="s">
        <v>15</v>
      </c>
      <c r="C26" t="s">
        <v>60</v>
      </c>
      <c r="D26" s="2">
        <v>0.2198340317950003</v>
      </c>
    </row>
    <row r="27" spans="2:4" x14ac:dyDescent="0.35">
      <c r="B27" t="s">
        <v>15</v>
      </c>
      <c r="C27" t="s">
        <v>56</v>
      </c>
      <c r="D27" s="2">
        <v>9.6930482161002057E-2</v>
      </c>
    </row>
    <row r="28" spans="2:4" x14ac:dyDescent="0.35">
      <c r="B28" t="s">
        <v>15</v>
      </c>
      <c r="C28" t="s">
        <v>61</v>
      </c>
      <c r="D28" s="2">
        <v>0</v>
      </c>
    </row>
    <row r="29" spans="2:4" x14ac:dyDescent="0.35">
      <c r="B29" t="s">
        <v>17</v>
      </c>
      <c r="C29" t="s">
        <v>53</v>
      </c>
      <c r="D29" s="2">
        <v>4.1051676894880096E-2</v>
      </c>
    </row>
    <row r="30" spans="2:4" x14ac:dyDescent="0.35">
      <c r="B30" t="s">
        <v>17</v>
      </c>
      <c r="C30" t="s">
        <v>59</v>
      </c>
      <c r="D30" s="2">
        <v>0.56482879969774746</v>
      </c>
    </row>
    <row r="31" spans="2:4" x14ac:dyDescent="0.35">
      <c r="B31" t="s">
        <v>17</v>
      </c>
      <c r="C31" t="s">
        <v>60</v>
      </c>
      <c r="D31" s="2">
        <v>0.28078663542581911</v>
      </c>
    </row>
    <row r="32" spans="2:4" x14ac:dyDescent="0.35">
      <c r="B32" t="s">
        <v>17</v>
      </c>
      <c r="C32" t="s">
        <v>56</v>
      </c>
      <c r="D32" s="2">
        <v>8.7477644071104171E-2</v>
      </c>
    </row>
    <row r="33" spans="2:4" x14ac:dyDescent="0.35">
      <c r="B33" t="s">
        <v>17</v>
      </c>
      <c r="C33" t="s">
        <v>61</v>
      </c>
      <c r="D33" s="2">
        <v>2.5855243910449206E-2</v>
      </c>
    </row>
    <row r="34" spans="2:4" x14ac:dyDescent="0.35">
      <c r="B34" t="s">
        <v>32</v>
      </c>
      <c r="C34" t="s">
        <v>53</v>
      </c>
      <c r="D34" s="2">
        <v>0.23156614039183682</v>
      </c>
    </row>
    <row r="35" spans="2:4" x14ac:dyDescent="0.35">
      <c r="B35" t="s">
        <v>32</v>
      </c>
      <c r="C35" t="s">
        <v>59</v>
      </c>
      <c r="D35" s="2">
        <v>0.40884875710540591</v>
      </c>
    </row>
    <row r="36" spans="2:4" x14ac:dyDescent="0.35">
      <c r="B36" t="s">
        <v>32</v>
      </c>
      <c r="C36" t="s">
        <v>60</v>
      </c>
      <c r="D36" s="2">
        <v>0.24244196516602523</v>
      </c>
    </row>
    <row r="37" spans="2:4" x14ac:dyDescent="0.35">
      <c r="B37" t="s">
        <v>32</v>
      </c>
      <c r="C37" t="s">
        <v>56</v>
      </c>
      <c r="D37" s="2">
        <v>9.5499187629510138E-2</v>
      </c>
    </row>
    <row r="38" spans="2:4" x14ac:dyDescent="0.35">
      <c r="B38" t="s">
        <v>32</v>
      </c>
      <c r="C38" t="s">
        <v>61</v>
      </c>
      <c r="D38" s="2">
        <v>2.1643949707221725E-2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AA564-8852-473F-9380-D74A041E05B1}">
  <dimension ref="A1:I4"/>
  <sheetViews>
    <sheetView workbookViewId="0">
      <selection sqref="A1:I4"/>
    </sheetView>
  </sheetViews>
  <sheetFormatPr defaultRowHeight="14.5" x14ac:dyDescent="0.35"/>
  <cols>
    <col min="1" max="1" width="12" bestFit="1" customWidth="1"/>
    <col min="2" max="2" width="12.08984375" bestFit="1" customWidth="1"/>
    <col min="3" max="3" width="19.81640625" bestFit="1" customWidth="1"/>
    <col min="4" max="4" width="22.54296875" bestFit="1" customWidth="1"/>
    <col min="5" max="5" width="21.36328125" bestFit="1" customWidth="1"/>
    <col min="6" max="6" width="27.90625" bestFit="1" customWidth="1"/>
    <col min="7" max="7" width="25.36328125" bestFit="1" customWidth="1"/>
    <col min="8" max="8" width="26.54296875" bestFit="1" customWidth="1"/>
    <col min="9" max="9" width="23" bestFit="1" customWidth="1"/>
  </cols>
  <sheetData>
    <row r="1" spans="1:9" x14ac:dyDescent="0.35">
      <c r="A1" t="s">
        <v>2</v>
      </c>
      <c r="B1" t="s">
        <v>58</v>
      </c>
      <c r="C1" t="s">
        <v>49</v>
      </c>
      <c r="D1" t="s">
        <v>50</v>
      </c>
      <c r="E1" t="s">
        <v>53</v>
      </c>
      <c r="F1" t="s">
        <v>59</v>
      </c>
      <c r="G1" t="s">
        <v>60</v>
      </c>
      <c r="H1" t="s">
        <v>56</v>
      </c>
      <c r="I1" t="s">
        <v>61</v>
      </c>
    </row>
    <row r="2" spans="1:9" x14ac:dyDescent="0.35">
      <c r="A2" t="s">
        <v>15</v>
      </c>
      <c r="B2">
        <v>318</v>
      </c>
      <c r="C2">
        <v>12593.906196211999</v>
      </c>
      <c r="D2">
        <v>1397.5258398725759</v>
      </c>
      <c r="E2">
        <v>456.64008461756515</v>
      </c>
      <c r="F2">
        <v>926.5570927955423</v>
      </c>
      <c r="G2">
        <v>445.04979394265041</v>
      </c>
      <c r="H2">
        <v>196.23390773610345</v>
      </c>
      <c r="I2">
        <v>0</v>
      </c>
    </row>
    <row r="3" spans="1:9" x14ac:dyDescent="0.35">
      <c r="A3" t="s">
        <v>17</v>
      </c>
      <c r="B3">
        <v>312.07142857142856</v>
      </c>
      <c r="C3">
        <v>11828.849748559531</v>
      </c>
      <c r="D3">
        <v>1331.257287874543</v>
      </c>
      <c r="E3">
        <v>71.818218780308939</v>
      </c>
      <c r="F3">
        <v>988.14473313686563</v>
      </c>
      <c r="G3">
        <v>491.22465971940215</v>
      </c>
      <c r="H3">
        <v>153.03853716796883</v>
      </c>
      <c r="I3">
        <v>45.23268485557233</v>
      </c>
    </row>
    <row r="4" spans="1:9" x14ac:dyDescent="0.35">
      <c r="A4" t="s">
        <v>32</v>
      </c>
      <c r="B4">
        <v>249.16666666666666</v>
      </c>
      <c r="C4">
        <v>14508.802801059448</v>
      </c>
      <c r="D4">
        <v>1888.4086961565804</v>
      </c>
      <c r="E4">
        <v>610.35035090545261</v>
      </c>
      <c r="F4">
        <v>1077.6229285693078</v>
      </c>
      <c r="G4">
        <v>639.01630118678361</v>
      </c>
      <c r="H4">
        <v>251.71194105592105</v>
      </c>
      <c r="I4">
        <v>57.048030754536171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41406-3E80-49FB-8F93-83E702F08A4D}">
  <dimension ref="A1:G4"/>
  <sheetViews>
    <sheetView topLeftCell="D1" workbookViewId="0">
      <selection activeCell="G1" sqref="G1"/>
    </sheetView>
  </sheetViews>
  <sheetFormatPr defaultRowHeight="14.5" x14ac:dyDescent="0.35"/>
  <cols>
    <col min="2" max="2" width="25.54296875" bestFit="1" customWidth="1"/>
    <col min="3" max="3" width="23" bestFit="1" customWidth="1"/>
    <col min="4" max="4" width="18.90625" bestFit="1" customWidth="1"/>
    <col min="5" max="5" width="20.6328125" bestFit="1" customWidth="1"/>
    <col min="6" max="6" width="24.08984375" bestFit="1" customWidth="1"/>
  </cols>
  <sheetData>
    <row r="1" spans="1:7" x14ac:dyDescent="0.35">
      <c r="A1" t="s">
        <v>66</v>
      </c>
      <c r="B1" t="s">
        <v>59</v>
      </c>
      <c r="C1" t="s">
        <v>60</v>
      </c>
      <c r="D1" t="s">
        <v>53</v>
      </c>
      <c r="E1" t="s">
        <v>61</v>
      </c>
      <c r="F1" t="s">
        <v>56</v>
      </c>
      <c r="G1" t="s">
        <v>69</v>
      </c>
    </row>
    <row r="2" spans="1:7" x14ac:dyDescent="0.35">
      <c r="A2" t="s">
        <v>17</v>
      </c>
      <c r="B2">
        <v>0.56482879969774746</v>
      </c>
      <c r="C2">
        <v>0.28078663542581911</v>
      </c>
      <c r="D2">
        <v>4.1051676894880096E-2</v>
      </c>
      <c r="E2">
        <v>2.5855243910449206E-2</v>
      </c>
      <c r="F2">
        <v>8.7477644071104171E-2</v>
      </c>
    </row>
    <row r="3" spans="1:7" x14ac:dyDescent="0.35">
      <c r="A3" t="s">
        <v>15</v>
      </c>
      <c r="B3">
        <v>0.45767638626015372</v>
      </c>
      <c r="C3">
        <v>0.2198340317950003</v>
      </c>
      <c r="D3">
        <v>0.22555909978384389</v>
      </c>
      <c r="E3">
        <v>0</v>
      </c>
      <c r="F3">
        <v>9.6930482161002057E-2</v>
      </c>
    </row>
    <row r="4" spans="1:7" x14ac:dyDescent="0.35">
      <c r="A4" t="s">
        <v>32</v>
      </c>
      <c r="B4">
        <v>0.40884875710540591</v>
      </c>
      <c r="C4">
        <v>0.24244196516602523</v>
      </c>
      <c r="D4">
        <v>0.23156614039183682</v>
      </c>
      <c r="E4">
        <v>2.1643949707221725E-2</v>
      </c>
      <c r="F4">
        <v>9.5499187629510138E-2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3EE60-11D0-4F63-A015-4B4D928C4CC7}">
  <dimension ref="C3:I11"/>
  <sheetViews>
    <sheetView topLeftCell="D9" workbookViewId="0">
      <selection activeCell="C8" sqref="C8:H11"/>
    </sheetView>
  </sheetViews>
  <sheetFormatPr defaultRowHeight="14.5" x14ac:dyDescent="0.35"/>
  <cols>
    <col min="3" max="3" width="12" bestFit="1" customWidth="1"/>
    <col min="4" max="4" width="20.90625" customWidth="1"/>
    <col min="5" max="5" width="27.26953125" customWidth="1"/>
    <col min="6" max="6" width="24.81640625" customWidth="1"/>
    <col min="7" max="7" width="26" customWidth="1"/>
    <col min="8" max="8" width="22.54296875" customWidth="1"/>
  </cols>
  <sheetData>
    <row r="3" spans="3:9" x14ac:dyDescent="0.35">
      <c r="C3" t="s">
        <v>2</v>
      </c>
      <c r="D3" t="s">
        <v>53</v>
      </c>
      <c r="E3" t="s">
        <v>59</v>
      </c>
      <c r="F3" t="s">
        <v>60</v>
      </c>
      <c r="G3" t="s">
        <v>56</v>
      </c>
      <c r="H3" t="s">
        <v>61</v>
      </c>
    </row>
    <row r="4" spans="3:9" x14ac:dyDescent="0.35">
      <c r="C4" t="s">
        <v>15</v>
      </c>
      <c r="D4">
        <v>456.64008461756515</v>
      </c>
      <c r="E4">
        <v>926.5570927955423</v>
      </c>
      <c r="F4">
        <v>445.04979394265041</v>
      </c>
      <c r="G4">
        <v>196.23390773610345</v>
      </c>
      <c r="H4">
        <v>0</v>
      </c>
    </row>
    <row r="5" spans="3:9" x14ac:dyDescent="0.35">
      <c r="C5" t="s">
        <v>17</v>
      </c>
      <c r="D5">
        <v>71.818218780308939</v>
      </c>
      <c r="E5">
        <v>988.14473313686563</v>
      </c>
      <c r="F5">
        <v>491.22465971940215</v>
      </c>
      <c r="G5">
        <v>153.03853716796883</v>
      </c>
      <c r="H5">
        <v>45.23268485557233</v>
      </c>
    </row>
    <row r="6" spans="3:9" x14ac:dyDescent="0.35">
      <c r="C6" t="s">
        <v>32</v>
      </c>
      <c r="D6">
        <v>610.35035090545261</v>
      </c>
      <c r="E6">
        <v>1077.6229285693078</v>
      </c>
      <c r="F6">
        <v>639.01630118678361</v>
      </c>
      <c r="G6">
        <v>251.71194105592105</v>
      </c>
      <c r="H6">
        <v>57.048030754536171</v>
      </c>
    </row>
    <row r="8" spans="3:9" x14ac:dyDescent="0.35">
      <c r="C8" s="4" t="s">
        <v>2</v>
      </c>
      <c r="D8" s="5" t="s">
        <v>53</v>
      </c>
      <c r="E8" s="5" t="s">
        <v>59</v>
      </c>
      <c r="F8" s="5" t="s">
        <v>60</v>
      </c>
      <c r="G8" s="5" t="s">
        <v>56</v>
      </c>
      <c r="H8" s="6" t="s">
        <v>61</v>
      </c>
      <c r="I8" s="3" t="s">
        <v>62</v>
      </c>
    </row>
    <row r="9" spans="3:9" x14ac:dyDescent="0.35">
      <c r="C9" t="str">
        <f>C4</f>
        <v>EDO</v>
      </c>
      <c r="D9" s="2">
        <f>D4/SUM($D4:$H4)</f>
        <v>0.22555909978384389</v>
      </c>
      <c r="E9" s="2">
        <f t="shared" ref="E9:H9" si="0">E4/SUM($D4:$H4)</f>
        <v>0.45767638626015372</v>
      </c>
      <c r="F9" s="2">
        <f t="shared" si="0"/>
        <v>0.2198340317950003</v>
      </c>
      <c r="G9" s="2">
        <f t="shared" si="0"/>
        <v>9.6930482161002057E-2</v>
      </c>
      <c r="H9" s="2">
        <f t="shared" si="0"/>
        <v>0</v>
      </c>
      <c r="I9">
        <f>SUM(D9:H9)</f>
        <v>1</v>
      </c>
    </row>
    <row r="10" spans="3:9" x14ac:dyDescent="0.35">
      <c r="C10" t="str">
        <f t="shared" ref="C10:C11" si="1">C5</f>
        <v>5.5 K</v>
      </c>
      <c r="D10" s="2">
        <f t="shared" ref="D10:H10" si="2">D5/SUM($D5:$H5)</f>
        <v>4.1051676894880096E-2</v>
      </c>
      <c r="E10" s="2">
        <f t="shared" si="2"/>
        <v>0.56482879969774746</v>
      </c>
      <c r="F10" s="2">
        <f t="shared" si="2"/>
        <v>0.28078663542581911</v>
      </c>
      <c r="G10" s="2">
        <f t="shared" si="2"/>
        <v>8.7477644071104171E-2</v>
      </c>
      <c r="H10" s="2">
        <f t="shared" si="2"/>
        <v>2.5855243910449206E-2</v>
      </c>
      <c r="I10">
        <f t="shared" ref="I10:I11" si="3">SUM(D10:H10)</f>
        <v>1</v>
      </c>
    </row>
    <row r="11" spans="3:9" x14ac:dyDescent="0.35">
      <c r="C11" t="str">
        <f t="shared" si="1"/>
        <v>Travel Center</v>
      </c>
      <c r="D11" s="2">
        <f t="shared" ref="D11:H11" si="4">D6/SUM($D6:$H6)</f>
        <v>0.23156614039183682</v>
      </c>
      <c r="E11" s="2">
        <f t="shared" si="4"/>
        <v>0.40884875710540591</v>
      </c>
      <c r="F11" s="2">
        <f t="shared" si="4"/>
        <v>0.24244196516602523</v>
      </c>
      <c r="G11" s="2">
        <f t="shared" si="4"/>
        <v>9.5499187629510138E-2</v>
      </c>
      <c r="H11" s="2">
        <f t="shared" si="4"/>
        <v>2.1643949707221725E-2</v>
      </c>
      <c r="I11">
        <f t="shared" si="3"/>
        <v>0.99999999999999989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A16DA-4078-4DB3-95A4-D5833F1EC7C9}">
  <dimension ref="C1:N27"/>
  <sheetViews>
    <sheetView tabSelected="1" topLeftCell="F1" zoomScale="78" workbookViewId="0">
      <selection activeCell="A27" sqref="A27:XFD27"/>
    </sheetView>
  </sheetViews>
  <sheetFormatPr defaultRowHeight="14.5" x14ac:dyDescent="0.35"/>
  <cols>
    <col min="5" max="5" width="14.7265625" bestFit="1" customWidth="1"/>
    <col min="6" max="6" width="17.453125" bestFit="1" customWidth="1"/>
    <col min="7" max="7" width="20.08984375" bestFit="1" customWidth="1"/>
    <col min="8" max="8" width="19.1796875" bestFit="1" customWidth="1"/>
    <col min="9" max="9" width="18.08984375" bestFit="1" customWidth="1"/>
    <col min="10" max="10" width="18.90625" bestFit="1" customWidth="1"/>
    <col min="11" max="11" width="25.6328125" bestFit="1" customWidth="1"/>
    <col min="12" max="12" width="22.6328125" bestFit="1" customWidth="1"/>
    <col min="13" max="13" width="24.08984375" bestFit="1" customWidth="1"/>
    <col min="14" max="14" width="20.81640625" bestFit="1" customWidth="1"/>
  </cols>
  <sheetData>
    <row r="1" spans="3:14" x14ac:dyDescent="0.35">
      <c r="C1" t="s">
        <v>1</v>
      </c>
      <c r="D1" t="s">
        <v>2</v>
      </c>
      <c r="E1" t="s">
        <v>3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</row>
    <row r="2" spans="3:14" x14ac:dyDescent="0.35">
      <c r="C2" t="s">
        <v>14</v>
      </c>
      <c r="D2" t="s">
        <v>15</v>
      </c>
      <c r="E2">
        <v>652</v>
      </c>
      <c r="F2">
        <v>21829.998466257668</v>
      </c>
      <c r="G2">
        <v>1794.4279141104294</v>
      </c>
      <c r="H2">
        <v>5658.814417177914</v>
      </c>
      <c r="I2">
        <v>1642.8558282208589</v>
      </c>
      <c r="J2">
        <v>557.14263803680979</v>
      </c>
      <c r="K2">
        <v>1061.7131901840492</v>
      </c>
      <c r="L2">
        <v>644.71319018404904</v>
      </c>
      <c r="M2">
        <v>253.57668711656441</v>
      </c>
      <c r="N2">
        <v>0</v>
      </c>
    </row>
    <row r="3" spans="3:14" x14ac:dyDescent="0.35">
      <c r="C3" t="s">
        <v>14</v>
      </c>
      <c r="D3" t="s">
        <v>17</v>
      </c>
      <c r="E3">
        <v>325</v>
      </c>
      <c r="F3">
        <v>13461.855384615385</v>
      </c>
      <c r="G3">
        <v>1297.3384615384616</v>
      </c>
      <c r="H3">
        <v>3565</v>
      </c>
      <c r="I3">
        <v>1104.4676923076922</v>
      </c>
      <c r="J3">
        <v>0</v>
      </c>
      <c r="K3">
        <v>989.42769230769227</v>
      </c>
      <c r="L3">
        <v>536.16923076923081</v>
      </c>
      <c r="M3">
        <v>161.11384615384614</v>
      </c>
      <c r="N3">
        <v>123.87076923076923</v>
      </c>
    </row>
    <row r="4" spans="3:14" x14ac:dyDescent="0.35">
      <c r="C4" t="s">
        <v>19</v>
      </c>
      <c r="D4" t="s">
        <v>17</v>
      </c>
      <c r="E4">
        <v>246</v>
      </c>
      <c r="F4">
        <v>13246.516260162602</v>
      </c>
      <c r="G4">
        <v>1260.979674796748</v>
      </c>
      <c r="H4">
        <v>3293.7235772357722</v>
      </c>
      <c r="I4">
        <v>1076.8130081300812</v>
      </c>
      <c r="J4">
        <v>0</v>
      </c>
      <c r="K4">
        <v>981.15853658536582</v>
      </c>
      <c r="L4">
        <v>510.70325203252031</v>
      </c>
      <c r="M4">
        <v>161.1869918699187</v>
      </c>
      <c r="N4">
        <v>0</v>
      </c>
    </row>
    <row r="5" spans="3:14" x14ac:dyDescent="0.35">
      <c r="C5" t="s">
        <v>21</v>
      </c>
      <c r="D5" t="s">
        <v>17</v>
      </c>
      <c r="E5">
        <v>553</v>
      </c>
      <c r="F5">
        <v>9923.9312839059676</v>
      </c>
      <c r="G5">
        <v>1365.9168173598553</v>
      </c>
      <c r="H5">
        <v>2987.9783001808319</v>
      </c>
      <c r="I5">
        <v>1149.8878842676311</v>
      </c>
      <c r="J5">
        <v>0</v>
      </c>
      <c r="K5">
        <v>1020.3110307414105</v>
      </c>
      <c r="L5">
        <v>544.7667269439421</v>
      </c>
      <c r="M5">
        <v>180.17179023508137</v>
      </c>
      <c r="N5">
        <v>0</v>
      </c>
    </row>
    <row r="6" spans="3:14" x14ac:dyDescent="0.35">
      <c r="C6" t="s">
        <v>19</v>
      </c>
      <c r="D6" t="s">
        <v>15</v>
      </c>
      <c r="E6">
        <v>501</v>
      </c>
      <c r="F6">
        <v>15682.540918163673</v>
      </c>
      <c r="G6">
        <v>1625.9001996007985</v>
      </c>
      <c r="H6">
        <v>5568.1716566866271</v>
      </c>
      <c r="I6">
        <v>1568.1337325349302</v>
      </c>
      <c r="J6">
        <v>430.50499001996008</v>
      </c>
      <c r="K6">
        <v>1045.3073852295408</v>
      </c>
      <c r="L6">
        <v>0</v>
      </c>
      <c r="M6">
        <v>244.42514970059881</v>
      </c>
      <c r="N6">
        <v>0</v>
      </c>
    </row>
    <row r="7" spans="3:14" x14ac:dyDescent="0.35">
      <c r="C7" t="s">
        <v>14</v>
      </c>
      <c r="D7" t="s">
        <v>17</v>
      </c>
      <c r="E7">
        <v>488</v>
      </c>
      <c r="F7">
        <v>10631.067622950819</v>
      </c>
      <c r="G7">
        <v>1336.7315573770493</v>
      </c>
      <c r="H7">
        <v>2771.7725409836066</v>
      </c>
      <c r="I7">
        <v>1073.0594262295083</v>
      </c>
      <c r="J7">
        <v>522.46516393442619</v>
      </c>
      <c r="K7">
        <v>1001.9098360655738</v>
      </c>
      <c r="L7">
        <v>522.32786885245901</v>
      </c>
      <c r="M7">
        <v>168.78073770491804</v>
      </c>
      <c r="N7">
        <v>127.94057377049181</v>
      </c>
    </row>
    <row r="8" spans="3:14" x14ac:dyDescent="0.35">
      <c r="C8" t="s">
        <v>21</v>
      </c>
      <c r="D8" t="s">
        <v>17</v>
      </c>
      <c r="E8">
        <v>285</v>
      </c>
      <c r="F8">
        <v>10482.228070175439</v>
      </c>
      <c r="G8">
        <v>1267.6280701754386</v>
      </c>
      <c r="H8">
        <v>2281.5298245614035</v>
      </c>
      <c r="I8">
        <v>1059.1333333333334</v>
      </c>
      <c r="J8">
        <v>0</v>
      </c>
      <c r="K8">
        <v>963.4666666666667</v>
      </c>
      <c r="L8">
        <v>476.10175438596491</v>
      </c>
      <c r="M8">
        <v>158.89824561403509</v>
      </c>
      <c r="N8">
        <v>114.58947368421053</v>
      </c>
    </row>
    <row r="9" spans="3:14" x14ac:dyDescent="0.35">
      <c r="C9" t="s">
        <v>21</v>
      </c>
      <c r="D9" t="s">
        <v>17</v>
      </c>
      <c r="E9">
        <v>623</v>
      </c>
      <c r="F9">
        <v>14462.285714285714</v>
      </c>
      <c r="G9">
        <v>1452.4815409309792</v>
      </c>
      <c r="H9">
        <v>3625.414125200642</v>
      </c>
      <c r="I9">
        <v>1138.6276083467094</v>
      </c>
      <c r="J9">
        <v>0</v>
      </c>
      <c r="K9">
        <v>1125.6051364365971</v>
      </c>
      <c r="L9">
        <v>565.27287319422146</v>
      </c>
      <c r="M9">
        <v>201.65971107544141</v>
      </c>
      <c r="N9">
        <v>0</v>
      </c>
    </row>
    <row r="10" spans="3:14" x14ac:dyDescent="0.35">
      <c r="C10" t="s">
        <v>14</v>
      </c>
      <c r="D10" t="s">
        <v>17</v>
      </c>
      <c r="E10">
        <v>198</v>
      </c>
      <c r="F10">
        <v>15766.424242424242</v>
      </c>
      <c r="G10">
        <v>1617.4646464646464</v>
      </c>
      <c r="H10">
        <v>4305.3383838383843</v>
      </c>
      <c r="I10">
        <v>1507.9040404040404</v>
      </c>
      <c r="J10">
        <v>482.98989898989902</v>
      </c>
      <c r="K10">
        <v>1017.9090909090909</v>
      </c>
      <c r="L10">
        <v>528.09595959595958</v>
      </c>
      <c r="M10">
        <v>208.46969696969697</v>
      </c>
      <c r="N10">
        <v>0</v>
      </c>
    </row>
    <row r="11" spans="3:14" x14ac:dyDescent="0.35">
      <c r="C11" t="s">
        <v>21</v>
      </c>
      <c r="D11" t="s">
        <v>15</v>
      </c>
      <c r="E11">
        <v>322</v>
      </c>
      <c r="F11">
        <v>16428.571428571428</v>
      </c>
      <c r="G11">
        <v>1741.9037267080746</v>
      </c>
      <c r="H11">
        <v>5233.3012422360252</v>
      </c>
      <c r="I11">
        <v>1520.6801242236024</v>
      </c>
      <c r="J11">
        <v>516.62422360248445</v>
      </c>
      <c r="K11">
        <v>1101.416149068323</v>
      </c>
      <c r="L11">
        <v>626.04658385093171</v>
      </c>
      <c r="M11">
        <v>265.59627329192546</v>
      </c>
      <c r="N11">
        <v>0</v>
      </c>
    </row>
    <row r="12" spans="3:14" x14ac:dyDescent="0.35">
      <c r="C12" t="s">
        <v>30</v>
      </c>
      <c r="D12" t="s">
        <v>17</v>
      </c>
      <c r="E12">
        <v>175</v>
      </c>
      <c r="F12">
        <v>11000</v>
      </c>
      <c r="G12">
        <v>1214.4228571428571</v>
      </c>
      <c r="H12">
        <v>2279.7485714285713</v>
      </c>
      <c r="I12">
        <v>1052.8742857142856</v>
      </c>
      <c r="J12">
        <v>0</v>
      </c>
      <c r="K12">
        <v>989.84</v>
      </c>
      <c r="L12">
        <v>424.20571428571429</v>
      </c>
      <c r="M12">
        <v>169.53142857142856</v>
      </c>
      <c r="N12">
        <v>0</v>
      </c>
    </row>
    <row r="13" spans="3:14" x14ac:dyDescent="0.35">
      <c r="C13" t="s">
        <v>14</v>
      </c>
      <c r="D13" t="s">
        <v>32</v>
      </c>
      <c r="E13">
        <v>461</v>
      </c>
      <c r="F13">
        <v>17321.748373101953</v>
      </c>
      <c r="G13">
        <v>2224.1995661605206</v>
      </c>
      <c r="H13">
        <v>5112.7722342733186</v>
      </c>
      <c r="I13">
        <v>1826.70715835141</v>
      </c>
      <c r="J13">
        <v>691.89154013015184</v>
      </c>
      <c r="K13">
        <v>1236.3015184381779</v>
      </c>
      <c r="L13">
        <v>764.93492407809106</v>
      </c>
      <c r="M13">
        <v>272.54663774403468</v>
      </c>
      <c r="N13">
        <v>164.63340563991324</v>
      </c>
    </row>
    <row r="14" spans="3:14" x14ac:dyDescent="0.35">
      <c r="C14" t="s">
        <v>21</v>
      </c>
      <c r="D14" t="s">
        <v>17</v>
      </c>
      <c r="E14">
        <v>72</v>
      </c>
      <c r="F14">
        <v>4999.9861111111113</v>
      </c>
      <c r="G14">
        <v>923.93055555555554</v>
      </c>
      <c r="H14">
        <v>1522.7083333333333</v>
      </c>
      <c r="I14">
        <v>970.18055555555554</v>
      </c>
      <c r="J14">
        <v>0</v>
      </c>
      <c r="K14">
        <v>853.54166666666663</v>
      </c>
      <c r="L14">
        <v>342.15277777777777</v>
      </c>
      <c r="M14">
        <v>58.486111111111114</v>
      </c>
      <c r="N14">
        <v>0</v>
      </c>
    </row>
    <row r="15" spans="3:14" x14ac:dyDescent="0.35">
      <c r="C15" t="s">
        <v>30</v>
      </c>
      <c r="D15" t="s">
        <v>32</v>
      </c>
      <c r="E15">
        <v>119</v>
      </c>
      <c r="F15">
        <v>12999.428571428571</v>
      </c>
      <c r="G15">
        <v>1896.6302521008404</v>
      </c>
      <c r="H15">
        <v>4190.4705882352937</v>
      </c>
      <c r="I15">
        <v>1693.8487394957983</v>
      </c>
      <c r="J15">
        <v>598.78151260504205</v>
      </c>
      <c r="K15">
        <v>1055.7563025210084</v>
      </c>
      <c r="L15">
        <v>636.11764705882354</v>
      </c>
      <c r="M15">
        <v>264.9075630252101</v>
      </c>
      <c r="N15">
        <v>0</v>
      </c>
    </row>
    <row r="16" spans="3:14" x14ac:dyDescent="0.35">
      <c r="C16" t="s">
        <v>21</v>
      </c>
      <c r="D16" t="s">
        <v>32</v>
      </c>
      <c r="E16">
        <v>66</v>
      </c>
      <c r="F16">
        <v>9474.878787878788</v>
      </c>
      <c r="G16">
        <v>1664.969696969697</v>
      </c>
      <c r="H16">
        <v>3419.6666666666665</v>
      </c>
      <c r="I16">
        <v>1534.1818181818182</v>
      </c>
      <c r="J16">
        <v>535.19696969696975</v>
      </c>
      <c r="K16">
        <v>1005.3333333333334</v>
      </c>
      <c r="L16">
        <v>519.18181818181813</v>
      </c>
      <c r="M16">
        <v>216.33333333333334</v>
      </c>
      <c r="N16">
        <v>0</v>
      </c>
    </row>
    <row r="17" spans="3:14" x14ac:dyDescent="0.35">
      <c r="C17" t="s">
        <v>37</v>
      </c>
      <c r="D17" t="s">
        <v>15</v>
      </c>
      <c r="E17">
        <v>98</v>
      </c>
      <c r="F17">
        <v>6534.7142857142853</v>
      </c>
      <c r="G17">
        <v>1202.6326530612246</v>
      </c>
      <c r="H17">
        <v>2918</v>
      </c>
      <c r="I17">
        <v>1178.1428571428571</v>
      </c>
      <c r="J17">
        <v>522.92857142857144</v>
      </c>
      <c r="K17">
        <v>802.64285714285711</v>
      </c>
      <c r="L17">
        <v>543.72448979591832</v>
      </c>
      <c r="M17">
        <v>217.57142857142858</v>
      </c>
      <c r="N17">
        <v>0</v>
      </c>
    </row>
    <row r="18" spans="3:14" x14ac:dyDescent="0.35">
      <c r="C18" t="s">
        <v>39</v>
      </c>
      <c r="D18" t="s">
        <v>32</v>
      </c>
      <c r="E18">
        <v>45</v>
      </c>
      <c r="F18">
        <v>8571.6444444444442</v>
      </c>
      <c r="G18">
        <v>1552.2666666666667</v>
      </c>
      <c r="H18">
        <v>3219.4444444444443</v>
      </c>
      <c r="I18">
        <v>1326.2888888888888</v>
      </c>
      <c r="J18">
        <v>479.17777777777781</v>
      </c>
      <c r="K18">
        <v>856.71111111111111</v>
      </c>
      <c r="L18">
        <v>390.71111111111111</v>
      </c>
      <c r="M18">
        <v>176.71111111111111</v>
      </c>
      <c r="N18">
        <v>0</v>
      </c>
    </row>
    <row r="19" spans="3:14" x14ac:dyDescent="0.35">
      <c r="C19" t="s">
        <v>39</v>
      </c>
      <c r="D19" t="s">
        <v>15</v>
      </c>
      <c r="E19">
        <v>17</v>
      </c>
      <c r="F19">
        <v>2493.705882352941</v>
      </c>
      <c r="G19">
        <v>622.76470588235293</v>
      </c>
      <c r="H19">
        <v>1229.1764705882354</v>
      </c>
      <c r="I19">
        <v>502.11764705882354</v>
      </c>
      <c r="J19">
        <v>256</v>
      </c>
      <c r="K19">
        <v>621.70588235294122</v>
      </c>
      <c r="L19">
        <v>410.76470588235293</v>
      </c>
      <c r="M19">
        <v>0</v>
      </c>
      <c r="N19">
        <v>0</v>
      </c>
    </row>
    <row r="20" spans="3:14" x14ac:dyDescent="0.35">
      <c r="C20" t="s">
        <v>21</v>
      </c>
      <c r="D20" t="s">
        <v>32</v>
      </c>
      <c r="E20">
        <v>103</v>
      </c>
      <c r="F20">
        <v>12490.26213592233</v>
      </c>
      <c r="G20">
        <v>1848.9708737864078</v>
      </c>
      <c r="H20">
        <v>4603.9902912621355</v>
      </c>
      <c r="I20">
        <v>1610.6407766990292</v>
      </c>
      <c r="J20">
        <v>640.44660194174753</v>
      </c>
      <c r="K20">
        <v>1025.5825242718447</v>
      </c>
      <c r="L20">
        <v>663.61165048543694</v>
      </c>
      <c r="M20">
        <v>266.45631067961165</v>
      </c>
      <c r="N20">
        <v>0</v>
      </c>
    </row>
    <row r="21" spans="3:14" x14ac:dyDescent="0.35">
      <c r="C21" t="s">
        <v>21</v>
      </c>
      <c r="D21" t="s">
        <v>17</v>
      </c>
      <c r="E21">
        <v>274</v>
      </c>
      <c r="F21">
        <v>10542.529197080292</v>
      </c>
      <c r="G21">
        <v>1286.4087591240875</v>
      </c>
      <c r="H21">
        <v>2277.317518248175</v>
      </c>
      <c r="I21">
        <v>1104.3248175182482</v>
      </c>
      <c r="J21">
        <v>0</v>
      </c>
      <c r="K21">
        <v>970.39416058394158</v>
      </c>
      <c r="L21">
        <v>462.96715328467155</v>
      </c>
      <c r="M21">
        <v>150.55839416058393</v>
      </c>
      <c r="N21">
        <v>0</v>
      </c>
    </row>
    <row r="22" spans="3:14" x14ac:dyDescent="0.35">
      <c r="C22" t="s">
        <v>19</v>
      </c>
      <c r="D22" t="s">
        <v>17</v>
      </c>
      <c r="E22">
        <v>428</v>
      </c>
      <c r="F22">
        <v>14751.142523364486</v>
      </c>
      <c r="G22">
        <v>1757.5817757009345</v>
      </c>
      <c r="H22">
        <v>3939.1682242990655</v>
      </c>
      <c r="I22">
        <v>1558.0817757009345</v>
      </c>
      <c r="J22">
        <v>0</v>
      </c>
      <c r="K22">
        <v>1095.6845794392523</v>
      </c>
      <c r="L22">
        <v>573.32943925233644</v>
      </c>
      <c r="M22">
        <v>0</v>
      </c>
      <c r="N22">
        <v>145.6822429906542</v>
      </c>
    </row>
    <row r="23" spans="3:14" x14ac:dyDescent="0.35">
      <c r="C23" t="s">
        <v>14</v>
      </c>
      <c r="D23" t="s">
        <v>17</v>
      </c>
      <c r="E23">
        <v>212</v>
      </c>
      <c r="F23">
        <v>12669.485849056604</v>
      </c>
      <c r="G23">
        <v>1313.9764150943397</v>
      </c>
      <c r="H23">
        <v>2238.4150943396226</v>
      </c>
      <c r="I23">
        <v>1065.3584905660377</v>
      </c>
      <c r="J23">
        <v>0</v>
      </c>
      <c r="K23">
        <v>921.9905660377359</v>
      </c>
      <c r="L23">
        <v>478.10377358490564</v>
      </c>
      <c r="M23">
        <v>168.39150943396226</v>
      </c>
      <c r="N23">
        <v>121.1745283018868</v>
      </c>
    </row>
    <row r="24" spans="3:14" x14ac:dyDescent="0.35">
      <c r="C24" t="s">
        <v>19</v>
      </c>
      <c r="D24" t="s">
        <v>17</v>
      </c>
      <c r="E24">
        <v>299</v>
      </c>
      <c r="F24">
        <v>10874.538461538461</v>
      </c>
      <c r="G24">
        <v>1377.5785953177258</v>
      </c>
      <c r="H24">
        <v>2427.9732441471574</v>
      </c>
      <c r="I24">
        <v>1085.8026755852843</v>
      </c>
      <c r="J24">
        <v>0</v>
      </c>
      <c r="K24">
        <v>958.5150501672241</v>
      </c>
      <c r="L24">
        <v>443.65551839464882</v>
      </c>
      <c r="M24">
        <v>184.68896321070235</v>
      </c>
      <c r="N24">
        <v>0</v>
      </c>
    </row>
    <row r="25" spans="3:14" x14ac:dyDescent="0.35">
      <c r="C25" t="s">
        <v>21</v>
      </c>
      <c r="D25" t="s">
        <v>17</v>
      </c>
      <c r="E25">
        <v>191</v>
      </c>
      <c r="F25">
        <v>12791.905759162304</v>
      </c>
      <c r="G25">
        <v>1165.1623036649214</v>
      </c>
      <c r="H25">
        <v>2228.5654450261782</v>
      </c>
      <c r="I25">
        <v>1076.7434554973822</v>
      </c>
      <c r="J25">
        <v>0</v>
      </c>
      <c r="K25">
        <v>944.27225130890054</v>
      </c>
      <c r="L25">
        <v>469.29319371727746</v>
      </c>
      <c r="M25">
        <v>170.60209424083769</v>
      </c>
      <c r="N25">
        <v>0</v>
      </c>
    </row>
    <row r="26" spans="3:14" x14ac:dyDescent="0.35">
      <c r="C26" t="s">
        <v>14</v>
      </c>
      <c r="D26" t="s">
        <v>32</v>
      </c>
      <c r="E26">
        <v>701</v>
      </c>
      <c r="F26">
        <v>26194.854493580599</v>
      </c>
      <c r="G26">
        <v>2143.4151212553493</v>
      </c>
      <c r="H26">
        <v>5257.1112696148357</v>
      </c>
      <c r="I26">
        <v>1895.2482168330955</v>
      </c>
      <c r="J26">
        <v>716.60770328102706</v>
      </c>
      <c r="K26">
        <v>1286.0527817403708</v>
      </c>
      <c r="L26">
        <v>859.54065620542087</v>
      </c>
      <c r="M26">
        <v>313.31669044222537</v>
      </c>
      <c r="N26">
        <v>177.65477888730385</v>
      </c>
    </row>
    <row r="27" spans="3:14" s="9" customFormat="1" x14ac:dyDescent="0.3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AB9D85-CB16-4493-B413-CF94F774A43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Clean Table</vt:lpstr>
      <vt:lpstr>Performance Data</vt:lpstr>
      <vt:lpstr>Rate Table</vt:lpstr>
      <vt:lpstr>Offers</vt:lpstr>
      <vt:lpstr>Unpivot</vt:lpstr>
      <vt:lpstr>Pivot1</vt:lpstr>
      <vt:lpstr>Sheet3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Williams, Brent</dc:creator>
  <cp:lastModifiedBy>Gaurav, Anjali</cp:lastModifiedBy>
  <dcterms:created xsi:type="dcterms:W3CDTF">2023-02-17T20:45:23Z</dcterms:created>
  <dcterms:modified xsi:type="dcterms:W3CDTF">2024-03-31T23:58:54Z</dcterms:modified>
</cp:coreProperties>
</file>