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xl/tables/table4.xml" ContentType="application/vnd.openxmlformats-officedocument.spreadsheetml.table+xml"/>
  <Override PartName="/xl/queryTables/queryTable3.xml" ContentType="application/vnd.openxmlformats-officedocument.spreadsheetml.queryTable+xml"/>
  <Override PartName="/xl/tables/table5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GitHub\Excel-Projects\ABC Analysis\"/>
    </mc:Choice>
  </mc:AlternateContent>
  <xr:revisionPtr revIDLastSave="0" documentId="13_ncr:1_{B533884B-B118-4E6E-938B-0A9C402F499C}" xr6:coauthVersionLast="47" xr6:coauthVersionMax="47" xr10:uidLastSave="{00000000-0000-0000-0000-000000000000}"/>
  <bookViews>
    <workbookView xWindow="324" yWindow="324" windowWidth="22716" windowHeight="11916" activeTab="1" xr2:uid="{00000000-000D-0000-FFFF-FFFF00000000}"/>
  </bookViews>
  <sheets>
    <sheet name="abc" sheetId="5" r:id="rId1"/>
    <sheet name="summary" sheetId="6" r:id="rId2"/>
    <sheet name="working" sheetId="4" r:id="rId3"/>
    <sheet name="order_details" sheetId="3" r:id="rId4"/>
    <sheet name="products" sheetId="2" r:id="rId5"/>
  </sheets>
  <definedNames>
    <definedName name="ExternalData_1" localSheetId="4" hidden="1">products!$A$1:$F$78</definedName>
    <definedName name="ExternalData_2" localSheetId="3" hidden="1">order_details!$A$1:$D$519</definedName>
    <definedName name="ExternalData_3" localSheetId="2" hidden="1">working!$A$1:$G$519</definedName>
    <definedName name="ExternalData_4" localSheetId="0" hidden="1">abc!$B$1:$D$78</definedName>
    <definedName name="totalrevenue">abc!$N$1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A6" i="5"/>
  <c r="A7" i="5"/>
  <c r="A8" i="5"/>
  <c r="A9" i="5"/>
  <c r="F39" i="5" s="1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F41" i="5" s="1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A55" i="5"/>
  <c r="A56" i="5"/>
  <c r="A57" i="5"/>
  <c r="A58" i="5"/>
  <c r="A59" i="5"/>
  <c r="A60" i="5"/>
  <c r="A61" i="5"/>
  <c r="A62" i="5"/>
  <c r="A63" i="5"/>
  <c r="A64" i="5"/>
  <c r="A65" i="5"/>
  <c r="A66" i="5"/>
  <c r="A67" i="5"/>
  <c r="A68" i="5"/>
  <c r="A69" i="5"/>
  <c r="A70" i="5"/>
  <c r="A71" i="5"/>
  <c r="A72" i="5"/>
  <c r="A73" i="5"/>
  <c r="A74" i="5"/>
  <c r="A75" i="5"/>
  <c r="A76" i="5"/>
  <c r="A77" i="5"/>
  <c r="A78" i="5"/>
  <c r="E2" i="5"/>
  <c r="E3" i="5"/>
  <c r="E4" i="5"/>
  <c r="E5" i="5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E26" i="5"/>
  <c r="E27" i="5"/>
  <c r="E28" i="5"/>
  <c r="E29" i="5"/>
  <c r="E30" i="5"/>
  <c r="E31" i="5"/>
  <c r="E32" i="5"/>
  <c r="E33" i="5"/>
  <c r="E34" i="5"/>
  <c r="E35" i="5"/>
  <c r="E36" i="5"/>
  <c r="E37" i="5"/>
  <c r="E38" i="5"/>
  <c r="E39" i="5"/>
  <c r="E40" i="5"/>
  <c r="E41" i="5"/>
  <c r="E42" i="5"/>
  <c r="E43" i="5"/>
  <c r="E44" i="5"/>
  <c r="E45" i="5"/>
  <c r="E46" i="5"/>
  <c r="E47" i="5"/>
  <c r="E48" i="5"/>
  <c r="E49" i="5"/>
  <c r="E50" i="5"/>
  <c r="E51" i="5"/>
  <c r="E52" i="5"/>
  <c r="E53" i="5"/>
  <c r="E54" i="5"/>
  <c r="E55" i="5"/>
  <c r="E56" i="5"/>
  <c r="E57" i="5"/>
  <c r="E58" i="5"/>
  <c r="E59" i="5"/>
  <c r="E60" i="5"/>
  <c r="E61" i="5"/>
  <c r="E62" i="5"/>
  <c r="E63" i="5"/>
  <c r="E64" i="5"/>
  <c r="E65" i="5"/>
  <c r="G65" i="5" s="1"/>
  <c r="H65" i="5" s="1"/>
  <c r="E66" i="5"/>
  <c r="E67" i="5"/>
  <c r="E68" i="5"/>
  <c r="E69" i="5"/>
  <c r="E70" i="5"/>
  <c r="E71" i="5"/>
  <c r="E72" i="5"/>
  <c r="E73" i="5"/>
  <c r="G73" i="5" s="1"/>
  <c r="H73" i="5" s="1"/>
  <c r="E74" i="5"/>
  <c r="E75" i="5"/>
  <c r="E76" i="5"/>
  <c r="E77" i="5"/>
  <c r="E78" i="5"/>
  <c r="F47" i="5"/>
  <c r="N1" i="5"/>
  <c r="G3" i="5" s="1"/>
  <c r="H3" i="5" s="1"/>
  <c r="F73" i="5" l="1"/>
  <c r="F17" i="5"/>
  <c r="G33" i="5"/>
  <c r="H33" i="5" s="1"/>
  <c r="F64" i="5"/>
  <c r="F40" i="5"/>
  <c r="F24" i="5"/>
  <c r="F16" i="5"/>
  <c r="F8" i="5"/>
  <c r="G50" i="5"/>
  <c r="H50" i="5" s="1"/>
  <c r="G31" i="5"/>
  <c r="H31" i="5" s="1"/>
  <c r="G9" i="5"/>
  <c r="H9" i="5" s="1"/>
  <c r="F31" i="5"/>
  <c r="F57" i="5"/>
  <c r="F9" i="5"/>
  <c r="G55" i="5"/>
  <c r="H55" i="5" s="1"/>
  <c r="G10" i="5"/>
  <c r="H10" i="5" s="1"/>
  <c r="F72" i="5"/>
  <c r="F32" i="5"/>
  <c r="G71" i="5"/>
  <c r="H71" i="5" s="1"/>
  <c r="G49" i="5"/>
  <c r="H49" i="5" s="1"/>
  <c r="G26" i="5"/>
  <c r="H26" i="5" s="1"/>
  <c r="G7" i="5"/>
  <c r="H7" i="5" s="1"/>
  <c r="F23" i="5"/>
  <c r="F2" i="5"/>
  <c r="G34" i="5"/>
  <c r="H34" i="5" s="1"/>
  <c r="G57" i="5"/>
  <c r="H57" i="5" s="1"/>
  <c r="G15" i="5"/>
  <c r="H15" i="5" s="1"/>
  <c r="F65" i="5"/>
  <c r="F25" i="5"/>
  <c r="F48" i="5"/>
  <c r="G47" i="5"/>
  <c r="H47" i="5" s="1"/>
  <c r="G2" i="5"/>
  <c r="H2" i="5" s="1"/>
  <c r="C4" i="6" s="1"/>
  <c r="E4" i="6" s="1"/>
  <c r="F15" i="5"/>
  <c r="G42" i="5"/>
  <c r="H42" i="5" s="1"/>
  <c r="G23" i="5"/>
  <c r="H23" i="5" s="1"/>
  <c r="F71" i="5"/>
  <c r="F7" i="5"/>
  <c r="F49" i="5"/>
  <c r="F33" i="5"/>
  <c r="G74" i="5"/>
  <c r="H74" i="5" s="1"/>
  <c r="F56" i="5"/>
  <c r="G66" i="5"/>
  <c r="H66" i="5" s="1"/>
  <c r="G25" i="5"/>
  <c r="H25" i="5" s="1"/>
  <c r="G63" i="5"/>
  <c r="H63" i="5" s="1"/>
  <c r="G41" i="5"/>
  <c r="H41" i="5" s="1"/>
  <c r="G18" i="5"/>
  <c r="H18" i="5" s="1"/>
  <c r="F63" i="5"/>
  <c r="G58" i="5"/>
  <c r="H58" i="5" s="1"/>
  <c r="G39" i="5"/>
  <c r="H39" i="5" s="1"/>
  <c r="G17" i="5"/>
  <c r="H17" i="5" s="1"/>
  <c r="F55" i="5"/>
  <c r="F62" i="5"/>
  <c r="F54" i="5"/>
  <c r="F46" i="5"/>
  <c r="F38" i="5"/>
  <c r="F30" i="5"/>
  <c r="F22" i="5"/>
  <c r="F14" i="5"/>
  <c r="F6" i="5"/>
  <c r="G72" i="5"/>
  <c r="H72" i="5" s="1"/>
  <c r="G64" i="5"/>
  <c r="H64" i="5" s="1"/>
  <c r="G56" i="5"/>
  <c r="H56" i="5" s="1"/>
  <c r="G48" i="5"/>
  <c r="H48" i="5" s="1"/>
  <c r="G40" i="5"/>
  <c r="H40" i="5" s="1"/>
  <c r="G32" i="5"/>
  <c r="H32" i="5" s="1"/>
  <c r="G24" i="5"/>
  <c r="H24" i="5" s="1"/>
  <c r="G16" i="5"/>
  <c r="H16" i="5" s="1"/>
  <c r="G8" i="5"/>
  <c r="H8" i="5" s="1"/>
  <c r="F77" i="5"/>
  <c r="F69" i="5"/>
  <c r="F61" i="5"/>
  <c r="F53" i="5"/>
  <c r="F45" i="5"/>
  <c r="F37" i="5"/>
  <c r="F29" i="5"/>
  <c r="F21" i="5"/>
  <c r="F13" i="5"/>
  <c r="F5" i="5"/>
  <c r="F76" i="5"/>
  <c r="F52" i="5"/>
  <c r="F36" i="5"/>
  <c r="F20" i="5"/>
  <c r="G78" i="5"/>
  <c r="H78" i="5" s="1"/>
  <c r="G70" i="5"/>
  <c r="H70" i="5" s="1"/>
  <c r="G62" i="5"/>
  <c r="H62" i="5" s="1"/>
  <c r="G54" i="5"/>
  <c r="H54" i="5" s="1"/>
  <c r="G46" i="5"/>
  <c r="H46" i="5" s="1"/>
  <c r="G38" i="5"/>
  <c r="H38" i="5" s="1"/>
  <c r="G30" i="5"/>
  <c r="H30" i="5" s="1"/>
  <c r="G22" i="5"/>
  <c r="H22" i="5" s="1"/>
  <c r="G6" i="5"/>
  <c r="H6" i="5" s="1"/>
  <c r="F75" i="5"/>
  <c r="F67" i="5"/>
  <c r="F59" i="5"/>
  <c r="F51" i="5"/>
  <c r="F43" i="5"/>
  <c r="F35" i="5"/>
  <c r="F27" i="5"/>
  <c r="F19" i="5"/>
  <c r="F11" i="5"/>
  <c r="F3" i="5"/>
  <c r="F78" i="5"/>
  <c r="F68" i="5"/>
  <c r="F44" i="5"/>
  <c r="F28" i="5"/>
  <c r="G14" i="5"/>
  <c r="H14" i="5" s="1"/>
  <c r="G77" i="5"/>
  <c r="H77" i="5" s="1"/>
  <c r="G69" i="5"/>
  <c r="H69" i="5" s="1"/>
  <c r="G61" i="5"/>
  <c r="H61" i="5" s="1"/>
  <c r="G53" i="5"/>
  <c r="H53" i="5" s="1"/>
  <c r="G45" i="5"/>
  <c r="H45" i="5" s="1"/>
  <c r="G37" i="5"/>
  <c r="H37" i="5" s="1"/>
  <c r="G29" i="5"/>
  <c r="H29" i="5" s="1"/>
  <c r="G21" i="5"/>
  <c r="H21" i="5" s="1"/>
  <c r="G13" i="5"/>
  <c r="H13" i="5" s="1"/>
  <c r="G5" i="5"/>
  <c r="H5" i="5" s="1"/>
  <c r="F74" i="5"/>
  <c r="F66" i="5"/>
  <c r="F58" i="5"/>
  <c r="F50" i="5"/>
  <c r="F42" i="5"/>
  <c r="F34" i="5"/>
  <c r="F26" i="5"/>
  <c r="F18" i="5"/>
  <c r="F10" i="5"/>
  <c r="F70" i="5"/>
  <c r="F12" i="5"/>
  <c r="G68" i="5"/>
  <c r="H68" i="5" s="1"/>
  <c r="G44" i="5"/>
  <c r="H44" i="5" s="1"/>
  <c r="G28" i="5"/>
  <c r="H28" i="5" s="1"/>
  <c r="G12" i="5"/>
  <c r="H12" i="5" s="1"/>
  <c r="F60" i="5"/>
  <c r="F4" i="5"/>
  <c r="G76" i="5"/>
  <c r="H76" i="5" s="1"/>
  <c r="G60" i="5"/>
  <c r="H60" i="5" s="1"/>
  <c r="G52" i="5"/>
  <c r="H52" i="5" s="1"/>
  <c r="G36" i="5"/>
  <c r="H36" i="5" s="1"/>
  <c r="G20" i="5"/>
  <c r="H20" i="5" s="1"/>
  <c r="G4" i="5"/>
  <c r="H4" i="5" s="1"/>
  <c r="G75" i="5"/>
  <c r="H75" i="5" s="1"/>
  <c r="G67" i="5"/>
  <c r="H67" i="5" s="1"/>
  <c r="G59" i="5"/>
  <c r="H59" i="5" s="1"/>
  <c r="G51" i="5"/>
  <c r="H51" i="5" s="1"/>
  <c r="G43" i="5"/>
  <c r="H43" i="5" s="1"/>
  <c r="G35" i="5"/>
  <c r="H35" i="5" s="1"/>
  <c r="G27" i="5"/>
  <c r="H27" i="5" s="1"/>
  <c r="G19" i="5"/>
  <c r="H19" i="5" s="1"/>
  <c r="G11" i="5"/>
  <c r="H11" i="5" s="1"/>
  <c r="C3" i="6"/>
  <c r="E3" i="6" s="1"/>
  <c r="C5" i="6" l="1"/>
  <c r="E5" i="6" s="1"/>
  <c r="B3" i="6"/>
  <c r="D3" i="6" s="1"/>
  <c r="B4" i="6"/>
  <c r="D4" i="6" s="1"/>
  <c r="B5" i="6"/>
  <c r="D5" i="6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4EBF0E-EFF2-4560-A641-3B0FEA1FB4B5}" keepAlive="1" name="Query - abc" description="Connection to the 'abc' query in the workbook." type="5" refreshedVersion="7" background="1" saveData="1">
    <dbPr connection="Provider=Microsoft.Mashup.OleDb.1;Data Source=$Workbook$;Location=abc;Extended Properties=&quot;&quot;" command="SELECT * FROM [abc]"/>
  </connection>
  <connection id="2" xr16:uid="{3AC869CB-077A-4D17-BA89-C73DA475F86D}" keepAlive="1" name="Query - order_details" description="Connection to the 'order_details' query in the workbook." type="5" refreshedVersion="7" background="1" saveData="1">
    <dbPr connection="Provider=Microsoft.Mashup.OleDb.1;Data Source=$Workbook$;Location=order_details;Extended Properties=&quot;&quot;" command="SELECT * FROM [order_details]"/>
  </connection>
  <connection id="3" xr16:uid="{7C38011B-24A9-49B4-836F-7B27C8493F4A}" keepAlive="1" name="Query - products" description="Connection to the 'products' query in the workbook." type="5" refreshedVersion="7" background="1" saveData="1">
    <dbPr connection="Provider=Microsoft.Mashup.OleDb.1;Data Source=$Workbook$;Location=products;Extended Properties=&quot;&quot;" command="SELECT * FROM [products]"/>
  </connection>
  <connection id="4" xr16:uid="{5983FBA5-DFE4-4A3C-864F-4ADED0480387}" keepAlive="1" name="Query - working" description="Connection to the 'working' query in the workbook." type="5" refreshedVersion="7" background="1" saveData="1">
    <dbPr connection="Provider=Microsoft.Mashup.OleDb.1;Data Source=$Workbook$;Location=working;Extended Properties=&quot;&quot;" command="SELECT * FROM [working]"/>
  </connection>
</connections>
</file>

<file path=xl/sharedStrings.xml><?xml version="1.0" encoding="utf-8"?>
<sst xmlns="http://schemas.openxmlformats.org/spreadsheetml/2006/main" count="784" uniqueCount="174">
  <si>
    <t>ProductID</t>
  </si>
  <si>
    <t>ProductName</t>
  </si>
  <si>
    <t>SupplierID</t>
  </si>
  <si>
    <t>CategoryID</t>
  </si>
  <si>
    <t>Unit</t>
  </si>
  <si>
    <t>Price</t>
  </si>
  <si>
    <t>Chais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</si>
  <si>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</si>
  <si>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</si>
  <si>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</si>
  <si>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</si>
  <si>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</si>
  <si>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</si>
  <si>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</si>
  <si>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</si>
  <si>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</si>
  <si>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</si>
  <si>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</si>
  <si>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</si>
  <si>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</si>
  <si>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</si>
  <si>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</si>
  <si>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</si>
  <si>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</si>
  <si>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</si>
  <si>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</si>
  <si>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</si>
  <si>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</si>
  <si>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</si>
  <si>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</si>
  <si>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</si>
  <si>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</si>
  <si>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</si>
  <si>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</si>
  <si>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</si>
  <si>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</si>
  <si>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</si>
  <si>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</si>
  <si>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</si>
  <si>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</si>
  <si>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</si>
  <si>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</si>
  <si>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</si>
  <si>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</si>
  <si>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</si>
  <si>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</si>
  <si>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</si>
  <si>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</si>
  <si>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KnÃ¤ckebrÃ¶d</t>
  </si>
  <si>
    <t>24 - 500 g pkgs.</t>
  </si>
  <si>
    <t>TunnbrÃ¶d</t>
  </si>
  <si>
    <t>12 - 250 g pkgs.</t>
  </si>
  <si>
    <t>GuaranÃ¡ FantÃ¡stica</t>
  </si>
  <si>
    <t>12 - 355 ml cans</t>
  </si>
  <si>
    <t>NuNuCa NuÃŸ-Nougat-Creme</t>
  </si>
  <si>
    <t>20 - 450 g glasses</t>
  </si>
  <si>
    <t>GumbÃ¤r GummibÃ¤rchen</t>
  </si>
  <si>
    <t>100 - 250 g bags</t>
  </si>
  <si>
    <t>Schoggi Schokolade</t>
  </si>
  <si>
    <t>100 - 100 g pieces</t>
  </si>
  <si>
    <t>RÃ¶ssle Sauerkraut</t>
  </si>
  <si>
    <t>25 - 825 g cans</t>
  </si>
  <si>
    <t>ThÃ¼ringer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</si>
  <si>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</si>
  <si>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</si>
  <si>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</si>
  <si>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</si>
  <si>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</si>
  <si>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</si>
  <si>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</si>
  <si>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</si>
  <si>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</si>
  <si>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</si>
  <si>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</si>
  <si>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</si>
  <si>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jars</t>
  </si>
  <si>
    <t>Gravad lax</t>
  </si>
  <si>
    <t>12 - 500 g pkgs.</t>
  </si>
  <si>
    <t>CÃ´te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</si>
  <si>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</si>
  <si>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</si>
  <si>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</si>
  <si>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</si>
  <si>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</si>
  <si>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</si>
  <si>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</si>
  <si>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</si>
  <si>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</si>
  <si>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</si>
  <si>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</si>
  <si>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</si>
  <si>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</si>
  <si>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RÃ¸gede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</si>
  <si>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</si>
  <si>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</si>
  <si>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</si>
  <si>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</si>
  <si>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</si>
  <si>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</si>
  <si>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</si>
  <si>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</si>
  <si>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</si>
  <si>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</si>
  <si>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</si>
  <si>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</si>
  <si>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</si>
  <si>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</si>
  <si>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</si>
  <si>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</si>
  <si>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</si>
  <si>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TourtiÃ¨re</t>
  </si>
  <si>
    <t>16 pies</t>
  </si>
  <si>
    <t>PÃ¢tÃ©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</si>
  <si>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</si>
  <si>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</si>
  <si>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</si>
  <si>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</si>
  <si>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</si>
  <si>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</si>
  <si>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</si>
  <si>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</si>
  <si>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</si>
  <si>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</si>
  <si>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d'Ã©rable</t>
  </si>
  <si>
    <t>24 - 500 ml bottles</t>
  </si>
  <si>
    <t>Tarte au sucre</t>
  </si>
  <si>
    <t>48 pies</t>
  </si>
  <si>
    <t>Vegie-spread</t>
  </si>
  <si>
    <t>15 - 625 g jars</t>
  </si>
  <si>
    <t>Wimmers gute SemmelknÃ¶del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</si>
  <si>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</si>
  <si>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</si>
  <si>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</si>
  <si>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</si>
  <si>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</si>
  <si>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</si>
  <si>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</si>
  <si>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</si>
  <si>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</si>
  <si>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</si>
  <si>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</si>
  <si>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</si>
  <si>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FlÃ¸temysost</t>
  </si>
  <si>
    <t>Mozzarella di Giovanni</t>
  </si>
  <si>
    <t>RÃ¶d Kaviar</t>
  </si>
  <si>
    <t>24 - 150 g jars</t>
  </si>
  <si>
    <t>Longlife Tofu</t>
  </si>
  <si>
    <t>RhÃ¶nbrÃ¤u Klosterbier</t>
  </si>
  <si>
    <t>24 - 0.5 l bottles</t>
  </si>
  <si>
    <t>LakkalikÃ¶Ã¶ri</t>
  </si>
  <si>
    <t>500 ml</t>
  </si>
  <si>
    <t>Original Frankfurter grÃ¼ne SoÃŸe</t>
  </si>
  <si>
    <t>12 boxes</t>
  </si>
  <si>
    <t>OrderDetailID</t>
  </si>
  <si>
    <t>OrderID</t>
  </si>
  <si>
    <t>Quantity</t>
  </si>
  <si>
    <t>products.ProductName</t>
  </si>
  <si>
    <t>products.Price</t>
  </si>
  <si>
    <t>OrderRevenue</t>
  </si>
  <si>
    <t>ProductRevenue</t>
  </si>
  <si>
    <t>CumulativeRevenue</t>
  </si>
  <si>
    <t>%CumulativeRevenue</t>
  </si>
  <si>
    <t>Rank</t>
  </si>
  <si>
    <t>%Inventory</t>
  </si>
  <si>
    <t>ABC</t>
  </si>
  <si>
    <t>ABC Segment</t>
  </si>
  <si>
    <t>SKU Count</t>
  </si>
  <si>
    <t>Total Revenue</t>
  </si>
  <si>
    <t>% of Total SKUs</t>
  </si>
  <si>
    <t>% of Total Revenue</t>
  </si>
  <si>
    <t>A</t>
  </si>
  <si>
    <t>B</t>
  </si>
  <si>
    <t>C</t>
  </si>
  <si>
    <t>Summary Table: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</si>
</sst>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9" fontId="0" fillId="0" borderId="0" xfId="1" applyFont="1"/>
    <xf numFmtId="0" fontId="2" fillId="0" borderId="2" xfId="0" applyFont="1" applyBorder="1"/>
    <xf numFmtId="0" fontId="3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3" xfId="0" applyFont="1" applyBorder="1"/>
    <xf numFmtId="0" fontId="2" fillId="0" borderId="1" xfId="0" applyFont="1" applyBorder="1"/>
    <xf numFmtId="9" fontId="2" fillId="0" borderId="1" xfId="1" applyFont="1" applyBorder="1"/>
    <xf numFmtId="10" fontId="2" fillId="0" borderId="2" xfId="1" applyNumberFormat="1" applyFont="1" applyBorder="1"/>
    <xf numFmtId="0" fontId="2" fillId="0" borderId="7" xfId="0" applyFont="1" applyBorder="1"/>
    <xf numFmtId="0" fontId="2" fillId="0" borderId="8" xfId="0" applyFont="1" applyBorder="1"/>
    <xf numFmtId="9" fontId="2" fillId="0" borderId="8" xfId="1" applyFont="1" applyBorder="1"/>
    <xf numFmtId="10" fontId="2" fillId="0" borderId="9" xfId="1" applyNumberFormat="1" applyFont="1" applyBorder="1"/>
    <xf numFmtId="0" fontId="4" fillId="0" borderId="0" xfId="0" applyFont="1"/>
    <xf numFmtId="0" fontId="4" fillId="0" borderId="0" xfId="0" applyFont="1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22">
    <dxf>
      <numFmt numFmtId="0" formatCode="General"/>
    </dxf>
    <dxf>
      <numFmt numFmtId="0" formatCode="General"/>
    </dxf>
    <dxf>
      <numFmt numFmtId="0" formatCode="General"/>
    </dxf>
    <dxf>
      <font>
        <b/>
      </font>
      <numFmt numFmtId="14" formatCode="0.00%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</font>
      <numFmt numFmtId="13" formatCode="0%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</dxf>
    <dxf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0" formatCode="General"/>
    </dxf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abc!$G$1</c:f>
              <c:strCache>
                <c:ptCount val="1"/>
                <c:pt idx="0">
                  <c:v>%CumulativeRevenue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abc!$F$2:$F$78</c:f>
              <c:numCache>
                <c:formatCode>0%</c:formatCode>
                <c:ptCount val="77"/>
                <c:pt idx="0">
                  <c:v>1.2987012987012988E-2</c:v>
                </c:pt>
                <c:pt idx="1">
                  <c:v>2.5974025974025976E-2</c:v>
                </c:pt>
                <c:pt idx="2">
                  <c:v>3.896103896103896E-2</c:v>
                </c:pt>
                <c:pt idx="3">
                  <c:v>5.1948051948051951E-2</c:v>
                </c:pt>
                <c:pt idx="4">
                  <c:v>6.4935064935064929E-2</c:v>
                </c:pt>
                <c:pt idx="5">
                  <c:v>7.792207792207792E-2</c:v>
                </c:pt>
                <c:pt idx="6">
                  <c:v>9.0909090909090912E-2</c:v>
                </c:pt>
                <c:pt idx="7">
                  <c:v>0.1038961038961039</c:v>
                </c:pt>
                <c:pt idx="8">
                  <c:v>0.11688311688311688</c:v>
                </c:pt>
                <c:pt idx="9">
                  <c:v>0.12987012987012986</c:v>
                </c:pt>
                <c:pt idx="10">
                  <c:v>0.14285714285714285</c:v>
                </c:pt>
                <c:pt idx="11">
                  <c:v>0.15584415584415584</c:v>
                </c:pt>
                <c:pt idx="12">
                  <c:v>0.16883116883116883</c:v>
                </c:pt>
                <c:pt idx="13">
                  <c:v>0.18181818181818182</c:v>
                </c:pt>
                <c:pt idx="14">
                  <c:v>0.19480519480519481</c:v>
                </c:pt>
                <c:pt idx="15">
                  <c:v>0.20779220779220781</c:v>
                </c:pt>
                <c:pt idx="16">
                  <c:v>0.22077922077922077</c:v>
                </c:pt>
                <c:pt idx="17">
                  <c:v>0.23376623376623376</c:v>
                </c:pt>
                <c:pt idx="18">
                  <c:v>0.24675324675324675</c:v>
                </c:pt>
                <c:pt idx="19">
                  <c:v>0.25974025974025972</c:v>
                </c:pt>
                <c:pt idx="20">
                  <c:v>0.27272727272727271</c:v>
                </c:pt>
                <c:pt idx="21">
                  <c:v>0.2857142857142857</c:v>
                </c:pt>
                <c:pt idx="22">
                  <c:v>0.29870129870129869</c:v>
                </c:pt>
                <c:pt idx="23">
                  <c:v>0.31168831168831168</c:v>
                </c:pt>
                <c:pt idx="24">
                  <c:v>0.32467532467532467</c:v>
                </c:pt>
                <c:pt idx="25">
                  <c:v>0.33766233766233766</c:v>
                </c:pt>
                <c:pt idx="26">
                  <c:v>0.35064935064935066</c:v>
                </c:pt>
                <c:pt idx="27">
                  <c:v>0.36363636363636365</c:v>
                </c:pt>
                <c:pt idx="28">
                  <c:v>0.37662337662337664</c:v>
                </c:pt>
                <c:pt idx="29">
                  <c:v>0.38961038961038963</c:v>
                </c:pt>
                <c:pt idx="30">
                  <c:v>0.40259740259740262</c:v>
                </c:pt>
                <c:pt idx="31">
                  <c:v>0.41558441558441561</c:v>
                </c:pt>
                <c:pt idx="32">
                  <c:v>0.42857142857142855</c:v>
                </c:pt>
                <c:pt idx="33">
                  <c:v>0.44155844155844154</c:v>
                </c:pt>
                <c:pt idx="34">
                  <c:v>0.45454545454545453</c:v>
                </c:pt>
                <c:pt idx="35">
                  <c:v>0.46753246753246752</c:v>
                </c:pt>
                <c:pt idx="36">
                  <c:v>0.48051948051948051</c:v>
                </c:pt>
                <c:pt idx="37">
                  <c:v>0.4935064935064935</c:v>
                </c:pt>
                <c:pt idx="38">
                  <c:v>0.50649350649350644</c:v>
                </c:pt>
                <c:pt idx="39">
                  <c:v>0.51948051948051943</c:v>
                </c:pt>
                <c:pt idx="40">
                  <c:v>0.53246753246753242</c:v>
                </c:pt>
                <c:pt idx="41">
                  <c:v>0.54545454545454541</c:v>
                </c:pt>
                <c:pt idx="42">
                  <c:v>0.55844155844155841</c:v>
                </c:pt>
                <c:pt idx="43">
                  <c:v>0.5714285714285714</c:v>
                </c:pt>
                <c:pt idx="44">
                  <c:v>0.58441558441558439</c:v>
                </c:pt>
                <c:pt idx="45">
                  <c:v>0.59740259740259738</c:v>
                </c:pt>
                <c:pt idx="46">
                  <c:v>0.61038961038961037</c:v>
                </c:pt>
                <c:pt idx="47">
                  <c:v>0.62337662337662336</c:v>
                </c:pt>
                <c:pt idx="48">
                  <c:v>0.63636363636363635</c:v>
                </c:pt>
                <c:pt idx="49">
                  <c:v>0.64935064935064934</c:v>
                </c:pt>
                <c:pt idx="50">
                  <c:v>0.66233766233766234</c:v>
                </c:pt>
                <c:pt idx="51">
                  <c:v>0.67532467532467533</c:v>
                </c:pt>
                <c:pt idx="52">
                  <c:v>0.68831168831168832</c:v>
                </c:pt>
                <c:pt idx="53">
                  <c:v>0.70129870129870131</c:v>
                </c:pt>
                <c:pt idx="54">
                  <c:v>0.7142857142857143</c:v>
                </c:pt>
                <c:pt idx="55">
                  <c:v>0.72727272727272729</c:v>
                </c:pt>
                <c:pt idx="56">
                  <c:v>0.74025974025974028</c:v>
                </c:pt>
                <c:pt idx="57">
                  <c:v>0.75324675324675328</c:v>
                </c:pt>
                <c:pt idx="58">
                  <c:v>0.76623376623376627</c:v>
                </c:pt>
                <c:pt idx="59">
                  <c:v>0.77922077922077926</c:v>
                </c:pt>
                <c:pt idx="60">
                  <c:v>0.79220779220779225</c:v>
                </c:pt>
                <c:pt idx="61">
                  <c:v>0.80519480519480524</c:v>
                </c:pt>
                <c:pt idx="62">
                  <c:v>0.81818181818181823</c:v>
                </c:pt>
                <c:pt idx="63">
                  <c:v>0.83116883116883122</c:v>
                </c:pt>
                <c:pt idx="64">
                  <c:v>0.8441558441558441</c:v>
                </c:pt>
                <c:pt idx="65">
                  <c:v>0.8571428571428571</c:v>
                </c:pt>
                <c:pt idx="66">
                  <c:v>0.87012987012987009</c:v>
                </c:pt>
                <c:pt idx="67">
                  <c:v>0.88311688311688308</c:v>
                </c:pt>
                <c:pt idx="68">
                  <c:v>0.89610389610389607</c:v>
                </c:pt>
                <c:pt idx="69">
                  <c:v>0.90909090909090906</c:v>
                </c:pt>
                <c:pt idx="70">
                  <c:v>0.92207792207792205</c:v>
                </c:pt>
                <c:pt idx="71">
                  <c:v>0.93506493506493504</c:v>
                </c:pt>
                <c:pt idx="72">
                  <c:v>0.94805194805194803</c:v>
                </c:pt>
                <c:pt idx="73">
                  <c:v>0.96103896103896103</c:v>
                </c:pt>
                <c:pt idx="74">
                  <c:v>0.97402597402597402</c:v>
                </c:pt>
                <c:pt idx="75">
                  <c:v>0.98701298701298701</c:v>
                </c:pt>
                <c:pt idx="76">
                  <c:v>1</c:v>
                </c:pt>
              </c:numCache>
            </c:numRef>
          </c:xVal>
          <c:yVal>
            <c:numRef>
              <c:f>abc!$G$2:$G$78</c:f>
              <c:numCache>
                <c:formatCode>0%</c:formatCode>
                <c:ptCount val="77"/>
                <c:pt idx="0">
                  <c:v>0.16297244093622185</c:v>
                </c:pt>
                <c:pt idx="1">
                  <c:v>0.21679080527636688</c:v>
                </c:pt>
                <c:pt idx="2">
                  <c:v>0.26603719958243821</c:v>
                </c:pt>
                <c:pt idx="3">
                  <c:v>0.30750069683777337</c:v>
                </c:pt>
                <c:pt idx="4">
                  <c:v>0.34533476329887491</c:v>
                </c:pt>
                <c:pt idx="5">
                  <c:v>0.37874105358248372</c:v>
                </c:pt>
                <c:pt idx="6">
                  <c:v>0.40519384615193516</c:v>
                </c:pt>
                <c:pt idx="7">
                  <c:v>0.4295090916012177</c:v>
                </c:pt>
                <c:pt idx="8">
                  <c:v>0.45325268552647441</c:v>
                </c:pt>
                <c:pt idx="9">
                  <c:v>0.47560894408717597</c:v>
                </c:pt>
                <c:pt idx="10">
                  <c:v>0.49791189336134539</c:v>
                </c:pt>
                <c:pt idx="11">
                  <c:v>0.52013099696155185</c:v>
                </c:pt>
                <c:pt idx="12">
                  <c:v>0.54143607920238335</c:v>
                </c:pt>
                <c:pt idx="13">
                  <c:v>0.56018583513771891</c:v>
                </c:pt>
                <c:pt idx="14">
                  <c:v>0.57888031503614557</c:v>
                </c:pt>
                <c:pt idx="15">
                  <c:v>0.59606867819856946</c:v>
                </c:pt>
                <c:pt idx="16">
                  <c:v>0.61321304826045708</c:v>
                </c:pt>
                <c:pt idx="17">
                  <c:v>0.63035483049290153</c:v>
                </c:pt>
                <c:pt idx="18">
                  <c:v>0.64712137745606679</c:v>
                </c:pt>
                <c:pt idx="19">
                  <c:v>0.66331083845337546</c:v>
                </c:pt>
                <c:pt idx="20">
                  <c:v>0.67857411529292555</c:v>
                </c:pt>
                <c:pt idx="21">
                  <c:v>0.69338943885583981</c:v>
                </c:pt>
                <c:pt idx="22">
                  <c:v>0.70817112063599119</c:v>
                </c:pt>
                <c:pt idx="23">
                  <c:v>0.72266296551849241</c:v>
                </c:pt>
                <c:pt idx="24">
                  <c:v>0.73703253545979763</c:v>
                </c:pt>
                <c:pt idx="25">
                  <c:v>0.74942306283433624</c:v>
                </c:pt>
                <c:pt idx="26">
                  <c:v>0.76161277464407451</c:v>
                </c:pt>
                <c:pt idx="27">
                  <c:v>0.77300258837288749</c:v>
                </c:pt>
                <c:pt idx="28">
                  <c:v>0.78322710250338079</c:v>
                </c:pt>
                <c:pt idx="29">
                  <c:v>0.79311778663568799</c:v>
                </c:pt>
                <c:pt idx="30">
                  <c:v>0.8028532010013969</c:v>
                </c:pt>
                <c:pt idx="31">
                  <c:v>0.81238611771316727</c:v>
                </c:pt>
                <c:pt idx="32">
                  <c:v>0.82170230370906094</c:v>
                </c:pt>
                <c:pt idx="33">
                  <c:v>0.83092532784499562</c:v>
                </c:pt>
                <c:pt idx="34">
                  <c:v>0.84007071709763126</c:v>
                </c:pt>
                <c:pt idx="35">
                  <c:v>0.8490300414132933</c:v>
                </c:pt>
                <c:pt idx="36">
                  <c:v>0.85750777066955663</c:v>
                </c:pt>
                <c:pt idx="37">
                  <c:v>0.86532560341777731</c:v>
                </c:pt>
                <c:pt idx="38">
                  <c:v>0.87273197128451285</c:v>
                </c:pt>
                <c:pt idx="39">
                  <c:v>0.87985924174578811</c:v>
                </c:pt>
                <c:pt idx="40">
                  <c:v>0.88667817232889357</c:v>
                </c:pt>
                <c:pt idx="41">
                  <c:v>0.89311539806911178</c:v>
                </c:pt>
                <c:pt idx="42">
                  <c:v>0.89948145849963912</c:v>
                </c:pt>
                <c:pt idx="43">
                  <c:v>0.90557320900917626</c:v>
                </c:pt>
                <c:pt idx="44">
                  <c:v>0.91097142122790797</c:v>
                </c:pt>
                <c:pt idx="45">
                  <c:v>0.91628617594709316</c:v>
                </c:pt>
                <c:pt idx="46">
                  <c:v>0.92130656506710262</c:v>
                </c:pt>
                <c:pt idx="47">
                  <c:v>0.92611992783164765</c:v>
                </c:pt>
                <c:pt idx="48">
                  <c:v>0.9306227510629963</c:v>
                </c:pt>
                <c:pt idx="49">
                  <c:v>0.93493200465198578</c:v>
                </c:pt>
                <c:pt idx="50">
                  <c:v>0.93923815284564327</c:v>
                </c:pt>
                <c:pt idx="51">
                  <c:v>0.94322341018833111</c:v>
                </c:pt>
                <c:pt idx="52">
                  <c:v>0.94718278923658594</c:v>
                </c:pt>
                <c:pt idx="53">
                  <c:v>0.95102571595989216</c:v>
                </c:pt>
                <c:pt idx="54">
                  <c:v>0.95482982524154869</c:v>
                </c:pt>
                <c:pt idx="55">
                  <c:v>0.95846313777994729</c:v>
                </c:pt>
                <c:pt idx="56">
                  <c:v>0.96193432280372271</c:v>
                </c:pt>
                <c:pt idx="57">
                  <c:v>0.96487797879548076</c:v>
                </c:pt>
                <c:pt idx="58">
                  <c:v>0.9677659964542078</c:v>
                </c:pt>
                <c:pt idx="59">
                  <c:v>0.97055567659408937</c:v>
                </c:pt>
                <c:pt idx="60">
                  <c:v>0.97321078960291907</c:v>
                </c:pt>
                <c:pt idx="61">
                  <c:v>0.97583484865842907</c:v>
                </c:pt>
                <c:pt idx="62">
                  <c:v>0.97840715112507304</c:v>
                </c:pt>
                <c:pt idx="63">
                  <c:v>0.98089017347592311</c:v>
                </c:pt>
                <c:pt idx="64">
                  <c:v>0.98321921997489647</c:v>
                </c:pt>
                <c:pt idx="65">
                  <c:v>0.98552885775304511</c:v>
                </c:pt>
                <c:pt idx="66">
                  <c:v>0.98759912130768823</c:v>
                </c:pt>
                <c:pt idx="67">
                  <c:v>0.98964350656789823</c:v>
                </c:pt>
                <c:pt idx="68">
                  <c:v>0.99158437865037607</c:v>
                </c:pt>
                <c:pt idx="69">
                  <c:v>0.99342432538456504</c:v>
                </c:pt>
                <c:pt idx="70">
                  <c:v>0.99517111025879512</c:v>
                </c:pt>
                <c:pt idx="71">
                  <c:v>0.99659959211149884</c:v>
                </c:pt>
                <c:pt idx="72">
                  <c:v>0.99760237602077906</c:v>
                </c:pt>
                <c:pt idx="73">
                  <c:v>0.99858057555034785</c:v>
                </c:pt>
                <c:pt idx="74">
                  <c:v>0.9994500862432979</c:v>
                </c:pt>
                <c:pt idx="75">
                  <c:v>0.99981885193896869</c:v>
                </c:pt>
                <c:pt idx="7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18F-49DE-9CF3-AE1BA359B4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43551"/>
        <c:axId val="239139807"/>
      </c:scatterChart>
      <c:valAx>
        <c:axId val="23914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9807"/>
        <c:crosses val="autoZero"/>
        <c:crossBetween val="midCat"/>
      </c:valAx>
      <c:valAx>
        <c:axId val="23913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%Cumulative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4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abc!$G$1</c:f>
              <c:strCache>
                <c:ptCount val="1"/>
                <c:pt idx="0">
                  <c:v>%CumulativeRevenue</c:v>
                </c:pt>
              </c:strCache>
            </c:strRef>
          </c:tx>
          <c:spPr>
            <a:ln w="19050" cap="rnd">
              <a:solidFill>
                <a:schemeClr val="dk1">
                  <a:tint val="885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abc!$F$2:$F$78</c:f>
              <c:numCache>
                <c:formatCode>0%</c:formatCode>
                <c:ptCount val="77"/>
                <c:pt idx="0">
                  <c:v>1.2987012987012988E-2</c:v>
                </c:pt>
                <c:pt idx="1">
                  <c:v>2.5974025974025976E-2</c:v>
                </c:pt>
                <c:pt idx="2">
                  <c:v>3.896103896103896E-2</c:v>
                </c:pt>
                <c:pt idx="3">
                  <c:v>5.1948051948051951E-2</c:v>
                </c:pt>
                <c:pt idx="4">
                  <c:v>6.4935064935064929E-2</c:v>
                </c:pt>
                <c:pt idx="5">
                  <c:v>7.792207792207792E-2</c:v>
                </c:pt>
                <c:pt idx="6">
                  <c:v>9.0909090909090912E-2</c:v>
                </c:pt>
                <c:pt idx="7">
                  <c:v>0.1038961038961039</c:v>
                </c:pt>
                <c:pt idx="8">
                  <c:v>0.11688311688311688</c:v>
                </c:pt>
                <c:pt idx="9">
                  <c:v>0.12987012987012986</c:v>
                </c:pt>
                <c:pt idx="10">
                  <c:v>0.14285714285714285</c:v>
                </c:pt>
                <c:pt idx="11">
                  <c:v>0.15584415584415584</c:v>
                </c:pt>
                <c:pt idx="12">
                  <c:v>0.16883116883116883</c:v>
                </c:pt>
                <c:pt idx="13">
                  <c:v>0.18181818181818182</c:v>
                </c:pt>
                <c:pt idx="14">
                  <c:v>0.19480519480519481</c:v>
                </c:pt>
                <c:pt idx="15">
                  <c:v>0.20779220779220781</c:v>
                </c:pt>
                <c:pt idx="16">
                  <c:v>0.22077922077922077</c:v>
                </c:pt>
                <c:pt idx="17">
                  <c:v>0.23376623376623376</c:v>
                </c:pt>
                <c:pt idx="18">
                  <c:v>0.24675324675324675</c:v>
                </c:pt>
                <c:pt idx="19">
                  <c:v>0.25974025974025972</c:v>
                </c:pt>
                <c:pt idx="20">
                  <c:v>0.27272727272727271</c:v>
                </c:pt>
                <c:pt idx="21">
                  <c:v>0.2857142857142857</c:v>
                </c:pt>
                <c:pt idx="22">
                  <c:v>0.29870129870129869</c:v>
                </c:pt>
                <c:pt idx="23">
                  <c:v>0.31168831168831168</c:v>
                </c:pt>
                <c:pt idx="24">
                  <c:v>0.32467532467532467</c:v>
                </c:pt>
                <c:pt idx="25">
                  <c:v>0.33766233766233766</c:v>
                </c:pt>
                <c:pt idx="26">
                  <c:v>0.35064935064935066</c:v>
                </c:pt>
                <c:pt idx="27">
                  <c:v>0.36363636363636365</c:v>
                </c:pt>
                <c:pt idx="28">
                  <c:v>0.37662337662337664</c:v>
                </c:pt>
                <c:pt idx="29">
                  <c:v>0.38961038961038963</c:v>
                </c:pt>
                <c:pt idx="30">
                  <c:v>0.40259740259740262</c:v>
                </c:pt>
                <c:pt idx="31">
                  <c:v>0.41558441558441561</c:v>
                </c:pt>
                <c:pt idx="32">
                  <c:v>0.42857142857142855</c:v>
                </c:pt>
                <c:pt idx="33">
                  <c:v>0.44155844155844154</c:v>
                </c:pt>
                <c:pt idx="34">
                  <c:v>0.45454545454545453</c:v>
                </c:pt>
                <c:pt idx="35">
                  <c:v>0.46753246753246752</c:v>
                </c:pt>
                <c:pt idx="36">
                  <c:v>0.48051948051948051</c:v>
                </c:pt>
                <c:pt idx="37">
                  <c:v>0.4935064935064935</c:v>
                </c:pt>
                <c:pt idx="38">
                  <c:v>0.50649350649350644</c:v>
                </c:pt>
                <c:pt idx="39">
                  <c:v>0.51948051948051943</c:v>
                </c:pt>
                <c:pt idx="40">
                  <c:v>0.53246753246753242</c:v>
                </c:pt>
                <c:pt idx="41">
                  <c:v>0.54545454545454541</c:v>
                </c:pt>
                <c:pt idx="42">
                  <c:v>0.55844155844155841</c:v>
                </c:pt>
                <c:pt idx="43">
                  <c:v>0.5714285714285714</c:v>
                </c:pt>
                <c:pt idx="44">
                  <c:v>0.58441558441558439</c:v>
                </c:pt>
                <c:pt idx="45">
                  <c:v>0.59740259740259738</c:v>
                </c:pt>
                <c:pt idx="46">
                  <c:v>0.61038961038961037</c:v>
                </c:pt>
                <c:pt idx="47">
                  <c:v>0.62337662337662336</c:v>
                </c:pt>
                <c:pt idx="48">
                  <c:v>0.63636363636363635</c:v>
                </c:pt>
                <c:pt idx="49">
                  <c:v>0.64935064935064934</c:v>
                </c:pt>
                <c:pt idx="50">
                  <c:v>0.66233766233766234</c:v>
                </c:pt>
                <c:pt idx="51">
                  <c:v>0.67532467532467533</c:v>
                </c:pt>
                <c:pt idx="52">
                  <c:v>0.68831168831168832</c:v>
                </c:pt>
                <c:pt idx="53">
                  <c:v>0.70129870129870131</c:v>
                </c:pt>
                <c:pt idx="54">
                  <c:v>0.7142857142857143</c:v>
                </c:pt>
                <c:pt idx="55">
                  <c:v>0.72727272727272729</c:v>
                </c:pt>
                <c:pt idx="56">
                  <c:v>0.74025974025974028</c:v>
                </c:pt>
                <c:pt idx="57">
                  <c:v>0.75324675324675328</c:v>
                </c:pt>
                <c:pt idx="58">
                  <c:v>0.76623376623376627</c:v>
                </c:pt>
                <c:pt idx="59">
                  <c:v>0.77922077922077926</c:v>
                </c:pt>
                <c:pt idx="60">
                  <c:v>0.79220779220779225</c:v>
                </c:pt>
                <c:pt idx="61">
                  <c:v>0.80519480519480524</c:v>
                </c:pt>
                <c:pt idx="62">
                  <c:v>0.81818181818181823</c:v>
                </c:pt>
                <c:pt idx="63">
                  <c:v>0.83116883116883122</c:v>
                </c:pt>
                <c:pt idx="64">
                  <c:v>0.8441558441558441</c:v>
                </c:pt>
                <c:pt idx="65">
                  <c:v>0.8571428571428571</c:v>
                </c:pt>
                <c:pt idx="66">
                  <c:v>0.87012987012987009</c:v>
                </c:pt>
                <c:pt idx="67">
                  <c:v>0.88311688311688308</c:v>
                </c:pt>
                <c:pt idx="68">
                  <c:v>0.89610389610389607</c:v>
                </c:pt>
                <c:pt idx="69">
                  <c:v>0.90909090909090906</c:v>
                </c:pt>
                <c:pt idx="70">
                  <c:v>0.92207792207792205</c:v>
                </c:pt>
                <c:pt idx="71">
                  <c:v>0.93506493506493504</c:v>
                </c:pt>
                <c:pt idx="72">
                  <c:v>0.94805194805194803</c:v>
                </c:pt>
                <c:pt idx="73">
                  <c:v>0.96103896103896103</c:v>
                </c:pt>
                <c:pt idx="74">
                  <c:v>0.97402597402597402</c:v>
                </c:pt>
                <c:pt idx="75">
                  <c:v>0.98701298701298701</c:v>
                </c:pt>
                <c:pt idx="76">
                  <c:v>1</c:v>
                </c:pt>
              </c:numCache>
            </c:numRef>
          </c:xVal>
          <c:yVal>
            <c:numRef>
              <c:f>abc!$G$2:$G$78</c:f>
              <c:numCache>
                <c:formatCode>0%</c:formatCode>
                <c:ptCount val="77"/>
                <c:pt idx="0">
                  <c:v>0.16297244093622185</c:v>
                </c:pt>
                <c:pt idx="1">
                  <c:v>0.21679080527636688</c:v>
                </c:pt>
                <c:pt idx="2">
                  <c:v>0.26603719958243821</c:v>
                </c:pt>
                <c:pt idx="3">
                  <c:v>0.30750069683777337</c:v>
                </c:pt>
                <c:pt idx="4">
                  <c:v>0.34533476329887491</c:v>
                </c:pt>
                <c:pt idx="5">
                  <c:v>0.37874105358248372</c:v>
                </c:pt>
                <c:pt idx="6">
                  <c:v>0.40519384615193516</c:v>
                </c:pt>
                <c:pt idx="7">
                  <c:v>0.4295090916012177</c:v>
                </c:pt>
                <c:pt idx="8">
                  <c:v>0.45325268552647441</c:v>
                </c:pt>
                <c:pt idx="9">
                  <c:v>0.47560894408717597</c:v>
                </c:pt>
                <c:pt idx="10">
                  <c:v>0.49791189336134539</c:v>
                </c:pt>
                <c:pt idx="11">
                  <c:v>0.52013099696155185</c:v>
                </c:pt>
                <c:pt idx="12">
                  <c:v>0.54143607920238335</c:v>
                </c:pt>
                <c:pt idx="13">
                  <c:v>0.56018583513771891</c:v>
                </c:pt>
                <c:pt idx="14">
                  <c:v>0.57888031503614557</c:v>
                </c:pt>
                <c:pt idx="15">
                  <c:v>0.59606867819856946</c:v>
                </c:pt>
                <c:pt idx="16">
                  <c:v>0.61321304826045708</c:v>
                </c:pt>
                <c:pt idx="17">
                  <c:v>0.63035483049290153</c:v>
                </c:pt>
                <c:pt idx="18">
                  <c:v>0.64712137745606679</c:v>
                </c:pt>
                <c:pt idx="19">
                  <c:v>0.66331083845337546</c:v>
                </c:pt>
                <c:pt idx="20">
                  <c:v>0.67857411529292555</c:v>
                </c:pt>
                <c:pt idx="21">
                  <c:v>0.69338943885583981</c:v>
                </c:pt>
                <c:pt idx="22">
                  <c:v>0.70817112063599119</c:v>
                </c:pt>
                <c:pt idx="23">
                  <c:v>0.72266296551849241</c:v>
                </c:pt>
                <c:pt idx="24">
                  <c:v>0.73703253545979763</c:v>
                </c:pt>
                <c:pt idx="25">
                  <c:v>0.74942306283433624</c:v>
                </c:pt>
                <c:pt idx="26">
                  <c:v>0.76161277464407451</c:v>
                </c:pt>
                <c:pt idx="27">
                  <c:v>0.77300258837288749</c:v>
                </c:pt>
                <c:pt idx="28">
                  <c:v>0.78322710250338079</c:v>
                </c:pt>
                <c:pt idx="29">
                  <c:v>0.79311778663568799</c:v>
                </c:pt>
                <c:pt idx="30">
                  <c:v>0.8028532010013969</c:v>
                </c:pt>
                <c:pt idx="31">
                  <c:v>0.81238611771316727</c:v>
                </c:pt>
                <c:pt idx="32">
                  <c:v>0.82170230370906094</c:v>
                </c:pt>
                <c:pt idx="33">
                  <c:v>0.83092532784499562</c:v>
                </c:pt>
                <c:pt idx="34">
                  <c:v>0.84007071709763126</c:v>
                </c:pt>
                <c:pt idx="35">
                  <c:v>0.8490300414132933</c:v>
                </c:pt>
                <c:pt idx="36">
                  <c:v>0.85750777066955663</c:v>
                </c:pt>
                <c:pt idx="37">
                  <c:v>0.86532560341777731</c:v>
                </c:pt>
                <c:pt idx="38">
                  <c:v>0.87273197128451285</c:v>
                </c:pt>
                <c:pt idx="39">
                  <c:v>0.87985924174578811</c:v>
                </c:pt>
                <c:pt idx="40">
                  <c:v>0.88667817232889357</c:v>
                </c:pt>
                <c:pt idx="41">
                  <c:v>0.89311539806911178</c:v>
                </c:pt>
                <c:pt idx="42">
                  <c:v>0.89948145849963912</c:v>
                </c:pt>
                <c:pt idx="43">
                  <c:v>0.90557320900917626</c:v>
                </c:pt>
                <c:pt idx="44">
                  <c:v>0.91097142122790797</c:v>
                </c:pt>
                <c:pt idx="45">
                  <c:v>0.91628617594709316</c:v>
                </c:pt>
                <c:pt idx="46">
                  <c:v>0.92130656506710262</c:v>
                </c:pt>
                <c:pt idx="47">
                  <c:v>0.92611992783164765</c:v>
                </c:pt>
                <c:pt idx="48">
                  <c:v>0.9306227510629963</c:v>
                </c:pt>
                <c:pt idx="49">
                  <c:v>0.93493200465198578</c:v>
                </c:pt>
                <c:pt idx="50">
                  <c:v>0.93923815284564327</c:v>
                </c:pt>
                <c:pt idx="51">
                  <c:v>0.94322341018833111</c:v>
                </c:pt>
                <c:pt idx="52">
                  <c:v>0.94718278923658594</c:v>
                </c:pt>
                <c:pt idx="53">
                  <c:v>0.95102571595989216</c:v>
                </c:pt>
                <c:pt idx="54">
                  <c:v>0.95482982524154869</c:v>
                </c:pt>
                <c:pt idx="55">
                  <c:v>0.95846313777994729</c:v>
                </c:pt>
                <c:pt idx="56">
                  <c:v>0.96193432280372271</c:v>
                </c:pt>
                <c:pt idx="57">
                  <c:v>0.96487797879548076</c:v>
                </c:pt>
                <c:pt idx="58">
                  <c:v>0.9677659964542078</c:v>
                </c:pt>
                <c:pt idx="59">
                  <c:v>0.97055567659408937</c:v>
                </c:pt>
                <c:pt idx="60">
                  <c:v>0.97321078960291907</c:v>
                </c:pt>
                <c:pt idx="61">
                  <c:v>0.97583484865842907</c:v>
                </c:pt>
                <c:pt idx="62">
                  <c:v>0.97840715112507304</c:v>
                </c:pt>
                <c:pt idx="63">
                  <c:v>0.98089017347592311</c:v>
                </c:pt>
                <c:pt idx="64">
                  <c:v>0.98321921997489647</c:v>
                </c:pt>
                <c:pt idx="65">
                  <c:v>0.98552885775304511</c:v>
                </c:pt>
                <c:pt idx="66">
                  <c:v>0.98759912130768823</c:v>
                </c:pt>
                <c:pt idx="67">
                  <c:v>0.98964350656789823</c:v>
                </c:pt>
                <c:pt idx="68">
                  <c:v>0.99158437865037607</c:v>
                </c:pt>
                <c:pt idx="69">
                  <c:v>0.99342432538456504</c:v>
                </c:pt>
                <c:pt idx="70">
                  <c:v>0.99517111025879512</c:v>
                </c:pt>
                <c:pt idx="71">
                  <c:v>0.99659959211149884</c:v>
                </c:pt>
                <c:pt idx="72">
                  <c:v>0.99760237602077906</c:v>
                </c:pt>
                <c:pt idx="73">
                  <c:v>0.99858057555034785</c:v>
                </c:pt>
                <c:pt idx="74">
                  <c:v>0.9994500862432979</c:v>
                </c:pt>
                <c:pt idx="75">
                  <c:v>0.99981885193896869</c:v>
                </c:pt>
                <c:pt idx="76">
                  <c:v>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F13-46E1-8175-AA53BC2AF7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143551"/>
        <c:axId val="239139807"/>
      </c:scatterChart>
      <c:valAx>
        <c:axId val="2391435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%Inventory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39807"/>
        <c:crosses val="autoZero"/>
        <c:crossBetween val="midCat"/>
      </c:valAx>
      <c:valAx>
        <c:axId val="239139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%Cumulative Revenue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9143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3</xdr:row>
      <xdr:rowOff>140970</xdr:rowOff>
    </xdr:from>
    <xdr:to>
      <xdr:col>15</xdr:col>
      <xdr:colOff>335280</xdr:colOff>
      <xdr:row>18</xdr:row>
      <xdr:rowOff>140970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7F82746-3EEC-43AA-AD16-61A84041A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7620</xdr:rowOff>
    </xdr:from>
    <xdr:to>
      <xdr:col>13</xdr:col>
      <xdr:colOff>304800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679AF7D-0414-432D-BC22-C835BFA997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1" xr16:uid="{7C8EB738-EC10-426C-804B-08864AE57BED}" autoFormatId="16" applyNumberFormats="0" applyBorderFormats="0" applyFontFormats="0" applyPatternFormats="0" applyAlignmentFormats="0" applyWidthHeightFormats="0">
  <queryTableRefresh nextId="11" unboundColumnsLeft="1" unboundColumnsRight="4">
    <queryTableFields count="8">
      <queryTableField id="7" dataBound="0" tableColumnId="7"/>
      <queryTableField id="1" name="ProductID" tableColumnId="1"/>
      <queryTableField id="2" name="products.ProductName" tableColumnId="2"/>
      <queryTableField id="3" name="ProductRevenue" tableColumnId="3"/>
      <queryTableField id="5" dataBound="0" tableColumnId="5"/>
      <queryTableField id="10" dataBound="0" tableColumnId="10"/>
      <queryTableField id="6" dataBound="0" tableColumnId="6"/>
      <queryTableField id="9" dataBound="0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4" xr16:uid="{2C5E4AA8-657D-47C9-95C5-38E82E8D21F5}" autoFormatId="16" applyNumberFormats="0" applyBorderFormats="0" applyFontFormats="0" applyPatternFormats="0" applyAlignmentFormats="0" applyWidthHeightFormats="0">
  <queryTableRefresh nextId="8">
    <queryTableFields count="7">
      <queryTableField id="1" name="OrderDetailID" tableColumnId="1"/>
      <queryTableField id="2" name="OrderID" tableColumnId="2"/>
      <queryTableField id="3" name="ProductID" tableColumnId="3"/>
      <queryTableField id="4" name="products.ProductName" tableColumnId="4"/>
      <queryTableField id="5" name="Quantity" tableColumnId="5"/>
      <queryTableField id="6" name="products.Price" tableColumnId="6"/>
      <queryTableField id="7" name="OrderRevenue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587F393-90E2-4604-A094-08021B79CF7A}" autoFormatId="16" applyNumberFormats="0" applyBorderFormats="0" applyFontFormats="0" applyPatternFormats="0" applyAlignmentFormats="0" applyWidthHeightFormats="0">
  <queryTableRefresh nextId="5">
    <queryTableFields count="4">
      <queryTableField id="1" name="OrderDetailID" tableColumnId="1"/>
      <queryTableField id="2" name="OrderID" tableColumnId="2"/>
      <queryTableField id="3" name="ProductID" tableColumnId="3"/>
      <queryTableField id="4" name="Quantity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9B1045B-AB43-4945-8928-B6AC4A2456ED}" autoFormatId="16" applyNumberFormats="0" applyBorderFormats="0" applyFontFormats="0" applyPatternFormats="0" applyAlignmentFormats="0" applyWidthHeightFormats="0">
  <queryTableRefresh nextId="7">
    <queryTableFields count="6">
      <queryTableField id="1" name="ProductID" tableColumnId="1"/>
      <queryTableField id="2" name="ProductName" tableColumnId="2"/>
      <queryTableField id="3" name="SupplierID" tableColumnId="3"/>
      <queryTableField id="4" name="CategoryID" tableColumnId="4"/>
      <queryTableField id="5" name="Unit" tableColumnId="5"/>
      <queryTableField id="6" name="Pric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35F0728-9DB9-4A1F-A7BC-31FDCDDBE12A}" name="abc" displayName="abc" ref="A1:H78" tableType="queryTable" totalsRowShown="0">
  <autoFilter ref="A1:H78" xr:uid="{935F0728-9DB9-4A1F-A7BC-31FDCDDBE12A}"/>
  <tableColumns count="8">
    <tableColumn id="7" xr3:uid="{556ED82D-CCFD-4473-8A38-D00117FAB69A}" uniqueName="7" name="Rank" queryTableFieldId="7" dataDxfId="18">
      <calculatedColumnFormula>_xlfn.RANK.EQ(abc[[#This Row],[ProductRevenue]],abc[ProductRevenue],0)</calculatedColumnFormula>
    </tableColumn>
    <tableColumn id="1" xr3:uid="{0F92F2A0-2212-46C2-974F-15E1AA9DF251}" uniqueName="1" name="ProductID" queryTableFieldId="1"/>
    <tableColumn id="2" xr3:uid="{D6E7D6C2-5D30-4D1F-BBBC-8A83275F4D18}" uniqueName="2" name="products.ProductName" queryTableFieldId="2" dataDxfId="17"/>
    <tableColumn id="3" xr3:uid="{E2B9C0D0-B3AA-4265-B96E-031798C8B02C}" uniqueName="3" name="ProductRevenue" queryTableFieldId="3"/>
    <tableColumn id="5" xr3:uid="{6CDBF3E7-C6AA-476C-BE06-3C2F4262A9B6}" uniqueName="5" name="CumulativeRevenue" queryTableFieldId="5" dataDxfId="16">
      <calculatedColumnFormula>SUM($D$2:abc[[#This Row],[ProductRevenue]])</calculatedColumnFormula>
    </tableColumn>
    <tableColumn id="10" xr3:uid="{68909C5F-5B8B-46F0-9167-33BC1B32FEB5}" uniqueName="10" name="%Inventory" queryTableFieldId="10" dataDxfId="15" dataCellStyle="Percent">
      <calculatedColumnFormula>abc[[#This Row],[Rank]]/COUNT(abc[Rank])</calculatedColumnFormula>
    </tableColumn>
    <tableColumn id="6" xr3:uid="{A7ABFB79-7AF4-4B73-B82E-AC8431196047}" uniqueName="6" name="%CumulativeRevenue" queryTableFieldId="6" dataDxfId="14" dataCellStyle="Percent">
      <calculatedColumnFormula>abc[[#This Row],[CumulativeRevenue]]/totalrevenue</calculatedColumnFormula>
    </tableColumn>
    <tableColumn id="9" xr3:uid="{3A8A094B-EB1B-4B29-AF56-7179262A0221}" uniqueName="9" name="ABC" queryTableFieldId="9" dataDxfId="13">
      <calculatedColumnFormula>IF(abc[[#This Row],[%CumulativeRevenue]]&lt;40%,"A",IF(abc[[#This Row],[%CumulativeRevenue]]&lt;70%,"B","C"))</calculatedColumnFormula>
    </tableColumn>
  </tableColumns>
  <tableStyleInfo name="TableStyleMedium7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CDD6C0-4CDA-4AC4-A57C-B09FF707FF69}" name="Table5" displayName="Table5" ref="A2:E5" totalsRowShown="0" headerRowDxfId="12" dataDxfId="10" headerRowBorderDxfId="11" tableBorderDxfId="9" totalsRowBorderDxfId="8">
  <autoFilter ref="A2:E5" xr:uid="{7ACDD6C0-4CDA-4AC4-A57C-B09FF707FF69}"/>
  <tableColumns count="5">
    <tableColumn id="1" xr3:uid="{ACB98EA8-1137-40E2-B4C8-037C386A2875}" name="ABC Segment" dataDxfId="7"/>
    <tableColumn id="2" xr3:uid="{F6717276-1363-45E0-B642-F84B54243965}" name="SKU Count" dataDxfId="6">
      <calculatedColumnFormula>COUNTIF(abc[ABC],A3)</calculatedColumnFormula>
    </tableColumn>
    <tableColumn id="3" xr3:uid="{0E4DD026-D745-453D-9E8E-CFB1376EC016}" name="Total Revenue" dataDxfId="5">
      <calculatedColumnFormula>SUMIFS(abc[ProductRevenue],abc[ABC],A3)</calculatedColumnFormula>
    </tableColumn>
    <tableColumn id="4" xr3:uid="{5BD5A58E-6577-47E0-AC43-BD95609A91ED}" name="% of Total SKUs" dataDxfId="4">
      <calculatedColumnFormula>B3/COUNT(abc[Rank])</calculatedColumnFormula>
    </tableColumn>
    <tableColumn id="5" xr3:uid="{E1664725-B016-4637-8D4A-210C7B7E4C94}" name="% of Total Revenue" dataDxfId="3">
      <calculatedColumnFormula>C3/SUM(abc[ProductRevenue])</calculatedColumnFormula>
    </tableColumn>
  </tableColumns>
  <tableStyleInfo name="TableStyleDark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CFAB763-DE75-478B-8B36-E992E42D7E22}" name="working" displayName="working" ref="A1:G519" tableType="queryTable" totalsRowShown="0">
  <autoFilter ref="A1:G519" xr:uid="{5CFAB763-DE75-478B-8B36-E992E42D7E22}"/>
  <tableColumns count="7">
    <tableColumn id="1" xr3:uid="{03624F9F-1108-40BD-B289-92C7DCD41D58}" uniqueName="1" name="OrderDetailID" queryTableFieldId="1"/>
    <tableColumn id="2" xr3:uid="{1E50C1C7-09BB-4F59-ACC4-0E3DD8D417CA}" uniqueName="2" name="OrderID" queryTableFieldId="2"/>
    <tableColumn id="3" xr3:uid="{E3C2C294-24B6-48EB-BB9B-467B9B10E6FC}" uniqueName="3" name="ProductID" queryTableFieldId="3"/>
    <tableColumn id="4" xr3:uid="{0846527B-2ACB-4451-B7FB-6FBB77F3C1D4}" uniqueName="4" name="products.ProductName" queryTableFieldId="4" dataDxfId="2"/>
    <tableColumn id="5" xr3:uid="{4F37B642-1041-4C47-85CF-1FB9414C26B0}" uniqueName="5" name="Quantity" queryTableFieldId="5"/>
    <tableColumn id="6" xr3:uid="{888A8D1A-DC74-43EE-A4E6-9F6C2363B019}" uniqueName="6" name="products.Price" queryTableFieldId="6"/>
    <tableColumn id="7" xr3:uid="{C711FB49-3107-471F-AD35-43076FE408E7}" uniqueName="7" name="OrderRevenue" queryTableFieldId="7"/>
  </tableColumns>
  <tableStyleInfo name="TableStyleMedium7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87AB136-6409-43ED-9EBF-3BC80A457DBB}" name="order_details" displayName="order_details" ref="A1:D519" tableType="queryTable" totalsRowShown="0">
  <autoFilter ref="A1:D519" xr:uid="{787AB136-6409-43ED-9EBF-3BC80A457DBB}"/>
  <tableColumns count="4">
    <tableColumn id="1" xr3:uid="{2E7451C8-9825-4E2F-9DCB-D83DBCA6EAC5}" uniqueName="1" name="OrderDetailID" queryTableFieldId="1"/>
    <tableColumn id="2" xr3:uid="{4D7DED9D-2A1C-4D3F-9E52-8240590AF723}" uniqueName="2" name="OrderID" queryTableFieldId="2"/>
    <tableColumn id="3" xr3:uid="{1867C6C0-545A-457D-AFDA-AB0B02D97B22}" uniqueName="3" name="ProductID" queryTableFieldId="3"/>
    <tableColumn id="4" xr3:uid="{E730403F-5092-4475-90D9-539BAFEF49C6}" uniqueName="4" name="Quantity" queryTableFieldId="4"/>
  </tableColumns>
  <tableStyleInfo name="TableStyleMedium7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E819F4-5876-44E1-BA93-225E6A902AF0}" name="products" displayName="products" ref="A1:F78" tableType="queryTable" totalsRowShown="0">
  <autoFilter ref="A1:F78" xr:uid="{28E819F4-5876-44E1-BA93-225E6A902AF0}"/>
  <tableColumns count="6">
    <tableColumn id="1" xr3:uid="{E2B4B5B8-8B3D-417F-95CC-9CC7033195FD}" uniqueName="1" name="ProductID" queryTableFieldId="1"/>
    <tableColumn id="2" xr3:uid="{C93FD087-465E-45BB-BDF6-FEA2835EC472}" uniqueName="2" name="ProductName" queryTableFieldId="2" dataDxfId="1"/>
    <tableColumn id="3" xr3:uid="{3ABB828A-BD2A-4341-869D-685F767E8A8C}" uniqueName="3" name="SupplierID" queryTableFieldId="3"/>
    <tableColumn id="4" xr3:uid="{4F4EB426-E24F-499D-B0C5-5483D5BB9BCF}" uniqueName="4" name="CategoryID" queryTableFieldId="4"/>
    <tableColumn id="5" xr3:uid="{0680E71F-DA3F-4105-98B4-35CBDB1C2E57}" uniqueName="5" name="Unit" queryTableFieldId="5" dataDxfId="0"/>
    <tableColumn id="6" xr3:uid="{90BC3BCA-24EB-4639-A6C9-CD1682983BB3}" uniqueName="6" name="Price" queryTableFieldId="6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BC3F-11ED-4B1E-8BC2-4A6667863CAB}">
  <dimension ref="A1:N78"/>
  <sheetViews>
    <sheetView topLeftCell="E1" workbookViewId="0">
      <selection activeCell="M23" sqref="M23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29.5546875" bestFit="1" customWidth="1"/>
    <col min="4" max="4" width="17.33203125" bestFit="1" customWidth="1"/>
    <col min="5" max="5" width="20.33203125" bestFit="1" customWidth="1"/>
    <col min="6" max="6" width="12.88671875" bestFit="1" customWidth="1"/>
    <col min="7" max="7" width="21.77734375" bestFit="1" customWidth="1"/>
    <col min="8" max="8" width="6.6640625" bestFit="1" customWidth="1"/>
    <col min="13" max="13" width="13.109375" bestFit="1" customWidth="1"/>
    <col min="14" max="14" width="10" bestFit="1" customWidth="1"/>
  </cols>
  <sheetData>
    <row r="1" spans="1:14" x14ac:dyDescent="0.3">
      <c r="A1" t="s">
        <v>162</v>
      </c>
      <c r="B1" t="s">
        <v>0</v>
      </c>
      <c r="C1" t="s">
        <v>156</v>
      </c>
      <c r="D1" t="s">
        <v>159</v>
      </c>
      <c r="E1" t="s">
        <v>160</v>
      </c>
      <c r="F1" t="s">
        <v>163</v>
      </c>
      <c r="G1" t="s">
        <v>161</v>
      </c>
      <c r="H1" t="s">
        <v>164</v>
      </c>
      <c r="M1" s="2" t="s">
        <v>167</v>
      </c>
      <c r="N1" s="3">
        <f>SUM(abc[ProductRevenue])</f>
        <v>386424.23</v>
      </c>
    </row>
    <row r="2" spans="1:14" x14ac:dyDescent="0.3">
      <c r="A2">
        <f>_xlfn.RANK.EQ(abc[[#This Row],[ProductRevenue]],abc[ProductRevenue],0)</f>
        <v>1</v>
      </c>
      <c r="B2">
        <v>38</v>
      </c>
      <c r="C2" t="s">
        <v>78</v>
      </c>
      <c r="D2">
        <v>62976.5</v>
      </c>
      <c r="E2">
        <f>SUM($D$2:abc[[#This Row],[ProductRevenue]])</f>
        <v>62976.5</v>
      </c>
      <c r="F2" s="1">
        <f>abc[[#This Row],[Rank]]/COUNT(abc[Rank])</f>
        <v>1.2987012987012988E-2</v>
      </c>
      <c r="G2" s="1">
        <f>abc[[#This Row],[CumulativeRevenue]]/totalrevenue</f>
        <v>0.16297244093622185</v>
      </c>
      <c r="H2" t="str">
        <f>IF(abc[[#This Row],[%CumulativeRevenue]]&lt;40%,"A",IF(abc[[#This Row],[%CumulativeRevenue]]&lt;70%,"B","C"))</f>
        <v>A</v>
      </c>
    </row>
    <row r="3" spans="1:14" x14ac:dyDescent="0.3">
      <c r="A3">
        <f>_xlfn.RANK.EQ(abc[[#This Row],[ProductRevenue]],abc[ProductRevenue],0)</f>
        <v>2</v>
      </c>
      <c r="B3">
        <v>29</v>
      </c>
      <c r="C3" t="s">
        <v>62</v>
      </c>
      <c r="D3">
        <v>20796.72</v>
      </c>
      <c r="E3">
        <f>SUM($D$2:abc[[#This Row],[ProductRevenue]])</f>
        <v>83773.22</v>
      </c>
      <c r="F3" s="1">
        <f>abc[[#This Row],[Rank]]/COUNT(abc[Rank])</f>
        <v>2.5974025974025976E-2</v>
      </c>
      <c r="G3" s="1">
        <f>abc[[#This Row],[CumulativeRevenue]]/totalrevenue</f>
        <v>0.21679080527636688</v>
      </c>
      <c r="H3" t="str">
        <f>IF(abc[[#This Row],[%CumulativeRevenue]]&lt;40%,"A",IF(abc[[#This Row],[%CumulativeRevenue]]&lt;70%,"B","C"))</f>
        <v>A</v>
      </c>
    </row>
    <row r="4" spans="1:14" x14ac:dyDescent="0.3">
      <c r="A4">
        <f>_xlfn.RANK.EQ(abc[[#This Row],[ProductRevenue]],abc[ProductRevenue],0)</f>
        <v>3</v>
      </c>
      <c r="B4">
        <v>59</v>
      </c>
      <c r="C4" t="s">
        <v>119</v>
      </c>
      <c r="D4">
        <v>19030</v>
      </c>
      <c r="E4">
        <f>SUM($D$2:abc[[#This Row],[ProductRevenue]])</f>
        <v>102803.22</v>
      </c>
      <c r="F4" s="1">
        <f>abc[[#This Row],[Rank]]/COUNT(abc[Rank])</f>
        <v>3.896103896103896E-2</v>
      </c>
      <c r="G4" s="1">
        <f>abc[[#This Row],[CumulativeRevenue]]/totalrevenue</f>
        <v>0.26603719958243821</v>
      </c>
      <c r="H4" t="str">
        <f>IF(abc[[#This Row],[%CumulativeRevenue]]&lt;40%,"A",IF(abc[[#This Row],[%CumulativeRevenue]]&lt;70%,"B","C"))</f>
        <v>A</v>
      </c>
    </row>
    <row r="5" spans="1:14" x14ac:dyDescent="0.3">
      <c r="A5">
        <f>_xlfn.RANK.EQ(abc[[#This Row],[ProductRevenue]],abc[ProductRevenue],0)</f>
        <v>4</v>
      </c>
      <c r="B5">
        <v>62</v>
      </c>
      <c r="C5" t="s">
        <v>125</v>
      </c>
      <c r="D5">
        <v>16022.5</v>
      </c>
      <c r="E5">
        <f>SUM($D$2:abc[[#This Row],[ProductRevenue]])</f>
        <v>118825.72</v>
      </c>
      <c r="F5" s="1">
        <f>abc[[#This Row],[Rank]]/COUNT(abc[Rank])</f>
        <v>5.1948051948051951E-2</v>
      </c>
      <c r="G5" s="1">
        <f>abc[[#This Row],[CumulativeRevenue]]/totalrevenue</f>
        <v>0.30750069683777337</v>
      </c>
      <c r="H5" t="str">
        <f>IF(abc[[#This Row],[%CumulativeRevenue]]&lt;40%,"A",IF(abc[[#This Row],[%CumulativeRevenue]]&lt;70%,"B","C"))</f>
        <v>A</v>
      </c>
    </row>
    <row r="6" spans="1:14" x14ac:dyDescent="0.3">
      <c r="A6">
        <f>_xlfn.RANK.EQ(abc[[#This Row],[ProductRevenue]],abc[ProductRevenue],0)</f>
        <v>5</v>
      </c>
      <c r="B6">
        <v>60</v>
      </c>
      <c r="C6" t="s">
        <v>121</v>
      </c>
      <c r="D6">
        <v>14620</v>
      </c>
      <c r="E6">
        <f>SUM($D$2:abc[[#This Row],[ProductRevenue]])</f>
        <v>133445.72</v>
      </c>
      <c r="F6" s="1">
        <f>abc[[#This Row],[Rank]]/COUNT(abc[Rank])</f>
        <v>6.4935064935064929E-2</v>
      </c>
      <c r="G6" s="1">
        <f>abc[[#This Row],[CumulativeRevenue]]/totalrevenue</f>
        <v>0.34533476329887491</v>
      </c>
      <c r="H6" t="str">
        <f>IF(abc[[#This Row],[%CumulativeRevenue]]&lt;40%,"A",IF(abc[[#This Row],[%CumulativeRevenue]]&lt;70%,"B","C"))</f>
        <v>A</v>
      </c>
    </row>
    <row r="7" spans="1:14" x14ac:dyDescent="0.3">
      <c r="A7">
        <f>_xlfn.RANK.EQ(abc[[#This Row],[ProductRevenue]],abc[ProductRevenue],0)</f>
        <v>6</v>
      </c>
      <c r="B7">
        <v>17</v>
      </c>
      <c r="C7" t="s">
        <v>38</v>
      </c>
      <c r="D7">
        <v>12909</v>
      </c>
      <c r="E7">
        <f>SUM($D$2:abc[[#This Row],[ProductRevenue]])</f>
        <v>146354.72</v>
      </c>
      <c r="F7" s="1">
        <f>abc[[#This Row],[Rank]]/COUNT(abc[Rank])</f>
        <v>7.792207792207792E-2</v>
      </c>
      <c r="G7" s="1">
        <f>abc[[#This Row],[CumulativeRevenue]]/totalrevenue</f>
        <v>0.37874105358248372</v>
      </c>
      <c r="H7" t="str">
        <f>IF(abc[[#This Row],[%CumulativeRevenue]]&lt;40%,"A",IF(abc[[#This Row],[%CumulativeRevenue]]&lt;70%,"B","C"))</f>
        <v>A</v>
      </c>
    </row>
    <row r="8" spans="1:14" x14ac:dyDescent="0.3">
      <c r="A8">
        <f>_xlfn.RANK.EQ(abc[[#This Row],[ProductRevenue]],abc[ProductRevenue],0)</f>
        <v>7</v>
      </c>
      <c r="B8">
        <v>56</v>
      </c>
      <c r="C8" t="s">
        <v>114</v>
      </c>
      <c r="D8">
        <v>10222</v>
      </c>
      <c r="E8">
        <f>SUM($D$2:abc[[#This Row],[ProductRevenue]])</f>
        <v>156576.72</v>
      </c>
      <c r="F8" s="1">
        <f>abc[[#This Row],[Rank]]/COUNT(abc[Rank])</f>
        <v>9.0909090909090912E-2</v>
      </c>
      <c r="G8" s="1">
        <f>abc[[#This Row],[CumulativeRevenue]]/totalrevenue</f>
        <v>0.40519384615193516</v>
      </c>
      <c r="H8" t="str">
        <f>IF(abc[[#This Row],[%CumulativeRevenue]]&lt;40%,"A",IF(abc[[#This Row],[%CumulativeRevenue]]&lt;70%,"B","C"))</f>
        <v>B</v>
      </c>
    </row>
    <row r="9" spans="1:14" x14ac:dyDescent="0.3">
      <c r="A9">
        <f>_xlfn.RANK.EQ(abc[[#This Row],[ProductRevenue]],abc[ProductRevenue],0)</f>
        <v>8</v>
      </c>
      <c r="B9">
        <v>72</v>
      </c>
      <c r="C9" t="s">
        <v>143</v>
      </c>
      <c r="D9">
        <v>9396</v>
      </c>
      <c r="E9">
        <f>SUM($D$2:abc[[#This Row],[ProductRevenue]])</f>
        <v>165972.72</v>
      </c>
      <c r="F9" s="1">
        <f>abc[[#This Row],[Rank]]/COUNT(abc[Rank])</f>
        <v>0.1038961038961039</v>
      </c>
      <c r="G9" s="1">
        <f>abc[[#This Row],[CumulativeRevenue]]/totalrevenue</f>
        <v>0.4295090916012177</v>
      </c>
      <c r="H9" t="str">
        <f>IF(abc[[#This Row],[%CumulativeRevenue]]&lt;40%,"A",IF(abc[[#This Row],[%CumulativeRevenue]]&lt;70%,"B","C"))</f>
        <v>B</v>
      </c>
    </row>
    <row r="10" spans="1:14" x14ac:dyDescent="0.3">
      <c r="A10">
        <f>_xlfn.RANK.EQ(abc[[#This Row],[ProductRevenue]],abc[ProductRevenue],0)</f>
        <v>9</v>
      </c>
      <c r="B10">
        <v>63</v>
      </c>
      <c r="C10" t="s">
        <v>127</v>
      </c>
      <c r="D10">
        <v>9175.0999999999985</v>
      </c>
      <c r="E10">
        <f>SUM($D$2:abc[[#This Row],[ProductRevenue]])</f>
        <v>175147.82</v>
      </c>
      <c r="F10" s="1">
        <f>abc[[#This Row],[Rank]]/COUNT(abc[Rank])</f>
        <v>0.11688311688311688</v>
      </c>
      <c r="G10" s="1">
        <f>abc[[#This Row],[CumulativeRevenue]]/totalrevenue</f>
        <v>0.45325268552647441</v>
      </c>
      <c r="H10" t="str">
        <f>IF(abc[[#This Row],[%CumulativeRevenue]]&lt;40%,"A",IF(abc[[#This Row],[%CumulativeRevenue]]&lt;70%,"B","C"))</f>
        <v>B</v>
      </c>
    </row>
    <row r="11" spans="1:14" x14ac:dyDescent="0.3">
      <c r="A11">
        <f>_xlfn.RANK.EQ(abc[[#This Row],[ProductRevenue]],abc[ProductRevenue],0)</f>
        <v>10</v>
      </c>
      <c r="B11">
        <v>51</v>
      </c>
      <c r="C11" t="s">
        <v>104</v>
      </c>
      <c r="D11">
        <v>8639</v>
      </c>
      <c r="E11">
        <f>SUM($D$2:abc[[#This Row],[ProductRevenue]])</f>
        <v>183786.82</v>
      </c>
      <c r="F11" s="1">
        <f>abc[[#This Row],[Rank]]/COUNT(abc[Rank])</f>
        <v>0.12987012987012986</v>
      </c>
      <c r="G11" s="1">
        <f>abc[[#This Row],[CumulativeRevenue]]/totalrevenue</f>
        <v>0.47560894408717597</v>
      </c>
      <c r="H11" t="str">
        <f>IF(abc[[#This Row],[%CumulativeRevenue]]&lt;40%,"A",IF(abc[[#This Row],[%CumulativeRevenue]]&lt;70%,"B","C"))</f>
        <v>B</v>
      </c>
    </row>
    <row r="12" spans="1:14" x14ac:dyDescent="0.3">
      <c r="A12">
        <f>_xlfn.RANK.EQ(abc[[#This Row],[ProductRevenue]],abc[ProductRevenue],0)</f>
        <v>11</v>
      </c>
      <c r="B12">
        <v>28</v>
      </c>
      <c r="C12" t="s">
        <v>60</v>
      </c>
      <c r="D12">
        <v>8618.4000000000015</v>
      </c>
      <c r="E12">
        <f>SUM($D$2:abc[[#This Row],[ProductRevenue]])</f>
        <v>192405.22</v>
      </c>
      <c r="F12" s="1">
        <f>abc[[#This Row],[Rank]]/COUNT(abc[Rank])</f>
        <v>0.14285714285714285</v>
      </c>
      <c r="G12" s="1">
        <f>abc[[#This Row],[CumulativeRevenue]]/totalrevenue</f>
        <v>0.49791189336134539</v>
      </c>
      <c r="H12" t="str">
        <f>IF(abc[[#This Row],[%CumulativeRevenue]]&lt;40%,"A",IF(abc[[#This Row],[%CumulativeRevenue]]&lt;70%,"B","C"))</f>
        <v>B</v>
      </c>
    </row>
    <row r="13" spans="1:14" x14ac:dyDescent="0.3">
      <c r="A13">
        <f>_xlfn.RANK.EQ(abc[[#This Row],[ProductRevenue]],abc[ProductRevenue],0)</f>
        <v>12</v>
      </c>
      <c r="B13">
        <v>20</v>
      </c>
      <c r="C13" t="s">
        <v>44</v>
      </c>
      <c r="D13">
        <v>8586</v>
      </c>
      <c r="E13">
        <f>SUM($D$2:abc[[#This Row],[ProductRevenue]])</f>
        <v>200991.22</v>
      </c>
      <c r="F13" s="1">
        <f>abc[[#This Row],[Rank]]/COUNT(abc[Rank])</f>
        <v>0.15584415584415584</v>
      </c>
      <c r="G13" s="1">
        <f>abc[[#This Row],[CumulativeRevenue]]/totalrevenue</f>
        <v>0.52013099696155185</v>
      </c>
      <c r="H13" t="str">
        <f>IF(abc[[#This Row],[%CumulativeRevenue]]&lt;40%,"A",IF(abc[[#This Row],[%CumulativeRevenue]]&lt;70%,"B","C"))</f>
        <v>B</v>
      </c>
    </row>
    <row r="14" spans="1:14" x14ac:dyDescent="0.3">
      <c r="A14">
        <f>_xlfn.RANK.EQ(abc[[#This Row],[ProductRevenue]],abc[ProductRevenue],0)</f>
        <v>13</v>
      </c>
      <c r="B14">
        <v>53</v>
      </c>
      <c r="C14" t="s">
        <v>108</v>
      </c>
      <c r="D14">
        <v>8232.7999999999993</v>
      </c>
      <c r="E14">
        <f>SUM($D$2:abc[[#This Row],[ProductRevenue]])</f>
        <v>209224.02</v>
      </c>
      <c r="F14" s="1">
        <f>abc[[#This Row],[Rank]]/COUNT(abc[Rank])</f>
        <v>0.16883116883116883</v>
      </c>
      <c r="G14" s="1">
        <f>abc[[#This Row],[CumulativeRevenue]]/totalrevenue</f>
        <v>0.54143607920238335</v>
      </c>
      <c r="H14" t="str">
        <f>IF(abc[[#This Row],[%CumulativeRevenue]]&lt;40%,"A",IF(abc[[#This Row],[%CumulativeRevenue]]&lt;70%,"B","C"))</f>
        <v>B</v>
      </c>
    </row>
    <row r="15" spans="1:14" x14ac:dyDescent="0.3">
      <c r="A15">
        <f>_xlfn.RANK.EQ(abc[[#This Row],[ProductRevenue]],abc[ProductRevenue],0)</f>
        <v>14</v>
      </c>
      <c r="B15">
        <v>26</v>
      </c>
      <c r="C15" t="s">
        <v>56</v>
      </c>
      <c r="D15">
        <v>7245.3599999999988</v>
      </c>
      <c r="E15">
        <f>SUM($D$2:abc[[#This Row],[ProductRevenue]])</f>
        <v>216469.37999999998</v>
      </c>
      <c r="F15" s="1">
        <f>abc[[#This Row],[Rank]]/COUNT(abc[Rank])</f>
        <v>0.18181818181818182</v>
      </c>
      <c r="G15" s="1">
        <f>abc[[#This Row],[CumulativeRevenue]]/totalrevenue</f>
        <v>0.56018583513771891</v>
      </c>
      <c r="H15" t="str">
        <f>IF(abc[[#This Row],[%CumulativeRevenue]]&lt;40%,"A",IF(abc[[#This Row],[%CumulativeRevenue]]&lt;70%,"B","C"))</f>
        <v>B</v>
      </c>
    </row>
    <row r="16" spans="1:14" x14ac:dyDescent="0.3">
      <c r="A16">
        <f>_xlfn.RANK.EQ(abc[[#This Row],[ProductRevenue]],abc[ProductRevenue],0)</f>
        <v>15</v>
      </c>
      <c r="B16">
        <v>71</v>
      </c>
      <c r="C16" t="s">
        <v>142</v>
      </c>
      <c r="D16">
        <v>7224</v>
      </c>
      <c r="E16">
        <f>SUM($D$2:abc[[#This Row],[ProductRevenue]])</f>
        <v>223693.37999999998</v>
      </c>
      <c r="F16" s="1">
        <f>abc[[#This Row],[Rank]]/COUNT(abc[Rank])</f>
        <v>0.19480519480519481</v>
      </c>
      <c r="G16" s="1">
        <f>abc[[#This Row],[CumulativeRevenue]]/totalrevenue</f>
        <v>0.57888031503614557</v>
      </c>
      <c r="H16" t="str">
        <f>IF(abc[[#This Row],[%CumulativeRevenue]]&lt;40%,"A",IF(abc[[#This Row],[%CumulativeRevenue]]&lt;70%,"B","C"))</f>
        <v>B</v>
      </c>
    </row>
    <row r="17" spans="1:8" x14ac:dyDescent="0.3">
      <c r="A17">
        <f>_xlfn.RANK.EQ(abc[[#This Row],[ProductRevenue]],abc[ProductRevenue],0)</f>
        <v>16</v>
      </c>
      <c r="B17">
        <v>35</v>
      </c>
      <c r="C17" t="s">
        <v>73</v>
      </c>
      <c r="D17">
        <v>6642</v>
      </c>
      <c r="E17">
        <f>SUM($D$2:abc[[#This Row],[ProductRevenue]])</f>
        <v>230335.37999999998</v>
      </c>
      <c r="F17" s="1">
        <f>abc[[#This Row],[Rank]]/COUNT(abc[Rank])</f>
        <v>0.20779220779220781</v>
      </c>
      <c r="G17" s="1">
        <f>abc[[#This Row],[CumulativeRevenue]]/totalrevenue</f>
        <v>0.59606867819856946</v>
      </c>
      <c r="H17" t="str">
        <f>IF(abc[[#This Row],[%CumulativeRevenue]]&lt;40%,"A",IF(abc[[#This Row],[%CumulativeRevenue]]&lt;70%,"B","C"))</f>
        <v>B</v>
      </c>
    </row>
    <row r="18" spans="1:8" x14ac:dyDescent="0.3">
      <c r="A18">
        <f>_xlfn.RANK.EQ(abc[[#This Row],[ProductRevenue]],abc[ProductRevenue],0)</f>
        <v>17</v>
      </c>
      <c r="B18">
        <v>18</v>
      </c>
      <c r="C18" t="s">
        <v>40</v>
      </c>
      <c r="D18">
        <v>6625</v>
      </c>
      <c r="E18">
        <f>SUM($D$2:abc[[#This Row],[ProductRevenue]])</f>
        <v>236960.37999999998</v>
      </c>
      <c r="F18" s="1">
        <f>abc[[#This Row],[Rank]]/COUNT(abc[Rank])</f>
        <v>0.22077922077922077</v>
      </c>
      <c r="G18" s="1">
        <f>abc[[#This Row],[CumulativeRevenue]]/totalrevenue</f>
        <v>0.61321304826045708</v>
      </c>
      <c r="H18" t="str">
        <f>IF(abc[[#This Row],[%CumulativeRevenue]]&lt;40%,"A",IF(abc[[#This Row],[%CumulativeRevenue]]&lt;70%,"B","C"))</f>
        <v>B</v>
      </c>
    </row>
    <row r="19" spans="1:8" x14ac:dyDescent="0.3">
      <c r="A19">
        <f>_xlfn.RANK.EQ(abc[[#This Row],[ProductRevenue]],abc[ProductRevenue],0)</f>
        <v>18</v>
      </c>
      <c r="B19">
        <v>69</v>
      </c>
      <c r="C19" t="s">
        <v>138</v>
      </c>
      <c r="D19">
        <v>6624</v>
      </c>
      <c r="E19">
        <f>SUM($D$2:abc[[#This Row],[ProductRevenue]])</f>
        <v>243584.37999999998</v>
      </c>
      <c r="F19" s="1">
        <f>abc[[#This Row],[Rank]]/COUNT(abc[Rank])</f>
        <v>0.23376623376623376</v>
      </c>
      <c r="G19" s="1">
        <f>abc[[#This Row],[CumulativeRevenue]]/totalrevenue</f>
        <v>0.63035483049290153</v>
      </c>
      <c r="H19" t="str">
        <f>IF(abc[[#This Row],[%CumulativeRevenue]]&lt;40%,"A",IF(abc[[#This Row],[%CumulativeRevenue]]&lt;70%,"B","C"))</f>
        <v>B</v>
      </c>
    </row>
    <row r="20" spans="1:8" x14ac:dyDescent="0.3">
      <c r="A20">
        <f>_xlfn.RANK.EQ(abc[[#This Row],[ProductRevenue]],abc[ProductRevenue],0)</f>
        <v>19</v>
      </c>
      <c r="B20">
        <v>2</v>
      </c>
      <c r="C20" t="s">
        <v>8</v>
      </c>
      <c r="D20">
        <v>6479</v>
      </c>
      <c r="E20">
        <f>SUM($D$2:abc[[#This Row],[ProductRevenue]])</f>
        <v>250063.37999999998</v>
      </c>
      <c r="F20" s="1">
        <f>abc[[#This Row],[Rank]]/COUNT(abc[Rank])</f>
        <v>0.24675324675324675</v>
      </c>
      <c r="G20" s="1">
        <f>abc[[#This Row],[CumulativeRevenue]]/totalrevenue</f>
        <v>0.64712137745606679</v>
      </c>
      <c r="H20" t="str">
        <f>IF(abc[[#This Row],[%CumulativeRevenue]]&lt;40%,"A",IF(abc[[#This Row],[%CumulativeRevenue]]&lt;70%,"B","C"))</f>
        <v>B</v>
      </c>
    </row>
    <row r="21" spans="1:8" x14ac:dyDescent="0.3">
      <c r="A21">
        <f>_xlfn.RANK.EQ(abc[[#This Row],[ProductRevenue]],abc[ProductRevenue],0)</f>
        <v>20</v>
      </c>
      <c r="B21">
        <v>43</v>
      </c>
      <c r="C21" t="s">
        <v>88</v>
      </c>
      <c r="D21">
        <v>6256</v>
      </c>
      <c r="E21">
        <f>SUM($D$2:abc[[#This Row],[ProductRevenue]])</f>
        <v>256319.37999999998</v>
      </c>
      <c r="F21" s="1">
        <f>abc[[#This Row],[Rank]]/COUNT(abc[Rank])</f>
        <v>0.25974025974025972</v>
      </c>
      <c r="G21" s="1">
        <f>abc[[#This Row],[CumulativeRevenue]]/totalrevenue</f>
        <v>0.66331083845337546</v>
      </c>
      <c r="H21" t="str">
        <f>IF(abc[[#This Row],[%CumulativeRevenue]]&lt;40%,"A",IF(abc[[#This Row],[%CumulativeRevenue]]&lt;70%,"B","C"))</f>
        <v>B</v>
      </c>
    </row>
    <row r="22" spans="1:8" x14ac:dyDescent="0.3">
      <c r="A22">
        <f>_xlfn.RANK.EQ(abc[[#This Row],[ProductRevenue]],abc[ProductRevenue],0)</f>
        <v>21</v>
      </c>
      <c r="B22">
        <v>16</v>
      </c>
      <c r="C22" t="s">
        <v>36</v>
      </c>
      <c r="D22">
        <v>5898.0999999999995</v>
      </c>
      <c r="E22">
        <f>SUM($D$2:abc[[#This Row],[ProductRevenue]])</f>
        <v>262217.48</v>
      </c>
      <c r="F22" s="1">
        <f>abc[[#This Row],[Rank]]/COUNT(abc[Rank])</f>
        <v>0.27272727272727271</v>
      </c>
      <c r="G22" s="1">
        <f>abc[[#This Row],[CumulativeRevenue]]/totalrevenue</f>
        <v>0.67857411529292555</v>
      </c>
      <c r="H22" t="str">
        <f>IF(abc[[#This Row],[%CumulativeRevenue]]&lt;40%,"A",IF(abc[[#This Row],[%CumulativeRevenue]]&lt;70%,"B","C"))</f>
        <v>B</v>
      </c>
    </row>
    <row r="23" spans="1:8" x14ac:dyDescent="0.3">
      <c r="A23">
        <f>_xlfn.RANK.EQ(abc[[#This Row],[ProductRevenue]],abc[ProductRevenue],0)</f>
        <v>22</v>
      </c>
      <c r="B23">
        <v>31</v>
      </c>
      <c r="C23" t="s">
        <v>66</v>
      </c>
      <c r="D23">
        <v>5725</v>
      </c>
      <c r="E23">
        <f>SUM($D$2:abc[[#This Row],[ProductRevenue]])</f>
        <v>267942.48</v>
      </c>
      <c r="F23" s="1">
        <f>abc[[#This Row],[Rank]]/COUNT(abc[Rank])</f>
        <v>0.2857142857142857</v>
      </c>
      <c r="G23" s="1">
        <f>abc[[#This Row],[CumulativeRevenue]]/totalrevenue</f>
        <v>0.69338943885583981</v>
      </c>
      <c r="H23" t="str">
        <f>IF(abc[[#This Row],[%CumulativeRevenue]]&lt;40%,"A",IF(abc[[#This Row],[%CumulativeRevenue]]&lt;70%,"B","C"))</f>
        <v>B</v>
      </c>
    </row>
    <row r="24" spans="1:8" x14ac:dyDescent="0.3">
      <c r="A24">
        <f>_xlfn.RANK.EQ(abc[[#This Row],[ProductRevenue]],abc[ProductRevenue],0)</f>
        <v>23</v>
      </c>
      <c r="B24">
        <v>55</v>
      </c>
      <c r="C24" t="s">
        <v>112</v>
      </c>
      <c r="D24">
        <v>5712</v>
      </c>
      <c r="E24">
        <f>SUM($D$2:abc[[#This Row],[ProductRevenue]])</f>
        <v>273654.48</v>
      </c>
      <c r="F24" s="1">
        <f>abc[[#This Row],[Rank]]/COUNT(abc[Rank])</f>
        <v>0.29870129870129869</v>
      </c>
      <c r="G24" s="1">
        <f>abc[[#This Row],[CumulativeRevenue]]/totalrevenue</f>
        <v>0.70817112063599119</v>
      </c>
      <c r="H24" t="str">
        <f>IF(abc[[#This Row],[%CumulativeRevenue]]&lt;40%,"A",IF(abc[[#This Row],[%CumulativeRevenue]]&lt;70%,"B","C"))</f>
        <v>C</v>
      </c>
    </row>
    <row r="25" spans="1:8" x14ac:dyDescent="0.3">
      <c r="A25">
        <f>_xlfn.RANK.EQ(abc[[#This Row],[ProductRevenue]],abc[ProductRevenue],0)</f>
        <v>24</v>
      </c>
      <c r="B25">
        <v>8</v>
      </c>
      <c r="C25" t="s">
        <v>20</v>
      </c>
      <c r="D25">
        <v>5600</v>
      </c>
      <c r="E25">
        <f>SUM($D$2:abc[[#This Row],[ProductRevenue]])</f>
        <v>279254.48</v>
      </c>
      <c r="F25" s="1">
        <f>abc[[#This Row],[Rank]]/COUNT(abc[Rank])</f>
        <v>0.31168831168831168</v>
      </c>
      <c r="G25" s="1">
        <f>abc[[#This Row],[CumulativeRevenue]]/totalrevenue</f>
        <v>0.72266296551849241</v>
      </c>
      <c r="H25" t="str">
        <f>IF(abc[[#This Row],[%CumulativeRevenue]]&lt;40%,"A",IF(abc[[#This Row],[%CumulativeRevenue]]&lt;70%,"B","C"))</f>
        <v>C</v>
      </c>
    </row>
    <row r="26" spans="1:8" x14ac:dyDescent="0.3">
      <c r="A26">
        <f>_xlfn.RANK.EQ(abc[[#This Row],[ProductRevenue]],abc[ProductRevenue],0)</f>
        <v>25</v>
      </c>
      <c r="B26">
        <v>64</v>
      </c>
      <c r="C26" t="s">
        <v>129</v>
      </c>
      <c r="D26">
        <v>5552.75</v>
      </c>
      <c r="E26">
        <f>SUM($D$2:abc[[#This Row],[ProductRevenue]])</f>
        <v>284807.23</v>
      </c>
      <c r="F26" s="1">
        <f>abc[[#This Row],[Rank]]/COUNT(abc[Rank])</f>
        <v>0.32467532467532467</v>
      </c>
      <c r="G26" s="1">
        <f>abc[[#This Row],[CumulativeRevenue]]/totalrevenue</f>
        <v>0.73703253545979763</v>
      </c>
      <c r="H26" t="str">
        <f>IF(abc[[#This Row],[%CumulativeRevenue]]&lt;40%,"A",IF(abc[[#This Row],[%CumulativeRevenue]]&lt;70%,"B","C"))</f>
        <v>C</v>
      </c>
    </row>
    <row r="27" spans="1:8" x14ac:dyDescent="0.3">
      <c r="A27">
        <f>_xlfn.RANK.EQ(abc[[#This Row],[ProductRevenue]],abc[ProductRevenue],0)</f>
        <v>26</v>
      </c>
      <c r="B27">
        <v>39</v>
      </c>
      <c r="C27" t="s">
        <v>80</v>
      </c>
      <c r="D27">
        <v>4788</v>
      </c>
      <c r="E27">
        <f>SUM($D$2:abc[[#This Row],[ProductRevenue]])</f>
        <v>289595.23</v>
      </c>
      <c r="F27" s="1">
        <f>abc[[#This Row],[Rank]]/COUNT(abc[Rank])</f>
        <v>0.33766233766233766</v>
      </c>
      <c r="G27" s="1">
        <f>abc[[#This Row],[CumulativeRevenue]]/totalrevenue</f>
        <v>0.74942306283433624</v>
      </c>
      <c r="H27" t="str">
        <f>IF(abc[[#This Row],[%CumulativeRevenue]]&lt;40%,"A",IF(abc[[#This Row],[%CumulativeRevenue]]&lt;70%,"B","C"))</f>
        <v>C</v>
      </c>
    </row>
    <row r="28" spans="1:8" x14ac:dyDescent="0.3">
      <c r="A28">
        <f>_xlfn.RANK.EQ(abc[[#This Row],[ProductRevenue]],abc[ProductRevenue],0)</f>
        <v>27</v>
      </c>
      <c r="B28">
        <v>40</v>
      </c>
      <c r="C28" t="s">
        <v>82</v>
      </c>
      <c r="D28">
        <v>4710.3999999999996</v>
      </c>
      <c r="E28">
        <f>SUM($D$2:abc[[#This Row],[ProductRevenue]])</f>
        <v>294305.63</v>
      </c>
      <c r="F28" s="1">
        <f>abc[[#This Row],[Rank]]/COUNT(abc[Rank])</f>
        <v>0.35064935064935066</v>
      </c>
      <c r="G28" s="1">
        <f>abc[[#This Row],[CumulativeRevenue]]/totalrevenue</f>
        <v>0.76161277464407451</v>
      </c>
      <c r="H28" t="str">
        <f>IF(abc[[#This Row],[%CumulativeRevenue]]&lt;40%,"A",IF(abc[[#This Row],[%CumulativeRevenue]]&lt;70%,"B","C"))</f>
        <v>C</v>
      </c>
    </row>
    <row r="29" spans="1:8" x14ac:dyDescent="0.3">
      <c r="A29">
        <f>_xlfn.RANK.EQ(abc[[#This Row],[ProductRevenue]],abc[ProductRevenue],0)</f>
        <v>28</v>
      </c>
      <c r="B29">
        <v>30</v>
      </c>
      <c r="C29" t="s">
        <v>64</v>
      </c>
      <c r="D29">
        <v>4401.2999999999993</v>
      </c>
      <c r="E29">
        <f>SUM($D$2:abc[[#This Row],[ProductRevenue]])</f>
        <v>298706.93</v>
      </c>
      <c r="F29" s="1">
        <f>abc[[#This Row],[Rank]]/COUNT(abc[Rank])</f>
        <v>0.36363636363636365</v>
      </c>
      <c r="G29" s="1">
        <f>abc[[#This Row],[CumulativeRevenue]]/totalrevenue</f>
        <v>0.77300258837288749</v>
      </c>
      <c r="H29" t="str">
        <f>IF(abc[[#This Row],[%CumulativeRevenue]]&lt;40%,"A",IF(abc[[#This Row],[%CumulativeRevenue]]&lt;70%,"B","C"))</f>
        <v>C</v>
      </c>
    </row>
    <row r="30" spans="1:8" x14ac:dyDescent="0.3">
      <c r="A30">
        <f>_xlfn.RANK.EQ(abc[[#This Row],[ProductRevenue]],abc[ProductRevenue],0)</f>
        <v>29</v>
      </c>
      <c r="B30">
        <v>27</v>
      </c>
      <c r="C30" t="s">
        <v>58</v>
      </c>
      <c r="D30">
        <v>3951</v>
      </c>
      <c r="E30">
        <f>SUM($D$2:abc[[#This Row],[ProductRevenue]])</f>
        <v>302657.93</v>
      </c>
      <c r="F30" s="1">
        <f>abc[[#This Row],[Rank]]/COUNT(abc[Rank])</f>
        <v>0.37662337662337664</v>
      </c>
      <c r="G30" s="1">
        <f>abc[[#This Row],[CumulativeRevenue]]/totalrevenue</f>
        <v>0.78322710250338079</v>
      </c>
      <c r="H30" t="str">
        <f>IF(abc[[#This Row],[%CumulativeRevenue]]&lt;40%,"A",IF(abc[[#This Row],[%CumulativeRevenue]]&lt;70%,"B","C"))</f>
        <v>C</v>
      </c>
    </row>
    <row r="31" spans="1:8" x14ac:dyDescent="0.3">
      <c r="A31">
        <f>_xlfn.RANK.EQ(abc[[#This Row],[ProductRevenue]],abc[ProductRevenue],0)</f>
        <v>30</v>
      </c>
      <c r="B31">
        <v>11</v>
      </c>
      <c r="C31" t="s">
        <v>26</v>
      </c>
      <c r="D31">
        <v>3822</v>
      </c>
      <c r="E31">
        <f>SUM($D$2:abc[[#This Row],[ProductRevenue]])</f>
        <v>306479.93</v>
      </c>
      <c r="F31" s="1">
        <f>abc[[#This Row],[Rank]]/COUNT(abc[Rank])</f>
        <v>0.38961038961038963</v>
      </c>
      <c r="G31" s="1">
        <f>abc[[#This Row],[CumulativeRevenue]]/totalrevenue</f>
        <v>0.79311778663568799</v>
      </c>
      <c r="H31" t="str">
        <f>IF(abc[[#This Row],[%CumulativeRevenue]]&lt;40%,"A",IF(abc[[#This Row],[%CumulativeRevenue]]&lt;70%,"B","C"))</f>
        <v>C</v>
      </c>
    </row>
    <row r="32" spans="1:8" x14ac:dyDescent="0.3">
      <c r="A32">
        <f>_xlfn.RANK.EQ(abc[[#This Row],[ProductRevenue]],abc[ProductRevenue],0)</f>
        <v>31</v>
      </c>
      <c r="B32">
        <v>36</v>
      </c>
      <c r="C32" t="s">
        <v>74</v>
      </c>
      <c r="D32">
        <v>3762</v>
      </c>
      <c r="E32">
        <f>SUM($D$2:abc[[#This Row],[ProductRevenue]])</f>
        <v>310241.93</v>
      </c>
      <c r="F32" s="1">
        <f>abc[[#This Row],[Rank]]/COUNT(abc[Rank])</f>
        <v>0.40259740259740262</v>
      </c>
      <c r="G32" s="1">
        <f>abc[[#This Row],[CumulativeRevenue]]/totalrevenue</f>
        <v>0.8028532010013969</v>
      </c>
      <c r="H32" t="str">
        <f>IF(abc[[#This Row],[%CumulativeRevenue]]&lt;40%,"A",IF(abc[[#This Row],[%CumulativeRevenue]]&lt;70%,"B","C"))</f>
        <v>C</v>
      </c>
    </row>
    <row r="33" spans="1:8" x14ac:dyDescent="0.3">
      <c r="A33">
        <f>_xlfn.RANK.EQ(abc[[#This Row],[ProductRevenue]],abc[ProductRevenue],0)</f>
        <v>32</v>
      </c>
      <c r="B33">
        <v>65</v>
      </c>
      <c r="C33" t="s">
        <v>131</v>
      </c>
      <c r="D33">
        <v>3683.75</v>
      </c>
      <c r="E33">
        <f>SUM($D$2:abc[[#This Row],[ProductRevenue]])</f>
        <v>313925.68</v>
      </c>
      <c r="F33" s="1">
        <f>abc[[#This Row],[Rank]]/COUNT(abc[Rank])</f>
        <v>0.41558441558441561</v>
      </c>
      <c r="G33" s="1">
        <f>abc[[#This Row],[CumulativeRevenue]]/totalrevenue</f>
        <v>0.81238611771316727</v>
      </c>
      <c r="H33" t="str">
        <f>IF(abc[[#This Row],[%CumulativeRevenue]]&lt;40%,"A",IF(abc[[#This Row],[%CumulativeRevenue]]&lt;70%,"B","C"))</f>
        <v>C</v>
      </c>
    </row>
    <row r="34" spans="1:8" x14ac:dyDescent="0.3">
      <c r="A34">
        <f>_xlfn.RANK.EQ(abc[[#This Row],[ProductRevenue]],abc[ProductRevenue],0)</f>
        <v>33</v>
      </c>
      <c r="B34">
        <v>49</v>
      </c>
      <c r="C34" t="s">
        <v>100</v>
      </c>
      <c r="D34">
        <v>3600</v>
      </c>
      <c r="E34">
        <f>SUM($D$2:abc[[#This Row],[ProductRevenue]])</f>
        <v>317525.68</v>
      </c>
      <c r="F34" s="1">
        <f>abc[[#This Row],[Rank]]/COUNT(abc[Rank])</f>
        <v>0.42857142857142855</v>
      </c>
      <c r="G34" s="1">
        <f>abc[[#This Row],[CumulativeRevenue]]/totalrevenue</f>
        <v>0.82170230370906094</v>
      </c>
      <c r="H34" t="str">
        <f>IF(abc[[#This Row],[%CumulativeRevenue]]&lt;40%,"A",IF(abc[[#This Row],[%CumulativeRevenue]]&lt;70%,"B","C"))</f>
        <v>C</v>
      </c>
    </row>
    <row r="35" spans="1:8" x14ac:dyDescent="0.3">
      <c r="A35">
        <f>_xlfn.RANK.EQ(abc[[#This Row],[ProductRevenue]],abc[ProductRevenue],0)</f>
        <v>34</v>
      </c>
      <c r="B35">
        <v>76</v>
      </c>
      <c r="C35" t="s">
        <v>149</v>
      </c>
      <c r="D35">
        <v>3564</v>
      </c>
      <c r="E35">
        <f>SUM($D$2:abc[[#This Row],[ProductRevenue]])</f>
        <v>321089.68</v>
      </c>
      <c r="F35" s="1">
        <f>abc[[#This Row],[Rank]]/COUNT(abc[Rank])</f>
        <v>0.44155844155844154</v>
      </c>
      <c r="G35" s="1">
        <f>abc[[#This Row],[CumulativeRevenue]]/totalrevenue</f>
        <v>0.83092532784499562</v>
      </c>
      <c r="H35" t="str">
        <f>IF(abc[[#This Row],[%CumulativeRevenue]]&lt;40%,"A",IF(abc[[#This Row],[%CumulativeRevenue]]&lt;70%,"B","C"))</f>
        <v>C</v>
      </c>
    </row>
    <row r="36" spans="1:8" x14ac:dyDescent="0.3">
      <c r="A36">
        <f>_xlfn.RANK.EQ(abc[[#This Row],[ProductRevenue]],abc[ProductRevenue],0)</f>
        <v>35</v>
      </c>
      <c r="B36">
        <v>14</v>
      </c>
      <c r="C36" t="s">
        <v>32</v>
      </c>
      <c r="D36">
        <v>3534</v>
      </c>
      <c r="E36">
        <f>SUM($D$2:abc[[#This Row],[ProductRevenue]])</f>
        <v>324623.68</v>
      </c>
      <c r="F36" s="1">
        <f>abc[[#This Row],[Rank]]/COUNT(abc[Rank])</f>
        <v>0.45454545454545453</v>
      </c>
      <c r="G36" s="1">
        <f>abc[[#This Row],[CumulativeRevenue]]/totalrevenue</f>
        <v>0.84007071709763126</v>
      </c>
      <c r="H36" t="str">
        <f>IF(abc[[#This Row],[%CumulativeRevenue]]&lt;40%,"A",IF(abc[[#This Row],[%CumulativeRevenue]]&lt;70%,"B","C"))</f>
        <v>C</v>
      </c>
    </row>
    <row r="37" spans="1:8" x14ac:dyDescent="0.3">
      <c r="A37">
        <f>_xlfn.RANK.EQ(abc[[#This Row],[ProductRevenue]],abc[ProductRevenue],0)</f>
        <v>36</v>
      </c>
      <c r="B37">
        <v>44</v>
      </c>
      <c r="C37" t="s">
        <v>90</v>
      </c>
      <c r="D37">
        <v>3462.1000000000004</v>
      </c>
      <c r="E37">
        <f>SUM($D$2:abc[[#This Row],[ProductRevenue]])</f>
        <v>328085.77999999997</v>
      </c>
      <c r="F37" s="1">
        <f>abc[[#This Row],[Rank]]/COUNT(abc[Rank])</f>
        <v>0.46753246753246752</v>
      </c>
      <c r="G37" s="1">
        <f>abc[[#This Row],[CumulativeRevenue]]/totalrevenue</f>
        <v>0.8490300414132933</v>
      </c>
      <c r="H37" t="str">
        <f>IF(abc[[#This Row],[%CumulativeRevenue]]&lt;40%,"A",IF(abc[[#This Row],[%CumulativeRevenue]]&lt;70%,"B","C"))</f>
        <v>C</v>
      </c>
    </row>
    <row r="38" spans="1:8" x14ac:dyDescent="0.3">
      <c r="A38">
        <f>_xlfn.RANK.EQ(abc[[#This Row],[ProductRevenue]],abc[ProductRevenue],0)</f>
        <v>37</v>
      </c>
      <c r="B38">
        <v>57</v>
      </c>
      <c r="C38" t="s">
        <v>116</v>
      </c>
      <c r="D38">
        <v>3276</v>
      </c>
      <c r="E38">
        <f>SUM($D$2:abc[[#This Row],[ProductRevenue]])</f>
        <v>331361.77999999997</v>
      </c>
      <c r="F38" s="1">
        <f>abc[[#This Row],[Rank]]/COUNT(abc[Rank])</f>
        <v>0.48051948051948051</v>
      </c>
      <c r="G38" s="1">
        <f>abc[[#This Row],[CumulativeRevenue]]/totalrevenue</f>
        <v>0.85750777066955663</v>
      </c>
      <c r="H38" t="str">
        <f>IF(abc[[#This Row],[%CumulativeRevenue]]&lt;40%,"A",IF(abc[[#This Row],[%CumulativeRevenue]]&lt;70%,"B","C"))</f>
        <v>C</v>
      </c>
    </row>
    <row r="39" spans="1:8" x14ac:dyDescent="0.3">
      <c r="A39">
        <f>_xlfn.RANK.EQ(abc[[#This Row],[ProductRevenue]],abc[ProductRevenue],0)</f>
        <v>38</v>
      </c>
      <c r="B39">
        <v>61</v>
      </c>
      <c r="C39" t="s">
        <v>123</v>
      </c>
      <c r="D39">
        <v>3021</v>
      </c>
      <c r="E39">
        <f>SUM($D$2:abc[[#This Row],[ProductRevenue]])</f>
        <v>334382.77999999997</v>
      </c>
      <c r="F39" s="1">
        <f>abc[[#This Row],[Rank]]/COUNT(abc[Rank])</f>
        <v>0.4935064935064935</v>
      </c>
      <c r="G39" s="1">
        <f>abc[[#This Row],[CumulativeRevenue]]/totalrevenue</f>
        <v>0.86532560341777731</v>
      </c>
      <c r="H39" t="str">
        <f>IF(abc[[#This Row],[%CumulativeRevenue]]&lt;40%,"A",IF(abc[[#This Row],[%CumulativeRevenue]]&lt;70%,"B","C"))</f>
        <v>C</v>
      </c>
    </row>
    <row r="40" spans="1:8" x14ac:dyDescent="0.3">
      <c r="A40">
        <f>_xlfn.RANK.EQ(abc[[#This Row],[ProductRevenue]],abc[ProductRevenue],0)</f>
        <v>39</v>
      </c>
      <c r="B40">
        <v>1</v>
      </c>
      <c r="C40" t="s">
        <v>6</v>
      </c>
      <c r="D40">
        <v>2862</v>
      </c>
      <c r="E40">
        <f>SUM($D$2:abc[[#This Row],[ProductRevenue]])</f>
        <v>337244.77999999997</v>
      </c>
      <c r="F40" s="1">
        <f>abc[[#This Row],[Rank]]/COUNT(abc[Rank])</f>
        <v>0.50649350649350644</v>
      </c>
      <c r="G40" s="1">
        <f>abc[[#This Row],[CumulativeRevenue]]/totalrevenue</f>
        <v>0.87273197128451285</v>
      </c>
      <c r="H40" t="str">
        <f>IF(abc[[#This Row],[%CumulativeRevenue]]&lt;40%,"A",IF(abc[[#This Row],[%CumulativeRevenue]]&lt;70%,"B","C"))</f>
        <v>C</v>
      </c>
    </row>
    <row r="41" spans="1:8" x14ac:dyDescent="0.3">
      <c r="A41">
        <f>_xlfn.RANK.EQ(abc[[#This Row],[ProductRevenue]],abc[ProductRevenue],0)</f>
        <v>40</v>
      </c>
      <c r="B41">
        <v>5</v>
      </c>
      <c r="C41" t="s">
        <v>14</v>
      </c>
      <c r="D41">
        <v>2754.1499999999996</v>
      </c>
      <c r="E41">
        <f>SUM($D$2:abc[[#This Row],[ProductRevenue]])</f>
        <v>339998.93</v>
      </c>
      <c r="F41" s="1">
        <f>abc[[#This Row],[Rank]]/COUNT(abc[Rank])</f>
        <v>0.51948051948051943</v>
      </c>
      <c r="G41" s="1">
        <f>abc[[#This Row],[CumulativeRevenue]]/totalrevenue</f>
        <v>0.87985924174578811</v>
      </c>
      <c r="H41" t="str">
        <f>IF(abc[[#This Row],[%CumulativeRevenue]]&lt;40%,"A",IF(abc[[#This Row],[%CumulativeRevenue]]&lt;70%,"B","C"))</f>
        <v>C</v>
      </c>
    </row>
    <row r="42" spans="1:8" x14ac:dyDescent="0.3">
      <c r="A42">
        <f>_xlfn.RANK.EQ(abc[[#This Row],[ProductRevenue]],abc[ProductRevenue],0)</f>
        <v>41</v>
      </c>
      <c r="B42">
        <v>10</v>
      </c>
      <c r="C42" t="s">
        <v>24</v>
      </c>
      <c r="D42">
        <v>2635</v>
      </c>
      <c r="E42">
        <f>SUM($D$2:abc[[#This Row],[ProductRevenue]])</f>
        <v>342633.93</v>
      </c>
      <c r="F42" s="1">
        <f>abc[[#This Row],[Rank]]/COUNT(abc[Rank])</f>
        <v>0.53246753246753242</v>
      </c>
      <c r="G42" s="1">
        <f>abc[[#This Row],[CumulativeRevenue]]/totalrevenue</f>
        <v>0.88667817232889357</v>
      </c>
      <c r="H42" t="str">
        <f>IF(abc[[#This Row],[%CumulativeRevenue]]&lt;40%,"A",IF(abc[[#This Row],[%CumulativeRevenue]]&lt;70%,"B","C"))</f>
        <v>C</v>
      </c>
    </row>
    <row r="43" spans="1:8" x14ac:dyDescent="0.3">
      <c r="A43">
        <f>_xlfn.RANK.EQ(abc[[#This Row],[ProductRevenue]],abc[ProductRevenue],0)</f>
        <v>42</v>
      </c>
      <c r="B43">
        <v>68</v>
      </c>
      <c r="C43" t="s">
        <v>136</v>
      </c>
      <c r="D43">
        <v>2487.5</v>
      </c>
      <c r="E43">
        <f>SUM($D$2:abc[[#This Row],[ProductRevenue]])</f>
        <v>345121.43</v>
      </c>
      <c r="F43" s="1">
        <f>abc[[#This Row],[Rank]]/COUNT(abc[Rank])</f>
        <v>0.54545454545454541</v>
      </c>
      <c r="G43" s="1">
        <f>abc[[#This Row],[CumulativeRevenue]]/totalrevenue</f>
        <v>0.89311539806911178</v>
      </c>
      <c r="H43" t="str">
        <f>IF(abc[[#This Row],[%CumulativeRevenue]]&lt;40%,"A",IF(abc[[#This Row],[%CumulativeRevenue]]&lt;70%,"B","C"))</f>
        <v>C</v>
      </c>
    </row>
    <row r="44" spans="1:8" x14ac:dyDescent="0.3">
      <c r="A44">
        <f>_xlfn.RANK.EQ(abc[[#This Row],[ProductRevenue]],abc[ProductRevenue],0)</f>
        <v>43</v>
      </c>
      <c r="B44">
        <v>70</v>
      </c>
      <c r="C44" t="s">
        <v>140</v>
      </c>
      <c r="D44">
        <v>2460</v>
      </c>
      <c r="E44">
        <f>SUM($D$2:abc[[#This Row],[ProductRevenue]])</f>
        <v>347581.43</v>
      </c>
      <c r="F44" s="1">
        <f>abc[[#This Row],[Rank]]/COUNT(abc[Rank])</f>
        <v>0.55844155844155841</v>
      </c>
      <c r="G44" s="1">
        <f>abc[[#This Row],[CumulativeRevenue]]/totalrevenue</f>
        <v>0.89948145849963912</v>
      </c>
      <c r="H44" t="str">
        <f>IF(abc[[#This Row],[%CumulativeRevenue]]&lt;40%,"A",IF(abc[[#This Row],[%CumulativeRevenue]]&lt;70%,"B","C"))</f>
        <v>C</v>
      </c>
    </row>
    <row r="45" spans="1:8" x14ac:dyDescent="0.3">
      <c r="A45">
        <f>_xlfn.RANK.EQ(abc[[#This Row],[ProductRevenue]],abc[ProductRevenue],0)</f>
        <v>44</v>
      </c>
      <c r="B45">
        <v>4</v>
      </c>
      <c r="C45" t="s">
        <v>12</v>
      </c>
      <c r="D45">
        <v>2354</v>
      </c>
      <c r="E45">
        <f>SUM($D$2:abc[[#This Row],[ProductRevenue]])</f>
        <v>349935.43</v>
      </c>
      <c r="F45" s="1">
        <f>abc[[#This Row],[Rank]]/COUNT(abc[Rank])</f>
        <v>0.5714285714285714</v>
      </c>
      <c r="G45" s="1">
        <f>abc[[#This Row],[CumulativeRevenue]]/totalrevenue</f>
        <v>0.90557320900917626</v>
      </c>
      <c r="H45" t="str">
        <f>IF(abc[[#This Row],[%CumulativeRevenue]]&lt;40%,"A",IF(abc[[#This Row],[%CumulativeRevenue]]&lt;70%,"B","C"))</f>
        <v>C</v>
      </c>
    </row>
    <row r="46" spans="1:8" x14ac:dyDescent="0.3">
      <c r="A46">
        <f>_xlfn.RANK.EQ(abc[[#This Row],[ProductRevenue]],abc[ProductRevenue],0)</f>
        <v>45</v>
      </c>
      <c r="B46">
        <v>54</v>
      </c>
      <c r="C46" t="s">
        <v>110</v>
      </c>
      <c r="D46">
        <v>2086</v>
      </c>
      <c r="E46">
        <f>SUM($D$2:abc[[#This Row],[ProductRevenue]])</f>
        <v>352021.43</v>
      </c>
      <c r="F46" s="1">
        <f>abc[[#This Row],[Rank]]/COUNT(abc[Rank])</f>
        <v>0.58441558441558439</v>
      </c>
      <c r="G46" s="1">
        <f>abc[[#This Row],[CumulativeRevenue]]/totalrevenue</f>
        <v>0.91097142122790797</v>
      </c>
      <c r="H46" t="str">
        <f>IF(abc[[#This Row],[%CumulativeRevenue]]&lt;40%,"A",IF(abc[[#This Row],[%CumulativeRevenue]]&lt;70%,"B","C"))</f>
        <v>C</v>
      </c>
    </row>
    <row r="47" spans="1:8" x14ac:dyDescent="0.3">
      <c r="A47">
        <f>_xlfn.RANK.EQ(abc[[#This Row],[ProductRevenue]],abc[ProductRevenue],0)</f>
        <v>46</v>
      </c>
      <c r="B47">
        <v>58</v>
      </c>
      <c r="C47" t="s">
        <v>117</v>
      </c>
      <c r="D47">
        <v>2053.75</v>
      </c>
      <c r="E47">
        <f>SUM($D$2:abc[[#This Row],[ProductRevenue]])</f>
        <v>354075.18</v>
      </c>
      <c r="F47" s="1">
        <f>abc[[#This Row],[Rank]]/COUNT(abc[Rank])</f>
        <v>0.59740259740259738</v>
      </c>
      <c r="G47" s="1">
        <f>abc[[#This Row],[CumulativeRevenue]]/totalrevenue</f>
        <v>0.91628617594709316</v>
      </c>
      <c r="H47" t="str">
        <f>IF(abc[[#This Row],[%CumulativeRevenue]]&lt;40%,"A",IF(abc[[#This Row],[%CumulativeRevenue]]&lt;70%,"B","C"))</f>
        <v>C</v>
      </c>
    </row>
    <row r="48" spans="1:8" x14ac:dyDescent="0.3">
      <c r="A48">
        <f>_xlfn.RANK.EQ(abc[[#This Row],[ProductRevenue]],abc[ProductRevenue],0)</f>
        <v>47</v>
      </c>
      <c r="B48">
        <v>9</v>
      </c>
      <c r="C48" t="s">
        <v>22</v>
      </c>
      <c r="D48">
        <v>1940</v>
      </c>
      <c r="E48">
        <f>SUM($D$2:abc[[#This Row],[ProductRevenue]])</f>
        <v>356015.18</v>
      </c>
      <c r="F48" s="1">
        <f>abc[[#This Row],[Rank]]/COUNT(abc[Rank])</f>
        <v>0.61038961038961037</v>
      </c>
      <c r="G48" s="1">
        <f>abc[[#This Row],[CumulativeRevenue]]/totalrevenue</f>
        <v>0.92130656506710262</v>
      </c>
      <c r="H48" t="str">
        <f>IF(abc[[#This Row],[%CumulativeRevenue]]&lt;40%,"A",IF(abc[[#This Row],[%CumulativeRevenue]]&lt;70%,"B","C"))</f>
        <v>C</v>
      </c>
    </row>
    <row r="49" spans="1:8" x14ac:dyDescent="0.3">
      <c r="A49">
        <f>_xlfn.RANK.EQ(abc[[#This Row],[ProductRevenue]],abc[ProductRevenue],0)</f>
        <v>48</v>
      </c>
      <c r="B49">
        <v>74</v>
      </c>
      <c r="C49" t="s">
        <v>146</v>
      </c>
      <c r="D49">
        <v>1860</v>
      </c>
      <c r="E49">
        <f>SUM($D$2:abc[[#This Row],[ProductRevenue]])</f>
        <v>357875.18</v>
      </c>
      <c r="F49" s="1">
        <f>abc[[#This Row],[Rank]]/COUNT(abc[Rank])</f>
        <v>0.62337662337662336</v>
      </c>
      <c r="G49" s="1">
        <f>abc[[#This Row],[CumulativeRevenue]]/totalrevenue</f>
        <v>0.92611992783164765</v>
      </c>
      <c r="H49" t="str">
        <f>IF(abc[[#This Row],[%CumulativeRevenue]]&lt;40%,"A",IF(abc[[#This Row],[%CumulativeRevenue]]&lt;70%,"B","C"))</f>
        <v>C</v>
      </c>
    </row>
    <row r="50" spans="1:8" x14ac:dyDescent="0.3">
      <c r="A50">
        <f>_xlfn.RANK.EQ(abc[[#This Row],[ProductRevenue]],abc[ProductRevenue],0)</f>
        <v>49</v>
      </c>
      <c r="B50">
        <v>46</v>
      </c>
      <c r="C50" t="s">
        <v>94</v>
      </c>
      <c r="D50">
        <v>1740</v>
      </c>
      <c r="E50">
        <f>SUM($D$2:abc[[#This Row],[ProductRevenue]])</f>
        <v>359615.18</v>
      </c>
      <c r="F50" s="1">
        <f>abc[[#This Row],[Rank]]/COUNT(abc[Rank])</f>
        <v>0.63636363636363635</v>
      </c>
      <c r="G50" s="1">
        <f>abc[[#This Row],[CumulativeRevenue]]/totalrevenue</f>
        <v>0.9306227510629963</v>
      </c>
      <c r="H50" t="str">
        <f>IF(abc[[#This Row],[%CumulativeRevenue]]&lt;40%,"A",IF(abc[[#This Row],[%CumulativeRevenue]]&lt;70%,"B","C"))</f>
        <v>C</v>
      </c>
    </row>
    <row r="51" spans="1:8" x14ac:dyDescent="0.3">
      <c r="A51">
        <f>_xlfn.RANK.EQ(abc[[#This Row],[ProductRevenue]],abc[ProductRevenue],0)</f>
        <v>50</v>
      </c>
      <c r="B51">
        <v>19</v>
      </c>
      <c r="C51" t="s">
        <v>42</v>
      </c>
      <c r="D51">
        <v>1665.1999999999998</v>
      </c>
      <c r="E51">
        <f>SUM($D$2:abc[[#This Row],[ProductRevenue]])</f>
        <v>361280.38</v>
      </c>
      <c r="F51" s="1">
        <f>abc[[#This Row],[Rank]]/COUNT(abc[Rank])</f>
        <v>0.64935064935064934</v>
      </c>
      <c r="G51" s="1">
        <f>abc[[#This Row],[CumulativeRevenue]]/totalrevenue</f>
        <v>0.93493200465198578</v>
      </c>
      <c r="H51" t="str">
        <f>IF(abc[[#This Row],[%CumulativeRevenue]]&lt;40%,"A",IF(abc[[#This Row],[%CumulativeRevenue]]&lt;70%,"B","C"))</f>
        <v>C</v>
      </c>
    </row>
    <row r="52" spans="1:8" x14ac:dyDescent="0.3">
      <c r="A52">
        <f>_xlfn.RANK.EQ(abc[[#This Row],[ProductRevenue]],abc[ProductRevenue],0)</f>
        <v>51</v>
      </c>
      <c r="B52">
        <v>32</v>
      </c>
      <c r="C52" t="s">
        <v>68</v>
      </c>
      <c r="D52">
        <v>1664</v>
      </c>
      <c r="E52">
        <f>SUM($D$2:abc[[#This Row],[ProductRevenue]])</f>
        <v>362944.38</v>
      </c>
      <c r="F52" s="1">
        <f>abc[[#This Row],[Rank]]/COUNT(abc[Rank])</f>
        <v>0.66233766233766234</v>
      </c>
      <c r="G52" s="1">
        <f>abc[[#This Row],[CumulativeRevenue]]/totalrevenue</f>
        <v>0.93923815284564327</v>
      </c>
      <c r="H52" t="str">
        <f>IF(abc[[#This Row],[%CumulativeRevenue]]&lt;40%,"A",IF(abc[[#This Row],[%CumulativeRevenue]]&lt;70%,"B","C"))</f>
        <v>C</v>
      </c>
    </row>
    <row r="53" spans="1:8" x14ac:dyDescent="0.3">
      <c r="A53">
        <f>_xlfn.RANK.EQ(abc[[#This Row],[ProductRevenue]],abc[ProductRevenue],0)</f>
        <v>52</v>
      </c>
      <c r="B53">
        <v>34</v>
      </c>
      <c r="C53" t="s">
        <v>72</v>
      </c>
      <c r="D53">
        <v>1540</v>
      </c>
      <c r="E53">
        <f>SUM($D$2:abc[[#This Row],[ProductRevenue]])</f>
        <v>364484.38</v>
      </c>
      <c r="F53" s="1">
        <f>abc[[#This Row],[Rank]]/COUNT(abc[Rank])</f>
        <v>0.67532467532467533</v>
      </c>
      <c r="G53" s="1">
        <f>abc[[#This Row],[CumulativeRevenue]]/totalrevenue</f>
        <v>0.94322341018833111</v>
      </c>
      <c r="H53" t="str">
        <f>IF(abc[[#This Row],[%CumulativeRevenue]]&lt;40%,"A",IF(abc[[#This Row],[%CumulativeRevenue]]&lt;70%,"B","C"))</f>
        <v>C</v>
      </c>
    </row>
    <row r="54" spans="1:8" x14ac:dyDescent="0.3">
      <c r="A54">
        <f>_xlfn.RANK.EQ(abc[[#This Row],[ProductRevenue]],abc[ProductRevenue],0)</f>
        <v>53</v>
      </c>
      <c r="B54">
        <v>66</v>
      </c>
      <c r="C54" t="s">
        <v>133</v>
      </c>
      <c r="D54">
        <v>1530</v>
      </c>
      <c r="E54">
        <f>SUM($D$2:abc[[#This Row],[ProductRevenue]])</f>
        <v>366014.38</v>
      </c>
      <c r="F54" s="1">
        <f>abc[[#This Row],[Rank]]/COUNT(abc[Rank])</f>
        <v>0.68831168831168832</v>
      </c>
      <c r="G54" s="1">
        <f>abc[[#This Row],[CumulativeRevenue]]/totalrevenue</f>
        <v>0.94718278923658594</v>
      </c>
      <c r="H54" t="str">
        <f>IF(abc[[#This Row],[%CumulativeRevenue]]&lt;40%,"A",IF(abc[[#This Row],[%CumulativeRevenue]]&lt;70%,"B","C"))</f>
        <v>C</v>
      </c>
    </row>
    <row r="55" spans="1:8" x14ac:dyDescent="0.3">
      <c r="A55">
        <f>_xlfn.RANK.EQ(abc[[#This Row],[ProductRevenue]],abc[ProductRevenue],0)</f>
        <v>54</v>
      </c>
      <c r="B55">
        <v>23</v>
      </c>
      <c r="C55" t="s">
        <v>50</v>
      </c>
      <c r="D55">
        <v>1485</v>
      </c>
      <c r="E55">
        <f>SUM($D$2:abc[[#This Row],[ProductRevenue]])</f>
        <v>367499.38</v>
      </c>
      <c r="F55" s="1">
        <f>abc[[#This Row],[Rank]]/COUNT(abc[Rank])</f>
        <v>0.70129870129870131</v>
      </c>
      <c r="G55" s="1">
        <f>abc[[#This Row],[CumulativeRevenue]]/totalrevenue</f>
        <v>0.95102571595989216</v>
      </c>
      <c r="H55" t="str">
        <f>IF(abc[[#This Row],[%CumulativeRevenue]]&lt;40%,"A",IF(abc[[#This Row],[%CumulativeRevenue]]&lt;70%,"B","C"))</f>
        <v>C</v>
      </c>
    </row>
    <row r="56" spans="1:8" x14ac:dyDescent="0.3">
      <c r="A56">
        <f>_xlfn.RANK.EQ(abc[[#This Row],[ProductRevenue]],abc[ProductRevenue],0)</f>
        <v>55</v>
      </c>
      <c r="B56">
        <v>21</v>
      </c>
      <c r="C56" t="s">
        <v>46</v>
      </c>
      <c r="D56">
        <v>1470</v>
      </c>
      <c r="E56">
        <f>SUM($D$2:abc[[#This Row],[ProductRevenue]])</f>
        <v>368969.38</v>
      </c>
      <c r="F56" s="1">
        <f>abc[[#This Row],[Rank]]/COUNT(abc[Rank])</f>
        <v>0.7142857142857143</v>
      </c>
      <c r="G56" s="1">
        <f>abc[[#This Row],[CumulativeRevenue]]/totalrevenue</f>
        <v>0.95482982524154869</v>
      </c>
      <c r="H56" t="str">
        <f>IF(abc[[#This Row],[%CumulativeRevenue]]&lt;40%,"A",IF(abc[[#This Row],[%CumulativeRevenue]]&lt;70%,"B","C"))</f>
        <v>C</v>
      </c>
    </row>
    <row r="57" spans="1:8" x14ac:dyDescent="0.3">
      <c r="A57">
        <f>_xlfn.RANK.EQ(abc[[#This Row],[ProductRevenue]],abc[ProductRevenue],0)</f>
        <v>56</v>
      </c>
      <c r="B57">
        <v>77</v>
      </c>
      <c r="C57" t="s">
        <v>151</v>
      </c>
      <c r="D57">
        <v>1404</v>
      </c>
      <c r="E57">
        <f>SUM($D$2:abc[[#This Row],[ProductRevenue]])</f>
        <v>370373.38</v>
      </c>
      <c r="F57" s="1">
        <f>abc[[#This Row],[Rank]]/COUNT(abc[Rank])</f>
        <v>0.72727272727272729</v>
      </c>
      <c r="G57" s="1">
        <f>abc[[#This Row],[CumulativeRevenue]]/totalrevenue</f>
        <v>0.95846313777994729</v>
      </c>
      <c r="H57" t="str">
        <f>IF(abc[[#This Row],[%CumulativeRevenue]]&lt;40%,"A",IF(abc[[#This Row],[%CumulativeRevenue]]&lt;70%,"B","C"))</f>
        <v>C</v>
      </c>
    </row>
    <row r="58" spans="1:8" x14ac:dyDescent="0.3">
      <c r="A58">
        <f>_xlfn.RANK.EQ(abc[[#This Row],[ProductRevenue]],abc[ProductRevenue],0)</f>
        <v>57</v>
      </c>
      <c r="B58">
        <v>41</v>
      </c>
      <c r="C58" t="s">
        <v>84</v>
      </c>
      <c r="D58">
        <v>1341.35</v>
      </c>
      <c r="E58">
        <f>SUM($D$2:abc[[#This Row],[ProductRevenue]])</f>
        <v>371714.73</v>
      </c>
      <c r="F58" s="1">
        <f>abc[[#This Row],[Rank]]/COUNT(abc[Rank])</f>
        <v>0.74025974025974028</v>
      </c>
      <c r="G58" s="1">
        <f>abc[[#This Row],[CumulativeRevenue]]/totalrevenue</f>
        <v>0.96193432280372271</v>
      </c>
      <c r="H58" t="str">
        <f>IF(abc[[#This Row],[%CumulativeRevenue]]&lt;40%,"A",IF(abc[[#This Row],[%CumulativeRevenue]]&lt;70%,"B","C"))</f>
        <v>C</v>
      </c>
    </row>
    <row r="59" spans="1:8" x14ac:dyDescent="0.3">
      <c r="A59">
        <f>_xlfn.RANK.EQ(abc[[#This Row],[ProductRevenue]],abc[ProductRevenue],0)</f>
        <v>58</v>
      </c>
      <c r="B59">
        <v>50</v>
      </c>
      <c r="C59" t="s">
        <v>102</v>
      </c>
      <c r="D59">
        <v>1137.5</v>
      </c>
      <c r="E59">
        <f>SUM($D$2:abc[[#This Row],[ProductRevenue]])</f>
        <v>372852.23</v>
      </c>
      <c r="F59" s="1">
        <f>abc[[#This Row],[Rank]]/COUNT(abc[Rank])</f>
        <v>0.75324675324675328</v>
      </c>
      <c r="G59" s="1">
        <f>abc[[#This Row],[CumulativeRevenue]]/totalrevenue</f>
        <v>0.96487797879548076</v>
      </c>
      <c r="H59" t="str">
        <f>IF(abc[[#This Row],[%CumulativeRevenue]]&lt;40%,"A",IF(abc[[#This Row],[%CumulativeRevenue]]&lt;70%,"B","C"))</f>
        <v>C</v>
      </c>
    </row>
    <row r="60" spans="1:8" x14ac:dyDescent="0.3">
      <c r="A60">
        <f>_xlfn.RANK.EQ(abc[[#This Row],[ProductRevenue]],abc[ProductRevenue],0)</f>
        <v>59</v>
      </c>
      <c r="B60">
        <v>75</v>
      </c>
      <c r="C60" t="s">
        <v>147</v>
      </c>
      <c r="D60">
        <v>1116</v>
      </c>
      <c r="E60">
        <f>SUM($D$2:abc[[#This Row],[ProductRevenue]])</f>
        <v>373968.23</v>
      </c>
      <c r="F60" s="1">
        <f>abc[[#This Row],[Rank]]/COUNT(abc[Rank])</f>
        <v>0.76623376623376627</v>
      </c>
      <c r="G60" s="1">
        <f>abc[[#This Row],[CumulativeRevenue]]/totalrevenue</f>
        <v>0.9677659964542078</v>
      </c>
      <c r="H60" t="str">
        <f>IF(abc[[#This Row],[%CumulativeRevenue]]&lt;40%,"A",IF(abc[[#This Row],[%CumulativeRevenue]]&lt;70%,"B","C"))</f>
        <v>C</v>
      </c>
    </row>
    <row r="61" spans="1:8" x14ac:dyDescent="0.3">
      <c r="A61">
        <f>_xlfn.RANK.EQ(abc[[#This Row],[ProductRevenue]],abc[ProductRevenue],0)</f>
        <v>60</v>
      </c>
      <c r="B61">
        <v>42</v>
      </c>
      <c r="C61" t="s">
        <v>86</v>
      </c>
      <c r="D61">
        <v>1078</v>
      </c>
      <c r="E61">
        <f>SUM($D$2:abc[[#This Row],[ProductRevenue]])</f>
        <v>375046.23</v>
      </c>
      <c r="F61" s="1">
        <f>abc[[#This Row],[Rank]]/COUNT(abc[Rank])</f>
        <v>0.77922077922077926</v>
      </c>
      <c r="G61" s="1">
        <f>abc[[#This Row],[CumulativeRevenue]]/totalrevenue</f>
        <v>0.97055567659408937</v>
      </c>
      <c r="H61" t="str">
        <f>IF(abc[[#This Row],[%CumulativeRevenue]]&lt;40%,"A",IF(abc[[#This Row],[%CumulativeRevenue]]&lt;70%,"B","C"))</f>
        <v>C</v>
      </c>
    </row>
    <row r="62" spans="1:8" x14ac:dyDescent="0.3">
      <c r="A62">
        <f>_xlfn.RANK.EQ(abc[[#This Row],[ProductRevenue]],abc[ProductRevenue],0)</f>
        <v>61</v>
      </c>
      <c r="B62">
        <v>12</v>
      </c>
      <c r="C62" t="s">
        <v>28</v>
      </c>
      <c r="D62">
        <v>1026</v>
      </c>
      <c r="E62">
        <f>SUM($D$2:abc[[#This Row],[ProductRevenue]])</f>
        <v>376072.23</v>
      </c>
      <c r="F62" s="1">
        <f>abc[[#This Row],[Rank]]/COUNT(abc[Rank])</f>
        <v>0.79220779220779225</v>
      </c>
      <c r="G62" s="1">
        <f>abc[[#This Row],[CumulativeRevenue]]/totalrevenue</f>
        <v>0.97321078960291907</v>
      </c>
      <c r="H62" t="str">
        <f>IF(abc[[#This Row],[%CumulativeRevenue]]&lt;40%,"A",IF(abc[[#This Row],[%CumulativeRevenue]]&lt;70%,"B","C"))</f>
        <v>C</v>
      </c>
    </row>
    <row r="63" spans="1:8" x14ac:dyDescent="0.3">
      <c r="A63">
        <f>_xlfn.RANK.EQ(abc[[#This Row],[ProductRevenue]],abc[ProductRevenue],0)</f>
        <v>62</v>
      </c>
      <c r="B63">
        <v>37</v>
      </c>
      <c r="C63" t="s">
        <v>76</v>
      </c>
      <c r="D63">
        <v>1014</v>
      </c>
      <c r="E63">
        <f>SUM($D$2:abc[[#This Row],[ProductRevenue]])</f>
        <v>377086.23</v>
      </c>
      <c r="F63" s="1">
        <f>abc[[#This Row],[Rank]]/COUNT(abc[Rank])</f>
        <v>0.80519480519480524</v>
      </c>
      <c r="G63" s="1">
        <f>abc[[#This Row],[CumulativeRevenue]]/totalrevenue</f>
        <v>0.97583484865842907</v>
      </c>
      <c r="H63" t="str">
        <f>IF(abc[[#This Row],[%CumulativeRevenue]]&lt;40%,"A",IF(abc[[#This Row],[%CumulativeRevenue]]&lt;70%,"B","C"))</f>
        <v>C</v>
      </c>
    </row>
    <row r="64" spans="1:8" x14ac:dyDescent="0.3">
      <c r="A64">
        <f>_xlfn.RANK.EQ(abc[[#This Row],[ProductRevenue]],abc[ProductRevenue],0)</f>
        <v>63</v>
      </c>
      <c r="B64">
        <v>25</v>
      </c>
      <c r="C64" t="s">
        <v>54</v>
      </c>
      <c r="D64">
        <v>994</v>
      </c>
      <c r="E64">
        <f>SUM($D$2:abc[[#This Row],[ProductRevenue]])</f>
        <v>378080.23</v>
      </c>
      <c r="F64" s="1">
        <f>abc[[#This Row],[Rank]]/COUNT(abc[Rank])</f>
        <v>0.81818181818181823</v>
      </c>
      <c r="G64" s="1">
        <f>abc[[#This Row],[CumulativeRevenue]]/totalrevenue</f>
        <v>0.97840715112507304</v>
      </c>
      <c r="H64" t="str">
        <f>IF(abc[[#This Row],[%CumulativeRevenue]]&lt;40%,"A",IF(abc[[#This Row],[%CumulativeRevenue]]&lt;70%,"B","C"))</f>
        <v>C</v>
      </c>
    </row>
    <row r="65" spans="1:8" x14ac:dyDescent="0.3">
      <c r="A65">
        <f>_xlfn.RANK.EQ(abc[[#This Row],[ProductRevenue]],abc[ProductRevenue],0)</f>
        <v>64</v>
      </c>
      <c r="B65">
        <v>47</v>
      </c>
      <c r="C65" t="s">
        <v>96</v>
      </c>
      <c r="D65">
        <v>959.5</v>
      </c>
      <c r="E65">
        <f>SUM($D$2:abc[[#This Row],[ProductRevenue]])</f>
        <v>379039.73</v>
      </c>
      <c r="F65" s="1">
        <f>abc[[#This Row],[Rank]]/COUNT(abc[Rank])</f>
        <v>0.83116883116883122</v>
      </c>
      <c r="G65" s="1">
        <f>abc[[#This Row],[CumulativeRevenue]]/totalrevenue</f>
        <v>0.98089017347592311</v>
      </c>
      <c r="H65" t="str">
        <f>IF(abc[[#This Row],[%CumulativeRevenue]]&lt;40%,"A",IF(abc[[#This Row],[%CumulativeRevenue]]&lt;70%,"B","C"))</f>
        <v>C</v>
      </c>
    </row>
    <row r="66" spans="1:8" x14ac:dyDescent="0.3">
      <c r="A66">
        <f>_xlfn.RANK.EQ(abc[[#This Row],[ProductRevenue]],abc[ProductRevenue],0)</f>
        <v>65</v>
      </c>
      <c r="B66">
        <v>6</v>
      </c>
      <c r="C66" t="s">
        <v>16</v>
      </c>
      <c r="D66">
        <v>900</v>
      </c>
      <c r="E66">
        <f>SUM($D$2:abc[[#This Row],[ProductRevenue]])</f>
        <v>379939.73</v>
      </c>
      <c r="F66" s="1">
        <f>abc[[#This Row],[Rank]]/COUNT(abc[Rank])</f>
        <v>0.8441558441558441</v>
      </c>
      <c r="G66" s="1">
        <f>abc[[#This Row],[CumulativeRevenue]]/totalrevenue</f>
        <v>0.98321921997489647</v>
      </c>
      <c r="H66" t="str">
        <f>IF(abc[[#This Row],[%CumulativeRevenue]]&lt;40%,"A",IF(abc[[#This Row],[%CumulativeRevenue]]&lt;70%,"B","C"))</f>
        <v>C</v>
      </c>
    </row>
    <row r="67" spans="1:8" x14ac:dyDescent="0.3">
      <c r="A67">
        <f>_xlfn.RANK.EQ(abc[[#This Row],[ProductRevenue]],abc[ProductRevenue],0)</f>
        <v>66</v>
      </c>
      <c r="B67">
        <v>48</v>
      </c>
      <c r="C67" t="s">
        <v>98</v>
      </c>
      <c r="D67">
        <v>892.5</v>
      </c>
      <c r="E67">
        <f>SUM($D$2:abc[[#This Row],[ProductRevenue]])</f>
        <v>380832.23</v>
      </c>
      <c r="F67" s="1">
        <f>abc[[#This Row],[Rank]]/COUNT(abc[Rank])</f>
        <v>0.8571428571428571</v>
      </c>
      <c r="G67" s="1">
        <f>abc[[#This Row],[CumulativeRevenue]]/totalrevenue</f>
        <v>0.98552885775304511</v>
      </c>
      <c r="H67" t="str">
        <f>IF(abc[[#This Row],[%CumulativeRevenue]]&lt;40%,"A",IF(abc[[#This Row],[%CumulativeRevenue]]&lt;70%,"B","C"))</f>
        <v>C</v>
      </c>
    </row>
    <row r="68" spans="1:8" x14ac:dyDescent="0.3">
      <c r="A68">
        <f>_xlfn.RANK.EQ(abc[[#This Row],[ProductRevenue]],abc[ProductRevenue],0)</f>
        <v>67</v>
      </c>
      <c r="B68">
        <v>3</v>
      </c>
      <c r="C68" t="s">
        <v>10</v>
      </c>
      <c r="D68">
        <v>800</v>
      </c>
      <c r="E68">
        <f>SUM($D$2:abc[[#This Row],[ProductRevenue]])</f>
        <v>381632.23</v>
      </c>
      <c r="F68" s="1">
        <f>abc[[#This Row],[Rank]]/COUNT(abc[Rank])</f>
        <v>0.87012987012987009</v>
      </c>
      <c r="G68" s="1">
        <f>abc[[#This Row],[CumulativeRevenue]]/totalrevenue</f>
        <v>0.98759912130768823</v>
      </c>
      <c r="H68" t="str">
        <f>IF(abc[[#This Row],[%CumulativeRevenue]]&lt;40%,"A",IF(abc[[#This Row],[%CumulativeRevenue]]&lt;70%,"B","C"))</f>
        <v>C</v>
      </c>
    </row>
    <row r="69" spans="1:8" x14ac:dyDescent="0.3">
      <c r="A69">
        <f>_xlfn.RANK.EQ(abc[[#This Row],[ProductRevenue]],abc[ProductRevenue],0)</f>
        <v>68</v>
      </c>
      <c r="B69">
        <v>33</v>
      </c>
      <c r="C69" t="s">
        <v>70</v>
      </c>
      <c r="D69">
        <v>790</v>
      </c>
      <c r="E69">
        <f>SUM($D$2:abc[[#This Row],[ProductRevenue]])</f>
        <v>382422.23</v>
      </c>
      <c r="F69" s="1">
        <f>abc[[#This Row],[Rank]]/COUNT(abc[Rank])</f>
        <v>0.88311688311688308</v>
      </c>
      <c r="G69" s="1">
        <f>abc[[#This Row],[CumulativeRevenue]]/totalrevenue</f>
        <v>0.98964350656789823</v>
      </c>
      <c r="H69" t="str">
        <f>IF(abc[[#This Row],[%CumulativeRevenue]]&lt;40%,"A",IF(abc[[#This Row],[%CumulativeRevenue]]&lt;70%,"B","C"))</f>
        <v>C</v>
      </c>
    </row>
    <row r="70" spans="1:8" x14ac:dyDescent="0.3">
      <c r="A70">
        <f>_xlfn.RANK.EQ(abc[[#This Row],[ProductRevenue]],abc[ProductRevenue],0)</f>
        <v>69</v>
      </c>
      <c r="B70">
        <v>7</v>
      </c>
      <c r="C70" t="s">
        <v>18</v>
      </c>
      <c r="D70">
        <v>750</v>
      </c>
      <c r="E70">
        <f>SUM($D$2:abc[[#This Row],[ProductRevenue]])</f>
        <v>383172.23</v>
      </c>
      <c r="F70" s="1">
        <f>abc[[#This Row],[Rank]]/COUNT(abc[Rank])</f>
        <v>0.89610389610389607</v>
      </c>
      <c r="G70" s="1">
        <f>abc[[#This Row],[CumulativeRevenue]]/totalrevenue</f>
        <v>0.99158437865037607</v>
      </c>
      <c r="H70" t="str">
        <f>IF(abc[[#This Row],[%CumulativeRevenue]]&lt;40%,"A",IF(abc[[#This Row],[%CumulativeRevenue]]&lt;70%,"B","C"))</f>
        <v>C</v>
      </c>
    </row>
    <row r="71" spans="1:8" x14ac:dyDescent="0.3">
      <c r="A71">
        <f>_xlfn.RANK.EQ(abc[[#This Row],[ProductRevenue]],abc[ProductRevenue],0)</f>
        <v>70</v>
      </c>
      <c r="B71">
        <v>24</v>
      </c>
      <c r="C71" t="s">
        <v>52</v>
      </c>
      <c r="D71">
        <v>711</v>
      </c>
      <c r="E71">
        <f>SUM($D$2:abc[[#This Row],[ProductRevenue]])</f>
        <v>383883.23</v>
      </c>
      <c r="F71" s="1">
        <f>abc[[#This Row],[Rank]]/COUNT(abc[Rank])</f>
        <v>0.90909090909090906</v>
      </c>
      <c r="G71" s="1">
        <f>abc[[#This Row],[CumulativeRevenue]]/totalrevenue</f>
        <v>0.99342432538456504</v>
      </c>
      <c r="H71" t="str">
        <f>IF(abc[[#This Row],[%CumulativeRevenue]]&lt;40%,"A",IF(abc[[#This Row],[%CumulativeRevenue]]&lt;70%,"B","C"))</f>
        <v>C</v>
      </c>
    </row>
    <row r="72" spans="1:8" x14ac:dyDescent="0.3">
      <c r="A72">
        <f>_xlfn.RANK.EQ(abc[[#This Row],[ProductRevenue]],abc[ProductRevenue],0)</f>
        <v>71</v>
      </c>
      <c r="B72">
        <v>73</v>
      </c>
      <c r="C72" t="s">
        <v>144</v>
      </c>
      <c r="D72">
        <v>675</v>
      </c>
      <c r="E72">
        <f>SUM($D$2:abc[[#This Row],[ProductRevenue]])</f>
        <v>384558.23</v>
      </c>
      <c r="F72" s="1">
        <f>abc[[#This Row],[Rank]]/COUNT(abc[Rank])</f>
        <v>0.92207792207792205</v>
      </c>
      <c r="G72" s="1">
        <f>abc[[#This Row],[CumulativeRevenue]]/totalrevenue</f>
        <v>0.99517111025879512</v>
      </c>
      <c r="H72" t="str">
        <f>IF(abc[[#This Row],[%CumulativeRevenue]]&lt;40%,"A",IF(abc[[#This Row],[%CumulativeRevenue]]&lt;70%,"B","C"))</f>
        <v>C</v>
      </c>
    </row>
    <row r="73" spans="1:8" x14ac:dyDescent="0.3">
      <c r="A73">
        <f>_xlfn.RANK.EQ(abc[[#This Row],[ProductRevenue]],abc[ProductRevenue],0)</f>
        <v>72</v>
      </c>
      <c r="B73">
        <v>13</v>
      </c>
      <c r="C73" t="s">
        <v>30</v>
      </c>
      <c r="D73">
        <v>552</v>
      </c>
      <c r="E73">
        <f>SUM($D$2:abc[[#This Row],[ProductRevenue]])</f>
        <v>385110.23</v>
      </c>
      <c r="F73" s="1">
        <f>abc[[#This Row],[Rank]]/COUNT(abc[Rank])</f>
        <v>0.93506493506493504</v>
      </c>
      <c r="G73" s="1">
        <f>abc[[#This Row],[CumulativeRevenue]]/totalrevenue</f>
        <v>0.99659959211149884</v>
      </c>
      <c r="H73" t="str">
        <f>IF(abc[[#This Row],[%CumulativeRevenue]]&lt;40%,"A",IF(abc[[#This Row],[%CumulativeRevenue]]&lt;70%,"B","C"))</f>
        <v>C</v>
      </c>
    </row>
    <row r="74" spans="1:8" x14ac:dyDescent="0.3">
      <c r="A74">
        <f>_xlfn.RANK.EQ(abc[[#This Row],[ProductRevenue]],abc[ProductRevenue],0)</f>
        <v>73</v>
      </c>
      <c r="B74">
        <v>15</v>
      </c>
      <c r="C74" t="s">
        <v>34</v>
      </c>
      <c r="D74">
        <v>387.5</v>
      </c>
      <c r="E74">
        <f>SUM($D$2:abc[[#This Row],[ProductRevenue]])</f>
        <v>385497.73</v>
      </c>
      <c r="F74" s="1">
        <f>abc[[#This Row],[Rank]]/COUNT(abc[Rank])</f>
        <v>0.94805194805194803</v>
      </c>
      <c r="G74" s="1">
        <f>abc[[#This Row],[CumulativeRevenue]]/totalrevenue</f>
        <v>0.99760237602077906</v>
      </c>
      <c r="H74" t="str">
        <f>IF(abc[[#This Row],[%CumulativeRevenue]]&lt;40%,"A",IF(abc[[#This Row],[%CumulativeRevenue]]&lt;70%,"B","C"))</f>
        <v>C</v>
      </c>
    </row>
    <row r="75" spans="1:8" x14ac:dyDescent="0.3">
      <c r="A75">
        <f>_xlfn.RANK.EQ(abc[[#This Row],[ProductRevenue]],abc[ProductRevenue],0)</f>
        <v>74</v>
      </c>
      <c r="B75">
        <v>22</v>
      </c>
      <c r="C75" t="s">
        <v>48</v>
      </c>
      <c r="D75">
        <v>378</v>
      </c>
      <c r="E75">
        <f>SUM($D$2:abc[[#This Row],[ProductRevenue]])</f>
        <v>385875.73</v>
      </c>
      <c r="F75" s="1">
        <f>abc[[#This Row],[Rank]]/COUNT(abc[Rank])</f>
        <v>0.96103896103896103</v>
      </c>
      <c r="G75" s="1">
        <f>abc[[#This Row],[CumulativeRevenue]]/totalrevenue</f>
        <v>0.99858057555034785</v>
      </c>
      <c r="H75" t="str">
        <f>IF(abc[[#This Row],[%CumulativeRevenue]]&lt;40%,"A",IF(abc[[#This Row],[%CumulativeRevenue]]&lt;70%,"B","C"))</f>
        <v>C</v>
      </c>
    </row>
    <row r="76" spans="1:8" x14ac:dyDescent="0.3">
      <c r="A76">
        <f>_xlfn.RANK.EQ(abc[[#This Row],[ProductRevenue]],abc[ProductRevenue],0)</f>
        <v>75</v>
      </c>
      <c r="B76">
        <v>52</v>
      </c>
      <c r="C76" t="s">
        <v>106</v>
      </c>
      <c r="D76">
        <v>336</v>
      </c>
      <c r="E76">
        <f>SUM($D$2:abc[[#This Row],[ProductRevenue]])</f>
        <v>386211.73</v>
      </c>
      <c r="F76" s="1">
        <f>abc[[#This Row],[Rank]]/COUNT(abc[Rank])</f>
        <v>0.97402597402597402</v>
      </c>
      <c r="G76" s="1">
        <f>abc[[#This Row],[CumulativeRevenue]]/totalrevenue</f>
        <v>0.9994500862432979</v>
      </c>
      <c r="H76" t="str">
        <f>IF(abc[[#This Row],[%CumulativeRevenue]]&lt;40%,"A",IF(abc[[#This Row],[%CumulativeRevenue]]&lt;70%,"B","C"))</f>
        <v>C</v>
      </c>
    </row>
    <row r="77" spans="1:8" x14ac:dyDescent="0.3">
      <c r="A77">
        <f>_xlfn.RANK.EQ(abc[[#This Row],[ProductRevenue]],abc[ProductRevenue],0)</f>
        <v>76</v>
      </c>
      <c r="B77">
        <v>45</v>
      </c>
      <c r="C77" t="s">
        <v>92</v>
      </c>
      <c r="D77">
        <v>142.5</v>
      </c>
      <c r="E77">
        <f>SUM($D$2:abc[[#This Row],[ProductRevenue]])</f>
        <v>386354.23</v>
      </c>
      <c r="F77" s="1">
        <f>abc[[#This Row],[Rank]]/COUNT(abc[Rank])</f>
        <v>0.98701298701298701</v>
      </c>
      <c r="G77" s="1">
        <f>abc[[#This Row],[CumulativeRevenue]]/totalrevenue</f>
        <v>0.99981885193896869</v>
      </c>
      <c r="H77" t="str">
        <f>IF(abc[[#This Row],[%CumulativeRevenue]]&lt;40%,"A",IF(abc[[#This Row],[%CumulativeRevenue]]&lt;70%,"B","C"))</f>
        <v>C</v>
      </c>
    </row>
    <row r="78" spans="1:8" x14ac:dyDescent="0.3">
      <c r="A78">
        <f>_xlfn.RANK.EQ(abc[[#This Row],[ProductRevenue]],abc[ProductRevenue],0)</f>
        <v>77</v>
      </c>
      <c r="B78">
        <v>67</v>
      </c>
      <c r="C78" t="s">
        <v>135</v>
      </c>
      <c r="D78">
        <v>70</v>
      </c>
      <c r="E78">
        <f>SUM($D$2:abc[[#This Row],[ProductRevenue]])</f>
        <v>386424.23</v>
      </c>
      <c r="F78" s="1">
        <f>abc[[#This Row],[Rank]]/COUNT(abc[Rank])</f>
        <v>1</v>
      </c>
      <c r="G78" s="1">
        <f>abc[[#This Row],[CumulativeRevenue]]/totalrevenue</f>
        <v>1</v>
      </c>
      <c r="H78" t="str">
        <f>IF(abc[[#This Row],[%CumulativeRevenue]]&lt;40%,"A",IF(abc[[#This Row],[%CumulativeRevenue]]&lt;70%,"B","C"))</f>
        <v>C</v>
      </c>
    </row>
  </sheetData>
  <conditionalFormatting sqref="H2:H78">
    <cfRule type="containsText" dxfId="21" priority="1" operator="containsText" text="C">
      <formula>NOT(ISERROR(SEARCH("C",H2)))</formula>
    </cfRule>
    <cfRule type="containsText" dxfId="20" priority="2" operator="containsText" text="B">
      <formula>NOT(ISERROR(SEARCH("B",H2)))</formula>
    </cfRule>
    <cfRule type="containsText" dxfId="19" priority="3" operator="containsText" text="A">
      <formula>NOT(ISERROR(SEARCH("A",H2)))</formula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194A-1D05-445C-9630-CC6C1DB32988}">
  <dimension ref="A1:E12"/>
  <sheetViews>
    <sheetView tabSelected="1" workbookViewId="0">
      <selection activeCell="D5" sqref="D5"/>
    </sheetView>
  </sheetViews>
  <sheetFormatPr defaultRowHeight="14.4" x14ac:dyDescent="0.3"/>
  <cols>
    <col min="1" max="1" width="14.21875" customWidth="1"/>
    <col min="2" max="2" width="11.88671875" customWidth="1"/>
    <col min="3" max="3" width="14.88671875" customWidth="1"/>
    <col min="4" max="4" width="15.88671875" customWidth="1"/>
    <col min="5" max="5" width="19" customWidth="1"/>
  </cols>
  <sheetData>
    <row r="1" spans="1:5" s="15" customFormat="1" ht="21" x14ac:dyDescent="0.4">
      <c r="A1" s="16" t="s">
        <v>173</v>
      </c>
      <c r="B1" s="16"/>
      <c r="C1" s="16"/>
      <c r="D1" s="16"/>
      <c r="E1" s="16"/>
    </row>
    <row r="2" spans="1:5" x14ac:dyDescent="0.3">
      <c r="A2" s="4" t="s">
        <v>165</v>
      </c>
      <c r="B2" s="5" t="s">
        <v>166</v>
      </c>
      <c r="C2" s="5" t="s">
        <v>167</v>
      </c>
      <c r="D2" s="5" t="s">
        <v>168</v>
      </c>
      <c r="E2" s="6" t="s">
        <v>169</v>
      </c>
    </row>
    <row r="3" spans="1:5" x14ac:dyDescent="0.3">
      <c r="A3" s="7" t="s">
        <v>170</v>
      </c>
      <c r="B3" s="8">
        <f>COUNTIF(abc[ABC],A3)</f>
        <v>6</v>
      </c>
      <c r="C3" s="8">
        <f>SUMIFS(abc[ProductRevenue],abc[ABC],A3)</f>
        <v>146354.72</v>
      </c>
      <c r="D3" s="9">
        <f>B3/COUNT(abc[Rank])</f>
        <v>7.792207792207792E-2</v>
      </c>
      <c r="E3" s="10">
        <f>C3/SUM(abc[ProductRevenue])</f>
        <v>0.37874105358248372</v>
      </c>
    </row>
    <row r="4" spans="1:5" x14ac:dyDescent="0.3">
      <c r="A4" s="7" t="s">
        <v>171</v>
      </c>
      <c r="B4" s="8">
        <f>COUNTIF(abc[ABC],A4)</f>
        <v>16</v>
      </c>
      <c r="C4" s="8">
        <f>SUMIFS(abc[ProductRevenue],abc[ABC],A4)</f>
        <v>121587.76000000001</v>
      </c>
      <c r="D4" s="9">
        <f>B4/COUNT(abc[Rank])</f>
        <v>0.20779220779220781</v>
      </c>
      <c r="E4" s="10">
        <f>C4/SUM(abc[ProductRevenue])</f>
        <v>0.3146483852733562</v>
      </c>
    </row>
    <row r="5" spans="1:5" x14ac:dyDescent="0.3">
      <c r="A5" s="11" t="s">
        <v>172</v>
      </c>
      <c r="B5" s="12">
        <f>COUNTIF(abc[ABC],A5)</f>
        <v>55</v>
      </c>
      <c r="C5" s="12">
        <f>SUMIFS(abc[ProductRevenue],abc[ABC],A5)</f>
        <v>118481.74999999999</v>
      </c>
      <c r="D5" s="13">
        <f>B5/COUNT(abc[Rank])</f>
        <v>0.7142857142857143</v>
      </c>
      <c r="E5" s="14">
        <f>C5/SUM(abc[ProductRevenue])</f>
        <v>0.30661056114416013</v>
      </c>
    </row>
    <row r="10" spans="1:5" x14ac:dyDescent="0.3">
      <c r="A10" s="17"/>
    </row>
    <row r="11" spans="1:5" x14ac:dyDescent="0.3">
      <c r="A11" s="17"/>
    </row>
    <row r="12" spans="1:5" x14ac:dyDescent="0.3">
      <c r="A12" s="17"/>
    </row>
  </sheetData>
  <mergeCells count="1">
    <mergeCell ref="A1:E1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913E1-8E49-405D-ACF5-44330BA30B7C}">
  <dimension ref="A1:G519"/>
  <sheetViews>
    <sheetView workbookViewId="0"/>
  </sheetViews>
  <sheetFormatPr defaultRowHeight="14.4" x14ac:dyDescent="0.3"/>
  <cols>
    <col min="1" max="1" width="14.5546875" bestFit="1" customWidth="1"/>
    <col min="2" max="2" width="9.77734375" bestFit="1" customWidth="1"/>
    <col min="3" max="3" width="11.6640625" bestFit="1" customWidth="1"/>
    <col min="4" max="4" width="29.5546875" bestFit="1" customWidth="1"/>
    <col min="5" max="5" width="10.5546875" bestFit="1" customWidth="1"/>
    <col min="6" max="7" width="15.44140625" bestFit="1" customWidth="1"/>
  </cols>
  <sheetData>
    <row r="1" spans="1:7" x14ac:dyDescent="0.3">
      <c r="A1" t="s">
        <v>153</v>
      </c>
      <c r="B1" t="s">
        <v>154</v>
      </c>
      <c r="C1" t="s">
        <v>0</v>
      </c>
      <c r="D1" t="s">
        <v>156</v>
      </c>
      <c r="E1" t="s">
        <v>155</v>
      </c>
      <c r="F1" t="s">
        <v>157</v>
      </c>
      <c r="G1" t="s">
        <v>158</v>
      </c>
    </row>
    <row r="2" spans="1:7" x14ac:dyDescent="0.3">
      <c r="A2">
        <v>100</v>
      </c>
      <c r="B2">
        <v>10285</v>
      </c>
      <c r="C2">
        <v>1</v>
      </c>
      <c r="D2" t="s">
        <v>6</v>
      </c>
      <c r="E2">
        <v>45</v>
      </c>
      <c r="F2">
        <v>18</v>
      </c>
      <c r="G2">
        <v>810</v>
      </c>
    </row>
    <row r="3" spans="1:7" x14ac:dyDescent="0.3">
      <c r="A3">
        <v>124</v>
      </c>
      <c r="B3">
        <v>10294</v>
      </c>
      <c r="C3">
        <v>1</v>
      </c>
      <c r="D3" t="s">
        <v>6</v>
      </c>
      <c r="E3">
        <v>18</v>
      </c>
      <c r="F3">
        <v>18</v>
      </c>
      <c r="G3">
        <v>324</v>
      </c>
    </row>
    <row r="4" spans="1:7" x14ac:dyDescent="0.3">
      <c r="A4">
        <v>185</v>
      </c>
      <c r="B4">
        <v>10317</v>
      </c>
      <c r="C4">
        <v>1</v>
      </c>
      <c r="D4" t="s">
        <v>6</v>
      </c>
      <c r="E4">
        <v>20</v>
      </c>
      <c r="F4">
        <v>18</v>
      </c>
      <c r="G4">
        <v>360</v>
      </c>
    </row>
    <row r="5" spans="1:7" x14ac:dyDescent="0.3">
      <c r="A5">
        <v>270</v>
      </c>
      <c r="B5">
        <v>10348</v>
      </c>
      <c r="C5">
        <v>1</v>
      </c>
      <c r="D5" t="s">
        <v>6</v>
      </c>
      <c r="E5">
        <v>15</v>
      </c>
      <c r="F5">
        <v>18</v>
      </c>
      <c r="G5">
        <v>270</v>
      </c>
    </row>
    <row r="6" spans="1:7" x14ac:dyDescent="0.3">
      <c r="A6">
        <v>283</v>
      </c>
      <c r="B6">
        <v>10354</v>
      </c>
      <c r="C6">
        <v>1</v>
      </c>
      <c r="D6" t="s">
        <v>6</v>
      </c>
      <c r="E6">
        <v>12</v>
      </c>
      <c r="F6">
        <v>18</v>
      </c>
      <c r="G6">
        <v>216</v>
      </c>
    </row>
    <row r="7" spans="1:7" x14ac:dyDescent="0.3">
      <c r="A7">
        <v>327</v>
      </c>
      <c r="B7">
        <v>10370</v>
      </c>
      <c r="C7">
        <v>1</v>
      </c>
      <c r="D7" t="s">
        <v>6</v>
      </c>
      <c r="E7">
        <v>15</v>
      </c>
      <c r="F7">
        <v>18</v>
      </c>
      <c r="G7">
        <v>270</v>
      </c>
    </row>
    <row r="8" spans="1:7" x14ac:dyDescent="0.3">
      <c r="A8">
        <v>421</v>
      </c>
      <c r="B8">
        <v>10406</v>
      </c>
      <c r="C8">
        <v>1</v>
      </c>
      <c r="D8" t="s">
        <v>6</v>
      </c>
      <c r="E8">
        <v>10</v>
      </c>
      <c r="F8">
        <v>18</v>
      </c>
      <c r="G8">
        <v>180</v>
      </c>
    </row>
    <row r="9" spans="1:7" x14ac:dyDescent="0.3">
      <c r="A9">
        <v>440</v>
      </c>
      <c r="B9">
        <v>10413</v>
      </c>
      <c r="C9">
        <v>1</v>
      </c>
      <c r="D9" t="s">
        <v>6</v>
      </c>
      <c r="E9">
        <v>24</v>
      </c>
      <c r="F9">
        <v>18</v>
      </c>
      <c r="G9">
        <v>432</v>
      </c>
    </row>
    <row r="10" spans="1:7" x14ac:dyDescent="0.3">
      <c r="A10">
        <v>21</v>
      </c>
      <c r="B10">
        <v>10255</v>
      </c>
      <c r="C10">
        <v>2</v>
      </c>
      <c r="D10" t="s">
        <v>8</v>
      </c>
      <c r="E10">
        <v>20</v>
      </c>
      <c r="F10">
        <v>19</v>
      </c>
      <c r="G10">
        <v>380</v>
      </c>
    </row>
    <row r="11" spans="1:7" x14ac:dyDescent="0.3">
      <c r="A11">
        <v>30</v>
      </c>
      <c r="B11">
        <v>10258</v>
      </c>
      <c r="C11">
        <v>2</v>
      </c>
      <c r="D11" t="s">
        <v>8</v>
      </c>
      <c r="E11">
        <v>50</v>
      </c>
      <c r="F11">
        <v>19</v>
      </c>
      <c r="G11">
        <v>950</v>
      </c>
    </row>
    <row r="12" spans="1:7" x14ac:dyDescent="0.3">
      <c r="A12">
        <v>48</v>
      </c>
      <c r="B12">
        <v>10264</v>
      </c>
      <c r="C12">
        <v>2</v>
      </c>
      <c r="D12" t="s">
        <v>8</v>
      </c>
      <c r="E12">
        <v>35</v>
      </c>
      <c r="F12">
        <v>19</v>
      </c>
      <c r="G12">
        <v>665</v>
      </c>
    </row>
    <row r="13" spans="1:7" x14ac:dyDescent="0.3">
      <c r="A13">
        <v>135</v>
      </c>
      <c r="B13">
        <v>10298</v>
      </c>
      <c r="C13">
        <v>2</v>
      </c>
      <c r="D13" t="s">
        <v>8</v>
      </c>
      <c r="E13">
        <v>40</v>
      </c>
      <c r="F13">
        <v>19</v>
      </c>
      <c r="G13">
        <v>760</v>
      </c>
    </row>
    <row r="14" spans="1:7" x14ac:dyDescent="0.3">
      <c r="A14">
        <v>210</v>
      </c>
      <c r="B14">
        <v>10327</v>
      </c>
      <c r="C14">
        <v>2</v>
      </c>
      <c r="D14" t="s">
        <v>8</v>
      </c>
      <c r="E14">
        <v>25</v>
      </c>
      <c r="F14">
        <v>19</v>
      </c>
      <c r="G14">
        <v>475</v>
      </c>
    </row>
    <row r="15" spans="1:7" x14ac:dyDescent="0.3">
      <c r="A15">
        <v>232</v>
      </c>
      <c r="B15">
        <v>10335</v>
      </c>
      <c r="C15">
        <v>2</v>
      </c>
      <c r="D15" t="s">
        <v>8</v>
      </c>
      <c r="E15">
        <v>7</v>
      </c>
      <c r="F15">
        <v>19</v>
      </c>
      <c r="G15">
        <v>133</v>
      </c>
    </row>
    <row r="16" spans="1:7" x14ac:dyDescent="0.3">
      <c r="A16">
        <v>252</v>
      </c>
      <c r="B16">
        <v>10342</v>
      </c>
      <c r="C16">
        <v>2</v>
      </c>
      <c r="D16" t="s">
        <v>8</v>
      </c>
      <c r="E16">
        <v>24</v>
      </c>
      <c r="F16">
        <v>19</v>
      </c>
      <c r="G16">
        <v>456</v>
      </c>
    </row>
    <row r="17" spans="1:7" x14ac:dyDescent="0.3">
      <c r="A17">
        <v>385</v>
      </c>
      <c r="B17">
        <v>10393</v>
      </c>
      <c r="C17">
        <v>2</v>
      </c>
      <c r="D17" t="s">
        <v>8</v>
      </c>
      <c r="E17">
        <v>25</v>
      </c>
      <c r="F17">
        <v>19</v>
      </c>
      <c r="G17">
        <v>475</v>
      </c>
    </row>
    <row r="18" spans="1:7" x14ac:dyDescent="0.3">
      <c r="A18">
        <v>454</v>
      </c>
      <c r="B18">
        <v>10418</v>
      </c>
      <c r="C18">
        <v>2</v>
      </c>
      <c r="D18" t="s">
        <v>8</v>
      </c>
      <c r="E18">
        <v>60</v>
      </c>
      <c r="F18">
        <v>19</v>
      </c>
      <c r="G18">
        <v>1140</v>
      </c>
    </row>
    <row r="19" spans="1:7" x14ac:dyDescent="0.3">
      <c r="A19">
        <v>494</v>
      </c>
      <c r="B19">
        <v>10435</v>
      </c>
      <c r="C19">
        <v>2</v>
      </c>
      <c r="D19" t="s">
        <v>8</v>
      </c>
      <c r="E19">
        <v>10</v>
      </c>
      <c r="F19">
        <v>19</v>
      </c>
      <c r="G19">
        <v>190</v>
      </c>
    </row>
    <row r="20" spans="1:7" x14ac:dyDescent="0.3">
      <c r="A20">
        <v>509</v>
      </c>
      <c r="B20">
        <v>10440</v>
      </c>
      <c r="C20">
        <v>2</v>
      </c>
      <c r="D20" t="s">
        <v>8</v>
      </c>
      <c r="E20">
        <v>45</v>
      </c>
      <c r="F20">
        <v>19</v>
      </c>
      <c r="G20">
        <v>855</v>
      </c>
    </row>
    <row r="21" spans="1:7" x14ac:dyDescent="0.3">
      <c r="A21">
        <v>110</v>
      </c>
      <c r="B21">
        <v>10289</v>
      </c>
      <c r="C21">
        <v>3</v>
      </c>
      <c r="D21" t="s">
        <v>10</v>
      </c>
      <c r="E21">
        <v>30</v>
      </c>
      <c r="F21">
        <v>10</v>
      </c>
      <c r="G21">
        <v>300</v>
      </c>
    </row>
    <row r="22" spans="1:7" x14ac:dyDescent="0.3">
      <c r="A22">
        <v>420</v>
      </c>
      <c r="B22">
        <v>10405</v>
      </c>
      <c r="C22">
        <v>3</v>
      </c>
      <c r="D22" t="s">
        <v>10</v>
      </c>
      <c r="E22">
        <v>50</v>
      </c>
      <c r="F22">
        <v>10</v>
      </c>
      <c r="G22">
        <v>500</v>
      </c>
    </row>
    <row r="23" spans="1:7" x14ac:dyDescent="0.3">
      <c r="A23">
        <v>164</v>
      </c>
      <c r="B23">
        <v>10309</v>
      </c>
      <c r="C23">
        <v>4</v>
      </c>
      <c r="D23" t="s">
        <v>12</v>
      </c>
      <c r="E23">
        <v>20</v>
      </c>
      <c r="F23">
        <v>22</v>
      </c>
      <c r="G23">
        <v>440</v>
      </c>
    </row>
    <row r="24" spans="1:7" x14ac:dyDescent="0.3">
      <c r="A24">
        <v>207</v>
      </c>
      <c r="B24">
        <v>10326</v>
      </c>
      <c r="C24">
        <v>4</v>
      </c>
      <c r="D24" t="s">
        <v>12</v>
      </c>
      <c r="E24">
        <v>24</v>
      </c>
      <c r="F24">
        <v>22</v>
      </c>
      <c r="G24">
        <v>528</v>
      </c>
    </row>
    <row r="25" spans="1:7" x14ac:dyDescent="0.3">
      <c r="A25">
        <v>236</v>
      </c>
      <c r="B25">
        <v>10336</v>
      </c>
      <c r="C25">
        <v>4</v>
      </c>
      <c r="D25" t="s">
        <v>12</v>
      </c>
      <c r="E25">
        <v>18</v>
      </c>
      <c r="F25">
        <v>22</v>
      </c>
      <c r="G25">
        <v>396</v>
      </c>
    </row>
    <row r="26" spans="1:7" x14ac:dyDescent="0.3">
      <c r="A26">
        <v>244</v>
      </c>
      <c r="B26">
        <v>10339</v>
      </c>
      <c r="C26">
        <v>4</v>
      </c>
      <c r="D26" t="s">
        <v>12</v>
      </c>
      <c r="E26">
        <v>10</v>
      </c>
      <c r="F26">
        <v>22</v>
      </c>
      <c r="G26">
        <v>220</v>
      </c>
    </row>
    <row r="27" spans="1:7" x14ac:dyDescent="0.3">
      <c r="A27">
        <v>259</v>
      </c>
      <c r="B27">
        <v>10344</v>
      </c>
      <c r="C27">
        <v>4</v>
      </c>
      <c r="D27" t="s">
        <v>12</v>
      </c>
      <c r="E27">
        <v>35</v>
      </c>
      <c r="F27">
        <v>22</v>
      </c>
      <c r="G27">
        <v>770</v>
      </c>
    </row>
    <row r="28" spans="1:7" x14ac:dyDescent="0.3">
      <c r="A28">
        <v>31</v>
      </c>
      <c r="B28">
        <v>10258</v>
      </c>
      <c r="C28">
        <v>5</v>
      </c>
      <c r="D28" t="s">
        <v>14</v>
      </c>
      <c r="E28">
        <v>65</v>
      </c>
      <c r="F28">
        <v>21.35</v>
      </c>
      <c r="G28">
        <v>1387.75</v>
      </c>
    </row>
    <row r="29" spans="1:7" x14ac:dyDescent="0.3">
      <c r="A29">
        <v>41</v>
      </c>
      <c r="B29">
        <v>10262</v>
      </c>
      <c r="C29">
        <v>5</v>
      </c>
      <c r="D29" t="s">
        <v>14</v>
      </c>
      <c r="E29">
        <v>12</v>
      </c>
      <c r="F29">
        <v>21.35</v>
      </c>
      <c r="G29">
        <v>256.2</v>
      </c>
    </row>
    <row r="30" spans="1:7" x14ac:dyDescent="0.3">
      <c r="A30">
        <v>112</v>
      </c>
      <c r="B30">
        <v>10290</v>
      </c>
      <c r="C30">
        <v>5</v>
      </c>
      <c r="D30" t="s">
        <v>14</v>
      </c>
      <c r="E30">
        <v>20</v>
      </c>
      <c r="F30">
        <v>21.35</v>
      </c>
      <c r="G30">
        <v>427</v>
      </c>
    </row>
    <row r="31" spans="1:7" x14ac:dyDescent="0.3">
      <c r="A31">
        <v>353</v>
      </c>
      <c r="B31">
        <v>10382</v>
      </c>
      <c r="C31">
        <v>5</v>
      </c>
      <c r="D31" t="s">
        <v>14</v>
      </c>
      <c r="E31">
        <v>32</v>
      </c>
      <c r="F31">
        <v>21.35</v>
      </c>
      <c r="G31">
        <v>683.2</v>
      </c>
    </row>
    <row r="32" spans="1:7" x14ac:dyDescent="0.3">
      <c r="A32">
        <v>165</v>
      </c>
      <c r="B32">
        <v>10309</v>
      </c>
      <c r="C32">
        <v>6</v>
      </c>
      <c r="D32" t="s">
        <v>16</v>
      </c>
      <c r="E32">
        <v>30</v>
      </c>
      <c r="F32">
        <v>25</v>
      </c>
      <c r="G32">
        <v>750</v>
      </c>
    </row>
    <row r="33" spans="1:7" x14ac:dyDescent="0.3">
      <c r="A33">
        <v>202</v>
      </c>
      <c r="B33">
        <v>10325</v>
      </c>
      <c r="C33">
        <v>6</v>
      </c>
      <c r="D33" t="s">
        <v>16</v>
      </c>
      <c r="E33">
        <v>6</v>
      </c>
      <c r="F33">
        <v>25</v>
      </c>
      <c r="G33">
        <v>150</v>
      </c>
    </row>
    <row r="34" spans="1:7" x14ac:dyDescent="0.3">
      <c r="A34">
        <v>42</v>
      </c>
      <c r="B34">
        <v>10262</v>
      </c>
      <c r="C34">
        <v>7</v>
      </c>
      <c r="D34" t="s">
        <v>18</v>
      </c>
      <c r="E34">
        <v>15</v>
      </c>
      <c r="F34">
        <v>30</v>
      </c>
      <c r="G34">
        <v>450</v>
      </c>
    </row>
    <row r="35" spans="1:7" x14ac:dyDescent="0.3">
      <c r="A35">
        <v>363</v>
      </c>
      <c r="B35">
        <v>10385</v>
      </c>
      <c r="C35">
        <v>7</v>
      </c>
      <c r="D35" t="s">
        <v>18</v>
      </c>
      <c r="E35">
        <v>10</v>
      </c>
      <c r="F35">
        <v>30</v>
      </c>
      <c r="G35">
        <v>300</v>
      </c>
    </row>
    <row r="36" spans="1:7" x14ac:dyDescent="0.3">
      <c r="A36">
        <v>260</v>
      </c>
      <c r="B36">
        <v>10344</v>
      </c>
      <c r="C36">
        <v>8</v>
      </c>
      <c r="D36" t="s">
        <v>20</v>
      </c>
      <c r="E36">
        <v>70</v>
      </c>
      <c r="F36">
        <v>40</v>
      </c>
      <c r="G36">
        <v>2800</v>
      </c>
    </row>
    <row r="37" spans="1:7" x14ac:dyDescent="0.3">
      <c r="A37">
        <v>261</v>
      </c>
      <c r="B37">
        <v>10345</v>
      </c>
      <c r="C37">
        <v>8</v>
      </c>
      <c r="D37" t="s">
        <v>20</v>
      </c>
      <c r="E37">
        <v>70</v>
      </c>
      <c r="F37">
        <v>40</v>
      </c>
      <c r="G37">
        <v>2800</v>
      </c>
    </row>
    <row r="38" spans="1:7" x14ac:dyDescent="0.3">
      <c r="A38">
        <v>460</v>
      </c>
      <c r="B38">
        <v>10420</v>
      </c>
      <c r="C38">
        <v>9</v>
      </c>
      <c r="D38" t="s">
        <v>22</v>
      </c>
      <c r="E38">
        <v>20</v>
      </c>
      <c r="F38">
        <v>97</v>
      </c>
      <c r="G38">
        <v>1940</v>
      </c>
    </row>
    <row r="39" spans="1:7" x14ac:dyDescent="0.3">
      <c r="A39">
        <v>66</v>
      </c>
      <c r="B39">
        <v>10273</v>
      </c>
      <c r="C39">
        <v>10</v>
      </c>
      <c r="D39" t="s">
        <v>24</v>
      </c>
      <c r="E39">
        <v>24</v>
      </c>
      <c r="F39">
        <v>31</v>
      </c>
      <c r="G39">
        <v>744</v>
      </c>
    </row>
    <row r="40" spans="1:7" x14ac:dyDescent="0.3">
      <c r="A40">
        <v>75</v>
      </c>
      <c r="B40">
        <v>10276</v>
      </c>
      <c r="C40">
        <v>10</v>
      </c>
      <c r="D40" t="s">
        <v>24</v>
      </c>
      <c r="E40">
        <v>15</v>
      </c>
      <c r="F40">
        <v>31</v>
      </c>
      <c r="G40">
        <v>465</v>
      </c>
    </row>
    <row r="41" spans="1:7" x14ac:dyDescent="0.3">
      <c r="A41">
        <v>290</v>
      </c>
      <c r="B41">
        <v>10357</v>
      </c>
      <c r="C41">
        <v>10</v>
      </c>
      <c r="D41" t="s">
        <v>24</v>
      </c>
      <c r="E41">
        <v>30</v>
      </c>
      <c r="F41">
        <v>31</v>
      </c>
      <c r="G41">
        <v>930</v>
      </c>
    </row>
    <row r="42" spans="1:7" x14ac:dyDescent="0.3">
      <c r="A42">
        <v>375</v>
      </c>
      <c r="B42">
        <v>10389</v>
      </c>
      <c r="C42">
        <v>10</v>
      </c>
      <c r="D42" t="s">
        <v>24</v>
      </c>
      <c r="E42">
        <v>16</v>
      </c>
      <c r="F42">
        <v>31</v>
      </c>
      <c r="G42">
        <v>496</v>
      </c>
    </row>
    <row r="43" spans="1:7" x14ac:dyDescent="0.3">
      <c r="A43">
        <v>1</v>
      </c>
      <c r="B43">
        <v>10248</v>
      </c>
      <c r="C43">
        <v>11</v>
      </c>
      <c r="D43" t="s">
        <v>26</v>
      </c>
      <c r="E43">
        <v>12</v>
      </c>
      <c r="F43">
        <v>21</v>
      </c>
      <c r="G43">
        <v>252</v>
      </c>
    </row>
    <row r="44" spans="1:7" x14ac:dyDescent="0.3">
      <c r="A44">
        <v>130</v>
      </c>
      <c r="B44">
        <v>10296</v>
      </c>
      <c r="C44">
        <v>11</v>
      </c>
      <c r="D44" t="s">
        <v>26</v>
      </c>
      <c r="E44">
        <v>12</v>
      </c>
      <c r="F44">
        <v>21</v>
      </c>
      <c r="G44">
        <v>252</v>
      </c>
    </row>
    <row r="45" spans="1:7" x14ac:dyDescent="0.3">
      <c r="A45">
        <v>211</v>
      </c>
      <c r="B45">
        <v>10327</v>
      </c>
      <c r="C45">
        <v>11</v>
      </c>
      <c r="D45" t="s">
        <v>26</v>
      </c>
      <c r="E45">
        <v>50</v>
      </c>
      <c r="F45">
        <v>21</v>
      </c>
      <c r="G45">
        <v>1050</v>
      </c>
    </row>
    <row r="46" spans="1:7" x14ac:dyDescent="0.3">
      <c r="A46">
        <v>281</v>
      </c>
      <c r="B46">
        <v>10353</v>
      </c>
      <c r="C46">
        <v>11</v>
      </c>
      <c r="D46" t="s">
        <v>26</v>
      </c>
      <c r="E46">
        <v>12</v>
      </c>
      <c r="F46">
        <v>21</v>
      </c>
      <c r="G46">
        <v>252</v>
      </c>
    </row>
    <row r="47" spans="1:7" x14ac:dyDescent="0.3">
      <c r="A47">
        <v>314</v>
      </c>
      <c r="B47">
        <v>10365</v>
      </c>
      <c r="C47">
        <v>11</v>
      </c>
      <c r="D47" t="s">
        <v>26</v>
      </c>
      <c r="E47">
        <v>24</v>
      </c>
      <c r="F47">
        <v>21</v>
      </c>
      <c r="G47">
        <v>504</v>
      </c>
    </row>
    <row r="48" spans="1:7" x14ac:dyDescent="0.3">
      <c r="A48">
        <v>426</v>
      </c>
      <c r="B48">
        <v>10407</v>
      </c>
      <c r="C48">
        <v>11</v>
      </c>
      <c r="D48" t="s">
        <v>26</v>
      </c>
      <c r="E48">
        <v>30</v>
      </c>
      <c r="F48">
        <v>21</v>
      </c>
      <c r="G48">
        <v>630</v>
      </c>
    </row>
    <row r="49" spans="1:7" x14ac:dyDescent="0.3">
      <c r="A49">
        <v>492</v>
      </c>
      <c r="B49">
        <v>10434</v>
      </c>
      <c r="C49">
        <v>11</v>
      </c>
      <c r="D49" t="s">
        <v>26</v>
      </c>
      <c r="E49">
        <v>6</v>
      </c>
      <c r="F49">
        <v>21</v>
      </c>
      <c r="G49">
        <v>126</v>
      </c>
    </row>
    <row r="50" spans="1:7" x14ac:dyDescent="0.3">
      <c r="A50">
        <v>514</v>
      </c>
      <c r="B50">
        <v>10442</v>
      </c>
      <c r="C50">
        <v>11</v>
      </c>
      <c r="D50" t="s">
        <v>26</v>
      </c>
      <c r="E50">
        <v>30</v>
      </c>
      <c r="F50">
        <v>21</v>
      </c>
      <c r="G50">
        <v>630</v>
      </c>
    </row>
    <row r="51" spans="1:7" x14ac:dyDescent="0.3">
      <c r="A51">
        <v>517</v>
      </c>
      <c r="B51">
        <v>10443</v>
      </c>
      <c r="C51">
        <v>11</v>
      </c>
      <c r="D51" t="s">
        <v>26</v>
      </c>
      <c r="E51">
        <v>6</v>
      </c>
      <c r="F51">
        <v>21</v>
      </c>
      <c r="G51">
        <v>126</v>
      </c>
    </row>
    <row r="52" spans="1:7" x14ac:dyDescent="0.3">
      <c r="A52">
        <v>52</v>
      </c>
      <c r="B52">
        <v>10266</v>
      </c>
      <c r="C52">
        <v>12</v>
      </c>
      <c r="D52" t="s">
        <v>28</v>
      </c>
      <c r="E52">
        <v>12</v>
      </c>
      <c r="F52">
        <v>38</v>
      </c>
      <c r="G52">
        <v>456</v>
      </c>
    </row>
    <row r="53" spans="1:7" x14ac:dyDescent="0.3">
      <c r="A53">
        <v>505</v>
      </c>
      <c r="B53">
        <v>10439</v>
      </c>
      <c r="C53">
        <v>12</v>
      </c>
      <c r="D53" t="s">
        <v>28</v>
      </c>
      <c r="E53">
        <v>15</v>
      </c>
      <c r="F53">
        <v>38</v>
      </c>
      <c r="G53">
        <v>570</v>
      </c>
    </row>
    <row r="54" spans="1:7" x14ac:dyDescent="0.3">
      <c r="A54">
        <v>76</v>
      </c>
      <c r="B54">
        <v>10276</v>
      </c>
      <c r="C54">
        <v>13</v>
      </c>
      <c r="D54" t="s">
        <v>30</v>
      </c>
      <c r="E54">
        <v>10</v>
      </c>
      <c r="F54">
        <v>6</v>
      </c>
      <c r="G54">
        <v>60</v>
      </c>
    </row>
    <row r="55" spans="1:7" x14ac:dyDescent="0.3">
      <c r="A55">
        <v>116</v>
      </c>
      <c r="B55">
        <v>10291</v>
      </c>
      <c r="C55">
        <v>13</v>
      </c>
      <c r="D55" t="s">
        <v>30</v>
      </c>
      <c r="E55">
        <v>20</v>
      </c>
      <c r="F55">
        <v>6</v>
      </c>
      <c r="G55">
        <v>120</v>
      </c>
    </row>
    <row r="56" spans="1:7" x14ac:dyDescent="0.3">
      <c r="A56">
        <v>203</v>
      </c>
      <c r="B56">
        <v>10325</v>
      </c>
      <c r="C56">
        <v>13</v>
      </c>
      <c r="D56" t="s">
        <v>30</v>
      </c>
      <c r="E56">
        <v>12</v>
      </c>
      <c r="F56">
        <v>6</v>
      </c>
      <c r="G56">
        <v>72</v>
      </c>
    </row>
    <row r="57" spans="1:7" x14ac:dyDescent="0.3">
      <c r="A57">
        <v>358</v>
      </c>
      <c r="B57">
        <v>10383</v>
      </c>
      <c r="C57">
        <v>13</v>
      </c>
      <c r="D57" t="s">
        <v>30</v>
      </c>
      <c r="E57">
        <v>20</v>
      </c>
      <c r="F57">
        <v>6</v>
      </c>
      <c r="G57">
        <v>120</v>
      </c>
    </row>
    <row r="58" spans="1:7" x14ac:dyDescent="0.3">
      <c r="A58">
        <v>383</v>
      </c>
      <c r="B58">
        <v>10391</v>
      </c>
      <c r="C58">
        <v>13</v>
      </c>
      <c r="D58" t="s">
        <v>30</v>
      </c>
      <c r="E58">
        <v>18</v>
      </c>
      <c r="F58">
        <v>6</v>
      </c>
      <c r="G58">
        <v>108</v>
      </c>
    </row>
    <row r="59" spans="1:7" x14ac:dyDescent="0.3">
      <c r="A59">
        <v>390</v>
      </c>
      <c r="B59">
        <v>10394</v>
      </c>
      <c r="C59">
        <v>13</v>
      </c>
      <c r="D59" t="s">
        <v>30</v>
      </c>
      <c r="E59">
        <v>10</v>
      </c>
      <c r="F59">
        <v>6</v>
      </c>
      <c r="G59">
        <v>60</v>
      </c>
    </row>
    <row r="60" spans="1:7" x14ac:dyDescent="0.3">
      <c r="A60">
        <v>461</v>
      </c>
      <c r="B60">
        <v>10420</v>
      </c>
      <c r="C60">
        <v>13</v>
      </c>
      <c r="D60" t="s">
        <v>30</v>
      </c>
      <c r="E60">
        <v>2</v>
      </c>
      <c r="F60">
        <v>6</v>
      </c>
      <c r="G60">
        <v>12</v>
      </c>
    </row>
    <row r="61" spans="1:7" x14ac:dyDescent="0.3">
      <c r="A61">
        <v>4</v>
      </c>
      <c r="B61">
        <v>10249</v>
      </c>
      <c r="C61">
        <v>14</v>
      </c>
      <c r="D61" t="s">
        <v>32</v>
      </c>
      <c r="E61">
        <v>9</v>
      </c>
      <c r="F61">
        <v>23.25</v>
      </c>
      <c r="G61">
        <v>209.25</v>
      </c>
    </row>
    <row r="62" spans="1:7" x14ac:dyDescent="0.3">
      <c r="A62">
        <v>204</v>
      </c>
      <c r="B62">
        <v>10325</v>
      </c>
      <c r="C62">
        <v>14</v>
      </c>
      <c r="D62" t="s">
        <v>32</v>
      </c>
      <c r="E62">
        <v>9</v>
      </c>
      <c r="F62">
        <v>23.25</v>
      </c>
      <c r="G62">
        <v>209.25</v>
      </c>
    </row>
    <row r="63" spans="1:7" x14ac:dyDescent="0.3">
      <c r="A63">
        <v>227</v>
      </c>
      <c r="B63">
        <v>10333</v>
      </c>
      <c r="C63">
        <v>14</v>
      </c>
      <c r="D63" t="s">
        <v>32</v>
      </c>
      <c r="E63">
        <v>10</v>
      </c>
      <c r="F63">
        <v>23.25</v>
      </c>
      <c r="G63">
        <v>232.5</v>
      </c>
    </row>
    <row r="64" spans="1:7" x14ac:dyDescent="0.3">
      <c r="A64">
        <v>339</v>
      </c>
      <c r="B64">
        <v>10375</v>
      </c>
      <c r="C64">
        <v>14</v>
      </c>
      <c r="D64" t="s">
        <v>32</v>
      </c>
      <c r="E64">
        <v>15</v>
      </c>
      <c r="F64">
        <v>23.25</v>
      </c>
      <c r="G64">
        <v>348.75</v>
      </c>
    </row>
    <row r="65" spans="1:7" x14ac:dyDescent="0.3">
      <c r="A65">
        <v>386</v>
      </c>
      <c r="B65">
        <v>10393</v>
      </c>
      <c r="C65">
        <v>14</v>
      </c>
      <c r="D65" t="s">
        <v>32</v>
      </c>
      <c r="E65">
        <v>42</v>
      </c>
      <c r="F65">
        <v>23.25</v>
      </c>
      <c r="G65">
        <v>976.5</v>
      </c>
    </row>
    <row r="66" spans="1:7" x14ac:dyDescent="0.3">
      <c r="A66">
        <v>432</v>
      </c>
      <c r="B66">
        <v>10409</v>
      </c>
      <c r="C66">
        <v>14</v>
      </c>
      <c r="D66" t="s">
        <v>32</v>
      </c>
      <c r="E66">
        <v>12</v>
      </c>
      <c r="F66">
        <v>23.25</v>
      </c>
      <c r="G66">
        <v>279</v>
      </c>
    </row>
    <row r="67" spans="1:7" x14ac:dyDescent="0.3">
      <c r="A67">
        <v>439</v>
      </c>
      <c r="B67">
        <v>10412</v>
      </c>
      <c r="C67">
        <v>14</v>
      </c>
      <c r="D67" t="s">
        <v>32</v>
      </c>
      <c r="E67">
        <v>20</v>
      </c>
      <c r="F67">
        <v>23.25</v>
      </c>
      <c r="G67">
        <v>465</v>
      </c>
    </row>
    <row r="68" spans="1:7" x14ac:dyDescent="0.3">
      <c r="A68">
        <v>478</v>
      </c>
      <c r="B68">
        <v>10427</v>
      </c>
      <c r="C68">
        <v>14</v>
      </c>
      <c r="D68" t="s">
        <v>32</v>
      </c>
      <c r="E68">
        <v>35</v>
      </c>
      <c r="F68">
        <v>23.25</v>
      </c>
      <c r="G68">
        <v>813.75</v>
      </c>
    </row>
    <row r="69" spans="1:7" x14ac:dyDescent="0.3">
      <c r="A69">
        <v>92</v>
      </c>
      <c r="B69">
        <v>10283</v>
      </c>
      <c r="C69">
        <v>15</v>
      </c>
      <c r="D69" t="s">
        <v>34</v>
      </c>
      <c r="E69">
        <v>20</v>
      </c>
      <c r="F69">
        <v>15.5</v>
      </c>
      <c r="G69">
        <v>310</v>
      </c>
    </row>
    <row r="70" spans="1:7" x14ac:dyDescent="0.3">
      <c r="A70">
        <v>194</v>
      </c>
      <c r="B70">
        <v>10323</v>
      </c>
      <c r="C70">
        <v>15</v>
      </c>
      <c r="D70" t="s">
        <v>34</v>
      </c>
      <c r="E70">
        <v>5</v>
      </c>
      <c r="F70">
        <v>15.5</v>
      </c>
      <c r="G70">
        <v>77.5</v>
      </c>
    </row>
    <row r="71" spans="1:7" x14ac:dyDescent="0.3">
      <c r="A71">
        <v>22</v>
      </c>
      <c r="B71">
        <v>10255</v>
      </c>
      <c r="C71">
        <v>16</v>
      </c>
      <c r="D71" t="s">
        <v>36</v>
      </c>
      <c r="E71">
        <v>35</v>
      </c>
      <c r="F71">
        <v>17.45</v>
      </c>
      <c r="G71">
        <v>610.75</v>
      </c>
    </row>
    <row r="72" spans="1:7" x14ac:dyDescent="0.3">
      <c r="A72">
        <v>44</v>
      </c>
      <c r="B72">
        <v>10263</v>
      </c>
      <c r="C72">
        <v>16</v>
      </c>
      <c r="D72" t="s">
        <v>36</v>
      </c>
      <c r="E72">
        <v>60</v>
      </c>
      <c r="F72">
        <v>17.45</v>
      </c>
      <c r="G72">
        <v>1047</v>
      </c>
    </row>
    <row r="73" spans="1:7" x14ac:dyDescent="0.3">
      <c r="A73">
        <v>105</v>
      </c>
      <c r="B73">
        <v>10287</v>
      </c>
      <c r="C73">
        <v>16</v>
      </c>
      <c r="D73" t="s">
        <v>36</v>
      </c>
      <c r="E73">
        <v>40</v>
      </c>
      <c r="F73">
        <v>17.45</v>
      </c>
      <c r="G73">
        <v>698</v>
      </c>
    </row>
    <row r="74" spans="1:7" x14ac:dyDescent="0.3">
      <c r="A74">
        <v>131</v>
      </c>
      <c r="B74">
        <v>10296</v>
      </c>
      <c r="C74">
        <v>16</v>
      </c>
      <c r="D74" t="s">
        <v>36</v>
      </c>
      <c r="E74">
        <v>30</v>
      </c>
      <c r="F74">
        <v>17.45</v>
      </c>
      <c r="G74">
        <v>523.5</v>
      </c>
    </row>
    <row r="75" spans="1:7" x14ac:dyDescent="0.3">
      <c r="A75">
        <v>169</v>
      </c>
      <c r="B75">
        <v>10310</v>
      </c>
      <c r="C75">
        <v>16</v>
      </c>
      <c r="D75" t="s">
        <v>36</v>
      </c>
      <c r="E75">
        <v>10</v>
      </c>
      <c r="F75">
        <v>17.45</v>
      </c>
      <c r="G75">
        <v>174.5</v>
      </c>
    </row>
    <row r="76" spans="1:7" x14ac:dyDescent="0.3">
      <c r="A76">
        <v>197</v>
      </c>
      <c r="B76">
        <v>10324</v>
      </c>
      <c r="C76">
        <v>16</v>
      </c>
      <c r="D76" t="s">
        <v>36</v>
      </c>
      <c r="E76">
        <v>21</v>
      </c>
      <c r="F76">
        <v>17.45</v>
      </c>
      <c r="G76">
        <v>366.45</v>
      </c>
    </row>
    <row r="77" spans="1:7" x14ac:dyDescent="0.3">
      <c r="A77">
        <v>296</v>
      </c>
      <c r="B77">
        <v>10359</v>
      </c>
      <c r="C77">
        <v>16</v>
      </c>
      <c r="D77" t="s">
        <v>36</v>
      </c>
      <c r="E77">
        <v>56</v>
      </c>
      <c r="F77">
        <v>17.45</v>
      </c>
      <c r="G77">
        <v>977.2</v>
      </c>
    </row>
    <row r="78" spans="1:7" x14ac:dyDescent="0.3">
      <c r="A78">
        <v>415</v>
      </c>
      <c r="B78">
        <v>10403</v>
      </c>
      <c r="C78">
        <v>16</v>
      </c>
      <c r="D78" t="s">
        <v>36</v>
      </c>
      <c r="E78">
        <v>21</v>
      </c>
      <c r="F78">
        <v>17.45</v>
      </c>
      <c r="G78">
        <v>366.45</v>
      </c>
    </row>
    <row r="79" spans="1:7" x14ac:dyDescent="0.3">
      <c r="A79">
        <v>506</v>
      </c>
      <c r="B79">
        <v>10439</v>
      </c>
      <c r="C79">
        <v>16</v>
      </c>
      <c r="D79" t="s">
        <v>36</v>
      </c>
      <c r="E79">
        <v>16</v>
      </c>
      <c r="F79">
        <v>17.45</v>
      </c>
      <c r="G79">
        <v>279.2</v>
      </c>
    </row>
    <row r="80" spans="1:7" x14ac:dyDescent="0.3">
      <c r="A80">
        <v>510</v>
      </c>
      <c r="B80">
        <v>10440</v>
      </c>
      <c r="C80">
        <v>16</v>
      </c>
      <c r="D80" t="s">
        <v>36</v>
      </c>
      <c r="E80">
        <v>49</v>
      </c>
      <c r="F80">
        <v>17.45</v>
      </c>
      <c r="G80">
        <v>855.05</v>
      </c>
    </row>
    <row r="81" spans="1:7" x14ac:dyDescent="0.3">
      <c r="A81">
        <v>50</v>
      </c>
      <c r="B81">
        <v>10265</v>
      </c>
      <c r="C81">
        <v>17</v>
      </c>
      <c r="D81" t="s">
        <v>38</v>
      </c>
      <c r="E81">
        <v>30</v>
      </c>
      <c r="F81">
        <v>39</v>
      </c>
      <c r="G81">
        <v>1170</v>
      </c>
    </row>
    <row r="82" spans="1:7" x14ac:dyDescent="0.3">
      <c r="A82">
        <v>83</v>
      </c>
      <c r="B82">
        <v>10279</v>
      </c>
      <c r="C82">
        <v>17</v>
      </c>
      <c r="D82" t="s">
        <v>38</v>
      </c>
      <c r="E82">
        <v>15</v>
      </c>
      <c r="F82">
        <v>39</v>
      </c>
      <c r="G82">
        <v>585</v>
      </c>
    </row>
    <row r="83" spans="1:7" x14ac:dyDescent="0.3">
      <c r="A83">
        <v>125</v>
      </c>
      <c r="B83">
        <v>10294</v>
      </c>
      <c r="C83">
        <v>17</v>
      </c>
      <c r="D83" t="s">
        <v>38</v>
      </c>
      <c r="E83">
        <v>15</v>
      </c>
      <c r="F83">
        <v>39</v>
      </c>
      <c r="G83">
        <v>585</v>
      </c>
    </row>
    <row r="84" spans="1:7" x14ac:dyDescent="0.3">
      <c r="A84">
        <v>145</v>
      </c>
      <c r="B84">
        <v>10302</v>
      </c>
      <c r="C84">
        <v>17</v>
      </c>
      <c r="D84" t="s">
        <v>38</v>
      </c>
      <c r="E84">
        <v>40</v>
      </c>
      <c r="F84">
        <v>39</v>
      </c>
      <c r="G84">
        <v>1560</v>
      </c>
    </row>
    <row r="85" spans="1:7" x14ac:dyDescent="0.3">
      <c r="A85">
        <v>188</v>
      </c>
      <c r="B85">
        <v>10319</v>
      </c>
      <c r="C85">
        <v>17</v>
      </c>
      <c r="D85" t="s">
        <v>38</v>
      </c>
      <c r="E85">
        <v>8</v>
      </c>
      <c r="F85">
        <v>39</v>
      </c>
      <c r="G85">
        <v>312</v>
      </c>
    </row>
    <row r="86" spans="1:7" x14ac:dyDescent="0.3">
      <c r="A86">
        <v>242</v>
      </c>
      <c r="B86">
        <v>10338</v>
      </c>
      <c r="C86">
        <v>17</v>
      </c>
      <c r="D86" t="s">
        <v>38</v>
      </c>
      <c r="E86">
        <v>20</v>
      </c>
      <c r="F86">
        <v>39</v>
      </c>
      <c r="G86">
        <v>780</v>
      </c>
    </row>
    <row r="87" spans="1:7" x14ac:dyDescent="0.3">
      <c r="A87">
        <v>245</v>
      </c>
      <c r="B87">
        <v>10339</v>
      </c>
      <c r="C87">
        <v>17</v>
      </c>
      <c r="D87" t="s">
        <v>38</v>
      </c>
      <c r="E87">
        <v>70</v>
      </c>
      <c r="F87">
        <v>39</v>
      </c>
      <c r="G87">
        <v>2730</v>
      </c>
    </row>
    <row r="88" spans="1:7" x14ac:dyDescent="0.3">
      <c r="A88">
        <v>264</v>
      </c>
      <c r="B88">
        <v>10346</v>
      </c>
      <c r="C88">
        <v>17</v>
      </c>
      <c r="D88" t="s">
        <v>38</v>
      </c>
      <c r="E88">
        <v>36</v>
      </c>
      <c r="F88">
        <v>39</v>
      </c>
      <c r="G88">
        <v>1404</v>
      </c>
    </row>
    <row r="89" spans="1:7" x14ac:dyDescent="0.3">
      <c r="A89">
        <v>445</v>
      </c>
      <c r="B89">
        <v>10415</v>
      </c>
      <c r="C89">
        <v>17</v>
      </c>
      <c r="D89" t="s">
        <v>38</v>
      </c>
      <c r="E89">
        <v>2</v>
      </c>
      <c r="F89">
        <v>39</v>
      </c>
      <c r="G89">
        <v>78</v>
      </c>
    </row>
    <row r="90" spans="1:7" x14ac:dyDescent="0.3">
      <c r="A90">
        <v>482</v>
      </c>
      <c r="B90">
        <v>10430</v>
      </c>
      <c r="C90">
        <v>17</v>
      </c>
      <c r="D90" t="s">
        <v>38</v>
      </c>
      <c r="E90">
        <v>45</v>
      </c>
      <c r="F90">
        <v>39</v>
      </c>
      <c r="G90">
        <v>1755</v>
      </c>
    </row>
    <row r="91" spans="1:7" x14ac:dyDescent="0.3">
      <c r="A91">
        <v>486</v>
      </c>
      <c r="B91">
        <v>10431</v>
      </c>
      <c r="C91">
        <v>17</v>
      </c>
      <c r="D91" t="s">
        <v>38</v>
      </c>
      <c r="E91">
        <v>50</v>
      </c>
      <c r="F91">
        <v>39</v>
      </c>
      <c r="G91">
        <v>1950</v>
      </c>
    </row>
    <row r="92" spans="1:7" x14ac:dyDescent="0.3">
      <c r="A92">
        <v>120</v>
      </c>
      <c r="B92">
        <v>10293</v>
      </c>
      <c r="C92">
        <v>18</v>
      </c>
      <c r="D92" t="s">
        <v>40</v>
      </c>
      <c r="E92">
        <v>12</v>
      </c>
      <c r="F92">
        <v>62.5</v>
      </c>
      <c r="G92">
        <v>750</v>
      </c>
    </row>
    <row r="93" spans="1:7" x14ac:dyDescent="0.3">
      <c r="A93">
        <v>154</v>
      </c>
      <c r="B93">
        <v>10305</v>
      </c>
      <c r="C93">
        <v>18</v>
      </c>
      <c r="D93" t="s">
        <v>40</v>
      </c>
      <c r="E93">
        <v>25</v>
      </c>
      <c r="F93">
        <v>62.5</v>
      </c>
      <c r="G93">
        <v>1562.5</v>
      </c>
    </row>
    <row r="94" spans="1:7" x14ac:dyDescent="0.3">
      <c r="A94">
        <v>224</v>
      </c>
      <c r="B94">
        <v>10332</v>
      </c>
      <c r="C94">
        <v>18</v>
      </c>
      <c r="D94" t="s">
        <v>40</v>
      </c>
      <c r="E94">
        <v>40</v>
      </c>
      <c r="F94">
        <v>62.5</v>
      </c>
      <c r="G94">
        <v>2500</v>
      </c>
    </row>
    <row r="95" spans="1:7" x14ac:dyDescent="0.3">
      <c r="A95">
        <v>247</v>
      </c>
      <c r="B95">
        <v>10340</v>
      </c>
      <c r="C95">
        <v>18</v>
      </c>
      <c r="D95" t="s">
        <v>40</v>
      </c>
      <c r="E95">
        <v>20</v>
      </c>
      <c r="F95">
        <v>62.5</v>
      </c>
      <c r="G95">
        <v>1250</v>
      </c>
    </row>
    <row r="96" spans="1:7" x14ac:dyDescent="0.3">
      <c r="A96">
        <v>354</v>
      </c>
      <c r="B96">
        <v>10382</v>
      </c>
      <c r="C96">
        <v>18</v>
      </c>
      <c r="D96" t="s">
        <v>40</v>
      </c>
      <c r="E96">
        <v>9</v>
      </c>
      <c r="F96">
        <v>62.5</v>
      </c>
      <c r="G96">
        <v>562.5</v>
      </c>
    </row>
    <row r="97" spans="1:7" x14ac:dyDescent="0.3">
      <c r="A97">
        <v>87</v>
      </c>
      <c r="B97">
        <v>10281</v>
      </c>
      <c r="C97">
        <v>19</v>
      </c>
      <c r="D97" t="s">
        <v>42</v>
      </c>
      <c r="E97">
        <v>1</v>
      </c>
      <c r="F97">
        <v>9.1999999999999993</v>
      </c>
      <c r="G97">
        <v>9.1999999999999993</v>
      </c>
    </row>
    <row r="98" spans="1:7" x14ac:dyDescent="0.3">
      <c r="A98">
        <v>93</v>
      </c>
      <c r="B98">
        <v>10283</v>
      </c>
      <c r="C98">
        <v>19</v>
      </c>
      <c r="D98" t="s">
        <v>42</v>
      </c>
      <c r="E98">
        <v>18</v>
      </c>
      <c r="F98">
        <v>9.1999999999999993</v>
      </c>
      <c r="G98">
        <v>165.6</v>
      </c>
    </row>
    <row r="99" spans="1:7" x14ac:dyDescent="0.3">
      <c r="A99">
        <v>139</v>
      </c>
      <c r="B99">
        <v>10299</v>
      </c>
      <c r="C99">
        <v>19</v>
      </c>
      <c r="D99" t="s">
        <v>42</v>
      </c>
      <c r="E99">
        <v>15</v>
      </c>
      <c r="F99">
        <v>9.1999999999999993</v>
      </c>
      <c r="G99">
        <v>138</v>
      </c>
    </row>
    <row r="100" spans="1:7" x14ac:dyDescent="0.3">
      <c r="A100">
        <v>217</v>
      </c>
      <c r="B100">
        <v>10329</v>
      </c>
      <c r="C100">
        <v>19</v>
      </c>
      <c r="D100" t="s">
        <v>42</v>
      </c>
      <c r="E100">
        <v>10</v>
      </c>
      <c r="F100">
        <v>9.1999999999999993</v>
      </c>
      <c r="G100">
        <v>92</v>
      </c>
    </row>
    <row r="101" spans="1:7" x14ac:dyDescent="0.3">
      <c r="A101">
        <v>262</v>
      </c>
      <c r="B101">
        <v>10345</v>
      </c>
      <c r="C101">
        <v>19</v>
      </c>
      <c r="D101" t="s">
        <v>42</v>
      </c>
      <c r="E101">
        <v>80</v>
      </c>
      <c r="F101">
        <v>9.1999999999999993</v>
      </c>
      <c r="G101">
        <v>736</v>
      </c>
    </row>
    <row r="102" spans="1:7" x14ac:dyDescent="0.3">
      <c r="A102">
        <v>443</v>
      </c>
      <c r="B102">
        <v>10414</v>
      </c>
      <c r="C102">
        <v>19</v>
      </c>
      <c r="D102" t="s">
        <v>42</v>
      </c>
      <c r="E102">
        <v>18</v>
      </c>
      <c r="F102">
        <v>9.1999999999999993</v>
      </c>
      <c r="G102">
        <v>165.6</v>
      </c>
    </row>
    <row r="103" spans="1:7" x14ac:dyDescent="0.3">
      <c r="A103">
        <v>447</v>
      </c>
      <c r="B103">
        <v>10416</v>
      </c>
      <c r="C103">
        <v>19</v>
      </c>
      <c r="D103" t="s">
        <v>42</v>
      </c>
      <c r="E103">
        <v>20</v>
      </c>
      <c r="F103">
        <v>9.1999999999999993</v>
      </c>
      <c r="G103">
        <v>184</v>
      </c>
    </row>
    <row r="104" spans="1:7" x14ac:dyDescent="0.3">
      <c r="A104">
        <v>464</v>
      </c>
      <c r="B104">
        <v>10421</v>
      </c>
      <c r="C104">
        <v>19</v>
      </c>
      <c r="D104" t="s">
        <v>42</v>
      </c>
      <c r="E104">
        <v>4</v>
      </c>
      <c r="F104">
        <v>9.1999999999999993</v>
      </c>
      <c r="G104">
        <v>36.799999999999997</v>
      </c>
    </row>
    <row r="105" spans="1:7" x14ac:dyDescent="0.3">
      <c r="A105">
        <v>502</v>
      </c>
      <c r="B105">
        <v>10438</v>
      </c>
      <c r="C105">
        <v>19</v>
      </c>
      <c r="D105" t="s">
        <v>42</v>
      </c>
      <c r="E105">
        <v>15</v>
      </c>
      <c r="F105">
        <v>9.1999999999999993</v>
      </c>
      <c r="G105">
        <v>138</v>
      </c>
    </row>
    <row r="106" spans="1:7" x14ac:dyDescent="0.3">
      <c r="A106">
        <v>12</v>
      </c>
      <c r="B106">
        <v>10252</v>
      </c>
      <c r="C106">
        <v>20</v>
      </c>
      <c r="D106" t="s">
        <v>44</v>
      </c>
      <c r="E106">
        <v>40</v>
      </c>
      <c r="F106">
        <v>81</v>
      </c>
      <c r="G106">
        <v>3240</v>
      </c>
    </row>
    <row r="107" spans="1:7" x14ac:dyDescent="0.3">
      <c r="A107">
        <v>63</v>
      </c>
      <c r="B107">
        <v>10272</v>
      </c>
      <c r="C107">
        <v>20</v>
      </c>
      <c r="D107" t="s">
        <v>44</v>
      </c>
      <c r="E107">
        <v>6</v>
      </c>
      <c r="F107">
        <v>81</v>
      </c>
      <c r="G107">
        <v>486</v>
      </c>
    </row>
    <row r="108" spans="1:7" x14ac:dyDescent="0.3">
      <c r="A108">
        <v>119</v>
      </c>
      <c r="B108">
        <v>10292</v>
      </c>
      <c r="C108">
        <v>20</v>
      </c>
      <c r="D108" t="s">
        <v>44</v>
      </c>
      <c r="E108">
        <v>20</v>
      </c>
      <c r="F108">
        <v>81</v>
      </c>
      <c r="G108">
        <v>1620</v>
      </c>
    </row>
    <row r="109" spans="1:7" x14ac:dyDescent="0.3">
      <c r="A109">
        <v>331</v>
      </c>
      <c r="B109">
        <v>10372</v>
      </c>
      <c r="C109">
        <v>20</v>
      </c>
      <c r="D109" t="s">
        <v>44</v>
      </c>
      <c r="E109">
        <v>12</v>
      </c>
      <c r="F109">
        <v>81</v>
      </c>
      <c r="G109">
        <v>972</v>
      </c>
    </row>
    <row r="110" spans="1:7" x14ac:dyDescent="0.3">
      <c r="A110">
        <v>361</v>
      </c>
      <c r="B110">
        <v>10384</v>
      </c>
      <c r="C110">
        <v>20</v>
      </c>
      <c r="D110" t="s">
        <v>44</v>
      </c>
      <c r="E110">
        <v>28</v>
      </c>
      <c r="F110">
        <v>81</v>
      </c>
      <c r="G110">
        <v>2268</v>
      </c>
    </row>
    <row r="111" spans="1:7" x14ac:dyDescent="0.3">
      <c r="A111">
        <v>33</v>
      </c>
      <c r="B111">
        <v>10259</v>
      </c>
      <c r="C111">
        <v>21</v>
      </c>
      <c r="D111" t="s">
        <v>46</v>
      </c>
      <c r="E111">
        <v>10</v>
      </c>
      <c r="F111">
        <v>10</v>
      </c>
      <c r="G111">
        <v>100</v>
      </c>
    </row>
    <row r="112" spans="1:7" x14ac:dyDescent="0.3">
      <c r="A112">
        <v>39</v>
      </c>
      <c r="B112">
        <v>10261</v>
      </c>
      <c r="C112">
        <v>21</v>
      </c>
      <c r="D112" t="s">
        <v>46</v>
      </c>
      <c r="E112">
        <v>20</v>
      </c>
      <c r="F112">
        <v>10</v>
      </c>
      <c r="G112">
        <v>200</v>
      </c>
    </row>
    <row r="113" spans="1:7" x14ac:dyDescent="0.3">
      <c r="A113">
        <v>228</v>
      </c>
      <c r="B113">
        <v>10333</v>
      </c>
      <c r="C113">
        <v>21</v>
      </c>
      <c r="D113" t="s">
        <v>46</v>
      </c>
      <c r="E113">
        <v>10</v>
      </c>
      <c r="F113">
        <v>10</v>
      </c>
      <c r="G113">
        <v>100</v>
      </c>
    </row>
    <row r="114" spans="1:7" x14ac:dyDescent="0.3">
      <c r="A114">
        <v>321</v>
      </c>
      <c r="B114">
        <v>10368</v>
      </c>
      <c r="C114">
        <v>21</v>
      </c>
      <c r="D114" t="s">
        <v>46</v>
      </c>
      <c r="E114">
        <v>5</v>
      </c>
      <c r="F114">
        <v>10</v>
      </c>
      <c r="G114">
        <v>50</v>
      </c>
    </row>
    <row r="115" spans="1:7" x14ac:dyDescent="0.3">
      <c r="A115">
        <v>398</v>
      </c>
      <c r="B115">
        <v>10397</v>
      </c>
      <c r="C115">
        <v>21</v>
      </c>
      <c r="D115" t="s">
        <v>46</v>
      </c>
      <c r="E115">
        <v>10</v>
      </c>
      <c r="F115">
        <v>10</v>
      </c>
      <c r="G115">
        <v>100</v>
      </c>
    </row>
    <row r="116" spans="1:7" x14ac:dyDescent="0.3">
      <c r="A116">
        <v>422</v>
      </c>
      <c r="B116">
        <v>10406</v>
      </c>
      <c r="C116">
        <v>21</v>
      </c>
      <c r="D116" t="s">
        <v>46</v>
      </c>
      <c r="E116">
        <v>30</v>
      </c>
      <c r="F116">
        <v>10</v>
      </c>
      <c r="G116">
        <v>300</v>
      </c>
    </row>
    <row r="117" spans="1:7" x14ac:dyDescent="0.3">
      <c r="A117">
        <v>433</v>
      </c>
      <c r="B117">
        <v>10409</v>
      </c>
      <c r="C117">
        <v>21</v>
      </c>
      <c r="D117" t="s">
        <v>46</v>
      </c>
      <c r="E117">
        <v>12</v>
      </c>
      <c r="F117">
        <v>10</v>
      </c>
      <c r="G117">
        <v>120</v>
      </c>
    </row>
    <row r="118" spans="1:7" x14ac:dyDescent="0.3">
      <c r="A118">
        <v>483</v>
      </c>
      <c r="B118">
        <v>10430</v>
      </c>
      <c r="C118">
        <v>21</v>
      </c>
      <c r="D118" t="s">
        <v>46</v>
      </c>
      <c r="E118">
        <v>50</v>
      </c>
      <c r="F118">
        <v>10</v>
      </c>
      <c r="G118">
        <v>500</v>
      </c>
    </row>
    <row r="119" spans="1:7" x14ac:dyDescent="0.3">
      <c r="A119">
        <v>9</v>
      </c>
      <c r="B119">
        <v>10251</v>
      </c>
      <c r="C119">
        <v>22</v>
      </c>
      <c r="D119" t="s">
        <v>48</v>
      </c>
      <c r="E119">
        <v>6</v>
      </c>
      <c r="F119">
        <v>21</v>
      </c>
      <c r="G119">
        <v>126</v>
      </c>
    </row>
    <row r="120" spans="1:7" x14ac:dyDescent="0.3">
      <c r="A120">
        <v>495</v>
      </c>
      <c r="B120">
        <v>10435</v>
      </c>
      <c r="C120">
        <v>22</v>
      </c>
      <c r="D120" t="s">
        <v>48</v>
      </c>
      <c r="E120">
        <v>12</v>
      </c>
      <c r="F120">
        <v>21</v>
      </c>
      <c r="G120">
        <v>252</v>
      </c>
    </row>
    <row r="121" spans="1:7" x14ac:dyDescent="0.3">
      <c r="A121">
        <v>237</v>
      </c>
      <c r="B121">
        <v>10337</v>
      </c>
      <c r="C121">
        <v>23</v>
      </c>
      <c r="D121" t="s">
        <v>50</v>
      </c>
      <c r="E121">
        <v>40</v>
      </c>
      <c r="F121">
        <v>9</v>
      </c>
      <c r="G121">
        <v>360</v>
      </c>
    </row>
    <row r="122" spans="1:7" x14ac:dyDescent="0.3">
      <c r="A122">
        <v>271</v>
      </c>
      <c r="B122">
        <v>10348</v>
      </c>
      <c r="C122">
        <v>23</v>
      </c>
      <c r="D122" t="s">
        <v>50</v>
      </c>
      <c r="E122">
        <v>25</v>
      </c>
      <c r="F122">
        <v>9</v>
      </c>
      <c r="G122">
        <v>225</v>
      </c>
    </row>
    <row r="123" spans="1:7" x14ac:dyDescent="0.3">
      <c r="A123">
        <v>395</v>
      </c>
      <c r="B123">
        <v>10396</v>
      </c>
      <c r="C123">
        <v>23</v>
      </c>
      <c r="D123" t="s">
        <v>50</v>
      </c>
      <c r="E123">
        <v>40</v>
      </c>
      <c r="F123">
        <v>9</v>
      </c>
      <c r="G123">
        <v>360</v>
      </c>
    </row>
    <row r="124" spans="1:7" x14ac:dyDescent="0.3">
      <c r="A124">
        <v>413</v>
      </c>
      <c r="B124">
        <v>10402</v>
      </c>
      <c r="C124">
        <v>23</v>
      </c>
      <c r="D124" t="s">
        <v>50</v>
      </c>
      <c r="E124">
        <v>60</v>
      </c>
      <c r="F124">
        <v>9</v>
      </c>
      <c r="G124">
        <v>540</v>
      </c>
    </row>
    <row r="125" spans="1:7" x14ac:dyDescent="0.3">
      <c r="A125">
        <v>18</v>
      </c>
      <c r="B125">
        <v>10254</v>
      </c>
      <c r="C125">
        <v>24</v>
      </c>
      <c r="D125" t="s">
        <v>52</v>
      </c>
      <c r="E125">
        <v>15</v>
      </c>
      <c r="F125">
        <v>4.5</v>
      </c>
      <c r="G125">
        <v>67.5</v>
      </c>
    </row>
    <row r="126" spans="1:7" x14ac:dyDescent="0.3">
      <c r="A126">
        <v>45</v>
      </c>
      <c r="B126">
        <v>10263</v>
      </c>
      <c r="C126">
        <v>24</v>
      </c>
      <c r="D126" t="s">
        <v>52</v>
      </c>
      <c r="E126">
        <v>28</v>
      </c>
      <c r="F126">
        <v>4.5</v>
      </c>
      <c r="G126">
        <v>126</v>
      </c>
    </row>
    <row r="127" spans="1:7" x14ac:dyDescent="0.3">
      <c r="A127">
        <v>73</v>
      </c>
      <c r="B127">
        <v>10275</v>
      </c>
      <c r="C127">
        <v>24</v>
      </c>
      <c r="D127" t="s">
        <v>52</v>
      </c>
      <c r="E127">
        <v>12</v>
      </c>
      <c r="F127">
        <v>4.5</v>
      </c>
      <c r="G127">
        <v>54</v>
      </c>
    </row>
    <row r="128" spans="1:7" x14ac:dyDescent="0.3">
      <c r="A128">
        <v>84</v>
      </c>
      <c r="B128">
        <v>10280</v>
      </c>
      <c r="C128">
        <v>24</v>
      </c>
      <c r="D128" t="s">
        <v>52</v>
      </c>
      <c r="E128">
        <v>12</v>
      </c>
      <c r="F128">
        <v>4.5</v>
      </c>
      <c r="G128">
        <v>54</v>
      </c>
    </row>
    <row r="129" spans="1:7" x14ac:dyDescent="0.3">
      <c r="A129">
        <v>88</v>
      </c>
      <c r="B129">
        <v>10281</v>
      </c>
      <c r="C129">
        <v>24</v>
      </c>
      <c r="D129" t="s">
        <v>52</v>
      </c>
      <c r="E129">
        <v>6</v>
      </c>
      <c r="F129">
        <v>4.5</v>
      </c>
      <c r="G129">
        <v>27</v>
      </c>
    </row>
    <row r="130" spans="1:7" x14ac:dyDescent="0.3">
      <c r="A130">
        <v>121</v>
      </c>
      <c r="B130">
        <v>10293</v>
      </c>
      <c r="C130">
        <v>24</v>
      </c>
      <c r="D130" t="s">
        <v>52</v>
      </c>
      <c r="E130">
        <v>10</v>
      </c>
      <c r="F130">
        <v>4.5</v>
      </c>
      <c r="G130">
        <v>45</v>
      </c>
    </row>
    <row r="131" spans="1:7" x14ac:dyDescent="0.3">
      <c r="A131">
        <v>279</v>
      </c>
      <c r="B131">
        <v>10352</v>
      </c>
      <c r="C131">
        <v>24</v>
      </c>
      <c r="D131" t="s">
        <v>52</v>
      </c>
      <c r="E131">
        <v>10</v>
      </c>
      <c r="F131">
        <v>4.5</v>
      </c>
      <c r="G131">
        <v>45</v>
      </c>
    </row>
    <row r="132" spans="1:7" x14ac:dyDescent="0.3">
      <c r="A132">
        <v>285</v>
      </c>
      <c r="B132">
        <v>10355</v>
      </c>
      <c r="C132">
        <v>24</v>
      </c>
      <c r="D132" t="s">
        <v>52</v>
      </c>
      <c r="E132">
        <v>25</v>
      </c>
      <c r="F132">
        <v>4.5</v>
      </c>
      <c r="G132">
        <v>112.5</v>
      </c>
    </row>
    <row r="133" spans="1:7" x14ac:dyDescent="0.3">
      <c r="A133">
        <v>293</v>
      </c>
      <c r="B133">
        <v>10358</v>
      </c>
      <c r="C133">
        <v>24</v>
      </c>
      <c r="D133" t="s">
        <v>52</v>
      </c>
      <c r="E133">
        <v>10</v>
      </c>
      <c r="F133">
        <v>4.5</v>
      </c>
      <c r="G133">
        <v>45</v>
      </c>
    </row>
    <row r="134" spans="1:7" x14ac:dyDescent="0.3">
      <c r="A134">
        <v>366</v>
      </c>
      <c r="B134">
        <v>10386</v>
      </c>
      <c r="C134">
        <v>24</v>
      </c>
      <c r="D134" t="s">
        <v>52</v>
      </c>
      <c r="E134">
        <v>15</v>
      </c>
      <c r="F134">
        <v>4.5</v>
      </c>
      <c r="G134">
        <v>67.5</v>
      </c>
    </row>
    <row r="135" spans="1:7" x14ac:dyDescent="0.3">
      <c r="A135">
        <v>368</v>
      </c>
      <c r="B135">
        <v>10387</v>
      </c>
      <c r="C135">
        <v>24</v>
      </c>
      <c r="D135" t="s">
        <v>52</v>
      </c>
      <c r="E135">
        <v>15</v>
      </c>
      <c r="F135">
        <v>4.5</v>
      </c>
      <c r="G135">
        <v>67.5</v>
      </c>
    </row>
    <row r="136" spans="1:7" x14ac:dyDescent="0.3">
      <c r="A136">
        <v>195</v>
      </c>
      <c r="B136">
        <v>10323</v>
      </c>
      <c r="C136">
        <v>25</v>
      </c>
      <c r="D136" t="s">
        <v>54</v>
      </c>
      <c r="E136">
        <v>4</v>
      </c>
      <c r="F136">
        <v>14</v>
      </c>
      <c r="G136">
        <v>56</v>
      </c>
    </row>
    <row r="137" spans="1:7" x14ac:dyDescent="0.3">
      <c r="A137">
        <v>266</v>
      </c>
      <c r="B137">
        <v>10347</v>
      </c>
      <c r="C137">
        <v>25</v>
      </c>
      <c r="D137" t="s">
        <v>54</v>
      </c>
      <c r="E137">
        <v>10</v>
      </c>
      <c r="F137">
        <v>14</v>
      </c>
      <c r="G137">
        <v>140</v>
      </c>
    </row>
    <row r="138" spans="1:7" x14ac:dyDescent="0.3">
      <c r="A138">
        <v>306</v>
      </c>
      <c r="B138">
        <v>10362</v>
      </c>
      <c r="C138">
        <v>25</v>
      </c>
      <c r="D138" t="s">
        <v>54</v>
      </c>
      <c r="E138">
        <v>50</v>
      </c>
      <c r="F138">
        <v>14</v>
      </c>
      <c r="G138">
        <v>700</v>
      </c>
    </row>
    <row r="139" spans="1:7" x14ac:dyDescent="0.3">
      <c r="A139">
        <v>387</v>
      </c>
      <c r="B139">
        <v>10393</v>
      </c>
      <c r="C139">
        <v>25</v>
      </c>
      <c r="D139" t="s">
        <v>54</v>
      </c>
      <c r="E139">
        <v>7</v>
      </c>
      <c r="F139">
        <v>14</v>
      </c>
      <c r="G139">
        <v>98</v>
      </c>
    </row>
    <row r="140" spans="1:7" x14ac:dyDescent="0.3">
      <c r="A140">
        <v>221</v>
      </c>
      <c r="B140">
        <v>10330</v>
      </c>
      <c r="C140">
        <v>26</v>
      </c>
      <c r="D140" t="s">
        <v>56</v>
      </c>
      <c r="E140">
        <v>50</v>
      </c>
      <c r="F140">
        <v>31.23</v>
      </c>
      <c r="G140">
        <v>1561.5</v>
      </c>
    </row>
    <row r="141" spans="1:7" x14ac:dyDescent="0.3">
      <c r="A141">
        <v>238</v>
      </c>
      <c r="B141">
        <v>10337</v>
      </c>
      <c r="C141">
        <v>26</v>
      </c>
      <c r="D141" t="s">
        <v>56</v>
      </c>
      <c r="E141">
        <v>24</v>
      </c>
      <c r="F141">
        <v>31.23</v>
      </c>
      <c r="G141">
        <v>749.52</v>
      </c>
    </row>
    <row r="142" spans="1:7" x14ac:dyDescent="0.3">
      <c r="A142">
        <v>291</v>
      </c>
      <c r="B142">
        <v>10357</v>
      </c>
      <c r="C142">
        <v>26</v>
      </c>
      <c r="D142" t="s">
        <v>56</v>
      </c>
      <c r="E142">
        <v>16</v>
      </c>
      <c r="F142">
        <v>31.23</v>
      </c>
      <c r="G142">
        <v>499.68</v>
      </c>
    </row>
    <row r="143" spans="1:7" x14ac:dyDescent="0.3">
      <c r="A143">
        <v>388</v>
      </c>
      <c r="B143">
        <v>10393</v>
      </c>
      <c r="C143">
        <v>26</v>
      </c>
      <c r="D143" t="s">
        <v>56</v>
      </c>
      <c r="E143">
        <v>70</v>
      </c>
      <c r="F143">
        <v>31.23</v>
      </c>
      <c r="G143">
        <v>2186.1</v>
      </c>
    </row>
    <row r="144" spans="1:7" x14ac:dyDescent="0.3">
      <c r="A144">
        <v>417</v>
      </c>
      <c r="B144">
        <v>10404</v>
      </c>
      <c r="C144">
        <v>26</v>
      </c>
      <c r="D144" t="s">
        <v>56</v>
      </c>
      <c r="E144">
        <v>30</v>
      </c>
      <c r="F144">
        <v>31.23</v>
      </c>
      <c r="G144">
        <v>936.9</v>
      </c>
    </row>
    <row r="145" spans="1:7" x14ac:dyDescent="0.3">
      <c r="A145">
        <v>465</v>
      </c>
      <c r="B145">
        <v>10421</v>
      </c>
      <c r="C145">
        <v>26</v>
      </c>
      <c r="D145" t="s">
        <v>56</v>
      </c>
      <c r="E145">
        <v>30</v>
      </c>
      <c r="F145">
        <v>31.23</v>
      </c>
      <c r="G145">
        <v>936.9</v>
      </c>
    </row>
    <row r="146" spans="1:7" x14ac:dyDescent="0.3">
      <c r="A146">
        <v>468</v>
      </c>
      <c r="B146">
        <v>10422</v>
      </c>
      <c r="C146">
        <v>26</v>
      </c>
      <c r="D146" t="s">
        <v>56</v>
      </c>
      <c r="E146">
        <v>2</v>
      </c>
      <c r="F146">
        <v>31.23</v>
      </c>
      <c r="G146">
        <v>62.46</v>
      </c>
    </row>
    <row r="147" spans="1:7" x14ac:dyDescent="0.3">
      <c r="A147">
        <v>489</v>
      </c>
      <c r="B147">
        <v>10432</v>
      </c>
      <c r="C147">
        <v>26</v>
      </c>
      <c r="D147" t="s">
        <v>56</v>
      </c>
      <c r="E147">
        <v>10</v>
      </c>
      <c r="F147">
        <v>31.23</v>
      </c>
      <c r="G147">
        <v>312.3</v>
      </c>
    </row>
    <row r="148" spans="1:7" x14ac:dyDescent="0.3">
      <c r="A148">
        <v>27</v>
      </c>
      <c r="B148">
        <v>10257</v>
      </c>
      <c r="C148">
        <v>27</v>
      </c>
      <c r="D148" t="s">
        <v>58</v>
      </c>
      <c r="E148">
        <v>25</v>
      </c>
      <c r="F148">
        <v>43.9</v>
      </c>
      <c r="G148">
        <v>1097.5</v>
      </c>
    </row>
    <row r="149" spans="1:7" x14ac:dyDescent="0.3">
      <c r="A149">
        <v>96</v>
      </c>
      <c r="B149">
        <v>10284</v>
      </c>
      <c r="C149">
        <v>27</v>
      </c>
      <c r="D149" t="s">
        <v>58</v>
      </c>
      <c r="E149">
        <v>15</v>
      </c>
      <c r="F149">
        <v>43.9</v>
      </c>
      <c r="G149">
        <v>658.5</v>
      </c>
    </row>
    <row r="150" spans="1:7" x14ac:dyDescent="0.3">
      <c r="A150">
        <v>513</v>
      </c>
      <c r="B150">
        <v>10441</v>
      </c>
      <c r="C150">
        <v>27</v>
      </c>
      <c r="D150" t="s">
        <v>58</v>
      </c>
      <c r="E150">
        <v>50</v>
      </c>
      <c r="F150">
        <v>43.9</v>
      </c>
      <c r="G150">
        <v>2195</v>
      </c>
    </row>
    <row r="151" spans="1:7" x14ac:dyDescent="0.3">
      <c r="A151">
        <v>77</v>
      </c>
      <c r="B151">
        <v>10277</v>
      </c>
      <c r="C151">
        <v>28</v>
      </c>
      <c r="D151" t="s">
        <v>60</v>
      </c>
      <c r="E151">
        <v>20</v>
      </c>
      <c r="F151">
        <v>45.6</v>
      </c>
      <c r="G151">
        <v>912</v>
      </c>
    </row>
    <row r="152" spans="1:7" x14ac:dyDescent="0.3">
      <c r="A152">
        <v>146</v>
      </c>
      <c r="B152">
        <v>10302</v>
      </c>
      <c r="C152">
        <v>28</v>
      </c>
      <c r="D152" t="s">
        <v>60</v>
      </c>
      <c r="E152">
        <v>28</v>
      </c>
      <c r="F152">
        <v>45.6</v>
      </c>
      <c r="G152">
        <v>1276.8</v>
      </c>
    </row>
    <row r="153" spans="1:7" x14ac:dyDescent="0.3">
      <c r="A153">
        <v>173</v>
      </c>
      <c r="B153">
        <v>10312</v>
      </c>
      <c r="C153">
        <v>28</v>
      </c>
      <c r="D153" t="s">
        <v>60</v>
      </c>
      <c r="E153">
        <v>4</v>
      </c>
      <c r="F153">
        <v>45.6</v>
      </c>
      <c r="G153">
        <v>182.4</v>
      </c>
    </row>
    <row r="154" spans="1:7" x14ac:dyDescent="0.3">
      <c r="A154">
        <v>189</v>
      </c>
      <c r="B154">
        <v>10319</v>
      </c>
      <c r="C154">
        <v>28</v>
      </c>
      <c r="D154" t="s">
        <v>60</v>
      </c>
      <c r="E154">
        <v>14</v>
      </c>
      <c r="F154">
        <v>45.6</v>
      </c>
      <c r="G154">
        <v>638.4</v>
      </c>
    </row>
    <row r="155" spans="1:7" x14ac:dyDescent="0.3">
      <c r="A155">
        <v>299</v>
      </c>
      <c r="B155">
        <v>10360</v>
      </c>
      <c r="C155">
        <v>28</v>
      </c>
      <c r="D155" t="s">
        <v>60</v>
      </c>
      <c r="E155">
        <v>30</v>
      </c>
      <c r="F155">
        <v>45.6</v>
      </c>
      <c r="G155">
        <v>1368</v>
      </c>
    </row>
    <row r="156" spans="1:7" x14ac:dyDescent="0.3">
      <c r="A156">
        <v>322</v>
      </c>
      <c r="B156">
        <v>10368</v>
      </c>
      <c r="C156">
        <v>28</v>
      </c>
      <c r="D156" t="s">
        <v>60</v>
      </c>
      <c r="E156">
        <v>13</v>
      </c>
      <c r="F156">
        <v>45.6</v>
      </c>
      <c r="G156">
        <v>592.79999999999995</v>
      </c>
    </row>
    <row r="157" spans="1:7" x14ac:dyDescent="0.3">
      <c r="A157">
        <v>342</v>
      </c>
      <c r="B157">
        <v>10377</v>
      </c>
      <c r="C157">
        <v>28</v>
      </c>
      <c r="D157" t="s">
        <v>60</v>
      </c>
      <c r="E157">
        <v>20</v>
      </c>
      <c r="F157">
        <v>45.6</v>
      </c>
      <c r="G157">
        <v>912</v>
      </c>
    </row>
    <row r="158" spans="1:7" x14ac:dyDescent="0.3">
      <c r="A158">
        <v>369</v>
      </c>
      <c r="B158">
        <v>10387</v>
      </c>
      <c r="C158">
        <v>28</v>
      </c>
      <c r="D158" t="s">
        <v>60</v>
      </c>
      <c r="E158">
        <v>6</v>
      </c>
      <c r="F158">
        <v>45.6</v>
      </c>
      <c r="G158">
        <v>273.60000000000002</v>
      </c>
    </row>
    <row r="159" spans="1:7" x14ac:dyDescent="0.3">
      <c r="A159">
        <v>423</v>
      </c>
      <c r="B159">
        <v>10406</v>
      </c>
      <c r="C159">
        <v>28</v>
      </c>
      <c r="D159" t="s">
        <v>60</v>
      </c>
      <c r="E159">
        <v>42</v>
      </c>
      <c r="F159">
        <v>45.6</v>
      </c>
      <c r="G159">
        <v>1915.2</v>
      </c>
    </row>
    <row r="160" spans="1:7" x14ac:dyDescent="0.3">
      <c r="A160">
        <v>518</v>
      </c>
      <c r="B160">
        <v>10443</v>
      </c>
      <c r="C160">
        <v>28</v>
      </c>
      <c r="D160" t="s">
        <v>60</v>
      </c>
      <c r="E160">
        <v>12</v>
      </c>
      <c r="F160">
        <v>45.6</v>
      </c>
      <c r="G160">
        <v>547.20000000000005</v>
      </c>
    </row>
    <row r="161" spans="1:7" x14ac:dyDescent="0.3">
      <c r="A161">
        <v>56</v>
      </c>
      <c r="B161">
        <v>10268</v>
      </c>
      <c r="C161">
        <v>29</v>
      </c>
      <c r="D161" t="s">
        <v>62</v>
      </c>
      <c r="E161">
        <v>10</v>
      </c>
      <c r="F161">
        <v>123.79</v>
      </c>
      <c r="G161">
        <v>1237.9000000000001</v>
      </c>
    </row>
    <row r="162" spans="1:7" x14ac:dyDescent="0.3">
      <c r="A162">
        <v>113</v>
      </c>
      <c r="B162">
        <v>10290</v>
      </c>
      <c r="C162">
        <v>29</v>
      </c>
      <c r="D162" t="s">
        <v>62</v>
      </c>
      <c r="E162">
        <v>15</v>
      </c>
      <c r="F162">
        <v>123.79</v>
      </c>
      <c r="G162">
        <v>1856.85</v>
      </c>
    </row>
    <row r="163" spans="1:7" x14ac:dyDescent="0.3">
      <c r="A163">
        <v>155</v>
      </c>
      <c r="B163">
        <v>10305</v>
      </c>
      <c r="C163">
        <v>29</v>
      </c>
      <c r="D163" t="s">
        <v>62</v>
      </c>
      <c r="E163">
        <v>25</v>
      </c>
      <c r="F163">
        <v>123.79</v>
      </c>
      <c r="G163">
        <v>3094.75</v>
      </c>
    </row>
    <row r="164" spans="1:7" x14ac:dyDescent="0.3">
      <c r="A164">
        <v>284</v>
      </c>
      <c r="B164">
        <v>10354</v>
      </c>
      <c r="C164">
        <v>29</v>
      </c>
      <c r="D164" t="s">
        <v>62</v>
      </c>
      <c r="E164">
        <v>4</v>
      </c>
      <c r="F164">
        <v>123.79</v>
      </c>
      <c r="G164">
        <v>495.16</v>
      </c>
    </row>
    <row r="165" spans="1:7" x14ac:dyDescent="0.3">
      <c r="A165">
        <v>300</v>
      </c>
      <c r="B165">
        <v>10360</v>
      </c>
      <c r="C165">
        <v>29</v>
      </c>
      <c r="D165" t="s">
        <v>62</v>
      </c>
      <c r="E165">
        <v>35</v>
      </c>
      <c r="F165">
        <v>123.79</v>
      </c>
      <c r="G165">
        <v>4332.6499999999996</v>
      </c>
    </row>
    <row r="166" spans="1:7" x14ac:dyDescent="0.3">
      <c r="A166">
        <v>325</v>
      </c>
      <c r="B166">
        <v>10369</v>
      </c>
      <c r="C166">
        <v>29</v>
      </c>
      <c r="D166" t="s">
        <v>62</v>
      </c>
      <c r="E166">
        <v>20</v>
      </c>
      <c r="F166">
        <v>123.79</v>
      </c>
      <c r="G166">
        <v>2475.8000000000002</v>
      </c>
    </row>
    <row r="167" spans="1:7" x14ac:dyDescent="0.3">
      <c r="A167">
        <v>355</v>
      </c>
      <c r="B167">
        <v>10382</v>
      </c>
      <c r="C167">
        <v>29</v>
      </c>
      <c r="D167" t="s">
        <v>62</v>
      </c>
      <c r="E167">
        <v>14</v>
      </c>
      <c r="F167">
        <v>123.79</v>
      </c>
      <c r="G167">
        <v>1733.06</v>
      </c>
    </row>
    <row r="168" spans="1:7" x14ac:dyDescent="0.3">
      <c r="A168">
        <v>406</v>
      </c>
      <c r="B168">
        <v>10400</v>
      </c>
      <c r="C168">
        <v>29</v>
      </c>
      <c r="D168" t="s">
        <v>62</v>
      </c>
      <c r="E168">
        <v>21</v>
      </c>
      <c r="F168">
        <v>123.79</v>
      </c>
      <c r="G168">
        <v>2599.59</v>
      </c>
    </row>
    <row r="169" spans="1:7" x14ac:dyDescent="0.3">
      <c r="A169">
        <v>511</v>
      </c>
      <c r="B169">
        <v>10440</v>
      </c>
      <c r="C169">
        <v>29</v>
      </c>
      <c r="D169" t="s">
        <v>62</v>
      </c>
      <c r="E169">
        <v>24</v>
      </c>
      <c r="F169">
        <v>123.79</v>
      </c>
      <c r="G169">
        <v>2970.96</v>
      </c>
    </row>
    <row r="170" spans="1:7" x14ac:dyDescent="0.3">
      <c r="A170">
        <v>46</v>
      </c>
      <c r="B170">
        <v>10263</v>
      </c>
      <c r="C170">
        <v>30</v>
      </c>
      <c r="D170" t="s">
        <v>64</v>
      </c>
      <c r="E170">
        <v>60</v>
      </c>
      <c r="F170">
        <v>25.89</v>
      </c>
      <c r="G170">
        <v>1553.4</v>
      </c>
    </row>
    <row r="171" spans="1:7" x14ac:dyDescent="0.3">
      <c r="A171">
        <v>90</v>
      </c>
      <c r="B171">
        <v>10282</v>
      </c>
      <c r="C171">
        <v>30</v>
      </c>
      <c r="D171" t="s">
        <v>64</v>
      </c>
      <c r="E171">
        <v>6</v>
      </c>
      <c r="F171">
        <v>25.89</v>
      </c>
      <c r="G171">
        <v>155.34</v>
      </c>
    </row>
    <row r="172" spans="1:7" x14ac:dyDescent="0.3">
      <c r="A172">
        <v>157</v>
      </c>
      <c r="B172">
        <v>10306</v>
      </c>
      <c r="C172">
        <v>30</v>
      </c>
      <c r="D172" t="s">
        <v>64</v>
      </c>
      <c r="E172">
        <v>10</v>
      </c>
      <c r="F172">
        <v>25.89</v>
      </c>
      <c r="G172">
        <v>258.89999999999998</v>
      </c>
    </row>
    <row r="173" spans="1:7" x14ac:dyDescent="0.3">
      <c r="A173">
        <v>212</v>
      </c>
      <c r="B173">
        <v>10327</v>
      </c>
      <c r="C173">
        <v>30</v>
      </c>
      <c r="D173" t="s">
        <v>64</v>
      </c>
      <c r="E173">
        <v>35</v>
      </c>
      <c r="F173">
        <v>25.89</v>
      </c>
      <c r="G173">
        <v>906.15</v>
      </c>
    </row>
    <row r="174" spans="1:7" x14ac:dyDescent="0.3">
      <c r="A174">
        <v>218</v>
      </c>
      <c r="B174">
        <v>10329</v>
      </c>
      <c r="C174">
        <v>30</v>
      </c>
      <c r="D174" t="s">
        <v>64</v>
      </c>
      <c r="E174">
        <v>8</v>
      </c>
      <c r="F174">
        <v>25.89</v>
      </c>
      <c r="G174">
        <v>207.12</v>
      </c>
    </row>
    <row r="175" spans="1:7" x14ac:dyDescent="0.3">
      <c r="A175">
        <v>243</v>
      </c>
      <c r="B175">
        <v>10338</v>
      </c>
      <c r="C175">
        <v>30</v>
      </c>
      <c r="D175" t="s">
        <v>64</v>
      </c>
      <c r="E175">
        <v>15</v>
      </c>
      <c r="F175">
        <v>25.89</v>
      </c>
      <c r="G175">
        <v>388.35</v>
      </c>
    </row>
    <row r="176" spans="1:7" x14ac:dyDescent="0.3">
      <c r="A176">
        <v>348</v>
      </c>
      <c r="B176">
        <v>10380</v>
      </c>
      <c r="C176">
        <v>30</v>
      </c>
      <c r="D176" t="s">
        <v>64</v>
      </c>
      <c r="E176">
        <v>18</v>
      </c>
      <c r="F176">
        <v>25.89</v>
      </c>
      <c r="G176">
        <v>466.02</v>
      </c>
    </row>
    <row r="177" spans="1:7" x14ac:dyDescent="0.3">
      <c r="A177">
        <v>409</v>
      </c>
      <c r="B177">
        <v>10401</v>
      </c>
      <c r="C177">
        <v>30</v>
      </c>
      <c r="D177" t="s">
        <v>64</v>
      </c>
      <c r="E177">
        <v>18</v>
      </c>
      <c r="F177">
        <v>25.89</v>
      </c>
      <c r="G177">
        <v>466.02</v>
      </c>
    </row>
    <row r="178" spans="1:7" x14ac:dyDescent="0.3">
      <c r="A178">
        <v>15</v>
      </c>
      <c r="B178">
        <v>10253</v>
      </c>
      <c r="C178">
        <v>31</v>
      </c>
      <c r="D178" t="s">
        <v>66</v>
      </c>
      <c r="E178">
        <v>20</v>
      </c>
      <c r="F178">
        <v>12.5</v>
      </c>
      <c r="G178">
        <v>250</v>
      </c>
    </row>
    <row r="179" spans="1:7" x14ac:dyDescent="0.3">
      <c r="A179">
        <v>64</v>
      </c>
      <c r="B179">
        <v>10272</v>
      </c>
      <c r="C179">
        <v>31</v>
      </c>
      <c r="D179" t="s">
        <v>66</v>
      </c>
      <c r="E179">
        <v>40</v>
      </c>
      <c r="F179">
        <v>12.5</v>
      </c>
      <c r="G179">
        <v>500</v>
      </c>
    </row>
    <row r="180" spans="1:7" x14ac:dyDescent="0.3">
      <c r="A180">
        <v>67</v>
      </c>
      <c r="B180">
        <v>10273</v>
      </c>
      <c r="C180">
        <v>31</v>
      </c>
      <c r="D180" t="s">
        <v>66</v>
      </c>
      <c r="E180">
        <v>15</v>
      </c>
      <c r="F180">
        <v>12.5</v>
      </c>
      <c r="G180">
        <v>187.5</v>
      </c>
    </row>
    <row r="181" spans="1:7" x14ac:dyDescent="0.3">
      <c r="A181">
        <v>205</v>
      </c>
      <c r="B181">
        <v>10325</v>
      </c>
      <c r="C181">
        <v>31</v>
      </c>
      <c r="D181" t="s">
        <v>66</v>
      </c>
      <c r="E181">
        <v>4</v>
      </c>
      <c r="F181">
        <v>12.5</v>
      </c>
      <c r="G181">
        <v>50</v>
      </c>
    </row>
    <row r="182" spans="1:7" x14ac:dyDescent="0.3">
      <c r="A182">
        <v>233</v>
      </c>
      <c r="B182">
        <v>10335</v>
      </c>
      <c r="C182">
        <v>31</v>
      </c>
      <c r="D182" t="s">
        <v>66</v>
      </c>
      <c r="E182">
        <v>25</v>
      </c>
      <c r="F182">
        <v>12.5</v>
      </c>
      <c r="G182">
        <v>312.5</v>
      </c>
    </row>
    <row r="183" spans="1:7" x14ac:dyDescent="0.3">
      <c r="A183">
        <v>253</v>
      </c>
      <c r="B183">
        <v>10342</v>
      </c>
      <c r="C183">
        <v>31</v>
      </c>
      <c r="D183" t="s">
        <v>66</v>
      </c>
      <c r="E183">
        <v>56</v>
      </c>
      <c r="F183">
        <v>12.5</v>
      </c>
      <c r="G183">
        <v>700</v>
      </c>
    </row>
    <row r="184" spans="1:7" x14ac:dyDescent="0.3">
      <c r="A184">
        <v>287</v>
      </c>
      <c r="B184">
        <v>10356</v>
      </c>
      <c r="C184">
        <v>31</v>
      </c>
      <c r="D184" t="s">
        <v>66</v>
      </c>
      <c r="E184">
        <v>30</v>
      </c>
      <c r="F184">
        <v>12.5</v>
      </c>
      <c r="G184">
        <v>375</v>
      </c>
    </row>
    <row r="185" spans="1:7" x14ac:dyDescent="0.3">
      <c r="A185">
        <v>297</v>
      </c>
      <c r="B185">
        <v>10359</v>
      </c>
      <c r="C185">
        <v>31</v>
      </c>
      <c r="D185" t="s">
        <v>66</v>
      </c>
      <c r="E185">
        <v>70</v>
      </c>
      <c r="F185">
        <v>12.5</v>
      </c>
      <c r="G185">
        <v>875</v>
      </c>
    </row>
    <row r="186" spans="1:7" x14ac:dyDescent="0.3">
      <c r="A186">
        <v>309</v>
      </c>
      <c r="B186">
        <v>10363</v>
      </c>
      <c r="C186">
        <v>31</v>
      </c>
      <c r="D186" t="s">
        <v>66</v>
      </c>
      <c r="E186">
        <v>20</v>
      </c>
      <c r="F186">
        <v>12.5</v>
      </c>
      <c r="G186">
        <v>250</v>
      </c>
    </row>
    <row r="187" spans="1:7" x14ac:dyDescent="0.3">
      <c r="A187">
        <v>337</v>
      </c>
      <c r="B187">
        <v>10374</v>
      </c>
      <c r="C187">
        <v>31</v>
      </c>
      <c r="D187" t="s">
        <v>66</v>
      </c>
      <c r="E187">
        <v>30</v>
      </c>
      <c r="F187">
        <v>12.5</v>
      </c>
      <c r="G187">
        <v>375</v>
      </c>
    </row>
    <row r="188" spans="1:7" x14ac:dyDescent="0.3">
      <c r="A188">
        <v>341</v>
      </c>
      <c r="B188">
        <v>10376</v>
      </c>
      <c r="C188">
        <v>31</v>
      </c>
      <c r="D188" t="s">
        <v>66</v>
      </c>
      <c r="E188">
        <v>42</v>
      </c>
      <c r="F188">
        <v>12.5</v>
      </c>
      <c r="G188">
        <v>525</v>
      </c>
    </row>
    <row r="189" spans="1:7" x14ac:dyDescent="0.3">
      <c r="A189">
        <v>379</v>
      </c>
      <c r="B189">
        <v>10390</v>
      </c>
      <c r="C189">
        <v>31</v>
      </c>
      <c r="D189" t="s">
        <v>66</v>
      </c>
      <c r="E189">
        <v>60</v>
      </c>
      <c r="F189">
        <v>12.5</v>
      </c>
      <c r="G189">
        <v>750</v>
      </c>
    </row>
    <row r="190" spans="1:7" x14ac:dyDescent="0.3">
      <c r="A190">
        <v>389</v>
      </c>
      <c r="B190">
        <v>10393</v>
      </c>
      <c r="C190">
        <v>31</v>
      </c>
      <c r="D190" t="s">
        <v>66</v>
      </c>
      <c r="E190">
        <v>32</v>
      </c>
      <c r="F190">
        <v>12.5</v>
      </c>
      <c r="G190">
        <v>400</v>
      </c>
    </row>
    <row r="191" spans="1:7" x14ac:dyDescent="0.3">
      <c r="A191">
        <v>469</v>
      </c>
      <c r="B191">
        <v>10423</v>
      </c>
      <c r="C191">
        <v>31</v>
      </c>
      <c r="D191" t="s">
        <v>66</v>
      </c>
      <c r="E191">
        <v>14</v>
      </c>
      <c r="F191">
        <v>12.5</v>
      </c>
      <c r="G191">
        <v>175</v>
      </c>
    </row>
    <row r="192" spans="1:7" x14ac:dyDescent="0.3">
      <c r="A192">
        <v>32</v>
      </c>
      <c r="B192">
        <v>10258</v>
      </c>
      <c r="C192">
        <v>32</v>
      </c>
      <c r="D192" t="s">
        <v>68</v>
      </c>
      <c r="E192">
        <v>6</v>
      </c>
      <c r="F192">
        <v>32</v>
      </c>
      <c r="G192">
        <v>192</v>
      </c>
    </row>
    <row r="193" spans="1:7" x14ac:dyDescent="0.3">
      <c r="A193">
        <v>178</v>
      </c>
      <c r="B193">
        <v>10314</v>
      </c>
      <c r="C193">
        <v>32</v>
      </c>
      <c r="D193" t="s">
        <v>68</v>
      </c>
      <c r="E193">
        <v>40</v>
      </c>
      <c r="F193">
        <v>32</v>
      </c>
      <c r="G193">
        <v>1280</v>
      </c>
    </row>
    <row r="194" spans="1:7" x14ac:dyDescent="0.3">
      <c r="A194">
        <v>234</v>
      </c>
      <c r="B194">
        <v>10335</v>
      </c>
      <c r="C194">
        <v>32</v>
      </c>
      <c r="D194" t="s">
        <v>68</v>
      </c>
      <c r="E194">
        <v>6</v>
      </c>
      <c r="F194">
        <v>32</v>
      </c>
      <c r="G194">
        <v>192</v>
      </c>
    </row>
    <row r="195" spans="1:7" x14ac:dyDescent="0.3">
      <c r="A195">
        <v>13</v>
      </c>
      <c r="B195">
        <v>10252</v>
      </c>
      <c r="C195">
        <v>33</v>
      </c>
      <c r="D195" t="s">
        <v>70</v>
      </c>
      <c r="E195">
        <v>25</v>
      </c>
      <c r="F195">
        <v>2.5</v>
      </c>
      <c r="G195">
        <v>62.5</v>
      </c>
    </row>
    <row r="196" spans="1:7" x14ac:dyDescent="0.3">
      <c r="A196">
        <v>58</v>
      </c>
      <c r="B196">
        <v>10269</v>
      </c>
      <c r="C196">
        <v>33</v>
      </c>
      <c r="D196" t="s">
        <v>70</v>
      </c>
      <c r="E196">
        <v>60</v>
      </c>
      <c r="F196">
        <v>2.5</v>
      </c>
      <c r="G196">
        <v>150</v>
      </c>
    </row>
    <row r="197" spans="1:7" x14ac:dyDescent="0.3">
      <c r="A197">
        <v>62</v>
      </c>
      <c r="B197">
        <v>10271</v>
      </c>
      <c r="C197">
        <v>33</v>
      </c>
      <c r="D197" t="s">
        <v>70</v>
      </c>
      <c r="E197">
        <v>24</v>
      </c>
      <c r="F197">
        <v>2.5</v>
      </c>
      <c r="G197">
        <v>60</v>
      </c>
    </row>
    <row r="198" spans="1:7" x14ac:dyDescent="0.3">
      <c r="A198">
        <v>68</v>
      </c>
      <c r="B198">
        <v>10273</v>
      </c>
      <c r="C198">
        <v>33</v>
      </c>
      <c r="D198" t="s">
        <v>70</v>
      </c>
      <c r="E198">
        <v>20</v>
      </c>
      <c r="F198">
        <v>2.5</v>
      </c>
      <c r="G198">
        <v>50</v>
      </c>
    </row>
    <row r="199" spans="1:7" x14ac:dyDescent="0.3">
      <c r="A199">
        <v>250</v>
      </c>
      <c r="B199">
        <v>10341</v>
      </c>
      <c r="C199">
        <v>33</v>
      </c>
      <c r="D199" t="s">
        <v>70</v>
      </c>
      <c r="E199">
        <v>8</v>
      </c>
      <c r="F199">
        <v>2.5</v>
      </c>
      <c r="G199">
        <v>20</v>
      </c>
    </row>
    <row r="200" spans="1:7" x14ac:dyDescent="0.3">
      <c r="A200">
        <v>356</v>
      </c>
      <c r="B200">
        <v>10382</v>
      </c>
      <c r="C200">
        <v>33</v>
      </c>
      <c r="D200" t="s">
        <v>70</v>
      </c>
      <c r="E200">
        <v>60</v>
      </c>
      <c r="F200">
        <v>2.5</v>
      </c>
      <c r="G200">
        <v>150</v>
      </c>
    </row>
    <row r="201" spans="1:7" x14ac:dyDescent="0.3">
      <c r="A201">
        <v>434</v>
      </c>
      <c r="B201">
        <v>10410</v>
      </c>
      <c r="C201">
        <v>33</v>
      </c>
      <c r="D201" t="s">
        <v>70</v>
      </c>
      <c r="E201">
        <v>49</v>
      </c>
      <c r="F201">
        <v>2.5</v>
      </c>
      <c r="G201">
        <v>122.5</v>
      </c>
    </row>
    <row r="202" spans="1:7" x14ac:dyDescent="0.3">
      <c r="A202">
        <v>444</v>
      </c>
      <c r="B202">
        <v>10414</v>
      </c>
      <c r="C202">
        <v>33</v>
      </c>
      <c r="D202" t="s">
        <v>70</v>
      </c>
      <c r="E202">
        <v>50</v>
      </c>
      <c r="F202">
        <v>2.5</v>
      </c>
      <c r="G202">
        <v>125</v>
      </c>
    </row>
    <row r="203" spans="1:7" x14ac:dyDescent="0.3">
      <c r="A203">
        <v>446</v>
      </c>
      <c r="B203">
        <v>10415</v>
      </c>
      <c r="C203">
        <v>33</v>
      </c>
      <c r="D203" t="s">
        <v>70</v>
      </c>
      <c r="E203">
        <v>20</v>
      </c>
      <c r="F203">
        <v>2.5</v>
      </c>
      <c r="G203">
        <v>50</v>
      </c>
    </row>
    <row r="204" spans="1:7" x14ac:dyDescent="0.3">
      <c r="A204">
        <v>106</v>
      </c>
      <c r="B204">
        <v>10287</v>
      </c>
      <c r="C204">
        <v>34</v>
      </c>
      <c r="D204" t="s">
        <v>72</v>
      </c>
      <c r="E204">
        <v>20</v>
      </c>
      <c r="F204">
        <v>14</v>
      </c>
      <c r="G204">
        <v>280</v>
      </c>
    </row>
    <row r="205" spans="1:7" x14ac:dyDescent="0.3">
      <c r="A205">
        <v>181</v>
      </c>
      <c r="B205">
        <v>10315</v>
      </c>
      <c r="C205">
        <v>34</v>
      </c>
      <c r="D205" t="s">
        <v>72</v>
      </c>
      <c r="E205">
        <v>14</v>
      </c>
      <c r="F205">
        <v>14</v>
      </c>
      <c r="G205">
        <v>196</v>
      </c>
    </row>
    <row r="206" spans="1:7" x14ac:dyDescent="0.3">
      <c r="A206">
        <v>294</v>
      </c>
      <c r="B206">
        <v>10358</v>
      </c>
      <c r="C206">
        <v>34</v>
      </c>
      <c r="D206" t="s">
        <v>72</v>
      </c>
      <c r="E206">
        <v>10</v>
      </c>
      <c r="F206">
        <v>14</v>
      </c>
      <c r="G206">
        <v>140</v>
      </c>
    </row>
    <row r="207" spans="1:7" x14ac:dyDescent="0.3">
      <c r="A207">
        <v>317</v>
      </c>
      <c r="B207">
        <v>10367</v>
      </c>
      <c r="C207">
        <v>34</v>
      </c>
      <c r="D207" t="s">
        <v>72</v>
      </c>
      <c r="E207">
        <v>36</v>
      </c>
      <c r="F207">
        <v>14</v>
      </c>
      <c r="G207">
        <v>504</v>
      </c>
    </row>
    <row r="208" spans="1:7" x14ac:dyDescent="0.3">
      <c r="A208">
        <v>367</v>
      </c>
      <c r="B208">
        <v>10386</v>
      </c>
      <c r="C208">
        <v>34</v>
      </c>
      <c r="D208" t="s">
        <v>72</v>
      </c>
      <c r="E208">
        <v>10</v>
      </c>
      <c r="F208">
        <v>14</v>
      </c>
      <c r="G208">
        <v>140</v>
      </c>
    </row>
    <row r="209" spans="1:7" x14ac:dyDescent="0.3">
      <c r="A209">
        <v>503</v>
      </c>
      <c r="B209">
        <v>10438</v>
      </c>
      <c r="C209">
        <v>34</v>
      </c>
      <c r="D209" t="s">
        <v>72</v>
      </c>
      <c r="E209">
        <v>20</v>
      </c>
      <c r="F209">
        <v>14</v>
      </c>
      <c r="G209">
        <v>280</v>
      </c>
    </row>
    <row r="210" spans="1:7" x14ac:dyDescent="0.3">
      <c r="A210">
        <v>40</v>
      </c>
      <c r="B210">
        <v>10261</v>
      </c>
      <c r="C210">
        <v>35</v>
      </c>
      <c r="D210" t="s">
        <v>73</v>
      </c>
      <c r="E210">
        <v>20</v>
      </c>
      <c r="F210">
        <v>18</v>
      </c>
      <c r="G210">
        <v>360</v>
      </c>
    </row>
    <row r="211" spans="1:7" x14ac:dyDescent="0.3">
      <c r="A211">
        <v>89</v>
      </c>
      <c r="B211">
        <v>10281</v>
      </c>
      <c r="C211">
        <v>35</v>
      </c>
      <c r="D211" t="s">
        <v>73</v>
      </c>
      <c r="E211">
        <v>4</v>
      </c>
      <c r="F211">
        <v>18</v>
      </c>
      <c r="G211">
        <v>72</v>
      </c>
    </row>
    <row r="212" spans="1:7" x14ac:dyDescent="0.3">
      <c r="A212">
        <v>103</v>
      </c>
      <c r="B212">
        <v>10286</v>
      </c>
      <c r="C212">
        <v>35</v>
      </c>
      <c r="D212" t="s">
        <v>73</v>
      </c>
      <c r="E212">
        <v>100</v>
      </c>
      <c r="F212">
        <v>18</v>
      </c>
      <c r="G212">
        <v>1800</v>
      </c>
    </row>
    <row r="213" spans="1:7" x14ac:dyDescent="0.3">
      <c r="A213">
        <v>192</v>
      </c>
      <c r="B213">
        <v>10321</v>
      </c>
      <c r="C213">
        <v>35</v>
      </c>
      <c r="D213" t="s">
        <v>73</v>
      </c>
      <c r="E213">
        <v>10</v>
      </c>
      <c r="F213">
        <v>18</v>
      </c>
      <c r="G213">
        <v>180</v>
      </c>
    </row>
    <row r="214" spans="1:7" x14ac:dyDescent="0.3">
      <c r="A214">
        <v>198</v>
      </c>
      <c r="B214">
        <v>10324</v>
      </c>
      <c r="C214">
        <v>35</v>
      </c>
      <c r="D214" t="s">
        <v>73</v>
      </c>
      <c r="E214">
        <v>70</v>
      </c>
      <c r="F214">
        <v>18</v>
      </c>
      <c r="G214">
        <v>1260</v>
      </c>
    </row>
    <row r="215" spans="1:7" x14ac:dyDescent="0.3">
      <c r="A215">
        <v>380</v>
      </c>
      <c r="B215">
        <v>10390</v>
      </c>
      <c r="C215">
        <v>35</v>
      </c>
      <c r="D215" t="s">
        <v>73</v>
      </c>
      <c r="E215">
        <v>40</v>
      </c>
      <c r="F215">
        <v>18</v>
      </c>
      <c r="G215">
        <v>720</v>
      </c>
    </row>
    <row r="216" spans="1:7" x14ac:dyDescent="0.3">
      <c r="A216">
        <v>400</v>
      </c>
      <c r="B216">
        <v>10398</v>
      </c>
      <c r="C216">
        <v>35</v>
      </c>
      <c r="D216" t="s">
        <v>73</v>
      </c>
      <c r="E216">
        <v>30</v>
      </c>
      <c r="F216">
        <v>18</v>
      </c>
      <c r="G216">
        <v>540</v>
      </c>
    </row>
    <row r="217" spans="1:7" x14ac:dyDescent="0.3">
      <c r="A217">
        <v>407</v>
      </c>
      <c r="B217">
        <v>10400</v>
      </c>
      <c r="C217">
        <v>35</v>
      </c>
      <c r="D217" t="s">
        <v>73</v>
      </c>
      <c r="E217">
        <v>35</v>
      </c>
      <c r="F217">
        <v>18</v>
      </c>
      <c r="G217">
        <v>630</v>
      </c>
    </row>
    <row r="218" spans="1:7" x14ac:dyDescent="0.3">
      <c r="A218">
        <v>471</v>
      </c>
      <c r="B218">
        <v>10424</v>
      </c>
      <c r="C218">
        <v>35</v>
      </c>
      <c r="D218" t="s">
        <v>73</v>
      </c>
      <c r="E218">
        <v>60</v>
      </c>
      <c r="F218">
        <v>18</v>
      </c>
      <c r="G218">
        <v>1080</v>
      </c>
    </row>
    <row r="219" spans="1:7" x14ac:dyDescent="0.3">
      <c r="A219">
        <v>23</v>
      </c>
      <c r="B219">
        <v>10255</v>
      </c>
      <c r="C219">
        <v>36</v>
      </c>
      <c r="D219" t="s">
        <v>74</v>
      </c>
      <c r="E219">
        <v>25</v>
      </c>
      <c r="F219">
        <v>19</v>
      </c>
      <c r="G219">
        <v>475</v>
      </c>
    </row>
    <row r="220" spans="1:7" x14ac:dyDescent="0.3">
      <c r="A220">
        <v>60</v>
      </c>
      <c r="B220">
        <v>10270</v>
      </c>
      <c r="C220">
        <v>36</v>
      </c>
      <c r="D220" t="s">
        <v>74</v>
      </c>
      <c r="E220">
        <v>30</v>
      </c>
      <c r="F220">
        <v>19</v>
      </c>
      <c r="G220">
        <v>570</v>
      </c>
    </row>
    <row r="221" spans="1:7" x14ac:dyDescent="0.3">
      <c r="A221">
        <v>136</v>
      </c>
      <c r="B221">
        <v>10298</v>
      </c>
      <c r="C221">
        <v>36</v>
      </c>
      <c r="D221" t="s">
        <v>74</v>
      </c>
      <c r="E221">
        <v>40</v>
      </c>
      <c r="F221">
        <v>19</v>
      </c>
      <c r="G221">
        <v>760</v>
      </c>
    </row>
    <row r="222" spans="1:7" x14ac:dyDescent="0.3">
      <c r="A222">
        <v>177</v>
      </c>
      <c r="B222">
        <v>10313</v>
      </c>
      <c r="C222">
        <v>36</v>
      </c>
      <c r="D222" t="s">
        <v>74</v>
      </c>
      <c r="E222">
        <v>12</v>
      </c>
      <c r="F222">
        <v>19</v>
      </c>
      <c r="G222">
        <v>228</v>
      </c>
    </row>
    <row r="223" spans="1:7" x14ac:dyDescent="0.3">
      <c r="A223">
        <v>239</v>
      </c>
      <c r="B223">
        <v>10337</v>
      </c>
      <c r="C223">
        <v>36</v>
      </c>
      <c r="D223" t="s">
        <v>74</v>
      </c>
      <c r="E223">
        <v>20</v>
      </c>
      <c r="F223">
        <v>19</v>
      </c>
      <c r="G223">
        <v>380</v>
      </c>
    </row>
    <row r="224" spans="1:7" x14ac:dyDescent="0.3">
      <c r="A224">
        <v>254</v>
      </c>
      <c r="B224">
        <v>10342</v>
      </c>
      <c r="C224">
        <v>36</v>
      </c>
      <c r="D224" t="s">
        <v>74</v>
      </c>
      <c r="E224">
        <v>40</v>
      </c>
      <c r="F224">
        <v>19</v>
      </c>
      <c r="G224">
        <v>760</v>
      </c>
    </row>
    <row r="225" spans="1:7" x14ac:dyDescent="0.3">
      <c r="A225">
        <v>295</v>
      </c>
      <c r="B225">
        <v>10358</v>
      </c>
      <c r="C225">
        <v>36</v>
      </c>
      <c r="D225" t="s">
        <v>74</v>
      </c>
      <c r="E225">
        <v>20</v>
      </c>
      <c r="F225">
        <v>19</v>
      </c>
      <c r="G225">
        <v>380</v>
      </c>
    </row>
    <row r="226" spans="1:7" x14ac:dyDescent="0.3">
      <c r="A226">
        <v>330</v>
      </c>
      <c r="B226">
        <v>10371</v>
      </c>
      <c r="C226">
        <v>36</v>
      </c>
      <c r="D226" t="s">
        <v>74</v>
      </c>
      <c r="E226">
        <v>6</v>
      </c>
      <c r="F226">
        <v>19</v>
      </c>
      <c r="G226">
        <v>114</v>
      </c>
    </row>
    <row r="227" spans="1:7" x14ac:dyDescent="0.3">
      <c r="A227">
        <v>424</v>
      </c>
      <c r="B227">
        <v>10406</v>
      </c>
      <c r="C227">
        <v>36</v>
      </c>
      <c r="D227" t="s">
        <v>74</v>
      </c>
      <c r="E227">
        <v>5</v>
      </c>
      <c r="F227">
        <v>19</v>
      </c>
      <c r="G227">
        <v>95</v>
      </c>
    </row>
    <row r="228" spans="1:7" x14ac:dyDescent="0.3">
      <c r="A228">
        <v>34</v>
      </c>
      <c r="B228">
        <v>10259</v>
      </c>
      <c r="C228">
        <v>37</v>
      </c>
      <c r="D228" t="s">
        <v>76</v>
      </c>
      <c r="E228">
        <v>1</v>
      </c>
      <c r="F228">
        <v>26</v>
      </c>
      <c r="G228">
        <v>26</v>
      </c>
    </row>
    <row r="229" spans="1:7" x14ac:dyDescent="0.3">
      <c r="A229">
        <v>240</v>
      </c>
      <c r="B229">
        <v>10337</v>
      </c>
      <c r="C229">
        <v>37</v>
      </c>
      <c r="D229" t="s">
        <v>76</v>
      </c>
      <c r="E229">
        <v>28</v>
      </c>
      <c r="F229">
        <v>26</v>
      </c>
      <c r="G229">
        <v>728</v>
      </c>
    </row>
    <row r="230" spans="1:7" x14ac:dyDescent="0.3">
      <c r="A230">
        <v>429</v>
      </c>
      <c r="B230">
        <v>10408</v>
      </c>
      <c r="C230">
        <v>37</v>
      </c>
      <c r="D230" t="s">
        <v>76</v>
      </c>
      <c r="E230">
        <v>10</v>
      </c>
      <c r="F230">
        <v>26</v>
      </c>
      <c r="G230">
        <v>260</v>
      </c>
    </row>
    <row r="231" spans="1:7" x14ac:dyDescent="0.3">
      <c r="A231">
        <v>219</v>
      </c>
      <c r="B231">
        <v>10329</v>
      </c>
      <c r="C231">
        <v>38</v>
      </c>
      <c r="D231" t="s">
        <v>78</v>
      </c>
      <c r="E231">
        <v>20</v>
      </c>
      <c r="F231">
        <v>263.5</v>
      </c>
      <c r="G231">
        <v>5270</v>
      </c>
    </row>
    <row r="232" spans="1:7" x14ac:dyDescent="0.3">
      <c r="A232">
        <v>275</v>
      </c>
      <c r="B232">
        <v>10351</v>
      </c>
      <c r="C232">
        <v>38</v>
      </c>
      <c r="D232" t="s">
        <v>78</v>
      </c>
      <c r="E232">
        <v>20</v>
      </c>
      <c r="F232">
        <v>263.5</v>
      </c>
      <c r="G232">
        <v>5270</v>
      </c>
    </row>
    <row r="233" spans="1:7" x14ac:dyDescent="0.3">
      <c r="A233">
        <v>282</v>
      </c>
      <c r="B233">
        <v>10353</v>
      </c>
      <c r="C233">
        <v>38</v>
      </c>
      <c r="D233" t="s">
        <v>78</v>
      </c>
      <c r="E233">
        <v>50</v>
      </c>
      <c r="F233">
        <v>263.5</v>
      </c>
      <c r="G233">
        <v>13175</v>
      </c>
    </row>
    <row r="234" spans="1:7" x14ac:dyDescent="0.3">
      <c r="A234">
        <v>301</v>
      </c>
      <c r="B234">
        <v>10360</v>
      </c>
      <c r="C234">
        <v>38</v>
      </c>
      <c r="D234" t="s">
        <v>78</v>
      </c>
      <c r="E234">
        <v>10</v>
      </c>
      <c r="F234">
        <v>263.5</v>
      </c>
      <c r="G234">
        <v>2635</v>
      </c>
    </row>
    <row r="235" spans="1:7" x14ac:dyDescent="0.3">
      <c r="A235">
        <v>332</v>
      </c>
      <c r="B235">
        <v>10372</v>
      </c>
      <c r="C235">
        <v>38</v>
      </c>
      <c r="D235" t="s">
        <v>78</v>
      </c>
      <c r="E235">
        <v>40</v>
      </c>
      <c r="F235">
        <v>263.5</v>
      </c>
      <c r="G235">
        <v>10540</v>
      </c>
    </row>
    <row r="236" spans="1:7" x14ac:dyDescent="0.3">
      <c r="A236">
        <v>450</v>
      </c>
      <c r="B236">
        <v>10417</v>
      </c>
      <c r="C236">
        <v>38</v>
      </c>
      <c r="D236" t="s">
        <v>78</v>
      </c>
      <c r="E236">
        <v>50</v>
      </c>
      <c r="F236">
        <v>263.5</v>
      </c>
      <c r="G236">
        <v>13175</v>
      </c>
    </row>
    <row r="237" spans="1:7" x14ac:dyDescent="0.3">
      <c r="A237">
        <v>472</v>
      </c>
      <c r="B237">
        <v>10424</v>
      </c>
      <c r="C237">
        <v>38</v>
      </c>
      <c r="D237" t="s">
        <v>78</v>
      </c>
      <c r="E237">
        <v>49</v>
      </c>
      <c r="F237">
        <v>263.5</v>
      </c>
      <c r="G237">
        <v>12911.5</v>
      </c>
    </row>
    <row r="238" spans="1:7" x14ac:dyDescent="0.3">
      <c r="A238">
        <v>16</v>
      </c>
      <c r="B238">
        <v>10253</v>
      </c>
      <c r="C238">
        <v>39</v>
      </c>
      <c r="D238" t="s">
        <v>80</v>
      </c>
      <c r="E238">
        <v>42</v>
      </c>
      <c r="F238">
        <v>18</v>
      </c>
      <c r="G238">
        <v>756</v>
      </c>
    </row>
    <row r="239" spans="1:7" x14ac:dyDescent="0.3">
      <c r="A239">
        <v>28</v>
      </c>
      <c r="B239">
        <v>10257</v>
      </c>
      <c r="C239">
        <v>39</v>
      </c>
      <c r="D239" t="s">
        <v>80</v>
      </c>
      <c r="E239">
        <v>6</v>
      </c>
      <c r="F239">
        <v>18</v>
      </c>
      <c r="G239">
        <v>108</v>
      </c>
    </row>
    <row r="240" spans="1:7" x14ac:dyDescent="0.3">
      <c r="A240">
        <v>133</v>
      </c>
      <c r="B240">
        <v>10297</v>
      </c>
      <c r="C240">
        <v>39</v>
      </c>
      <c r="D240" t="s">
        <v>80</v>
      </c>
      <c r="E240">
        <v>60</v>
      </c>
      <c r="F240">
        <v>18</v>
      </c>
      <c r="G240">
        <v>1080</v>
      </c>
    </row>
    <row r="241" spans="1:7" x14ac:dyDescent="0.3">
      <c r="A241">
        <v>156</v>
      </c>
      <c r="B241">
        <v>10305</v>
      </c>
      <c r="C241">
        <v>39</v>
      </c>
      <c r="D241" t="s">
        <v>80</v>
      </c>
      <c r="E241">
        <v>30</v>
      </c>
      <c r="F241">
        <v>18</v>
      </c>
      <c r="G241">
        <v>540</v>
      </c>
    </row>
    <row r="242" spans="1:7" x14ac:dyDescent="0.3">
      <c r="A242">
        <v>196</v>
      </c>
      <c r="B242">
        <v>10323</v>
      </c>
      <c r="C242">
        <v>39</v>
      </c>
      <c r="D242" t="s">
        <v>80</v>
      </c>
      <c r="E242">
        <v>4</v>
      </c>
      <c r="F242">
        <v>18</v>
      </c>
      <c r="G242">
        <v>72</v>
      </c>
    </row>
    <row r="243" spans="1:7" x14ac:dyDescent="0.3">
      <c r="A243">
        <v>267</v>
      </c>
      <c r="B243">
        <v>10347</v>
      </c>
      <c r="C243">
        <v>39</v>
      </c>
      <c r="D243" t="s">
        <v>80</v>
      </c>
      <c r="E243">
        <v>50</v>
      </c>
      <c r="F243">
        <v>18</v>
      </c>
      <c r="G243">
        <v>900</v>
      </c>
    </row>
    <row r="244" spans="1:7" x14ac:dyDescent="0.3">
      <c r="A244">
        <v>304</v>
      </c>
      <c r="B244">
        <v>10361</v>
      </c>
      <c r="C244">
        <v>39</v>
      </c>
      <c r="D244" t="s">
        <v>80</v>
      </c>
      <c r="E244">
        <v>54</v>
      </c>
      <c r="F244">
        <v>18</v>
      </c>
      <c r="G244">
        <v>972</v>
      </c>
    </row>
    <row r="245" spans="1:7" x14ac:dyDescent="0.3">
      <c r="A245">
        <v>343</v>
      </c>
      <c r="B245">
        <v>10377</v>
      </c>
      <c r="C245">
        <v>39</v>
      </c>
      <c r="D245" t="s">
        <v>80</v>
      </c>
      <c r="E245">
        <v>20</v>
      </c>
      <c r="F245">
        <v>18</v>
      </c>
      <c r="G245">
        <v>360</v>
      </c>
    </row>
    <row r="246" spans="1:7" x14ac:dyDescent="0.3">
      <c r="A246">
        <v>53</v>
      </c>
      <c r="B246">
        <v>10267</v>
      </c>
      <c r="C246">
        <v>40</v>
      </c>
      <c r="D246" t="s">
        <v>82</v>
      </c>
      <c r="E246">
        <v>50</v>
      </c>
      <c r="F246">
        <v>18.399999999999999</v>
      </c>
      <c r="G246">
        <v>920</v>
      </c>
    </row>
    <row r="247" spans="1:7" x14ac:dyDescent="0.3">
      <c r="A247">
        <v>69</v>
      </c>
      <c r="B247">
        <v>10273</v>
      </c>
      <c r="C247">
        <v>40</v>
      </c>
      <c r="D247" t="s">
        <v>82</v>
      </c>
      <c r="E247">
        <v>60</v>
      </c>
      <c r="F247">
        <v>18.399999999999999</v>
      </c>
      <c r="G247">
        <v>1104</v>
      </c>
    </row>
    <row r="248" spans="1:7" x14ac:dyDescent="0.3">
      <c r="A248">
        <v>101</v>
      </c>
      <c r="B248">
        <v>10285</v>
      </c>
      <c r="C248">
        <v>40</v>
      </c>
      <c r="D248" t="s">
        <v>82</v>
      </c>
      <c r="E248">
        <v>40</v>
      </c>
      <c r="F248">
        <v>18.399999999999999</v>
      </c>
      <c r="G248">
        <v>736</v>
      </c>
    </row>
    <row r="249" spans="1:7" x14ac:dyDescent="0.3">
      <c r="A249">
        <v>143</v>
      </c>
      <c r="B249">
        <v>10301</v>
      </c>
      <c r="C249">
        <v>40</v>
      </c>
      <c r="D249" t="s">
        <v>82</v>
      </c>
      <c r="E249">
        <v>10</v>
      </c>
      <c r="F249">
        <v>18.399999999999999</v>
      </c>
      <c r="G249">
        <v>184</v>
      </c>
    </row>
    <row r="250" spans="1:7" x14ac:dyDescent="0.3">
      <c r="A250">
        <v>148</v>
      </c>
      <c r="B250">
        <v>10303</v>
      </c>
      <c r="C250">
        <v>40</v>
      </c>
      <c r="D250" t="s">
        <v>82</v>
      </c>
      <c r="E250">
        <v>40</v>
      </c>
      <c r="F250">
        <v>18.399999999999999</v>
      </c>
      <c r="G250">
        <v>736</v>
      </c>
    </row>
    <row r="251" spans="1:7" x14ac:dyDescent="0.3">
      <c r="A251">
        <v>268</v>
      </c>
      <c r="B251">
        <v>10347</v>
      </c>
      <c r="C251">
        <v>40</v>
      </c>
      <c r="D251" t="s">
        <v>82</v>
      </c>
      <c r="E251">
        <v>4</v>
      </c>
      <c r="F251">
        <v>18.399999999999999</v>
      </c>
      <c r="G251">
        <v>73.599999999999994</v>
      </c>
    </row>
    <row r="252" spans="1:7" x14ac:dyDescent="0.3">
      <c r="A252">
        <v>425</v>
      </c>
      <c r="B252">
        <v>10406</v>
      </c>
      <c r="C252">
        <v>40</v>
      </c>
      <c r="D252" t="s">
        <v>82</v>
      </c>
      <c r="E252">
        <v>2</v>
      </c>
      <c r="F252">
        <v>18.399999999999999</v>
      </c>
      <c r="G252">
        <v>36.799999999999997</v>
      </c>
    </row>
    <row r="253" spans="1:7" x14ac:dyDescent="0.3">
      <c r="A253">
        <v>487</v>
      </c>
      <c r="B253">
        <v>10431</v>
      </c>
      <c r="C253">
        <v>40</v>
      </c>
      <c r="D253" t="s">
        <v>82</v>
      </c>
      <c r="E253">
        <v>50</v>
      </c>
      <c r="F253">
        <v>18.399999999999999</v>
      </c>
      <c r="G253">
        <v>920</v>
      </c>
    </row>
    <row r="254" spans="1:7" x14ac:dyDescent="0.3">
      <c r="A254">
        <v>6</v>
      </c>
      <c r="B254">
        <v>10250</v>
      </c>
      <c r="C254">
        <v>41</v>
      </c>
      <c r="D254" t="s">
        <v>84</v>
      </c>
      <c r="E254">
        <v>10</v>
      </c>
      <c r="F254">
        <v>9.65</v>
      </c>
      <c r="G254">
        <v>96.5</v>
      </c>
    </row>
    <row r="255" spans="1:7" x14ac:dyDescent="0.3">
      <c r="A255">
        <v>35</v>
      </c>
      <c r="B255">
        <v>10260</v>
      </c>
      <c r="C255">
        <v>41</v>
      </c>
      <c r="D255" t="s">
        <v>84</v>
      </c>
      <c r="E255">
        <v>16</v>
      </c>
      <c r="F255">
        <v>9.65</v>
      </c>
      <c r="G255">
        <v>154.4</v>
      </c>
    </row>
    <row r="256" spans="1:7" x14ac:dyDescent="0.3">
      <c r="A256">
        <v>49</v>
      </c>
      <c r="B256">
        <v>10264</v>
      </c>
      <c r="C256">
        <v>41</v>
      </c>
      <c r="D256" t="s">
        <v>84</v>
      </c>
      <c r="E256">
        <v>25</v>
      </c>
      <c r="F256">
        <v>9.65</v>
      </c>
      <c r="G256">
        <v>241.25</v>
      </c>
    </row>
    <row r="257" spans="1:7" x14ac:dyDescent="0.3">
      <c r="A257">
        <v>183</v>
      </c>
      <c r="B257">
        <v>10316</v>
      </c>
      <c r="C257">
        <v>41</v>
      </c>
      <c r="D257" t="s">
        <v>84</v>
      </c>
      <c r="E257">
        <v>10</v>
      </c>
      <c r="F257">
        <v>9.65</v>
      </c>
      <c r="G257">
        <v>96.5</v>
      </c>
    </row>
    <row r="258" spans="1:7" x14ac:dyDescent="0.3">
      <c r="A258">
        <v>186</v>
      </c>
      <c r="B258">
        <v>10318</v>
      </c>
      <c r="C258">
        <v>41</v>
      </c>
      <c r="D258" t="s">
        <v>84</v>
      </c>
      <c r="E258">
        <v>20</v>
      </c>
      <c r="F258">
        <v>9.65</v>
      </c>
      <c r="G258">
        <v>193</v>
      </c>
    </row>
    <row r="259" spans="1:7" x14ac:dyDescent="0.3">
      <c r="A259">
        <v>248</v>
      </c>
      <c r="B259">
        <v>10340</v>
      </c>
      <c r="C259">
        <v>41</v>
      </c>
      <c r="D259" t="s">
        <v>84</v>
      </c>
      <c r="E259">
        <v>12</v>
      </c>
      <c r="F259">
        <v>9.65</v>
      </c>
      <c r="G259">
        <v>115.8</v>
      </c>
    </row>
    <row r="260" spans="1:7" x14ac:dyDescent="0.3">
      <c r="A260">
        <v>276</v>
      </c>
      <c r="B260">
        <v>10351</v>
      </c>
      <c r="C260">
        <v>41</v>
      </c>
      <c r="D260" t="s">
        <v>84</v>
      </c>
      <c r="E260">
        <v>13</v>
      </c>
      <c r="F260">
        <v>9.65</v>
      </c>
      <c r="G260">
        <v>125.45</v>
      </c>
    </row>
    <row r="261" spans="1:7" x14ac:dyDescent="0.3">
      <c r="A261">
        <v>345</v>
      </c>
      <c r="B261">
        <v>10379</v>
      </c>
      <c r="C261">
        <v>41</v>
      </c>
      <c r="D261" t="s">
        <v>84</v>
      </c>
      <c r="E261">
        <v>8</v>
      </c>
      <c r="F261">
        <v>9.65</v>
      </c>
      <c r="G261">
        <v>77.2</v>
      </c>
    </row>
    <row r="262" spans="1:7" x14ac:dyDescent="0.3">
      <c r="A262">
        <v>436</v>
      </c>
      <c r="B262">
        <v>10411</v>
      </c>
      <c r="C262">
        <v>41</v>
      </c>
      <c r="D262" t="s">
        <v>84</v>
      </c>
      <c r="E262">
        <v>25</v>
      </c>
      <c r="F262">
        <v>9.65</v>
      </c>
      <c r="G262">
        <v>241.25</v>
      </c>
    </row>
    <row r="263" spans="1:7" x14ac:dyDescent="0.3">
      <c r="A263">
        <v>2</v>
      </c>
      <c r="B263">
        <v>10248</v>
      </c>
      <c r="C263">
        <v>42</v>
      </c>
      <c r="D263" t="s">
        <v>86</v>
      </c>
      <c r="E263">
        <v>10</v>
      </c>
      <c r="F263">
        <v>14</v>
      </c>
      <c r="G263">
        <v>140</v>
      </c>
    </row>
    <row r="264" spans="1:7" x14ac:dyDescent="0.3">
      <c r="A264">
        <v>166</v>
      </c>
      <c r="B264">
        <v>10309</v>
      </c>
      <c r="C264">
        <v>42</v>
      </c>
      <c r="D264" t="s">
        <v>86</v>
      </c>
      <c r="E264">
        <v>2</v>
      </c>
      <c r="F264">
        <v>14</v>
      </c>
      <c r="G264">
        <v>28</v>
      </c>
    </row>
    <row r="265" spans="1:7" x14ac:dyDescent="0.3">
      <c r="A265">
        <v>171</v>
      </c>
      <c r="B265">
        <v>10311</v>
      </c>
      <c r="C265">
        <v>42</v>
      </c>
      <c r="D265" t="s">
        <v>86</v>
      </c>
      <c r="E265">
        <v>6</v>
      </c>
      <c r="F265">
        <v>14</v>
      </c>
      <c r="G265">
        <v>84</v>
      </c>
    </row>
    <row r="266" spans="1:7" x14ac:dyDescent="0.3">
      <c r="A266">
        <v>225</v>
      </c>
      <c r="B266">
        <v>10332</v>
      </c>
      <c r="C266">
        <v>42</v>
      </c>
      <c r="D266" t="s">
        <v>86</v>
      </c>
      <c r="E266">
        <v>10</v>
      </c>
      <c r="F266">
        <v>14</v>
      </c>
      <c r="G266">
        <v>140</v>
      </c>
    </row>
    <row r="267" spans="1:7" x14ac:dyDescent="0.3">
      <c r="A267">
        <v>263</v>
      </c>
      <c r="B267">
        <v>10345</v>
      </c>
      <c r="C267">
        <v>42</v>
      </c>
      <c r="D267" t="s">
        <v>86</v>
      </c>
      <c r="E267">
        <v>9</v>
      </c>
      <c r="F267">
        <v>14</v>
      </c>
      <c r="G267">
        <v>126</v>
      </c>
    </row>
    <row r="268" spans="1:7" x14ac:dyDescent="0.3">
      <c r="A268">
        <v>418</v>
      </c>
      <c r="B268">
        <v>10404</v>
      </c>
      <c r="C268">
        <v>42</v>
      </c>
      <c r="D268" t="s">
        <v>86</v>
      </c>
      <c r="E268">
        <v>40</v>
      </c>
      <c r="F268">
        <v>14</v>
      </c>
      <c r="G268">
        <v>560</v>
      </c>
    </row>
    <row r="269" spans="1:7" x14ac:dyDescent="0.3">
      <c r="A269">
        <v>61</v>
      </c>
      <c r="B269">
        <v>10270</v>
      </c>
      <c r="C269">
        <v>43</v>
      </c>
      <c r="D269" t="s">
        <v>88</v>
      </c>
      <c r="E269">
        <v>25</v>
      </c>
      <c r="F269">
        <v>46</v>
      </c>
      <c r="G269">
        <v>1150</v>
      </c>
    </row>
    <row r="270" spans="1:7" x14ac:dyDescent="0.3">
      <c r="A270">
        <v>126</v>
      </c>
      <c r="B270">
        <v>10294</v>
      </c>
      <c r="C270">
        <v>43</v>
      </c>
      <c r="D270" t="s">
        <v>88</v>
      </c>
      <c r="E270">
        <v>15</v>
      </c>
      <c r="F270">
        <v>46</v>
      </c>
      <c r="G270">
        <v>690</v>
      </c>
    </row>
    <row r="271" spans="1:7" x14ac:dyDescent="0.3">
      <c r="A271">
        <v>147</v>
      </c>
      <c r="B271">
        <v>10302</v>
      </c>
      <c r="C271">
        <v>43</v>
      </c>
      <c r="D271" t="s">
        <v>88</v>
      </c>
      <c r="E271">
        <v>12</v>
      </c>
      <c r="F271">
        <v>46</v>
      </c>
      <c r="G271">
        <v>552</v>
      </c>
    </row>
    <row r="272" spans="1:7" x14ac:dyDescent="0.3">
      <c r="A272">
        <v>167</v>
      </c>
      <c r="B272">
        <v>10309</v>
      </c>
      <c r="C272">
        <v>43</v>
      </c>
      <c r="D272" t="s">
        <v>88</v>
      </c>
      <c r="E272">
        <v>20</v>
      </c>
      <c r="F272">
        <v>46</v>
      </c>
      <c r="G272">
        <v>920</v>
      </c>
    </row>
    <row r="273" spans="1:7" x14ac:dyDescent="0.3">
      <c r="A273">
        <v>174</v>
      </c>
      <c r="B273">
        <v>10312</v>
      </c>
      <c r="C273">
        <v>43</v>
      </c>
      <c r="D273" t="s">
        <v>88</v>
      </c>
      <c r="E273">
        <v>24</v>
      </c>
      <c r="F273">
        <v>46</v>
      </c>
      <c r="G273">
        <v>1104</v>
      </c>
    </row>
    <row r="274" spans="1:7" x14ac:dyDescent="0.3">
      <c r="A274">
        <v>249</v>
      </c>
      <c r="B274">
        <v>10340</v>
      </c>
      <c r="C274">
        <v>43</v>
      </c>
      <c r="D274" t="s">
        <v>88</v>
      </c>
      <c r="E274">
        <v>40</v>
      </c>
      <c r="F274">
        <v>46</v>
      </c>
      <c r="G274">
        <v>1840</v>
      </c>
    </row>
    <row r="275" spans="1:7" x14ac:dyDescent="0.3">
      <c r="A275">
        <v>79</v>
      </c>
      <c r="B275">
        <v>10278</v>
      </c>
      <c r="C275">
        <v>44</v>
      </c>
      <c r="D275" t="s">
        <v>90</v>
      </c>
      <c r="E275">
        <v>16</v>
      </c>
      <c r="F275">
        <v>19.45</v>
      </c>
      <c r="G275">
        <v>311.2</v>
      </c>
    </row>
    <row r="276" spans="1:7" x14ac:dyDescent="0.3">
      <c r="A276">
        <v>97</v>
      </c>
      <c r="B276">
        <v>10284</v>
      </c>
      <c r="C276">
        <v>44</v>
      </c>
      <c r="D276" t="s">
        <v>90</v>
      </c>
      <c r="E276">
        <v>21</v>
      </c>
      <c r="F276">
        <v>19.45</v>
      </c>
      <c r="G276">
        <v>408.45</v>
      </c>
    </row>
    <row r="277" spans="1:7" x14ac:dyDescent="0.3">
      <c r="A277">
        <v>117</v>
      </c>
      <c r="B277">
        <v>10291</v>
      </c>
      <c r="C277">
        <v>44</v>
      </c>
      <c r="D277" t="s">
        <v>90</v>
      </c>
      <c r="E277">
        <v>24</v>
      </c>
      <c r="F277">
        <v>19.45</v>
      </c>
      <c r="G277">
        <v>466.8</v>
      </c>
    </row>
    <row r="278" spans="1:7" x14ac:dyDescent="0.3">
      <c r="A278">
        <v>277</v>
      </c>
      <c r="B278">
        <v>10351</v>
      </c>
      <c r="C278">
        <v>44</v>
      </c>
      <c r="D278" t="s">
        <v>90</v>
      </c>
      <c r="E278">
        <v>77</v>
      </c>
      <c r="F278">
        <v>19.45</v>
      </c>
      <c r="G278">
        <v>1497.65</v>
      </c>
    </row>
    <row r="279" spans="1:7" x14ac:dyDescent="0.3">
      <c r="A279">
        <v>437</v>
      </c>
      <c r="B279">
        <v>10411</v>
      </c>
      <c r="C279">
        <v>44</v>
      </c>
      <c r="D279" t="s">
        <v>90</v>
      </c>
      <c r="E279">
        <v>40</v>
      </c>
      <c r="F279">
        <v>19.45</v>
      </c>
      <c r="G279">
        <v>778</v>
      </c>
    </row>
    <row r="280" spans="1:7" x14ac:dyDescent="0.3">
      <c r="A280">
        <v>372</v>
      </c>
      <c r="B280">
        <v>10388</v>
      </c>
      <c r="C280">
        <v>45</v>
      </c>
      <c r="D280" t="s">
        <v>92</v>
      </c>
      <c r="E280">
        <v>15</v>
      </c>
      <c r="F280">
        <v>9.5</v>
      </c>
      <c r="G280">
        <v>142.5</v>
      </c>
    </row>
    <row r="281" spans="1:7" x14ac:dyDescent="0.3">
      <c r="A281">
        <v>107</v>
      </c>
      <c r="B281">
        <v>10287</v>
      </c>
      <c r="C281">
        <v>46</v>
      </c>
      <c r="D281" t="s">
        <v>94</v>
      </c>
      <c r="E281">
        <v>15</v>
      </c>
      <c r="F281">
        <v>12</v>
      </c>
      <c r="G281">
        <v>180</v>
      </c>
    </row>
    <row r="282" spans="1:7" x14ac:dyDescent="0.3">
      <c r="A282">
        <v>199</v>
      </c>
      <c r="B282">
        <v>10324</v>
      </c>
      <c r="C282">
        <v>46</v>
      </c>
      <c r="D282" t="s">
        <v>94</v>
      </c>
      <c r="E282">
        <v>30</v>
      </c>
      <c r="F282">
        <v>12</v>
      </c>
      <c r="G282">
        <v>360</v>
      </c>
    </row>
    <row r="283" spans="1:7" x14ac:dyDescent="0.3">
      <c r="A283">
        <v>381</v>
      </c>
      <c r="B283">
        <v>10390</v>
      </c>
      <c r="C283">
        <v>46</v>
      </c>
      <c r="D283" t="s">
        <v>94</v>
      </c>
      <c r="E283">
        <v>45</v>
      </c>
      <c r="F283">
        <v>12</v>
      </c>
      <c r="G283">
        <v>540</v>
      </c>
    </row>
    <row r="284" spans="1:7" x14ac:dyDescent="0.3">
      <c r="A284">
        <v>392</v>
      </c>
      <c r="B284">
        <v>10395</v>
      </c>
      <c r="C284">
        <v>46</v>
      </c>
      <c r="D284" t="s">
        <v>94</v>
      </c>
      <c r="E284">
        <v>28</v>
      </c>
      <c r="F284">
        <v>12</v>
      </c>
      <c r="G284">
        <v>336</v>
      </c>
    </row>
    <row r="285" spans="1:7" x14ac:dyDescent="0.3">
      <c r="A285">
        <v>451</v>
      </c>
      <c r="B285">
        <v>10417</v>
      </c>
      <c r="C285">
        <v>46</v>
      </c>
      <c r="D285" t="s">
        <v>94</v>
      </c>
      <c r="E285">
        <v>2</v>
      </c>
      <c r="F285">
        <v>12</v>
      </c>
      <c r="G285">
        <v>24</v>
      </c>
    </row>
    <row r="286" spans="1:7" x14ac:dyDescent="0.3">
      <c r="A286">
        <v>479</v>
      </c>
      <c r="B286">
        <v>10428</v>
      </c>
      <c r="C286">
        <v>46</v>
      </c>
      <c r="D286" t="s">
        <v>94</v>
      </c>
      <c r="E286">
        <v>20</v>
      </c>
      <c r="F286">
        <v>12</v>
      </c>
      <c r="G286">
        <v>240</v>
      </c>
    </row>
    <row r="287" spans="1:7" x14ac:dyDescent="0.3">
      <c r="A287">
        <v>497</v>
      </c>
      <c r="B287">
        <v>10436</v>
      </c>
      <c r="C287">
        <v>46</v>
      </c>
      <c r="D287" t="s">
        <v>94</v>
      </c>
      <c r="E287">
        <v>5</v>
      </c>
      <c r="F287">
        <v>12</v>
      </c>
      <c r="G287">
        <v>60</v>
      </c>
    </row>
    <row r="288" spans="1:7" x14ac:dyDescent="0.3">
      <c r="A288">
        <v>226</v>
      </c>
      <c r="B288">
        <v>10332</v>
      </c>
      <c r="C288">
        <v>47</v>
      </c>
      <c r="D288" t="s">
        <v>96</v>
      </c>
      <c r="E288">
        <v>16</v>
      </c>
      <c r="F288">
        <v>9.5</v>
      </c>
      <c r="G288">
        <v>152</v>
      </c>
    </row>
    <row r="289" spans="1:7" x14ac:dyDescent="0.3">
      <c r="A289">
        <v>455</v>
      </c>
      <c r="B289">
        <v>10418</v>
      </c>
      <c r="C289">
        <v>47</v>
      </c>
      <c r="D289" t="s">
        <v>96</v>
      </c>
      <c r="E289">
        <v>55</v>
      </c>
      <c r="F289">
        <v>9.5</v>
      </c>
      <c r="G289">
        <v>522.5</v>
      </c>
    </row>
    <row r="290" spans="1:7" x14ac:dyDescent="0.3">
      <c r="A290">
        <v>488</v>
      </c>
      <c r="B290">
        <v>10431</v>
      </c>
      <c r="C290">
        <v>47</v>
      </c>
      <c r="D290" t="s">
        <v>96</v>
      </c>
      <c r="E290">
        <v>30</v>
      </c>
      <c r="F290">
        <v>9.5</v>
      </c>
      <c r="G290">
        <v>285</v>
      </c>
    </row>
    <row r="291" spans="1:7" x14ac:dyDescent="0.3">
      <c r="A291">
        <v>416</v>
      </c>
      <c r="B291">
        <v>10403</v>
      </c>
      <c r="C291">
        <v>48</v>
      </c>
      <c r="D291" t="s">
        <v>98</v>
      </c>
      <c r="E291">
        <v>70</v>
      </c>
      <c r="F291">
        <v>12.75</v>
      </c>
      <c r="G291">
        <v>892.5</v>
      </c>
    </row>
    <row r="292" spans="1:7" x14ac:dyDescent="0.3">
      <c r="A292">
        <v>17</v>
      </c>
      <c r="B292">
        <v>10253</v>
      </c>
      <c r="C292">
        <v>49</v>
      </c>
      <c r="D292" t="s">
        <v>100</v>
      </c>
      <c r="E292">
        <v>40</v>
      </c>
      <c r="F292">
        <v>20</v>
      </c>
      <c r="G292">
        <v>800</v>
      </c>
    </row>
    <row r="293" spans="1:7" x14ac:dyDescent="0.3">
      <c r="A293">
        <v>114</v>
      </c>
      <c r="B293">
        <v>10290</v>
      </c>
      <c r="C293">
        <v>49</v>
      </c>
      <c r="D293" t="s">
        <v>100</v>
      </c>
      <c r="E293">
        <v>15</v>
      </c>
      <c r="F293">
        <v>20</v>
      </c>
      <c r="G293">
        <v>300</v>
      </c>
    </row>
    <row r="294" spans="1:7" x14ac:dyDescent="0.3">
      <c r="A294">
        <v>151</v>
      </c>
      <c r="B294">
        <v>10304</v>
      </c>
      <c r="C294">
        <v>49</v>
      </c>
      <c r="D294" t="s">
        <v>100</v>
      </c>
      <c r="E294">
        <v>30</v>
      </c>
      <c r="F294">
        <v>20</v>
      </c>
      <c r="G294">
        <v>600</v>
      </c>
    </row>
    <row r="295" spans="1:7" x14ac:dyDescent="0.3">
      <c r="A295">
        <v>302</v>
      </c>
      <c r="B295">
        <v>10360</v>
      </c>
      <c r="C295">
        <v>49</v>
      </c>
      <c r="D295" t="s">
        <v>100</v>
      </c>
      <c r="E295">
        <v>35</v>
      </c>
      <c r="F295">
        <v>20</v>
      </c>
      <c r="G295">
        <v>700</v>
      </c>
    </row>
    <row r="296" spans="1:7" x14ac:dyDescent="0.3">
      <c r="A296">
        <v>408</v>
      </c>
      <c r="B296">
        <v>10400</v>
      </c>
      <c r="C296">
        <v>49</v>
      </c>
      <c r="D296" t="s">
        <v>100</v>
      </c>
      <c r="E296">
        <v>30</v>
      </c>
      <c r="F296">
        <v>20</v>
      </c>
      <c r="G296">
        <v>600</v>
      </c>
    </row>
    <row r="297" spans="1:7" x14ac:dyDescent="0.3">
      <c r="A297">
        <v>419</v>
      </c>
      <c r="B297">
        <v>10404</v>
      </c>
      <c r="C297">
        <v>49</v>
      </c>
      <c r="D297" t="s">
        <v>100</v>
      </c>
      <c r="E297">
        <v>30</v>
      </c>
      <c r="F297">
        <v>20</v>
      </c>
      <c r="G297">
        <v>600</v>
      </c>
    </row>
    <row r="298" spans="1:7" x14ac:dyDescent="0.3">
      <c r="A298">
        <v>273</v>
      </c>
      <c r="B298">
        <v>10350</v>
      </c>
      <c r="C298">
        <v>50</v>
      </c>
      <c r="D298" t="s">
        <v>102</v>
      </c>
      <c r="E298">
        <v>15</v>
      </c>
      <c r="F298">
        <v>16.25</v>
      </c>
      <c r="G298">
        <v>243.75</v>
      </c>
    </row>
    <row r="299" spans="1:7" x14ac:dyDescent="0.3">
      <c r="A299">
        <v>359</v>
      </c>
      <c r="B299">
        <v>10383</v>
      </c>
      <c r="C299">
        <v>50</v>
      </c>
      <c r="D299" t="s">
        <v>102</v>
      </c>
      <c r="E299">
        <v>15</v>
      </c>
      <c r="F299">
        <v>16.25</v>
      </c>
      <c r="G299">
        <v>243.75</v>
      </c>
    </row>
    <row r="300" spans="1:7" x14ac:dyDescent="0.3">
      <c r="A300">
        <v>480</v>
      </c>
      <c r="B300">
        <v>10429</v>
      </c>
      <c r="C300">
        <v>50</v>
      </c>
      <c r="D300" t="s">
        <v>102</v>
      </c>
      <c r="E300">
        <v>40</v>
      </c>
      <c r="F300">
        <v>16.25</v>
      </c>
      <c r="G300">
        <v>650</v>
      </c>
    </row>
    <row r="301" spans="1:7" x14ac:dyDescent="0.3">
      <c r="A301">
        <v>5</v>
      </c>
      <c r="B301">
        <v>10249</v>
      </c>
      <c r="C301">
        <v>51</v>
      </c>
      <c r="D301" t="s">
        <v>104</v>
      </c>
      <c r="E301">
        <v>40</v>
      </c>
      <c r="F301">
        <v>53</v>
      </c>
      <c r="G301">
        <v>2120</v>
      </c>
    </row>
    <row r="302" spans="1:7" x14ac:dyDescent="0.3">
      <c r="A302">
        <v>7</v>
      </c>
      <c r="B302">
        <v>10250</v>
      </c>
      <c r="C302">
        <v>51</v>
      </c>
      <c r="D302" t="s">
        <v>104</v>
      </c>
      <c r="E302">
        <v>35</v>
      </c>
      <c r="F302">
        <v>53</v>
      </c>
      <c r="G302">
        <v>1855</v>
      </c>
    </row>
    <row r="303" spans="1:7" x14ac:dyDescent="0.3">
      <c r="A303">
        <v>118</v>
      </c>
      <c r="B303">
        <v>10291</v>
      </c>
      <c r="C303">
        <v>51</v>
      </c>
      <c r="D303" t="s">
        <v>104</v>
      </c>
      <c r="E303">
        <v>2</v>
      </c>
      <c r="F303">
        <v>53</v>
      </c>
      <c r="G303">
        <v>106</v>
      </c>
    </row>
    <row r="304" spans="1:7" x14ac:dyDescent="0.3">
      <c r="A304">
        <v>235</v>
      </c>
      <c r="B304">
        <v>10335</v>
      </c>
      <c r="C304">
        <v>51</v>
      </c>
      <c r="D304" t="s">
        <v>104</v>
      </c>
      <c r="E304">
        <v>48</v>
      </c>
      <c r="F304">
        <v>53</v>
      </c>
      <c r="G304">
        <v>2544</v>
      </c>
    </row>
    <row r="305" spans="1:7" x14ac:dyDescent="0.3">
      <c r="A305">
        <v>307</v>
      </c>
      <c r="B305">
        <v>10362</v>
      </c>
      <c r="C305">
        <v>51</v>
      </c>
      <c r="D305" t="s">
        <v>104</v>
      </c>
      <c r="E305">
        <v>20</v>
      </c>
      <c r="F305">
        <v>53</v>
      </c>
      <c r="G305">
        <v>1060</v>
      </c>
    </row>
    <row r="306" spans="1:7" x14ac:dyDescent="0.3">
      <c r="A306">
        <v>399</v>
      </c>
      <c r="B306">
        <v>10397</v>
      </c>
      <c r="C306">
        <v>51</v>
      </c>
      <c r="D306" t="s">
        <v>104</v>
      </c>
      <c r="E306">
        <v>18</v>
      </c>
      <c r="F306">
        <v>53</v>
      </c>
      <c r="G306">
        <v>954</v>
      </c>
    </row>
    <row r="307" spans="1:7" x14ac:dyDescent="0.3">
      <c r="A307">
        <v>193</v>
      </c>
      <c r="B307">
        <v>10322</v>
      </c>
      <c r="C307">
        <v>52</v>
      </c>
      <c r="D307" t="s">
        <v>106</v>
      </c>
      <c r="E307">
        <v>20</v>
      </c>
      <c r="F307">
        <v>7</v>
      </c>
      <c r="G307">
        <v>140</v>
      </c>
    </row>
    <row r="308" spans="1:7" x14ac:dyDescent="0.3">
      <c r="A308">
        <v>230</v>
      </c>
      <c r="B308">
        <v>10334</v>
      </c>
      <c r="C308">
        <v>52</v>
      </c>
      <c r="D308" t="s">
        <v>106</v>
      </c>
      <c r="E308">
        <v>8</v>
      </c>
      <c r="F308">
        <v>7</v>
      </c>
      <c r="G308">
        <v>56</v>
      </c>
    </row>
    <row r="309" spans="1:7" x14ac:dyDescent="0.3">
      <c r="A309">
        <v>373</v>
      </c>
      <c r="B309">
        <v>10388</v>
      </c>
      <c r="C309">
        <v>52</v>
      </c>
      <c r="D309" t="s">
        <v>106</v>
      </c>
      <c r="E309">
        <v>20</v>
      </c>
      <c r="F309">
        <v>7</v>
      </c>
      <c r="G309">
        <v>140</v>
      </c>
    </row>
    <row r="310" spans="1:7" x14ac:dyDescent="0.3">
      <c r="A310">
        <v>25</v>
      </c>
      <c r="B310">
        <v>10256</v>
      </c>
      <c r="C310">
        <v>53</v>
      </c>
      <c r="D310" t="s">
        <v>108</v>
      </c>
      <c r="E310">
        <v>15</v>
      </c>
      <c r="F310">
        <v>32.799999999999997</v>
      </c>
      <c r="G310">
        <v>492</v>
      </c>
    </row>
    <row r="311" spans="1:7" x14ac:dyDescent="0.3">
      <c r="A311">
        <v>102</v>
      </c>
      <c r="B311">
        <v>10285</v>
      </c>
      <c r="C311">
        <v>53</v>
      </c>
      <c r="D311" t="s">
        <v>108</v>
      </c>
      <c r="E311">
        <v>36</v>
      </c>
      <c r="F311">
        <v>32.799999999999997</v>
      </c>
      <c r="G311">
        <v>1180.8</v>
      </c>
    </row>
    <row r="312" spans="1:7" x14ac:dyDescent="0.3">
      <c r="A312">
        <v>158</v>
      </c>
      <c r="B312">
        <v>10306</v>
      </c>
      <c r="C312">
        <v>53</v>
      </c>
      <c r="D312" t="s">
        <v>108</v>
      </c>
      <c r="E312">
        <v>10</v>
      </c>
      <c r="F312">
        <v>32.799999999999997</v>
      </c>
      <c r="G312">
        <v>328</v>
      </c>
    </row>
    <row r="313" spans="1:7" x14ac:dyDescent="0.3">
      <c r="A313">
        <v>175</v>
      </c>
      <c r="B313">
        <v>10312</v>
      </c>
      <c r="C313">
        <v>53</v>
      </c>
      <c r="D313" t="s">
        <v>108</v>
      </c>
      <c r="E313">
        <v>20</v>
      </c>
      <c r="F313">
        <v>32.799999999999997</v>
      </c>
      <c r="G313">
        <v>656</v>
      </c>
    </row>
    <row r="314" spans="1:7" x14ac:dyDescent="0.3">
      <c r="A314">
        <v>349</v>
      </c>
      <c r="B314">
        <v>10380</v>
      </c>
      <c r="C314">
        <v>53</v>
      </c>
      <c r="D314" t="s">
        <v>108</v>
      </c>
      <c r="E314">
        <v>20</v>
      </c>
      <c r="F314">
        <v>32.799999999999997</v>
      </c>
      <c r="G314">
        <v>656</v>
      </c>
    </row>
    <row r="315" spans="1:7" x14ac:dyDescent="0.3">
      <c r="A315">
        <v>374</v>
      </c>
      <c r="B315">
        <v>10388</v>
      </c>
      <c r="C315">
        <v>53</v>
      </c>
      <c r="D315" t="s">
        <v>108</v>
      </c>
      <c r="E315">
        <v>40</v>
      </c>
      <c r="F315">
        <v>32.799999999999997</v>
      </c>
      <c r="G315">
        <v>1312</v>
      </c>
    </row>
    <row r="316" spans="1:7" x14ac:dyDescent="0.3">
      <c r="A316">
        <v>393</v>
      </c>
      <c r="B316">
        <v>10395</v>
      </c>
      <c r="C316">
        <v>53</v>
      </c>
      <c r="D316" t="s">
        <v>108</v>
      </c>
      <c r="E316">
        <v>70</v>
      </c>
      <c r="F316">
        <v>32.799999999999997</v>
      </c>
      <c r="G316">
        <v>2296</v>
      </c>
    </row>
    <row r="317" spans="1:7" x14ac:dyDescent="0.3">
      <c r="A317">
        <v>448</v>
      </c>
      <c r="B317">
        <v>10416</v>
      </c>
      <c r="C317">
        <v>53</v>
      </c>
      <c r="D317" t="s">
        <v>108</v>
      </c>
      <c r="E317">
        <v>10</v>
      </c>
      <c r="F317">
        <v>32.799999999999997</v>
      </c>
      <c r="G317">
        <v>328</v>
      </c>
    </row>
    <row r="318" spans="1:7" x14ac:dyDescent="0.3">
      <c r="A318">
        <v>466</v>
      </c>
      <c r="B318">
        <v>10421</v>
      </c>
      <c r="C318">
        <v>53</v>
      </c>
      <c r="D318" t="s">
        <v>108</v>
      </c>
      <c r="E318">
        <v>15</v>
      </c>
      <c r="F318">
        <v>32.799999999999997</v>
      </c>
      <c r="G318">
        <v>492</v>
      </c>
    </row>
    <row r="319" spans="1:7" x14ac:dyDescent="0.3">
      <c r="A319">
        <v>501</v>
      </c>
      <c r="B319">
        <v>10437</v>
      </c>
      <c r="C319">
        <v>53</v>
      </c>
      <c r="D319" t="s">
        <v>108</v>
      </c>
      <c r="E319">
        <v>15</v>
      </c>
      <c r="F319">
        <v>32.799999999999997</v>
      </c>
      <c r="G319">
        <v>492</v>
      </c>
    </row>
    <row r="320" spans="1:7" x14ac:dyDescent="0.3">
      <c r="A320">
        <v>108</v>
      </c>
      <c r="B320">
        <v>10288</v>
      </c>
      <c r="C320">
        <v>54</v>
      </c>
      <c r="D320" t="s">
        <v>110</v>
      </c>
      <c r="E320">
        <v>10</v>
      </c>
      <c r="F320">
        <v>7.45</v>
      </c>
      <c r="G320">
        <v>74.5</v>
      </c>
    </row>
    <row r="321" spans="1:7" x14ac:dyDescent="0.3">
      <c r="A321">
        <v>159</v>
      </c>
      <c r="B321">
        <v>10306</v>
      </c>
      <c r="C321">
        <v>54</v>
      </c>
      <c r="D321" t="s">
        <v>110</v>
      </c>
      <c r="E321">
        <v>5</v>
      </c>
      <c r="F321">
        <v>7.45</v>
      </c>
      <c r="G321">
        <v>37.25</v>
      </c>
    </row>
    <row r="322" spans="1:7" x14ac:dyDescent="0.3">
      <c r="A322">
        <v>223</v>
      </c>
      <c r="B322">
        <v>10331</v>
      </c>
      <c r="C322">
        <v>54</v>
      </c>
      <c r="D322" t="s">
        <v>110</v>
      </c>
      <c r="E322">
        <v>15</v>
      </c>
      <c r="F322">
        <v>7.45</v>
      </c>
      <c r="G322">
        <v>111.75</v>
      </c>
    </row>
    <row r="323" spans="1:7" x14ac:dyDescent="0.3">
      <c r="A323">
        <v>272</v>
      </c>
      <c r="B323">
        <v>10349</v>
      </c>
      <c r="C323">
        <v>54</v>
      </c>
      <c r="D323" t="s">
        <v>110</v>
      </c>
      <c r="E323">
        <v>24</v>
      </c>
      <c r="F323">
        <v>7.45</v>
      </c>
      <c r="G323">
        <v>178.8</v>
      </c>
    </row>
    <row r="324" spans="1:7" x14ac:dyDescent="0.3">
      <c r="A324">
        <v>280</v>
      </c>
      <c r="B324">
        <v>10352</v>
      </c>
      <c r="C324">
        <v>54</v>
      </c>
      <c r="D324" t="s">
        <v>110</v>
      </c>
      <c r="E324">
        <v>20</v>
      </c>
      <c r="F324">
        <v>7.45</v>
      </c>
      <c r="G324">
        <v>149</v>
      </c>
    </row>
    <row r="325" spans="1:7" x14ac:dyDescent="0.3">
      <c r="A325">
        <v>303</v>
      </c>
      <c r="B325">
        <v>10360</v>
      </c>
      <c r="C325">
        <v>54</v>
      </c>
      <c r="D325" t="s">
        <v>110</v>
      </c>
      <c r="E325">
        <v>28</v>
      </c>
      <c r="F325">
        <v>7.45</v>
      </c>
      <c r="G325">
        <v>208.6</v>
      </c>
    </row>
    <row r="326" spans="1:7" x14ac:dyDescent="0.3">
      <c r="A326">
        <v>308</v>
      </c>
      <c r="B326">
        <v>10362</v>
      </c>
      <c r="C326">
        <v>54</v>
      </c>
      <c r="D326" t="s">
        <v>110</v>
      </c>
      <c r="E326">
        <v>24</v>
      </c>
      <c r="F326">
        <v>7.45</v>
      </c>
      <c r="G326">
        <v>178.8</v>
      </c>
    </row>
    <row r="327" spans="1:7" x14ac:dyDescent="0.3">
      <c r="A327">
        <v>318</v>
      </c>
      <c r="B327">
        <v>10367</v>
      </c>
      <c r="C327">
        <v>54</v>
      </c>
      <c r="D327" t="s">
        <v>110</v>
      </c>
      <c r="E327">
        <v>18</v>
      </c>
      <c r="F327">
        <v>7.45</v>
      </c>
      <c r="G327">
        <v>134.1</v>
      </c>
    </row>
    <row r="328" spans="1:7" x14ac:dyDescent="0.3">
      <c r="A328">
        <v>340</v>
      </c>
      <c r="B328">
        <v>10375</v>
      </c>
      <c r="C328">
        <v>54</v>
      </c>
      <c r="D328" t="s">
        <v>110</v>
      </c>
      <c r="E328">
        <v>10</v>
      </c>
      <c r="F328">
        <v>7.45</v>
      </c>
      <c r="G328">
        <v>74.5</v>
      </c>
    </row>
    <row r="329" spans="1:7" x14ac:dyDescent="0.3">
      <c r="A329">
        <v>430</v>
      </c>
      <c r="B329">
        <v>10408</v>
      </c>
      <c r="C329">
        <v>54</v>
      </c>
      <c r="D329" t="s">
        <v>110</v>
      </c>
      <c r="E329">
        <v>6</v>
      </c>
      <c r="F329">
        <v>7.45</v>
      </c>
      <c r="G329">
        <v>44.7</v>
      </c>
    </row>
    <row r="330" spans="1:7" x14ac:dyDescent="0.3">
      <c r="A330">
        <v>490</v>
      </c>
      <c r="B330">
        <v>10432</v>
      </c>
      <c r="C330">
        <v>54</v>
      </c>
      <c r="D330" t="s">
        <v>110</v>
      </c>
      <c r="E330">
        <v>40</v>
      </c>
      <c r="F330">
        <v>7.45</v>
      </c>
      <c r="G330">
        <v>298</v>
      </c>
    </row>
    <row r="331" spans="1:7" x14ac:dyDescent="0.3">
      <c r="A331">
        <v>515</v>
      </c>
      <c r="B331">
        <v>10442</v>
      </c>
      <c r="C331">
        <v>54</v>
      </c>
      <c r="D331" t="s">
        <v>110</v>
      </c>
      <c r="E331">
        <v>80</v>
      </c>
      <c r="F331">
        <v>7.45</v>
      </c>
      <c r="G331">
        <v>596</v>
      </c>
    </row>
    <row r="332" spans="1:7" x14ac:dyDescent="0.3">
      <c r="A332">
        <v>19</v>
      </c>
      <c r="B332">
        <v>10254</v>
      </c>
      <c r="C332">
        <v>55</v>
      </c>
      <c r="D332" t="s">
        <v>112</v>
      </c>
      <c r="E332">
        <v>21</v>
      </c>
      <c r="F332">
        <v>24</v>
      </c>
      <c r="G332">
        <v>504</v>
      </c>
    </row>
    <row r="333" spans="1:7" x14ac:dyDescent="0.3">
      <c r="A333">
        <v>85</v>
      </c>
      <c r="B333">
        <v>10280</v>
      </c>
      <c r="C333">
        <v>55</v>
      </c>
      <c r="D333" t="s">
        <v>112</v>
      </c>
      <c r="E333">
        <v>20</v>
      </c>
      <c r="F333">
        <v>24</v>
      </c>
      <c r="G333">
        <v>480</v>
      </c>
    </row>
    <row r="334" spans="1:7" x14ac:dyDescent="0.3">
      <c r="A334">
        <v>255</v>
      </c>
      <c r="B334">
        <v>10342</v>
      </c>
      <c r="C334">
        <v>55</v>
      </c>
      <c r="D334" t="s">
        <v>112</v>
      </c>
      <c r="E334">
        <v>40</v>
      </c>
      <c r="F334">
        <v>24</v>
      </c>
      <c r="G334">
        <v>960</v>
      </c>
    </row>
    <row r="335" spans="1:7" x14ac:dyDescent="0.3">
      <c r="A335">
        <v>288</v>
      </c>
      <c r="B335">
        <v>10356</v>
      </c>
      <c r="C335">
        <v>55</v>
      </c>
      <c r="D335" t="s">
        <v>112</v>
      </c>
      <c r="E335">
        <v>12</v>
      </c>
      <c r="F335">
        <v>24</v>
      </c>
      <c r="G335">
        <v>288</v>
      </c>
    </row>
    <row r="336" spans="1:7" x14ac:dyDescent="0.3">
      <c r="A336">
        <v>376</v>
      </c>
      <c r="B336">
        <v>10389</v>
      </c>
      <c r="C336">
        <v>55</v>
      </c>
      <c r="D336" t="s">
        <v>112</v>
      </c>
      <c r="E336">
        <v>15</v>
      </c>
      <c r="F336">
        <v>24</v>
      </c>
      <c r="G336">
        <v>360</v>
      </c>
    </row>
    <row r="337" spans="1:7" x14ac:dyDescent="0.3">
      <c r="A337">
        <v>401</v>
      </c>
      <c r="B337">
        <v>10398</v>
      </c>
      <c r="C337">
        <v>55</v>
      </c>
      <c r="D337" t="s">
        <v>112</v>
      </c>
      <c r="E337">
        <v>120</v>
      </c>
      <c r="F337">
        <v>24</v>
      </c>
      <c r="G337">
        <v>2880</v>
      </c>
    </row>
    <row r="338" spans="1:7" x14ac:dyDescent="0.3">
      <c r="A338">
        <v>474</v>
      </c>
      <c r="B338">
        <v>10425</v>
      </c>
      <c r="C338">
        <v>55</v>
      </c>
      <c r="D338" t="s">
        <v>112</v>
      </c>
      <c r="E338">
        <v>10</v>
      </c>
      <c r="F338">
        <v>24</v>
      </c>
      <c r="G338">
        <v>240</v>
      </c>
    </row>
    <row r="339" spans="1:7" x14ac:dyDescent="0.3">
      <c r="A339">
        <v>43</v>
      </c>
      <c r="B339">
        <v>10262</v>
      </c>
      <c r="C339">
        <v>56</v>
      </c>
      <c r="D339" t="s">
        <v>114</v>
      </c>
      <c r="E339">
        <v>2</v>
      </c>
      <c r="F339">
        <v>38</v>
      </c>
      <c r="G339">
        <v>76</v>
      </c>
    </row>
    <row r="340" spans="1:7" x14ac:dyDescent="0.3">
      <c r="A340">
        <v>129</v>
      </c>
      <c r="B340">
        <v>10295</v>
      </c>
      <c r="C340">
        <v>56</v>
      </c>
      <c r="D340" t="s">
        <v>114</v>
      </c>
      <c r="E340">
        <v>4</v>
      </c>
      <c r="F340">
        <v>38</v>
      </c>
      <c r="G340">
        <v>152</v>
      </c>
    </row>
    <row r="341" spans="1:7" x14ac:dyDescent="0.3">
      <c r="A341">
        <v>144</v>
      </c>
      <c r="B341">
        <v>10301</v>
      </c>
      <c r="C341">
        <v>56</v>
      </c>
      <c r="D341" t="s">
        <v>114</v>
      </c>
      <c r="E341">
        <v>20</v>
      </c>
      <c r="F341">
        <v>38</v>
      </c>
      <c r="G341">
        <v>760</v>
      </c>
    </row>
    <row r="342" spans="1:7" x14ac:dyDescent="0.3">
      <c r="A342">
        <v>220</v>
      </c>
      <c r="B342">
        <v>10329</v>
      </c>
      <c r="C342">
        <v>56</v>
      </c>
      <c r="D342" t="s">
        <v>114</v>
      </c>
      <c r="E342">
        <v>12</v>
      </c>
      <c r="F342">
        <v>38</v>
      </c>
      <c r="G342">
        <v>456</v>
      </c>
    </row>
    <row r="343" spans="1:7" x14ac:dyDescent="0.3">
      <c r="A343">
        <v>265</v>
      </c>
      <c r="B343">
        <v>10346</v>
      </c>
      <c r="C343">
        <v>56</v>
      </c>
      <c r="D343" t="s">
        <v>114</v>
      </c>
      <c r="E343">
        <v>20</v>
      </c>
      <c r="F343">
        <v>38</v>
      </c>
      <c r="G343">
        <v>760</v>
      </c>
    </row>
    <row r="344" spans="1:7" x14ac:dyDescent="0.3">
      <c r="A344">
        <v>326</v>
      </c>
      <c r="B344">
        <v>10369</v>
      </c>
      <c r="C344">
        <v>56</v>
      </c>
      <c r="D344" t="s">
        <v>114</v>
      </c>
      <c r="E344">
        <v>18</v>
      </c>
      <c r="F344">
        <v>38</v>
      </c>
      <c r="G344">
        <v>684</v>
      </c>
    </row>
    <row r="345" spans="1:7" x14ac:dyDescent="0.3">
      <c r="A345">
        <v>360</v>
      </c>
      <c r="B345">
        <v>10383</v>
      </c>
      <c r="C345">
        <v>56</v>
      </c>
      <c r="D345" t="s">
        <v>114</v>
      </c>
      <c r="E345">
        <v>20</v>
      </c>
      <c r="F345">
        <v>38</v>
      </c>
      <c r="G345">
        <v>760</v>
      </c>
    </row>
    <row r="346" spans="1:7" x14ac:dyDescent="0.3">
      <c r="A346">
        <v>410</v>
      </c>
      <c r="B346">
        <v>10401</v>
      </c>
      <c r="C346">
        <v>56</v>
      </c>
      <c r="D346" t="s">
        <v>114</v>
      </c>
      <c r="E346">
        <v>70</v>
      </c>
      <c r="F346">
        <v>38</v>
      </c>
      <c r="G346">
        <v>2660</v>
      </c>
    </row>
    <row r="347" spans="1:7" x14ac:dyDescent="0.3">
      <c r="A347">
        <v>476</v>
      </c>
      <c r="B347">
        <v>10426</v>
      </c>
      <c r="C347">
        <v>56</v>
      </c>
      <c r="D347" t="s">
        <v>114</v>
      </c>
      <c r="E347">
        <v>5</v>
      </c>
      <c r="F347">
        <v>38</v>
      </c>
      <c r="G347">
        <v>190</v>
      </c>
    </row>
    <row r="348" spans="1:7" x14ac:dyDescent="0.3">
      <c r="A348">
        <v>484</v>
      </c>
      <c r="B348">
        <v>10430</v>
      </c>
      <c r="C348">
        <v>56</v>
      </c>
      <c r="D348" t="s">
        <v>114</v>
      </c>
      <c r="E348">
        <v>30</v>
      </c>
      <c r="F348">
        <v>38</v>
      </c>
      <c r="G348">
        <v>1140</v>
      </c>
    </row>
    <row r="349" spans="1:7" x14ac:dyDescent="0.3">
      <c r="A349">
        <v>491</v>
      </c>
      <c r="B349">
        <v>10433</v>
      </c>
      <c r="C349">
        <v>56</v>
      </c>
      <c r="D349" t="s">
        <v>114</v>
      </c>
      <c r="E349">
        <v>28</v>
      </c>
      <c r="F349">
        <v>38</v>
      </c>
      <c r="G349">
        <v>1064</v>
      </c>
    </row>
    <row r="350" spans="1:7" x14ac:dyDescent="0.3">
      <c r="A350">
        <v>498</v>
      </c>
      <c r="B350">
        <v>10436</v>
      </c>
      <c r="C350">
        <v>56</v>
      </c>
      <c r="D350" t="s">
        <v>114</v>
      </c>
      <c r="E350">
        <v>40</v>
      </c>
      <c r="F350">
        <v>38</v>
      </c>
      <c r="G350">
        <v>1520</v>
      </c>
    </row>
    <row r="351" spans="1:7" x14ac:dyDescent="0.3">
      <c r="A351">
        <v>10</v>
      </c>
      <c r="B351">
        <v>10251</v>
      </c>
      <c r="C351">
        <v>57</v>
      </c>
      <c r="D351" t="s">
        <v>116</v>
      </c>
      <c r="E351">
        <v>15</v>
      </c>
      <c r="F351">
        <v>19.5</v>
      </c>
      <c r="G351">
        <v>292.5</v>
      </c>
    </row>
    <row r="352" spans="1:7" x14ac:dyDescent="0.3">
      <c r="A352">
        <v>36</v>
      </c>
      <c r="B352">
        <v>10260</v>
      </c>
      <c r="C352">
        <v>57</v>
      </c>
      <c r="D352" t="s">
        <v>116</v>
      </c>
      <c r="E352">
        <v>50</v>
      </c>
      <c r="F352">
        <v>19.5</v>
      </c>
      <c r="G352">
        <v>975</v>
      </c>
    </row>
    <row r="353" spans="1:7" x14ac:dyDescent="0.3">
      <c r="A353">
        <v>91</v>
      </c>
      <c r="B353">
        <v>10282</v>
      </c>
      <c r="C353">
        <v>57</v>
      </c>
      <c r="D353" t="s">
        <v>116</v>
      </c>
      <c r="E353">
        <v>2</v>
      </c>
      <c r="F353">
        <v>19.5</v>
      </c>
      <c r="G353">
        <v>39</v>
      </c>
    </row>
    <row r="354" spans="1:7" x14ac:dyDescent="0.3">
      <c r="A354">
        <v>208</v>
      </c>
      <c r="B354">
        <v>10326</v>
      </c>
      <c r="C354">
        <v>57</v>
      </c>
      <c r="D354" t="s">
        <v>116</v>
      </c>
      <c r="E354">
        <v>16</v>
      </c>
      <c r="F354">
        <v>19.5</v>
      </c>
      <c r="G354">
        <v>312</v>
      </c>
    </row>
    <row r="355" spans="1:7" x14ac:dyDescent="0.3">
      <c r="A355">
        <v>286</v>
      </c>
      <c r="B355">
        <v>10355</v>
      </c>
      <c r="C355">
        <v>57</v>
      </c>
      <c r="D355" t="s">
        <v>116</v>
      </c>
      <c r="E355">
        <v>25</v>
      </c>
      <c r="F355">
        <v>19.5</v>
      </c>
      <c r="G355">
        <v>487.5</v>
      </c>
    </row>
    <row r="356" spans="1:7" x14ac:dyDescent="0.3">
      <c r="A356">
        <v>323</v>
      </c>
      <c r="B356">
        <v>10368</v>
      </c>
      <c r="C356">
        <v>57</v>
      </c>
      <c r="D356" t="s">
        <v>116</v>
      </c>
      <c r="E356">
        <v>25</v>
      </c>
      <c r="F356">
        <v>19.5</v>
      </c>
      <c r="G356">
        <v>487.5</v>
      </c>
    </row>
    <row r="357" spans="1:7" x14ac:dyDescent="0.3">
      <c r="A357">
        <v>449</v>
      </c>
      <c r="B357">
        <v>10416</v>
      </c>
      <c r="C357">
        <v>57</v>
      </c>
      <c r="D357" t="s">
        <v>116</v>
      </c>
      <c r="E357">
        <v>20</v>
      </c>
      <c r="F357">
        <v>19.5</v>
      </c>
      <c r="G357">
        <v>390</v>
      </c>
    </row>
    <row r="358" spans="1:7" x14ac:dyDescent="0.3">
      <c r="A358">
        <v>504</v>
      </c>
      <c r="B358">
        <v>10438</v>
      </c>
      <c r="C358">
        <v>57</v>
      </c>
      <c r="D358" t="s">
        <v>116</v>
      </c>
      <c r="E358">
        <v>15</v>
      </c>
      <c r="F358">
        <v>19.5</v>
      </c>
      <c r="G358">
        <v>292.5</v>
      </c>
    </row>
    <row r="359" spans="1:7" x14ac:dyDescent="0.3">
      <c r="A359">
        <v>179</v>
      </c>
      <c r="B359">
        <v>10314</v>
      </c>
      <c r="C359">
        <v>58</v>
      </c>
      <c r="D359" t="s">
        <v>117</v>
      </c>
      <c r="E359">
        <v>30</v>
      </c>
      <c r="F359">
        <v>13.25</v>
      </c>
      <c r="G359">
        <v>397.5</v>
      </c>
    </row>
    <row r="360" spans="1:7" x14ac:dyDescent="0.3">
      <c r="A360">
        <v>213</v>
      </c>
      <c r="B360">
        <v>10327</v>
      </c>
      <c r="C360">
        <v>58</v>
      </c>
      <c r="D360" t="s">
        <v>117</v>
      </c>
      <c r="E360">
        <v>30</v>
      </c>
      <c r="F360">
        <v>13.25</v>
      </c>
      <c r="G360">
        <v>397.5</v>
      </c>
    </row>
    <row r="361" spans="1:7" x14ac:dyDescent="0.3">
      <c r="A361">
        <v>335</v>
      </c>
      <c r="B361">
        <v>10373</v>
      </c>
      <c r="C361">
        <v>58</v>
      </c>
      <c r="D361" t="s">
        <v>117</v>
      </c>
      <c r="E361">
        <v>80</v>
      </c>
      <c r="F361">
        <v>13.25</v>
      </c>
      <c r="G361">
        <v>1060</v>
      </c>
    </row>
    <row r="362" spans="1:7" x14ac:dyDescent="0.3">
      <c r="A362">
        <v>338</v>
      </c>
      <c r="B362">
        <v>10374</v>
      </c>
      <c r="C362">
        <v>58</v>
      </c>
      <c r="D362" t="s">
        <v>117</v>
      </c>
      <c r="E362">
        <v>15</v>
      </c>
      <c r="F362">
        <v>13.25</v>
      </c>
      <c r="G362">
        <v>198.75</v>
      </c>
    </row>
    <row r="363" spans="1:7" x14ac:dyDescent="0.3">
      <c r="A363">
        <v>24</v>
      </c>
      <c r="B363">
        <v>10255</v>
      </c>
      <c r="C363">
        <v>59</v>
      </c>
      <c r="D363" t="s">
        <v>119</v>
      </c>
      <c r="E363">
        <v>30</v>
      </c>
      <c r="F363">
        <v>55</v>
      </c>
      <c r="G363">
        <v>1650</v>
      </c>
    </row>
    <row r="364" spans="1:7" x14ac:dyDescent="0.3">
      <c r="A364">
        <v>54</v>
      </c>
      <c r="B364">
        <v>10267</v>
      </c>
      <c r="C364">
        <v>59</v>
      </c>
      <c r="D364" t="s">
        <v>119</v>
      </c>
      <c r="E364">
        <v>70</v>
      </c>
      <c r="F364">
        <v>55</v>
      </c>
      <c r="G364">
        <v>3850</v>
      </c>
    </row>
    <row r="365" spans="1:7" x14ac:dyDescent="0.3">
      <c r="A365">
        <v>74</v>
      </c>
      <c r="B365">
        <v>10275</v>
      </c>
      <c r="C365">
        <v>59</v>
      </c>
      <c r="D365" t="s">
        <v>119</v>
      </c>
      <c r="E365">
        <v>6</v>
      </c>
      <c r="F365">
        <v>55</v>
      </c>
      <c r="G365">
        <v>330</v>
      </c>
    </row>
    <row r="366" spans="1:7" x14ac:dyDescent="0.3">
      <c r="A366">
        <v>80</v>
      </c>
      <c r="B366">
        <v>10278</v>
      </c>
      <c r="C366">
        <v>59</v>
      </c>
      <c r="D366" t="s">
        <v>119</v>
      </c>
      <c r="E366">
        <v>15</v>
      </c>
      <c r="F366">
        <v>55</v>
      </c>
      <c r="G366">
        <v>825</v>
      </c>
    </row>
    <row r="367" spans="1:7" x14ac:dyDescent="0.3">
      <c r="A367">
        <v>137</v>
      </c>
      <c r="B367">
        <v>10298</v>
      </c>
      <c r="C367">
        <v>59</v>
      </c>
      <c r="D367" t="s">
        <v>119</v>
      </c>
      <c r="E367">
        <v>30</v>
      </c>
      <c r="F367">
        <v>55</v>
      </c>
      <c r="G367">
        <v>1650</v>
      </c>
    </row>
    <row r="368" spans="1:7" x14ac:dyDescent="0.3">
      <c r="A368">
        <v>152</v>
      </c>
      <c r="B368">
        <v>10304</v>
      </c>
      <c r="C368">
        <v>59</v>
      </c>
      <c r="D368" t="s">
        <v>119</v>
      </c>
      <c r="E368">
        <v>10</v>
      </c>
      <c r="F368">
        <v>55</v>
      </c>
      <c r="G368">
        <v>550</v>
      </c>
    </row>
    <row r="369" spans="1:7" x14ac:dyDescent="0.3">
      <c r="A369">
        <v>200</v>
      </c>
      <c r="B369">
        <v>10324</v>
      </c>
      <c r="C369">
        <v>59</v>
      </c>
      <c r="D369" t="s">
        <v>119</v>
      </c>
      <c r="E369">
        <v>40</v>
      </c>
      <c r="F369">
        <v>55</v>
      </c>
      <c r="G369">
        <v>2200</v>
      </c>
    </row>
    <row r="370" spans="1:7" x14ac:dyDescent="0.3">
      <c r="A370">
        <v>214</v>
      </c>
      <c r="B370">
        <v>10328</v>
      </c>
      <c r="C370">
        <v>59</v>
      </c>
      <c r="D370" t="s">
        <v>119</v>
      </c>
      <c r="E370">
        <v>9</v>
      </c>
      <c r="F370">
        <v>55</v>
      </c>
      <c r="G370">
        <v>495</v>
      </c>
    </row>
    <row r="371" spans="1:7" x14ac:dyDescent="0.3">
      <c r="A371">
        <v>251</v>
      </c>
      <c r="B371">
        <v>10341</v>
      </c>
      <c r="C371">
        <v>59</v>
      </c>
      <c r="D371" t="s">
        <v>119</v>
      </c>
      <c r="E371">
        <v>9</v>
      </c>
      <c r="F371">
        <v>55</v>
      </c>
      <c r="G371">
        <v>495</v>
      </c>
    </row>
    <row r="372" spans="1:7" x14ac:dyDescent="0.3">
      <c r="A372">
        <v>370</v>
      </c>
      <c r="B372">
        <v>10387</v>
      </c>
      <c r="C372">
        <v>59</v>
      </c>
      <c r="D372" t="s">
        <v>119</v>
      </c>
      <c r="E372">
        <v>12</v>
      </c>
      <c r="F372">
        <v>55</v>
      </c>
      <c r="G372">
        <v>660</v>
      </c>
    </row>
    <row r="373" spans="1:7" x14ac:dyDescent="0.3">
      <c r="A373">
        <v>435</v>
      </c>
      <c r="B373">
        <v>10410</v>
      </c>
      <c r="C373">
        <v>59</v>
      </c>
      <c r="D373" t="s">
        <v>119</v>
      </c>
      <c r="E373">
        <v>16</v>
      </c>
      <c r="F373">
        <v>55</v>
      </c>
      <c r="G373">
        <v>880</v>
      </c>
    </row>
    <row r="374" spans="1:7" x14ac:dyDescent="0.3">
      <c r="A374">
        <v>438</v>
      </c>
      <c r="B374">
        <v>10411</v>
      </c>
      <c r="C374">
        <v>59</v>
      </c>
      <c r="D374" t="s">
        <v>119</v>
      </c>
      <c r="E374">
        <v>9</v>
      </c>
      <c r="F374">
        <v>55</v>
      </c>
      <c r="G374">
        <v>495</v>
      </c>
    </row>
    <row r="375" spans="1:7" x14ac:dyDescent="0.3">
      <c r="A375">
        <v>470</v>
      </c>
      <c r="B375">
        <v>10423</v>
      </c>
      <c r="C375">
        <v>59</v>
      </c>
      <c r="D375" t="s">
        <v>119</v>
      </c>
      <c r="E375">
        <v>20</v>
      </c>
      <c r="F375">
        <v>55</v>
      </c>
      <c r="G375">
        <v>1100</v>
      </c>
    </row>
    <row r="376" spans="1:7" x14ac:dyDescent="0.3">
      <c r="A376">
        <v>485</v>
      </c>
      <c r="B376">
        <v>10430</v>
      </c>
      <c r="C376">
        <v>59</v>
      </c>
      <c r="D376" t="s">
        <v>119</v>
      </c>
      <c r="E376">
        <v>70</v>
      </c>
      <c r="F376">
        <v>55</v>
      </c>
      <c r="G376">
        <v>3850</v>
      </c>
    </row>
    <row r="377" spans="1:7" x14ac:dyDescent="0.3">
      <c r="A377">
        <v>14</v>
      </c>
      <c r="B377">
        <v>10252</v>
      </c>
      <c r="C377">
        <v>60</v>
      </c>
      <c r="D377" t="s">
        <v>121</v>
      </c>
      <c r="E377">
        <v>40</v>
      </c>
      <c r="F377">
        <v>34</v>
      </c>
      <c r="G377">
        <v>1360</v>
      </c>
    </row>
    <row r="378" spans="1:7" x14ac:dyDescent="0.3">
      <c r="A378">
        <v>94</v>
      </c>
      <c r="B378">
        <v>10283</v>
      </c>
      <c r="C378">
        <v>60</v>
      </c>
      <c r="D378" t="s">
        <v>121</v>
      </c>
      <c r="E378">
        <v>35</v>
      </c>
      <c r="F378">
        <v>34</v>
      </c>
      <c r="G378">
        <v>1190</v>
      </c>
    </row>
    <row r="379" spans="1:7" x14ac:dyDescent="0.3">
      <c r="A379">
        <v>98</v>
      </c>
      <c r="B379">
        <v>10284</v>
      </c>
      <c r="C379">
        <v>60</v>
      </c>
      <c r="D379" t="s">
        <v>121</v>
      </c>
      <c r="E379">
        <v>20</v>
      </c>
      <c r="F379">
        <v>34</v>
      </c>
      <c r="G379">
        <v>680</v>
      </c>
    </row>
    <row r="380" spans="1:7" x14ac:dyDescent="0.3">
      <c r="A380">
        <v>127</v>
      </c>
      <c r="B380">
        <v>10294</v>
      </c>
      <c r="C380">
        <v>60</v>
      </c>
      <c r="D380" t="s">
        <v>121</v>
      </c>
      <c r="E380">
        <v>21</v>
      </c>
      <c r="F380">
        <v>34</v>
      </c>
      <c r="G380">
        <v>714</v>
      </c>
    </row>
    <row r="381" spans="1:7" x14ac:dyDescent="0.3">
      <c r="A381">
        <v>292</v>
      </c>
      <c r="B381">
        <v>10357</v>
      </c>
      <c r="C381">
        <v>60</v>
      </c>
      <c r="D381" t="s">
        <v>121</v>
      </c>
      <c r="E381">
        <v>8</v>
      </c>
      <c r="F381">
        <v>34</v>
      </c>
      <c r="G381">
        <v>272</v>
      </c>
    </row>
    <row r="382" spans="1:7" x14ac:dyDescent="0.3">
      <c r="A382">
        <v>298</v>
      </c>
      <c r="B382">
        <v>10359</v>
      </c>
      <c r="C382">
        <v>60</v>
      </c>
      <c r="D382" t="s">
        <v>121</v>
      </c>
      <c r="E382">
        <v>80</v>
      </c>
      <c r="F382">
        <v>34</v>
      </c>
      <c r="G382">
        <v>2720</v>
      </c>
    </row>
    <row r="383" spans="1:7" x14ac:dyDescent="0.3">
      <c r="A383">
        <v>305</v>
      </c>
      <c r="B383">
        <v>10361</v>
      </c>
      <c r="C383">
        <v>60</v>
      </c>
      <c r="D383" t="s">
        <v>121</v>
      </c>
      <c r="E383">
        <v>55</v>
      </c>
      <c r="F383">
        <v>34</v>
      </c>
      <c r="G383">
        <v>1870</v>
      </c>
    </row>
    <row r="384" spans="1:7" x14ac:dyDescent="0.3">
      <c r="A384">
        <v>333</v>
      </c>
      <c r="B384">
        <v>10372</v>
      </c>
      <c r="C384">
        <v>60</v>
      </c>
      <c r="D384" t="s">
        <v>121</v>
      </c>
      <c r="E384">
        <v>70</v>
      </c>
      <c r="F384">
        <v>34</v>
      </c>
      <c r="G384">
        <v>2380</v>
      </c>
    </row>
    <row r="385" spans="1:7" x14ac:dyDescent="0.3">
      <c r="A385">
        <v>350</v>
      </c>
      <c r="B385">
        <v>10380</v>
      </c>
      <c r="C385">
        <v>60</v>
      </c>
      <c r="D385" t="s">
        <v>121</v>
      </c>
      <c r="E385">
        <v>6</v>
      </c>
      <c r="F385">
        <v>34</v>
      </c>
      <c r="G385">
        <v>204</v>
      </c>
    </row>
    <row r="386" spans="1:7" x14ac:dyDescent="0.3">
      <c r="A386">
        <v>362</v>
      </c>
      <c r="B386">
        <v>10384</v>
      </c>
      <c r="C386">
        <v>60</v>
      </c>
      <c r="D386" t="s">
        <v>121</v>
      </c>
      <c r="E386">
        <v>15</v>
      </c>
      <c r="F386">
        <v>34</v>
      </c>
      <c r="G386">
        <v>510</v>
      </c>
    </row>
    <row r="387" spans="1:7" x14ac:dyDescent="0.3">
      <c r="A387">
        <v>364</v>
      </c>
      <c r="B387">
        <v>10385</v>
      </c>
      <c r="C387">
        <v>60</v>
      </c>
      <c r="D387" t="s">
        <v>121</v>
      </c>
      <c r="E387">
        <v>20</v>
      </c>
      <c r="F387">
        <v>34</v>
      </c>
      <c r="G387">
        <v>680</v>
      </c>
    </row>
    <row r="388" spans="1:7" x14ac:dyDescent="0.3">
      <c r="A388">
        <v>458</v>
      </c>
      <c r="B388">
        <v>10419</v>
      </c>
      <c r="C388">
        <v>60</v>
      </c>
      <c r="D388" t="s">
        <v>121</v>
      </c>
      <c r="E388">
        <v>60</v>
      </c>
      <c r="F388">
        <v>34</v>
      </c>
      <c r="G388">
        <v>2040</v>
      </c>
    </row>
    <row r="389" spans="1:7" x14ac:dyDescent="0.3">
      <c r="A389">
        <v>456</v>
      </c>
      <c r="B389">
        <v>10418</v>
      </c>
      <c r="C389">
        <v>61</v>
      </c>
      <c r="D389" t="s">
        <v>123</v>
      </c>
      <c r="E389">
        <v>16</v>
      </c>
      <c r="F389">
        <v>28.5</v>
      </c>
      <c r="G389">
        <v>456</v>
      </c>
    </row>
    <row r="390" spans="1:7" x14ac:dyDescent="0.3">
      <c r="A390">
        <v>512</v>
      </c>
      <c r="B390">
        <v>10440</v>
      </c>
      <c r="C390">
        <v>61</v>
      </c>
      <c r="D390" t="s">
        <v>123</v>
      </c>
      <c r="E390">
        <v>90</v>
      </c>
      <c r="F390">
        <v>28.5</v>
      </c>
      <c r="G390">
        <v>2565</v>
      </c>
    </row>
    <row r="391" spans="1:7" x14ac:dyDescent="0.3">
      <c r="A391">
        <v>37</v>
      </c>
      <c r="B391">
        <v>10260</v>
      </c>
      <c r="C391">
        <v>62</v>
      </c>
      <c r="D391" t="s">
        <v>125</v>
      </c>
      <c r="E391">
        <v>15</v>
      </c>
      <c r="F391">
        <v>49.3</v>
      </c>
      <c r="G391">
        <v>739.5</v>
      </c>
    </row>
    <row r="392" spans="1:7" x14ac:dyDescent="0.3">
      <c r="A392">
        <v>78</v>
      </c>
      <c r="B392">
        <v>10277</v>
      </c>
      <c r="C392">
        <v>62</v>
      </c>
      <c r="D392" t="s">
        <v>125</v>
      </c>
      <c r="E392">
        <v>12</v>
      </c>
      <c r="F392">
        <v>49.3</v>
      </c>
      <c r="G392">
        <v>591.6</v>
      </c>
    </row>
    <row r="393" spans="1:7" x14ac:dyDescent="0.3">
      <c r="A393">
        <v>104</v>
      </c>
      <c r="B393">
        <v>10286</v>
      </c>
      <c r="C393">
        <v>62</v>
      </c>
      <c r="D393" t="s">
        <v>125</v>
      </c>
      <c r="E393">
        <v>40</v>
      </c>
      <c r="F393">
        <v>49.3</v>
      </c>
      <c r="G393">
        <v>1972</v>
      </c>
    </row>
    <row r="394" spans="1:7" x14ac:dyDescent="0.3">
      <c r="A394">
        <v>138</v>
      </c>
      <c r="B394">
        <v>10298</v>
      </c>
      <c r="C394">
        <v>62</v>
      </c>
      <c r="D394" t="s">
        <v>125</v>
      </c>
      <c r="E394">
        <v>15</v>
      </c>
      <c r="F394">
        <v>49.3</v>
      </c>
      <c r="G394">
        <v>739.5</v>
      </c>
    </row>
    <row r="395" spans="1:7" x14ac:dyDescent="0.3">
      <c r="A395">
        <v>160</v>
      </c>
      <c r="B395">
        <v>10307</v>
      </c>
      <c r="C395">
        <v>62</v>
      </c>
      <c r="D395" t="s">
        <v>125</v>
      </c>
      <c r="E395">
        <v>10</v>
      </c>
      <c r="F395">
        <v>49.3</v>
      </c>
      <c r="G395">
        <v>493</v>
      </c>
    </row>
    <row r="396" spans="1:7" x14ac:dyDescent="0.3">
      <c r="A396">
        <v>170</v>
      </c>
      <c r="B396">
        <v>10310</v>
      </c>
      <c r="C396">
        <v>62</v>
      </c>
      <c r="D396" t="s">
        <v>125</v>
      </c>
      <c r="E396">
        <v>5</v>
      </c>
      <c r="F396">
        <v>49.3</v>
      </c>
      <c r="G396">
        <v>246.5</v>
      </c>
    </row>
    <row r="397" spans="1:7" x14ac:dyDescent="0.3">
      <c r="A397">
        <v>180</v>
      </c>
      <c r="B397">
        <v>10314</v>
      </c>
      <c r="C397">
        <v>62</v>
      </c>
      <c r="D397" t="s">
        <v>125</v>
      </c>
      <c r="E397">
        <v>25</v>
      </c>
      <c r="F397">
        <v>49.3</v>
      </c>
      <c r="G397">
        <v>1232.5</v>
      </c>
    </row>
    <row r="398" spans="1:7" x14ac:dyDescent="0.3">
      <c r="A398">
        <v>184</v>
      </c>
      <c r="B398">
        <v>10316</v>
      </c>
      <c r="C398">
        <v>62</v>
      </c>
      <c r="D398" t="s">
        <v>125</v>
      </c>
      <c r="E398">
        <v>70</v>
      </c>
      <c r="F398">
        <v>49.3</v>
      </c>
      <c r="G398">
        <v>3451</v>
      </c>
    </row>
    <row r="399" spans="1:7" x14ac:dyDescent="0.3">
      <c r="A399">
        <v>246</v>
      </c>
      <c r="B399">
        <v>10339</v>
      </c>
      <c r="C399">
        <v>62</v>
      </c>
      <c r="D399" t="s">
        <v>125</v>
      </c>
      <c r="E399">
        <v>28</v>
      </c>
      <c r="F399">
        <v>49.3</v>
      </c>
      <c r="G399">
        <v>1380.4</v>
      </c>
    </row>
    <row r="400" spans="1:7" x14ac:dyDescent="0.3">
      <c r="A400">
        <v>377</v>
      </c>
      <c r="B400">
        <v>10389</v>
      </c>
      <c r="C400">
        <v>62</v>
      </c>
      <c r="D400" t="s">
        <v>125</v>
      </c>
      <c r="E400">
        <v>20</v>
      </c>
      <c r="F400">
        <v>49.3</v>
      </c>
      <c r="G400">
        <v>986</v>
      </c>
    </row>
    <row r="401" spans="1:7" x14ac:dyDescent="0.3">
      <c r="A401">
        <v>391</v>
      </c>
      <c r="B401">
        <v>10394</v>
      </c>
      <c r="C401">
        <v>62</v>
      </c>
      <c r="D401" t="s">
        <v>125</v>
      </c>
      <c r="E401">
        <v>10</v>
      </c>
      <c r="F401">
        <v>49.3</v>
      </c>
      <c r="G401">
        <v>493</v>
      </c>
    </row>
    <row r="402" spans="1:7" x14ac:dyDescent="0.3">
      <c r="A402">
        <v>431</v>
      </c>
      <c r="B402">
        <v>10408</v>
      </c>
      <c r="C402">
        <v>62</v>
      </c>
      <c r="D402" t="s">
        <v>125</v>
      </c>
      <c r="E402">
        <v>35</v>
      </c>
      <c r="F402">
        <v>49.3</v>
      </c>
      <c r="G402">
        <v>1725.5</v>
      </c>
    </row>
    <row r="403" spans="1:7" x14ac:dyDescent="0.3">
      <c r="A403">
        <v>441</v>
      </c>
      <c r="B403">
        <v>10413</v>
      </c>
      <c r="C403">
        <v>62</v>
      </c>
      <c r="D403" t="s">
        <v>125</v>
      </c>
      <c r="E403">
        <v>40</v>
      </c>
      <c r="F403">
        <v>49.3</v>
      </c>
      <c r="G403">
        <v>1972</v>
      </c>
    </row>
    <row r="404" spans="1:7" x14ac:dyDescent="0.3">
      <c r="A404">
        <v>81</v>
      </c>
      <c r="B404">
        <v>10278</v>
      </c>
      <c r="C404">
        <v>63</v>
      </c>
      <c r="D404" t="s">
        <v>127</v>
      </c>
      <c r="E404">
        <v>8</v>
      </c>
      <c r="F404">
        <v>43.9</v>
      </c>
      <c r="G404">
        <v>351.2</v>
      </c>
    </row>
    <row r="405" spans="1:7" x14ac:dyDescent="0.3">
      <c r="A405">
        <v>122</v>
      </c>
      <c r="B405">
        <v>10293</v>
      </c>
      <c r="C405">
        <v>63</v>
      </c>
      <c r="D405" t="s">
        <v>127</v>
      </c>
      <c r="E405">
        <v>5</v>
      </c>
      <c r="F405">
        <v>43.9</v>
      </c>
      <c r="G405">
        <v>219.5</v>
      </c>
    </row>
    <row r="406" spans="1:7" x14ac:dyDescent="0.3">
      <c r="A406">
        <v>201</v>
      </c>
      <c r="B406">
        <v>10324</v>
      </c>
      <c r="C406">
        <v>63</v>
      </c>
      <c r="D406" t="s">
        <v>127</v>
      </c>
      <c r="E406">
        <v>80</v>
      </c>
      <c r="F406">
        <v>43.9</v>
      </c>
      <c r="G406">
        <v>3512</v>
      </c>
    </row>
    <row r="407" spans="1:7" x14ac:dyDescent="0.3">
      <c r="A407">
        <v>346</v>
      </c>
      <c r="B407">
        <v>10379</v>
      </c>
      <c r="C407">
        <v>63</v>
      </c>
      <c r="D407" t="s">
        <v>127</v>
      </c>
      <c r="E407">
        <v>16</v>
      </c>
      <c r="F407">
        <v>43.9</v>
      </c>
      <c r="G407">
        <v>702.4</v>
      </c>
    </row>
    <row r="408" spans="1:7" x14ac:dyDescent="0.3">
      <c r="A408">
        <v>414</v>
      </c>
      <c r="B408">
        <v>10402</v>
      </c>
      <c r="C408">
        <v>63</v>
      </c>
      <c r="D408" t="s">
        <v>127</v>
      </c>
      <c r="E408">
        <v>65</v>
      </c>
      <c r="F408">
        <v>43.9</v>
      </c>
      <c r="G408">
        <v>2853.5</v>
      </c>
    </row>
    <row r="409" spans="1:7" x14ac:dyDescent="0.3">
      <c r="A409">
        <v>481</v>
      </c>
      <c r="B409">
        <v>10429</v>
      </c>
      <c r="C409">
        <v>63</v>
      </c>
      <c r="D409" t="s">
        <v>127</v>
      </c>
      <c r="E409">
        <v>35</v>
      </c>
      <c r="F409">
        <v>43.9</v>
      </c>
      <c r="G409">
        <v>1536.5</v>
      </c>
    </row>
    <row r="410" spans="1:7" x14ac:dyDescent="0.3">
      <c r="A410">
        <v>111</v>
      </c>
      <c r="B410">
        <v>10289</v>
      </c>
      <c r="C410">
        <v>64</v>
      </c>
      <c r="D410" t="s">
        <v>129</v>
      </c>
      <c r="E410">
        <v>9</v>
      </c>
      <c r="F410">
        <v>33.25</v>
      </c>
      <c r="G410">
        <v>299.25</v>
      </c>
    </row>
    <row r="411" spans="1:7" x14ac:dyDescent="0.3">
      <c r="A411">
        <v>256</v>
      </c>
      <c r="B411">
        <v>10343</v>
      </c>
      <c r="C411">
        <v>64</v>
      </c>
      <c r="D411" t="s">
        <v>129</v>
      </c>
      <c r="E411">
        <v>50</v>
      </c>
      <c r="F411">
        <v>33.25</v>
      </c>
      <c r="G411">
        <v>1662.5</v>
      </c>
    </row>
    <row r="412" spans="1:7" x14ac:dyDescent="0.3">
      <c r="A412">
        <v>324</v>
      </c>
      <c r="B412">
        <v>10368</v>
      </c>
      <c r="C412">
        <v>64</v>
      </c>
      <c r="D412" t="s">
        <v>129</v>
      </c>
      <c r="E412">
        <v>35</v>
      </c>
      <c r="F412">
        <v>33.25</v>
      </c>
      <c r="G412">
        <v>1163.75</v>
      </c>
    </row>
    <row r="413" spans="1:7" x14ac:dyDescent="0.3">
      <c r="A413">
        <v>328</v>
      </c>
      <c r="B413">
        <v>10370</v>
      </c>
      <c r="C413">
        <v>64</v>
      </c>
      <c r="D413" t="s">
        <v>129</v>
      </c>
      <c r="E413">
        <v>30</v>
      </c>
      <c r="F413">
        <v>33.25</v>
      </c>
      <c r="G413">
        <v>997.5</v>
      </c>
    </row>
    <row r="414" spans="1:7" x14ac:dyDescent="0.3">
      <c r="A414">
        <v>477</v>
      </c>
      <c r="B414">
        <v>10426</v>
      </c>
      <c r="C414">
        <v>64</v>
      </c>
      <c r="D414" t="s">
        <v>129</v>
      </c>
      <c r="E414">
        <v>7</v>
      </c>
      <c r="F414">
        <v>33.25</v>
      </c>
      <c r="G414">
        <v>232.75</v>
      </c>
    </row>
    <row r="415" spans="1:7" x14ac:dyDescent="0.3">
      <c r="A415">
        <v>499</v>
      </c>
      <c r="B415">
        <v>10436</v>
      </c>
      <c r="C415">
        <v>64</v>
      </c>
      <c r="D415" t="s">
        <v>129</v>
      </c>
      <c r="E415">
        <v>30</v>
      </c>
      <c r="F415">
        <v>33.25</v>
      </c>
      <c r="G415">
        <v>997.5</v>
      </c>
    </row>
    <row r="416" spans="1:7" x14ac:dyDescent="0.3">
      <c r="A416">
        <v>507</v>
      </c>
      <c r="B416">
        <v>10439</v>
      </c>
      <c r="C416">
        <v>64</v>
      </c>
      <c r="D416" t="s">
        <v>129</v>
      </c>
      <c r="E416">
        <v>6</v>
      </c>
      <c r="F416">
        <v>33.25</v>
      </c>
      <c r="G416">
        <v>199.5</v>
      </c>
    </row>
    <row r="417" spans="1:7" x14ac:dyDescent="0.3">
      <c r="A417">
        <v>8</v>
      </c>
      <c r="B417">
        <v>10250</v>
      </c>
      <c r="C417">
        <v>65</v>
      </c>
      <c r="D417" t="s">
        <v>131</v>
      </c>
      <c r="E417">
        <v>15</v>
      </c>
      <c r="F417">
        <v>21.05</v>
      </c>
      <c r="G417">
        <v>315.75</v>
      </c>
    </row>
    <row r="418" spans="1:7" x14ac:dyDescent="0.3">
      <c r="A418">
        <v>11</v>
      </c>
      <c r="B418">
        <v>10251</v>
      </c>
      <c r="C418">
        <v>65</v>
      </c>
      <c r="D418" t="s">
        <v>131</v>
      </c>
      <c r="E418">
        <v>20</v>
      </c>
      <c r="F418">
        <v>21.05</v>
      </c>
      <c r="G418">
        <v>421</v>
      </c>
    </row>
    <row r="419" spans="1:7" x14ac:dyDescent="0.3">
      <c r="A419">
        <v>149</v>
      </c>
      <c r="B419">
        <v>10303</v>
      </c>
      <c r="C419">
        <v>65</v>
      </c>
      <c r="D419" t="s">
        <v>131</v>
      </c>
      <c r="E419">
        <v>30</v>
      </c>
      <c r="F419">
        <v>21.05</v>
      </c>
      <c r="G419">
        <v>631.5</v>
      </c>
    </row>
    <row r="420" spans="1:7" x14ac:dyDescent="0.3">
      <c r="A420">
        <v>215</v>
      </c>
      <c r="B420">
        <v>10328</v>
      </c>
      <c r="C420">
        <v>65</v>
      </c>
      <c r="D420" t="s">
        <v>131</v>
      </c>
      <c r="E420">
        <v>40</v>
      </c>
      <c r="F420">
        <v>21.05</v>
      </c>
      <c r="G420">
        <v>842</v>
      </c>
    </row>
    <row r="421" spans="1:7" x14ac:dyDescent="0.3">
      <c r="A421">
        <v>278</v>
      </c>
      <c r="B421">
        <v>10351</v>
      </c>
      <c r="C421">
        <v>65</v>
      </c>
      <c r="D421" t="s">
        <v>131</v>
      </c>
      <c r="E421">
        <v>10</v>
      </c>
      <c r="F421">
        <v>21.05</v>
      </c>
      <c r="G421">
        <v>210.5</v>
      </c>
    </row>
    <row r="422" spans="1:7" x14ac:dyDescent="0.3">
      <c r="A422">
        <v>315</v>
      </c>
      <c r="B422">
        <v>10366</v>
      </c>
      <c r="C422">
        <v>65</v>
      </c>
      <c r="D422" t="s">
        <v>131</v>
      </c>
      <c r="E422">
        <v>5</v>
      </c>
      <c r="F422">
        <v>21.05</v>
      </c>
      <c r="G422">
        <v>105.25</v>
      </c>
    </row>
    <row r="423" spans="1:7" x14ac:dyDescent="0.3">
      <c r="A423">
        <v>319</v>
      </c>
      <c r="B423">
        <v>10367</v>
      </c>
      <c r="C423">
        <v>65</v>
      </c>
      <c r="D423" t="s">
        <v>131</v>
      </c>
      <c r="E423">
        <v>15</v>
      </c>
      <c r="F423">
        <v>21.05</v>
      </c>
      <c r="G423">
        <v>315.75</v>
      </c>
    </row>
    <row r="424" spans="1:7" x14ac:dyDescent="0.3">
      <c r="A424">
        <v>347</v>
      </c>
      <c r="B424">
        <v>10379</v>
      </c>
      <c r="C424">
        <v>65</v>
      </c>
      <c r="D424" t="s">
        <v>131</v>
      </c>
      <c r="E424">
        <v>20</v>
      </c>
      <c r="F424">
        <v>21.05</v>
      </c>
      <c r="G424">
        <v>421</v>
      </c>
    </row>
    <row r="425" spans="1:7" x14ac:dyDescent="0.3">
      <c r="A425">
        <v>411</v>
      </c>
      <c r="B425">
        <v>10401</v>
      </c>
      <c r="C425">
        <v>65</v>
      </c>
      <c r="D425" t="s">
        <v>131</v>
      </c>
      <c r="E425">
        <v>20</v>
      </c>
      <c r="F425">
        <v>21.05</v>
      </c>
      <c r="G425">
        <v>421</v>
      </c>
    </row>
    <row r="426" spans="1:7" x14ac:dyDescent="0.3">
      <c r="A426">
        <v>141</v>
      </c>
      <c r="B426">
        <v>10300</v>
      </c>
      <c r="C426">
        <v>66</v>
      </c>
      <c r="D426" t="s">
        <v>133</v>
      </c>
      <c r="E426">
        <v>30</v>
      </c>
      <c r="F426">
        <v>17</v>
      </c>
      <c r="G426">
        <v>510</v>
      </c>
    </row>
    <row r="427" spans="1:7" x14ac:dyDescent="0.3">
      <c r="A427">
        <v>516</v>
      </c>
      <c r="B427">
        <v>10442</v>
      </c>
      <c r="C427">
        <v>66</v>
      </c>
      <c r="D427" t="s">
        <v>133</v>
      </c>
      <c r="E427">
        <v>60</v>
      </c>
      <c r="F427">
        <v>17</v>
      </c>
      <c r="G427">
        <v>1020</v>
      </c>
    </row>
    <row r="428" spans="1:7" x14ac:dyDescent="0.3">
      <c r="A428">
        <v>99</v>
      </c>
      <c r="B428">
        <v>10284</v>
      </c>
      <c r="C428">
        <v>67</v>
      </c>
      <c r="D428" t="s">
        <v>135</v>
      </c>
      <c r="E428">
        <v>5</v>
      </c>
      <c r="F428">
        <v>14</v>
      </c>
      <c r="G428">
        <v>70</v>
      </c>
    </row>
    <row r="429" spans="1:7" x14ac:dyDescent="0.3">
      <c r="A429">
        <v>109</v>
      </c>
      <c r="B429">
        <v>10288</v>
      </c>
      <c r="C429">
        <v>68</v>
      </c>
      <c r="D429" t="s">
        <v>136</v>
      </c>
      <c r="E429">
        <v>3</v>
      </c>
      <c r="F429">
        <v>12.5</v>
      </c>
      <c r="G429">
        <v>37.5</v>
      </c>
    </row>
    <row r="430" spans="1:7" x14ac:dyDescent="0.3">
      <c r="A430">
        <v>142</v>
      </c>
      <c r="B430">
        <v>10300</v>
      </c>
      <c r="C430">
        <v>68</v>
      </c>
      <c r="D430" t="s">
        <v>136</v>
      </c>
      <c r="E430">
        <v>20</v>
      </c>
      <c r="F430">
        <v>12.5</v>
      </c>
      <c r="G430">
        <v>250</v>
      </c>
    </row>
    <row r="431" spans="1:7" x14ac:dyDescent="0.3">
      <c r="A431">
        <v>150</v>
      </c>
      <c r="B431">
        <v>10303</v>
      </c>
      <c r="C431">
        <v>68</v>
      </c>
      <c r="D431" t="s">
        <v>136</v>
      </c>
      <c r="E431">
        <v>15</v>
      </c>
      <c r="F431">
        <v>12.5</v>
      </c>
      <c r="G431">
        <v>187.5</v>
      </c>
    </row>
    <row r="432" spans="1:7" x14ac:dyDescent="0.3">
      <c r="A432">
        <v>161</v>
      </c>
      <c r="B432">
        <v>10307</v>
      </c>
      <c r="C432">
        <v>68</v>
      </c>
      <c r="D432" t="s">
        <v>136</v>
      </c>
      <c r="E432">
        <v>3</v>
      </c>
      <c r="F432">
        <v>12.5</v>
      </c>
      <c r="G432">
        <v>37.5</v>
      </c>
    </row>
    <row r="433" spans="1:7" x14ac:dyDescent="0.3">
      <c r="A433">
        <v>216</v>
      </c>
      <c r="B433">
        <v>10328</v>
      </c>
      <c r="C433">
        <v>68</v>
      </c>
      <c r="D433" t="s">
        <v>136</v>
      </c>
      <c r="E433">
        <v>10</v>
      </c>
      <c r="F433">
        <v>12.5</v>
      </c>
      <c r="G433">
        <v>125</v>
      </c>
    </row>
    <row r="434" spans="1:7" x14ac:dyDescent="0.3">
      <c r="A434">
        <v>231</v>
      </c>
      <c r="B434">
        <v>10334</v>
      </c>
      <c r="C434">
        <v>68</v>
      </c>
      <c r="D434" t="s">
        <v>136</v>
      </c>
      <c r="E434">
        <v>10</v>
      </c>
      <c r="F434">
        <v>12.5</v>
      </c>
      <c r="G434">
        <v>125</v>
      </c>
    </row>
    <row r="435" spans="1:7" x14ac:dyDescent="0.3">
      <c r="A435">
        <v>257</v>
      </c>
      <c r="B435">
        <v>10343</v>
      </c>
      <c r="C435">
        <v>68</v>
      </c>
      <c r="D435" t="s">
        <v>136</v>
      </c>
      <c r="E435">
        <v>4</v>
      </c>
      <c r="F435">
        <v>12.5</v>
      </c>
      <c r="G435">
        <v>50</v>
      </c>
    </row>
    <row r="436" spans="1:7" x14ac:dyDescent="0.3">
      <c r="A436">
        <v>365</v>
      </c>
      <c r="B436">
        <v>10385</v>
      </c>
      <c r="C436">
        <v>68</v>
      </c>
      <c r="D436" t="s">
        <v>136</v>
      </c>
      <c r="E436">
        <v>8</v>
      </c>
      <c r="F436">
        <v>12.5</v>
      </c>
      <c r="G436">
        <v>100</v>
      </c>
    </row>
    <row r="437" spans="1:7" x14ac:dyDescent="0.3">
      <c r="A437">
        <v>402</v>
      </c>
      <c r="B437">
        <v>10399</v>
      </c>
      <c r="C437">
        <v>68</v>
      </c>
      <c r="D437" t="s">
        <v>136</v>
      </c>
      <c r="E437">
        <v>60</v>
      </c>
      <c r="F437">
        <v>12.5</v>
      </c>
      <c r="G437">
        <v>750</v>
      </c>
    </row>
    <row r="438" spans="1:7" x14ac:dyDescent="0.3">
      <c r="A438">
        <v>452</v>
      </c>
      <c r="B438">
        <v>10417</v>
      </c>
      <c r="C438">
        <v>68</v>
      </c>
      <c r="D438" t="s">
        <v>136</v>
      </c>
      <c r="E438">
        <v>36</v>
      </c>
      <c r="F438">
        <v>12.5</v>
      </c>
      <c r="G438">
        <v>450</v>
      </c>
    </row>
    <row r="439" spans="1:7" x14ac:dyDescent="0.3">
      <c r="A439">
        <v>473</v>
      </c>
      <c r="B439">
        <v>10424</v>
      </c>
      <c r="C439">
        <v>68</v>
      </c>
      <c r="D439" t="s">
        <v>136</v>
      </c>
      <c r="E439">
        <v>30</v>
      </c>
      <c r="F439">
        <v>12.5</v>
      </c>
      <c r="G439">
        <v>375</v>
      </c>
    </row>
    <row r="440" spans="1:7" x14ac:dyDescent="0.3">
      <c r="A440">
        <v>132</v>
      </c>
      <c r="B440">
        <v>10296</v>
      </c>
      <c r="C440">
        <v>69</v>
      </c>
      <c r="D440" t="s">
        <v>138</v>
      </c>
      <c r="E440">
        <v>15</v>
      </c>
      <c r="F440">
        <v>36</v>
      </c>
      <c r="G440">
        <v>540</v>
      </c>
    </row>
    <row r="441" spans="1:7" x14ac:dyDescent="0.3">
      <c r="A441">
        <v>162</v>
      </c>
      <c r="B441">
        <v>10308</v>
      </c>
      <c r="C441">
        <v>69</v>
      </c>
      <c r="D441" t="s">
        <v>138</v>
      </c>
      <c r="E441">
        <v>1</v>
      </c>
      <c r="F441">
        <v>36</v>
      </c>
      <c r="G441">
        <v>36</v>
      </c>
    </row>
    <row r="442" spans="1:7" x14ac:dyDescent="0.3">
      <c r="A442">
        <v>172</v>
      </c>
      <c r="B442">
        <v>10311</v>
      </c>
      <c r="C442">
        <v>69</v>
      </c>
      <c r="D442" t="s">
        <v>138</v>
      </c>
      <c r="E442">
        <v>7</v>
      </c>
      <c r="F442">
        <v>36</v>
      </c>
      <c r="G442">
        <v>252</v>
      </c>
    </row>
    <row r="443" spans="1:7" x14ac:dyDescent="0.3">
      <c r="A443">
        <v>274</v>
      </c>
      <c r="B443">
        <v>10350</v>
      </c>
      <c r="C443">
        <v>69</v>
      </c>
      <c r="D443" t="s">
        <v>138</v>
      </c>
      <c r="E443">
        <v>18</v>
      </c>
      <c r="F443">
        <v>36</v>
      </c>
      <c r="G443">
        <v>648</v>
      </c>
    </row>
    <row r="444" spans="1:7" x14ac:dyDescent="0.3">
      <c r="A444">
        <v>289</v>
      </c>
      <c r="B444">
        <v>10356</v>
      </c>
      <c r="C444">
        <v>69</v>
      </c>
      <c r="D444" t="s">
        <v>138</v>
      </c>
      <c r="E444">
        <v>20</v>
      </c>
      <c r="F444">
        <v>36</v>
      </c>
      <c r="G444">
        <v>720</v>
      </c>
    </row>
    <row r="445" spans="1:7" x14ac:dyDescent="0.3">
      <c r="A445">
        <v>312</v>
      </c>
      <c r="B445">
        <v>10364</v>
      </c>
      <c r="C445">
        <v>69</v>
      </c>
      <c r="D445" t="s">
        <v>138</v>
      </c>
      <c r="E445">
        <v>30</v>
      </c>
      <c r="F445">
        <v>36</v>
      </c>
      <c r="G445">
        <v>1080</v>
      </c>
    </row>
    <row r="446" spans="1:7" x14ac:dyDescent="0.3">
      <c r="A446">
        <v>384</v>
      </c>
      <c r="B446">
        <v>10392</v>
      </c>
      <c r="C446">
        <v>69</v>
      </c>
      <c r="D446" t="s">
        <v>138</v>
      </c>
      <c r="E446">
        <v>50</v>
      </c>
      <c r="F446">
        <v>36</v>
      </c>
      <c r="G446">
        <v>1800</v>
      </c>
    </row>
    <row r="447" spans="1:7" x14ac:dyDescent="0.3">
      <c r="A447">
        <v>394</v>
      </c>
      <c r="B447">
        <v>10395</v>
      </c>
      <c r="C447">
        <v>69</v>
      </c>
      <c r="D447" t="s">
        <v>138</v>
      </c>
      <c r="E447">
        <v>8</v>
      </c>
      <c r="F447">
        <v>36</v>
      </c>
      <c r="G447">
        <v>288</v>
      </c>
    </row>
    <row r="448" spans="1:7" x14ac:dyDescent="0.3">
      <c r="A448">
        <v>427</v>
      </c>
      <c r="B448">
        <v>10407</v>
      </c>
      <c r="C448">
        <v>69</v>
      </c>
      <c r="D448" t="s">
        <v>138</v>
      </c>
      <c r="E448">
        <v>15</v>
      </c>
      <c r="F448">
        <v>36</v>
      </c>
      <c r="G448">
        <v>540</v>
      </c>
    </row>
    <row r="449" spans="1:7" x14ac:dyDescent="0.3">
      <c r="A449">
        <v>459</v>
      </c>
      <c r="B449">
        <v>10419</v>
      </c>
      <c r="C449">
        <v>69</v>
      </c>
      <c r="D449" t="s">
        <v>138</v>
      </c>
      <c r="E449">
        <v>20</v>
      </c>
      <c r="F449">
        <v>36</v>
      </c>
      <c r="G449">
        <v>720</v>
      </c>
    </row>
    <row r="450" spans="1:7" x14ac:dyDescent="0.3">
      <c r="A450">
        <v>38</v>
      </c>
      <c r="B450">
        <v>10260</v>
      </c>
      <c r="C450">
        <v>70</v>
      </c>
      <c r="D450" t="s">
        <v>140</v>
      </c>
      <c r="E450">
        <v>21</v>
      </c>
      <c r="F450">
        <v>15</v>
      </c>
      <c r="G450">
        <v>315</v>
      </c>
    </row>
    <row r="451" spans="1:7" x14ac:dyDescent="0.3">
      <c r="A451">
        <v>51</v>
      </c>
      <c r="B451">
        <v>10265</v>
      </c>
      <c r="C451">
        <v>70</v>
      </c>
      <c r="D451" t="s">
        <v>140</v>
      </c>
      <c r="E451">
        <v>20</v>
      </c>
      <c r="F451">
        <v>15</v>
      </c>
      <c r="G451">
        <v>300</v>
      </c>
    </row>
    <row r="452" spans="1:7" x14ac:dyDescent="0.3">
      <c r="A452">
        <v>140</v>
      </c>
      <c r="B452">
        <v>10299</v>
      </c>
      <c r="C452">
        <v>70</v>
      </c>
      <c r="D452" t="s">
        <v>140</v>
      </c>
      <c r="E452">
        <v>20</v>
      </c>
      <c r="F452">
        <v>15</v>
      </c>
      <c r="G452">
        <v>300</v>
      </c>
    </row>
    <row r="453" spans="1:7" x14ac:dyDescent="0.3">
      <c r="A453">
        <v>163</v>
      </c>
      <c r="B453">
        <v>10308</v>
      </c>
      <c r="C453">
        <v>70</v>
      </c>
      <c r="D453" t="s">
        <v>140</v>
      </c>
      <c r="E453">
        <v>5</v>
      </c>
      <c r="F453">
        <v>15</v>
      </c>
      <c r="G453">
        <v>75</v>
      </c>
    </row>
    <row r="454" spans="1:7" x14ac:dyDescent="0.3">
      <c r="A454">
        <v>182</v>
      </c>
      <c r="B454">
        <v>10315</v>
      </c>
      <c r="C454">
        <v>70</v>
      </c>
      <c r="D454" t="s">
        <v>140</v>
      </c>
      <c r="E454">
        <v>30</v>
      </c>
      <c r="F454">
        <v>15</v>
      </c>
      <c r="G454">
        <v>450</v>
      </c>
    </row>
    <row r="455" spans="1:7" x14ac:dyDescent="0.3">
      <c r="A455">
        <v>351</v>
      </c>
      <c r="B455">
        <v>10380</v>
      </c>
      <c r="C455">
        <v>70</v>
      </c>
      <c r="D455" t="s">
        <v>140</v>
      </c>
      <c r="E455">
        <v>30</v>
      </c>
      <c r="F455">
        <v>15</v>
      </c>
      <c r="G455">
        <v>450</v>
      </c>
    </row>
    <row r="456" spans="1:7" x14ac:dyDescent="0.3">
      <c r="A456">
        <v>378</v>
      </c>
      <c r="B456">
        <v>10389</v>
      </c>
      <c r="C456">
        <v>70</v>
      </c>
      <c r="D456" t="s">
        <v>140</v>
      </c>
      <c r="E456">
        <v>30</v>
      </c>
      <c r="F456">
        <v>15</v>
      </c>
      <c r="G456">
        <v>450</v>
      </c>
    </row>
    <row r="457" spans="1:7" x14ac:dyDescent="0.3">
      <c r="A457">
        <v>462</v>
      </c>
      <c r="B457">
        <v>10420</v>
      </c>
      <c r="C457">
        <v>70</v>
      </c>
      <c r="D457" t="s">
        <v>140</v>
      </c>
      <c r="E457">
        <v>8</v>
      </c>
      <c r="F457">
        <v>15</v>
      </c>
      <c r="G457">
        <v>120</v>
      </c>
    </row>
    <row r="458" spans="1:7" x14ac:dyDescent="0.3">
      <c r="A458">
        <v>71</v>
      </c>
      <c r="B458">
        <v>10274</v>
      </c>
      <c r="C458">
        <v>71</v>
      </c>
      <c r="D458" t="s">
        <v>142</v>
      </c>
      <c r="E458">
        <v>20</v>
      </c>
      <c r="F458">
        <v>21.5</v>
      </c>
      <c r="G458">
        <v>430</v>
      </c>
    </row>
    <row r="459" spans="1:7" x14ac:dyDescent="0.3">
      <c r="A459">
        <v>153</v>
      </c>
      <c r="B459">
        <v>10304</v>
      </c>
      <c r="C459">
        <v>71</v>
      </c>
      <c r="D459" t="s">
        <v>142</v>
      </c>
      <c r="E459">
        <v>2</v>
      </c>
      <c r="F459">
        <v>21.5</v>
      </c>
      <c r="G459">
        <v>43</v>
      </c>
    </row>
    <row r="460" spans="1:7" x14ac:dyDescent="0.3">
      <c r="A460">
        <v>168</v>
      </c>
      <c r="B460">
        <v>10309</v>
      </c>
      <c r="C460">
        <v>71</v>
      </c>
      <c r="D460" t="s">
        <v>142</v>
      </c>
      <c r="E460">
        <v>3</v>
      </c>
      <c r="F460">
        <v>21.5</v>
      </c>
      <c r="G460">
        <v>64.5</v>
      </c>
    </row>
    <row r="461" spans="1:7" x14ac:dyDescent="0.3">
      <c r="A461">
        <v>191</v>
      </c>
      <c r="B461">
        <v>10320</v>
      </c>
      <c r="C461">
        <v>71</v>
      </c>
      <c r="D461" t="s">
        <v>142</v>
      </c>
      <c r="E461">
        <v>30</v>
      </c>
      <c r="F461">
        <v>21.5</v>
      </c>
      <c r="G461">
        <v>645</v>
      </c>
    </row>
    <row r="462" spans="1:7" x14ac:dyDescent="0.3">
      <c r="A462">
        <v>229</v>
      </c>
      <c r="B462">
        <v>10333</v>
      </c>
      <c r="C462">
        <v>71</v>
      </c>
      <c r="D462" t="s">
        <v>142</v>
      </c>
      <c r="E462">
        <v>40</v>
      </c>
      <c r="F462">
        <v>21.5</v>
      </c>
      <c r="G462">
        <v>860</v>
      </c>
    </row>
    <row r="463" spans="1:7" x14ac:dyDescent="0.3">
      <c r="A463">
        <v>313</v>
      </c>
      <c r="B463">
        <v>10364</v>
      </c>
      <c r="C463">
        <v>71</v>
      </c>
      <c r="D463" t="s">
        <v>142</v>
      </c>
      <c r="E463">
        <v>5</v>
      </c>
      <c r="F463">
        <v>21.5</v>
      </c>
      <c r="G463">
        <v>107.5</v>
      </c>
    </row>
    <row r="464" spans="1:7" x14ac:dyDescent="0.3">
      <c r="A464">
        <v>336</v>
      </c>
      <c r="B464">
        <v>10373</v>
      </c>
      <c r="C464">
        <v>71</v>
      </c>
      <c r="D464" t="s">
        <v>142</v>
      </c>
      <c r="E464">
        <v>50</v>
      </c>
      <c r="F464">
        <v>21.5</v>
      </c>
      <c r="G464">
        <v>1075</v>
      </c>
    </row>
    <row r="465" spans="1:7" x14ac:dyDescent="0.3">
      <c r="A465">
        <v>344</v>
      </c>
      <c r="B465">
        <v>10378</v>
      </c>
      <c r="C465">
        <v>71</v>
      </c>
      <c r="D465" t="s">
        <v>142</v>
      </c>
      <c r="E465">
        <v>6</v>
      </c>
      <c r="F465">
        <v>21.5</v>
      </c>
      <c r="G465">
        <v>129</v>
      </c>
    </row>
    <row r="466" spans="1:7" x14ac:dyDescent="0.3">
      <c r="A466">
        <v>371</v>
      </c>
      <c r="B466">
        <v>10387</v>
      </c>
      <c r="C466">
        <v>71</v>
      </c>
      <c r="D466" t="s">
        <v>142</v>
      </c>
      <c r="E466">
        <v>15</v>
      </c>
      <c r="F466">
        <v>21.5</v>
      </c>
      <c r="G466">
        <v>322.5</v>
      </c>
    </row>
    <row r="467" spans="1:7" x14ac:dyDescent="0.3">
      <c r="A467">
        <v>396</v>
      </c>
      <c r="B467">
        <v>10396</v>
      </c>
      <c r="C467">
        <v>71</v>
      </c>
      <c r="D467" t="s">
        <v>142</v>
      </c>
      <c r="E467">
        <v>60</v>
      </c>
      <c r="F467">
        <v>21.5</v>
      </c>
      <c r="G467">
        <v>1290</v>
      </c>
    </row>
    <row r="468" spans="1:7" x14ac:dyDescent="0.3">
      <c r="A468">
        <v>403</v>
      </c>
      <c r="B468">
        <v>10399</v>
      </c>
      <c r="C468">
        <v>71</v>
      </c>
      <c r="D468" t="s">
        <v>142</v>
      </c>
      <c r="E468">
        <v>30</v>
      </c>
      <c r="F468">
        <v>21.5</v>
      </c>
      <c r="G468">
        <v>645</v>
      </c>
    </row>
    <row r="469" spans="1:7" x14ac:dyDescent="0.3">
      <c r="A469">
        <v>412</v>
      </c>
      <c r="B469">
        <v>10401</v>
      </c>
      <c r="C469">
        <v>71</v>
      </c>
      <c r="D469" t="s">
        <v>142</v>
      </c>
      <c r="E469">
        <v>60</v>
      </c>
      <c r="F469">
        <v>21.5</v>
      </c>
      <c r="G469">
        <v>1290</v>
      </c>
    </row>
    <row r="470" spans="1:7" x14ac:dyDescent="0.3">
      <c r="A470">
        <v>428</v>
      </c>
      <c r="B470">
        <v>10407</v>
      </c>
      <c r="C470">
        <v>71</v>
      </c>
      <c r="D470" t="s">
        <v>142</v>
      </c>
      <c r="E470">
        <v>15</v>
      </c>
      <c r="F470">
        <v>21.5</v>
      </c>
      <c r="G470">
        <v>322.5</v>
      </c>
    </row>
    <row r="471" spans="1:7" x14ac:dyDescent="0.3">
      <c r="A471">
        <v>3</v>
      </c>
      <c r="B471">
        <v>10248</v>
      </c>
      <c r="C471">
        <v>72</v>
      </c>
      <c r="D471" t="s">
        <v>143</v>
      </c>
      <c r="E471">
        <v>5</v>
      </c>
      <c r="F471">
        <v>34.799999999999997</v>
      </c>
      <c r="G471">
        <v>174</v>
      </c>
    </row>
    <row r="472" spans="1:7" x14ac:dyDescent="0.3">
      <c r="A472">
        <v>57</v>
      </c>
      <c r="B472">
        <v>10268</v>
      </c>
      <c r="C472">
        <v>72</v>
      </c>
      <c r="D472" t="s">
        <v>143</v>
      </c>
      <c r="E472">
        <v>4</v>
      </c>
      <c r="F472">
        <v>34.799999999999997</v>
      </c>
      <c r="G472">
        <v>139.19999999999999</v>
      </c>
    </row>
    <row r="473" spans="1:7" x14ac:dyDescent="0.3">
      <c r="A473">
        <v>59</v>
      </c>
      <c r="B473">
        <v>10269</v>
      </c>
      <c r="C473">
        <v>72</v>
      </c>
      <c r="D473" t="s">
        <v>143</v>
      </c>
      <c r="E473">
        <v>20</v>
      </c>
      <c r="F473">
        <v>34.799999999999997</v>
      </c>
      <c r="G473">
        <v>696</v>
      </c>
    </row>
    <row r="474" spans="1:7" x14ac:dyDescent="0.3">
      <c r="A474">
        <v>65</v>
      </c>
      <c r="B474">
        <v>10272</v>
      </c>
      <c r="C474">
        <v>72</v>
      </c>
      <c r="D474" t="s">
        <v>143</v>
      </c>
      <c r="E474">
        <v>24</v>
      </c>
      <c r="F474">
        <v>34.799999999999997</v>
      </c>
      <c r="G474">
        <v>835.2</v>
      </c>
    </row>
    <row r="475" spans="1:7" x14ac:dyDescent="0.3">
      <c r="A475">
        <v>72</v>
      </c>
      <c r="B475">
        <v>10274</v>
      </c>
      <c r="C475">
        <v>72</v>
      </c>
      <c r="D475" t="s">
        <v>143</v>
      </c>
      <c r="E475">
        <v>7</v>
      </c>
      <c r="F475">
        <v>34.799999999999997</v>
      </c>
      <c r="G475">
        <v>243.6</v>
      </c>
    </row>
    <row r="476" spans="1:7" x14ac:dyDescent="0.3">
      <c r="A476">
        <v>95</v>
      </c>
      <c r="B476">
        <v>10283</v>
      </c>
      <c r="C476">
        <v>72</v>
      </c>
      <c r="D476" t="s">
        <v>143</v>
      </c>
      <c r="E476">
        <v>3</v>
      </c>
      <c r="F476">
        <v>34.799999999999997</v>
      </c>
      <c r="G476">
        <v>104.4</v>
      </c>
    </row>
    <row r="477" spans="1:7" x14ac:dyDescent="0.3">
      <c r="A477">
        <v>134</v>
      </c>
      <c r="B477">
        <v>10297</v>
      </c>
      <c r="C477">
        <v>72</v>
      </c>
      <c r="D477" t="s">
        <v>143</v>
      </c>
      <c r="E477">
        <v>20</v>
      </c>
      <c r="F477">
        <v>34.799999999999997</v>
      </c>
      <c r="G477">
        <v>696</v>
      </c>
    </row>
    <row r="478" spans="1:7" x14ac:dyDescent="0.3">
      <c r="A478">
        <v>206</v>
      </c>
      <c r="B478">
        <v>10325</v>
      </c>
      <c r="C478">
        <v>72</v>
      </c>
      <c r="D478" t="s">
        <v>143</v>
      </c>
      <c r="E478">
        <v>40</v>
      </c>
      <c r="F478">
        <v>34.799999999999997</v>
      </c>
      <c r="G478">
        <v>1392</v>
      </c>
    </row>
    <row r="479" spans="1:7" x14ac:dyDescent="0.3">
      <c r="A479">
        <v>222</v>
      </c>
      <c r="B479">
        <v>10330</v>
      </c>
      <c r="C479">
        <v>72</v>
      </c>
      <c r="D479" t="s">
        <v>143</v>
      </c>
      <c r="E479">
        <v>25</v>
      </c>
      <c r="F479">
        <v>34.799999999999997</v>
      </c>
      <c r="G479">
        <v>870</v>
      </c>
    </row>
    <row r="480" spans="1:7" x14ac:dyDescent="0.3">
      <c r="A480">
        <v>241</v>
      </c>
      <c r="B480">
        <v>10337</v>
      </c>
      <c r="C480">
        <v>72</v>
      </c>
      <c r="D480" t="s">
        <v>143</v>
      </c>
      <c r="E480">
        <v>25</v>
      </c>
      <c r="F480">
        <v>34.799999999999997</v>
      </c>
      <c r="G480">
        <v>870</v>
      </c>
    </row>
    <row r="481" spans="1:7" x14ac:dyDescent="0.3">
      <c r="A481">
        <v>334</v>
      </c>
      <c r="B481">
        <v>10372</v>
      </c>
      <c r="C481">
        <v>72</v>
      </c>
      <c r="D481" t="s">
        <v>143</v>
      </c>
      <c r="E481">
        <v>42</v>
      </c>
      <c r="F481">
        <v>34.799999999999997</v>
      </c>
      <c r="G481">
        <v>1461.6</v>
      </c>
    </row>
    <row r="482" spans="1:7" x14ac:dyDescent="0.3">
      <c r="A482">
        <v>382</v>
      </c>
      <c r="B482">
        <v>10390</v>
      </c>
      <c r="C482">
        <v>72</v>
      </c>
      <c r="D482" t="s">
        <v>143</v>
      </c>
      <c r="E482">
        <v>24</v>
      </c>
      <c r="F482">
        <v>34.799999999999997</v>
      </c>
      <c r="G482">
        <v>835.2</v>
      </c>
    </row>
    <row r="483" spans="1:7" x14ac:dyDescent="0.3">
      <c r="A483">
        <v>397</v>
      </c>
      <c r="B483">
        <v>10396</v>
      </c>
      <c r="C483">
        <v>72</v>
      </c>
      <c r="D483" t="s">
        <v>143</v>
      </c>
      <c r="E483">
        <v>21</v>
      </c>
      <c r="F483">
        <v>34.799999999999997</v>
      </c>
      <c r="G483">
        <v>730.8</v>
      </c>
    </row>
    <row r="484" spans="1:7" x14ac:dyDescent="0.3">
      <c r="A484">
        <v>496</v>
      </c>
      <c r="B484">
        <v>10435</v>
      </c>
      <c r="C484">
        <v>72</v>
      </c>
      <c r="D484" t="s">
        <v>143</v>
      </c>
      <c r="E484">
        <v>10</v>
      </c>
      <c r="F484">
        <v>34.799999999999997</v>
      </c>
      <c r="G484">
        <v>348</v>
      </c>
    </row>
    <row r="485" spans="1:7" x14ac:dyDescent="0.3">
      <c r="A485">
        <v>82</v>
      </c>
      <c r="B485">
        <v>10278</v>
      </c>
      <c r="C485">
        <v>73</v>
      </c>
      <c r="D485" t="s">
        <v>144</v>
      </c>
      <c r="E485">
        <v>25</v>
      </c>
      <c r="F485">
        <v>15</v>
      </c>
      <c r="G485">
        <v>375</v>
      </c>
    </row>
    <row r="486" spans="1:7" x14ac:dyDescent="0.3">
      <c r="A486">
        <v>463</v>
      </c>
      <c r="B486">
        <v>10420</v>
      </c>
      <c r="C486">
        <v>73</v>
      </c>
      <c r="D486" t="s">
        <v>144</v>
      </c>
      <c r="E486">
        <v>20</v>
      </c>
      <c r="F486">
        <v>15</v>
      </c>
      <c r="G486">
        <v>300</v>
      </c>
    </row>
    <row r="487" spans="1:7" x14ac:dyDescent="0.3">
      <c r="A487">
        <v>20</v>
      </c>
      <c r="B487">
        <v>10254</v>
      </c>
      <c r="C487">
        <v>74</v>
      </c>
      <c r="D487" t="s">
        <v>146</v>
      </c>
      <c r="E487">
        <v>21</v>
      </c>
      <c r="F487">
        <v>10</v>
      </c>
      <c r="G487">
        <v>210</v>
      </c>
    </row>
    <row r="488" spans="1:7" x14ac:dyDescent="0.3">
      <c r="A488">
        <v>47</v>
      </c>
      <c r="B488">
        <v>10263</v>
      </c>
      <c r="C488">
        <v>74</v>
      </c>
      <c r="D488" t="s">
        <v>146</v>
      </c>
      <c r="E488">
        <v>36</v>
      </c>
      <c r="F488">
        <v>10</v>
      </c>
      <c r="G488">
        <v>360</v>
      </c>
    </row>
    <row r="489" spans="1:7" x14ac:dyDescent="0.3">
      <c r="A489">
        <v>329</v>
      </c>
      <c r="B489">
        <v>10370</v>
      </c>
      <c r="C489">
        <v>74</v>
      </c>
      <c r="D489" t="s">
        <v>146</v>
      </c>
      <c r="E489">
        <v>20</v>
      </c>
      <c r="F489">
        <v>10</v>
      </c>
      <c r="G489">
        <v>200</v>
      </c>
    </row>
    <row r="490" spans="1:7" x14ac:dyDescent="0.3">
      <c r="A490">
        <v>352</v>
      </c>
      <c r="B490">
        <v>10381</v>
      </c>
      <c r="C490">
        <v>74</v>
      </c>
      <c r="D490" t="s">
        <v>146</v>
      </c>
      <c r="E490">
        <v>14</v>
      </c>
      <c r="F490">
        <v>10</v>
      </c>
      <c r="G490">
        <v>140</v>
      </c>
    </row>
    <row r="491" spans="1:7" x14ac:dyDescent="0.3">
      <c r="A491">
        <v>357</v>
      </c>
      <c r="B491">
        <v>10382</v>
      </c>
      <c r="C491">
        <v>74</v>
      </c>
      <c r="D491" t="s">
        <v>146</v>
      </c>
      <c r="E491">
        <v>50</v>
      </c>
      <c r="F491">
        <v>10</v>
      </c>
      <c r="G491">
        <v>500</v>
      </c>
    </row>
    <row r="492" spans="1:7" x14ac:dyDescent="0.3">
      <c r="A492">
        <v>457</v>
      </c>
      <c r="B492">
        <v>10418</v>
      </c>
      <c r="C492">
        <v>74</v>
      </c>
      <c r="D492" t="s">
        <v>146</v>
      </c>
      <c r="E492">
        <v>15</v>
      </c>
      <c r="F492">
        <v>10</v>
      </c>
      <c r="G492">
        <v>150</v>
      </c>
    </row>
    <row r="493" spans="1:7" x14ac:dyDescent="0.3">
      <c r="A493">
        <v>508</v>
      </c>
      <c r="B493">
        <v>10439</v>
      </c>
      <c r="C493">
        <v>74</v>
      </c>
      <c r="D493" t="s">
        <v>146</v>
      </c>
      <c r="E493">
        <v>30</v>
      </c>
      <c r="F493">
        <v>10</v>
      </c>
      <c r="G493">
        <v>300</v>
      </c>
    </row>
    <row r="494" spans="1:7" x14ac:dyDescent="0.3">
      <c r="A494">
        <v>86</v>
      </c>
      <c r="B494">
        <v>10280</v>
      </c>
      <c r="C494">
        <v>75</v>
      </c>
      <c r="D494" t="s">
        <v>147</v>
      </c>
      <c r="E494">
        <v>30</v>
      </c>
      <c r="F494">
        <v>7.75</v>
      </c>
      <c r="G494">
        <v>232.5</v>
      </c>
    </row>
    <row r="495" spans="1:7" x14ac:dyDescent="0.3">
      <c r="A495">
        <v>123</v>
      </c>
      <c r="B495">
        <v>10293</v>
      </c>
      <c r="C495">
        <v>75</v>
      </c>
      <c r="D495" t="s">
        <v>147</v>
      </c>
      <c r="E495">
        <v>6</v>
      </c>
      <c r="F495">
        <v>7.75</v>
      </c>
      <c r="G495">
        <v>46.5</v>
      </c>
    </row>
    <row r="496" spans="1:7" x14ac:dyDescent="0.3">
      <c r="A496">
        <v>128</v>
      </c>
      <c r="B496">
        <v>10294</v>
      </c>
      <c r="C496">
        <v>75</v>
      </c>
      <c r="D496" t="s">
        <v>147</v>
      </c>
      <c r="E496">
        <v>6</v>
      </c>
      <c r="F496">
        <v>7.75</v>
      </c>
      <c r="G496">
        <v>46.5</v>
      </c>
    </row>
    <row r="497" spans="1:7" x14ac:dyDescent="0.3">
      <c r="A497">
        <v>176</v>
      </c>
      <c r="B497">
        <v>10312</v>
      </c>
      <c r="C497">
        <v>75</v>
      </c>
      <c r="D497" t="s">
        <v>147</v>
      </c>
      <c r="E497">
        <v>10</v>
      </c>
      <c r="F497">
        <v>7.75</v>
      </c>
      <c r="G497">
        <v>77.5</v>
      </c>
    </row>
    <row r="498" spans="1:7" x14ac:dyDescent="0.3">
      <c r="A498">
        <v>209</v>
      </c>
      <c r="B498">
        <v>10326</v>
      </c>
      <c r="C498">
        <v>75</v>
      </c>
      <c r="D498" t="s">
        <v>147</v>
      </c>
      <c r="E498">
        <v>50</v>
      </c>
      <c r="F498">
        <v>7.75</v>
      </c>
      <c r="G498">
        <v>387.5</v>
      </c>
    </row>
    <row r="499" spans="1:7" x14ac:dyDescent="0.3">
      <c r="A499">
        <v>269</v>
      </c>
      <c r="B499">
        <v>10347</v>
      </c>
      <c r="C499">
        <v>75</v>
      </c>
      <c r="D499" t="s">
        <v>147</v>
      </c>
      <c r="E499">
        <v>6</v>
      </c>
      <c r="F499">
        <v>7.75</v>
      </c>
      <c r="G499">
        <v>46.5</v>
      </c>
    </row>
    <row r="500" spans="1:7" x14ac:dyDescent="0.3">
      <c r="A500">
        <v>310</v>
      </c>
      <c r="B500">
        <v>10363</v>
      </c>
      <c r="C500">
        <v>75</v>
      </c>
      <c r="D500" t="s">
        <v>147</v>
      </c>
      <c r="E500">
        <v>12</v>
      </c>
      <c r="F500">
        <v>7.75</v>
      </c>
      <c r="G500">
        <v>93</v>
      </c>
    </row>
    <row r="501" spans="1:7" x14ac:dyDescent="0.3">
      <c r="A501">
        <v>500</v>
      </c>
      <c r="B501">
        <v>10436</v>
      </c>
      <c r="C501">
        <v>75</v>
      </c>
      <c r="D501" t="s">
        <v>147</v>
      </c>
      <c r="E501">
        <v>24</v>
      </c>
      <c r="F501">
        <v>7.75</v>
      </c>
      <c r="G501">
        <v>186</v>
      </c>
    </row>
    <row r="502" spans="1:7" x14ac:dyDescent="0.3">
      <c r="A502">
        <v>55</v>
      </c>
      <c r="B502">
        <v>10267</v>
      </c>
      <c r="C502">
        <v>76</v>
      </c>
      <c r="D502" t="s">
        <v>149</v>
      </c>
      <c r="E502">
        <v>15</v>
      </c>
      <c r="F502">
        <v>18</v>
      </c>
      <c r="G502">
        <v>270</v>
      </c>
    </row>
    <row r="503" spans="1:7" x14ac:dyDescent="0.3">
      <c r="A503">
        <v>70</v>
      </c>
      <c r="B503">
        <v>10273</v>
      </c>
      <c r="C503">
        <v>76</v>
      </c>
      <c r="D503" t="s">
        <v>149</v>
      </c>
      <c r="E503">
        <v>33</v>
      </c>
      <c r="F503">
        <v>18</v>
      </c>
      <c r="G503">
        <v>594</v>
      </c>
    </row>
    <row r="504" spans="1:7" x14ac:dyDescent="0.3">
      <c r="A504">
        <v>187</v>
      </c>
      <c r="B504">
        <v>10318</v>
      </c>
      <c r="C504">
        <v>76</v>
      </c>
      <c r="D504" t="s">
        <v>149</v>
      </c>
      <c r="E504">
        <v>6</v>
      </c>
      <c r="F504">
        <v>18</v>
      </c>
      <c r="G504">
        <v>108</v>
      </c>
    </row>
    <row r="505" spans="1:7" x14ac:dyDescent="0.3">
      <c r="A505">
        <v>190</v>
      </c>
      <c r="B505">
        <v>10319</v>
      </c>
      <c r="C505">
        <v>76</v>
      </c>
      <c r="D505" t="s">
        <v>149</v>
      </c>
      <c r="E505">
        <v>30</v>
      </c>
      <c r="F505">
        <v>18</v>
      </c>
      <c r="G505">
        <v>540</v>
      </c>
    </row>
    <row r="506" spans="1:7" x14ac:dyDescent="0.3">
      <c r="A506">
        <v>258</v>
      </c>
      <c r="B506">
        <v>10343</v>
      </c>
      <c r="C506">
        <v>76</v>
      </c>
      <c r="D506" t="s">
        <v>149</v>
      </c>
      <c r="E506">
        <v>15</v>
      </c>
      <c r="F506">
        <v>18</v>
      </c>
      <c r="G506">
        <v>270</v>
      </c>
    </row>
    <row r="507" spans="1:7" x14ac:dyDescent="0.3">
      <c r="A507">
        <v>311</v>
      </c>
      <c r="B507">
        <v>10363</v>
      </c>
      <c r="C507">
        <v>76</v>
      </c>
      <c r="D507" t="s">
        <v>149</v>
      </c>
      <c r="E507">
        <v>12</v>
      </c>
      <c r="F507">
        <v>18</v>
      </c>
      <c r="G507">
        <v>216</v>
      </c>
    </row>
    <row r="508" spans="1:7" x14ac:dyDescent="0.3">
      <c r="A508">
        <v>404</v>
      </c>
      <c r="B508">
        <v>10399</v>
      </c>
      <c r="C508">
        <v>76</v>
      </c>
      <c r="D508" t="s">
        <v>149</v>
      </c>
      <c r="E508">
        <v>35</v>
      </c>
      <c r="F508">
        <v>18</v>
      </c>
      <c r="G508">
        <v>630</v>
      </c>
    </row>
    <row r="509" spans="1:7" x14ac:dyDescent="0.3">
      <c r="A509">
        <v>442</v>
      </c>
      <c r="B509">
        <v>10413</v>
      </c>
      <c r="C509">
        <v>76</v>
      </c>
      <c r="D509" t="s">
        <v>149</v>
      </c>
      <c r="E509">
        <v>14</v>
      </c>
      <c r="F509">
        <v>18</v>
      </c>
      <c r="G509">
        <v>252</v>
      </c>
    </row>
    <row r="510" spans="1:7" x14ac:dyDescent="0.3">
      <c r="A510">
        <v>475</v>
      </c>
      <c r="B510">
        <v>10425</v>
      </c>
      <c r="C510">
        <v>76</v>
      </c>
      <c r="D510" t="s">
        <v>149</v>
      </c>
      <c r="E510">
        <v>20</v>
      </c>
      <c r="F510">
        <v>18</v>
      </c>
      <c r="G510">
        <v>360</v>
      </c>
    </row>
    <row r="511" spans="1:7" x14ac:dyDescent="0.3">
      <c r="A511">
        <v>493</v>
      </c>
      <c r="B511">
        <v>10434</v>
      </c>
      <c r="C511">
        <v>76</v>
      </c>
      <c r="D511" t="s">
        <v>149</v>
      </c>
      <c r="E511">
        <v>18</v>
      </c>
      <c r="F511">
        <v>18</v>
      </c>
      <c r="G511">
        <v>324</v>
      </c>
    </row>
    <row r="512" spans="1:7" x14ac:dyDescent="0.3">
      <c r="A512">
        <v>26</v>
      </c>
      <c r="B512">
        <v>10256</v>
      </c>
      <c r="C512">
        <v>77</v>
      </c>
      <c r="D512" t="s">
        <v>151</v>
      </c>
      <c r="E512">
        <v>12</v>
      </c>
      <c r="F512">
        <v>13</v>
      </c>
      <c r="G512">
        <v>156</v>
      </c>
    </row>
    <row r="513" spans="1:7" x14ac:dyDescent="0.3">
      <c r="A513">
        <v>29</v>
      </c>
      <c r="B513">
        <v>10257</v>
      </c>
      <c r="C513">
        <v>77</v>
      </c>
      <c r="D513" t="s">
        <v>151</v>
      </c>
      <c r="E513">
        <v>15</v>
      </c>
      <c r="F513">
        <v>13</v>
      </c>
      <c r="G513">
        <v>195</v>
      </c>
    </row>
    <row r="514" spans="1:7" x14ac:dyDescent="0.3">
      <c r="A514">
        <v>115</v>
      </c>
      <c r="B514">
        <v>10290</v>
      </c>
      <c r="C514">
        <v>77</v>
      </c>
      <c r="D514" t="s">
        <v>151</v>
      </c>
      <c r="E514">
        <v>10</v>
      </c>
      <c r="F514">
        <v>13</v>
      </c>
      <c r="G514">
        <v>130</v>
      </c>
    </row>
    <row r="515" spans="1:7" x14ac:dyDescent="0.3">
      <c r="A515">
        <v>316</v>
      </c>
      <c r="B515">
        <v>10366</v>
      </c>
      <c r="C515">
        <v>77</v>
      </c>
      <c r="D515" t="s">
        <v>151</v>
      </c>
      <c r="E515">
        <v>5</v>
      </c>
      <c r="F515">
        <v>13</v>
      </c>
      <c r="G515">
        <v>65</v>
      </c>
    </row>
    <row r="516" spans="1:7" x14ac:dyDescent="0.3">
      <c r="A516">
        <v>320</v>
      </c>
      <c r="B516">
        <v>10367</v>
      </c>
      <c r="C516">
        <v>77</v>
      </c>
      <c r="D516" t="s">
        <v>151</v>
      </c>
      <c r="E516">
        <v>7</v>
      </c>
      <c r="F516">
        <v>13</v>
      </c>
      <c r="G516">
        <v>91</v>
      </c>
    </row>
    <row r="517" spans="1:7" x14ac:dyDescent="0.3">
      <c r="A517">
        <v>405</v>
      </c>
      <c r="B517">
        <v>10399</v>
      </c>
      <c r="C517">
        <v>77</v>
      </c>
      <c r="D517" t="s">
        <v>151</v>
      </c>
      <c r="E517">
        <v>14</v>
      </c>
      <c r="F517">
        <v>13</v>
      </c>
      <c r="G517">
        <v>182</v>
      </c>
    </row>
    <row r="518" spans="1:7" x14ac:dyDescent="0.3">
      <c r="A518">
        <v>453</v>
      </c>
      <c r="B518">
        <v>10417</v>
      </c>
      <c r="C518">
        <v>77</v>
      </c>
      <c r="D518" t="s">
        <v>151</v>
      </c>
      <c r="E518">
        <v>35</v>
      </c>
      <c r="F518">
        <v>13</v>
      </c>
      <c r="G518">
        <v>455</v>
      </c>
    </row>
    <row r="519" spans="1:7" x14ac:dyDescent="0.3">
      <c r="A519">
        <v>467</v>
      </c>
      <c r="B519">
        <v>10421</v>
      </c>
      <c r="C519">
        <v>77</v>
      </c>
      <c r="D519" t="s">
        <v>151</v>
      </c>
      <c r="E519">
        <v>10</v>
      </c>
      <c r="F519">
        <v>13</v>
      </c>
      <c r="G519">
        <v>130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CCE90-4ED8-4D38-9247-8D8FD9691466}">
  <dimension ref="A1:D519"/>
  <sheetViews>
    <sheetView workbookViewId="0"/>
  </sheetViews>
  <sheetFormatPr defaultRowHeight="14.4" x14ac:dyDescent="0.3"/>
  <cols>
    <col min="1" max="1" width="14.5546875" bestFit="1" customWidth="1"/>
    <col min="2" max="2" width="9.77734375" bestFit="1" customWidth="1"/>
    <col min="3" max="3" width="11.6640625" bestFit="1" customWidth="1"/>
    <col min="4" max="4" width="10.5546875" bestFit="1" customWidth="1"/>
  </cols>
  <sheetData>
    <row r="1" spans="1:4" x14ac:dyDescent="0.3">
      <c r="A1" t="s">
        <v>153</v>
      </c>
      <c r="B1" t="s">
        <v>154</v>
      </c>
      <c r="C1" t="s">
        <v>0</v>
      </c>
      <c r="D1" t="s">
        <v>155</v>
      </c>
    </row>
    <row r="2" spans="1:4" x14ac:dyDescent="0.3">
      <c r="A2">
        <v>100</v>
      </c>
      <c r="B2">
        <v>10285</v>
      </c>
      <c r="C2">
        <v>1</v>
      </c>
      <c r="D2">
        <v>45</v>
      </c>
    </row>
    <row r="3" spans="1:4" x14ac:dyDescent="0.3">
      <c r="A3">
        <v>124</v>
      </c>
      <c r="B3">
        <v>10294</v>
      </c>
      <c r="C3">
        <v>1</v>
      </c>
      <c r="D3">
        <v>18</v>
      </c>
    </row>
    <row r="4" spans="1:4" x14ac:dyDescent="0.3">
      <c r="A4">
        <v>185</v>
      </c>
      <c r="B4">
        <v>10317</v>
      </c>
      <c r="C4">
        <v>1</v>
      </c>
      <c r="D4">
        <v>20</v>
      </c>
    </row>
    <row r="5" spans="1:4" x14ac:dyDescent="0.3">
      <c r="A5">
        <v>270</v>
      </c>
      <c r="B5">
        <v>10348</v>
      </c>
      <c r="C5">
        <v>1</v>
      </c>
      <c r="D5">
        <v>15</v>
      </c>
    </row>
    <row r="6" spans="1:4" x14ac:dyDescent="0.3">
      <c r="A6">
        <v>283</v>
      </c>
      <c r="B6">
        <v>10354</v>
      </c>
      <c r="C6">
        <v>1</v>
      </c>
      <c r="D6">
        <v>12</v>
      </c>
    </row>
    <row r="7" spans="1:4" x14ac:dyDescent="0.3">
      <c r="A7">
        <v>327</v>
      </c>
      <c r="B7">
        <v>10370</v>
      </c>
      <c r="C7">
        <v>1</v>
      </c>
      <c r="D7">
        <v>15</v>
      </c>
    </row>
    <row r="8" spans="1:4" x14ac:dyDescent="0.3">
      <c r="A8">
        <v>421</v>
      </c>
      <c r="B8">
        <v>10406</v>
      </c>
      <c r="C8">
        <v>1</v>
      </c>
      <c r="D8">
        <v>10</v>
      </c>
    </row>
    <row r="9" spans="1:4" x14ac:dyDescent="0.3">
      <c r="A9">
        <v>440</v>
      </c>
      <c r="B9">
        <v>10413</v>
      </c>
      <c r="C9">
        <v>1</v>
      </c>
      <c r="D9">
        <v>24</v>
      </c>
    </row>
    <row r="10" spans="1:4" x14ac:dyDescent="0.3">
      <c r="A10">
        <v>21</v>
      </c>
      <c r="B10">
        <v>10255</v>
      </c>
      <c r="C10">
        <v>2</v>
      </c>
      <c r="D10">
        <v>20</v>
      </c>
    </row>
    <row r="11" spans="1:4" x14ac:dyDescent="0.3">
      <c r="A11">
        <v>30</v>
      </c>
      <c r="B11">
        <v>10258</v>
      </c>
      <c r="C11">
        <v>2</v>
      </c>
      <c r="D11">
        <v>50</v>
      </c>
    </row>
    <row r="12" spans="1:4" x14ac:dyDescent="0.3">
      <c r="A12">
        <v>48</v>
      </c>
      <c r="B12">
        <v>10264</v>
      </c>
      <c r="C12">
        <v>2</v>
      </c>
      <c r="D12">
        <v>35</v>
      </c>
    </row>
    <row r="13" spans="1:4" x14ac:dyDescent="0.3">
      <c r="A13">
        <v>135</v>
      </c>
      <c r="B13">
        <v>10298</v>
      </c>
      <c r="C13">
        <v>2</v>
      </c>
      <c r="D13">
        <v>40</v>
      </c>
    </row>
    <row r="14" spans="1:4" x14ac:dyDescent="0.3">
      <c r="A14">
        <v>210</v>
      </c>
      <c r="B14">
        <v>10327</v>
      </c>
      <c r="C14">
        <v>2</v>
      </c>
      <c r="D14">
        <v>25</v>
      </c>
    </row>
    <row r="15" spans="1:4" x14ac:dyDescent="0.3">
      <c r="A15">
        <v>232</v>
      </c>
      <c r="B15">
        <v>10335</v>
      </c>
      <c r="C15">
        <v>2</v>
      </c>
      <c r="D15">
        <v>7</v>
      </c>
    </row>
    <row r="16" spans="1:4" x14ac:dyDescent="0.3">
      <c r="A16">
        <v>252</v>
      </c>
      <c r="B16">
        <v>10342</v>
      </c>
      <c r="C16">
        <v>2</v>
      </c>
      <c r="D16">
        <v>24</v>
      </c>
    </row>
    <row r="17" spans="1:4" x14ac:dyDescent="0.3">
      <c r="A17">
        <v>385</v>
      </c>
      <c r="B17">
        <v>10393</v>
      </c>
      <c r="C17">
        <v>2</v>
      </c>
      <c r="D17">
        <v>25</v>
      </c>
    </row>
    <row r="18" spans="1:4" x14ac:dyDescent="0.3">
      <c r="A18">
        <v>454</v>
      </c>
      <c r="B18">
        <v>10418</v>
      </c>
      <c r="C18">
        <v>2</v>
      </c>
      <c r="D18">
        <v>60</v>
      </c>
    </row>
    <row r="19" spans="1:4" x14ac:dyDescent="0.3">
      <c r="A19">
        <v>494</v>
      </c>
      <c r="B19">
        <v>10435</v>
      </c>
      <c r="C19">
        <v>2</v>
      </c>
      <c r="D19">
        <v>10</v>
      </c>
    </row>
    <row r="20" spans="1:4" x14ac:dyDescent="0.3">
      <c r="A20">
        <v>509</v>
      </c>
      <c r="B20">
        <v>10440</v>
      </c>
      <c r="C20">
        <v>2</v>
      </c>
      <c r="D20">
        <v>45</v>
      </c>
    </row>
    <row r="21" spans="1:4" x14ac:dyDescent="0.3">
      <c r="A21">
        <v>110</v>
      </c>
      <c r="B21">
        <v>10289</v>
      </c>
      <c r="C21">
        <v>3</v>
      </c>
      <c r="D21">
        <v>30</v>
      </c>
    </row>
    <row r="22" spans="1:4" x14ac:dyDescent="0.3">
      <c r="A22">
        <v>420</v>
      </c>
      <c r="B22">
        <v>10405</v>
      </c>
      <c r="C22">
        <v>3</v>
      </c>
      <c r="D22">
        <v>50</v>
      </c>
    </row>
    <row r="23" spans="1:4" x14ac:dyDescent="0.3">
      <c r="A23">
        <v>164</v>
      </c>
      <c r="B23">
        <v>10309</v>
      </c>
      <c r="C23">
        <v>4</v>
      </c>
      <c r="D23">
        <v>20</v>
      </c>
    </row>
    <row r="24" spans="1:4" x14ac:dyDescent="0.3">
      <c r="A24">
        <v>207</v>
      </c>
      <c r="B24">
        <v>10326</v>
      </c>
      <c r="C24">
        <v>4</v>
      </c>
      <c r="D24">
        <v>24</v>
      </c>
    </row>
    <row r="25" spans="1:4" x14ac:dyDescent="0.3">
      <c r="A25">
        <v>236</v>
      </c>
      <c r="B25">
        <v>10336</v>
      </c>
      <c r="C25">
        <v>4</v>
      </c>
      <c r="D25">
        <v>18</v>
      </c>
    </row>
    <row r="26" spans="1:4" x14ac:dyDescent="0.3">
      <c r="A26">
        <v>244</v>
      </c>
      <c r="B26">
        <v>10339</v>
      </c>
      <c r="C26">
        <v>4</v>
      </c>
      <c r="D26">
        <v>10</v>
      </c>
    </row>
    <row r="27" spans="1:4" x14ac:dyDescent="0.3">
      <c r="A27">
        <v>259</v>
      </c>
      <c r="B27">
        <v>10344</v>
      </c>
      <c r="C27">
        <v>4</v>
      </c>
      <c r="D27">
        <v>35</v>
      </c>
    </row>
    <row r="28" spans="1:4" x14ac:dyDescent="0.3">
      <c r="A28">
        <v>31</v>
      </c>
      <c r="B28">
        <v>10258</v>
      </c>
      <c r="C28">
        <v>5</v>
      </c>
      <c r="D28">
        <v>65</v>
      </c>
    </row>
    <row r="29" spans="1:4" x14ac:dyDescent="0.3">
      <c r="A29">
        <v>41</v>
      </c>
      <c r="B29">
        <v>10262</v>
      </c>
      <c r="C29">
        <v>5</v>
      </c>
      <c r="D29">
        <v>12</v>
      </c>
    </row>
    <row r="30" spans="1:4" x14ac:dyDescent="0.3">
      <c r="A30">
        <v>112</v>
      </c>
      <c r="B30">
        <v>10290</v>
      </c>
      <c r="C30">
        <v>5</v>
      </c>
      <c r="D30">
        <v>20</v>
      </c>
    </row>
    <row r="31" spans="1:4" x14ac:dyDescent="0.3">
      <c r="A31">
        <v>353</v>
      </c>
      <c r="B31">
        <v>10382</v>
      </c>
      <c r="C31">
        <v>5</v>
      </c>
      <c r="D31">
        <v>32</v>
      </c>
    </row>
    <row r="32" spans="1:4" x14ac:dyDescent="0.3">
      <c r="A32">
        <v>165</v>
      </c>
      <c r="B32">
        <v>10309</v>
      </c>
      <c r="C32">
        <v>6</v>
      </c>
      <c r="D32">
        <v>30</v>
      </c>
    </row>
    <row r="33" spans="1:4" x14ac:dyDescent="0.3">
      <c r="A33">
        <v>202</v>
      </c>
      <c r="B33">
        <v>10325</v>
      </c>
      <c r="C33">
        <v>6</v>
      </c>
      <c r="D33">
        <v>6</v>
      </c>
    </row>
    <row r="34" spans="1:4" x14ac:dyDescent="0.3">
      <c r="A34">
        <v>42</v>
      </c>
      <c r="B34">
        <v>10262</v>
      </c>
      <c r="C34">
        <v>7</v>
      </c>
      <c r="D34">
        <v>15</v>
      </c>
    </row>
    <row r="35" spans="1:4" x14ac:dyDescent="0.3">
      <c r="A35">
        <v>363</v>
      </c>
      <c r="B35">
        <v>10385</v>
      </c>
      <c r="C35">
        <v>7</v>
      </c>
      <c r="D35">
        <v>10</v>
      </c>
    </row>
    <row r="36" spans="1:4" x14ac:dyDescent="0.3">
      <c r="A36">
        <v>260</v>
      </c>
      <c r="B36">
        <v>10344</v>
      </c>
      <c r="C36">
        <v>8</v>
      </c>
      <c r="D36">
        <v>70</v>
      </c>
    </row>
    <row r="37" spans="1:4" x14ac:dyDescent="0.3">
      <c r="A37">
        <v>261</v>
      </c>
      <c r="B37">
        <v>10345</v>
      </c>
      <c r="C37">
        <v>8</v>
      </c>
      <c r="D37">
        <v>70</v>
      </c>
    </row>
    <row r="38" spans="1:4" x14ac:dyDescent="0.3">
      <c r="A38">
        <v>460</v>
      </c>
      <c r="B38">
        <v>10420</v>
      </c>
      <c r="C38">
        <v>9</v>
      </c>
      <c r="D38">
        <v>20</v>
      </c>
    </row>
    <row r="39" spans="1:4" x14ac:dyDescent="0.3">
      <c r="A39">
        <v>66</v>
      </c>
      <c r="B39">
        <v>10273</v>
      </c>
      <c r="C39">
        <v>10</v>
      </c>
      <c r="D39">
        <v>24</v>
      </c>
    </row>
    <row r="40" spans="1:4" x14ac:dyDescent="0.3">
      <c r="A40">
        <v>75</v>
      </c>
      <c r="B40">
        <v>10276</v>
      </c>
      <c r="C40">
        <v>10</v>
      </c>
      <c r="D40">
        <v>15</v>
      </c>
    </row>
    <row r="41" spans="1:4" x14ac:dyDescent="0.3">
      <c r="A41">
        <v>290</v>
      </c>
      <c r="B41">
        <v>10357</v>
      </c>
      <c r="C41">
        <v>10</v>
      </c>
      <c r="D41">
        <v>30</v>
      </c>
    </row>
    <row r="42" spans="1:4" x14ac:dyDescent="0.3">
      <c r="A42">
        <v>375</v>
      </c>
      <c r="B42">
        <v>10389</v>
      </c>
      <c r="C42">
        <v>10</v>
      </c>
      <c r="D42">
        <v>16</v>
      </c>
    </row>
    <row r="43" spans="1:4" x14ac:dyDescent="0.3">
      <c r="A43">
        <v>1</v>
      </c>
      <c r="B43">
        <v>10248</v>
      </c>
      <c r="C43">
        <v>11</v>
      </c>
      <c r="D43">
        <v>12</v>
      </c>
    </row>
    <row r="44" spans="1:4" x14ac:dyDescent="0.3">
      <c r="A44">
        <v>130</v>
      </c>
      <c r="B44">
        <v>10296</v>
      </c>
      <c r="C44">
        <v>11</v>
      </c>
      <c r="D44">
        <v>12</v>
      </c>
    </row>
    <row r="45" spans="1:4" x14ac:dyDescent="0.3">
      <c r="A45">
        <v>211</v>
      </c>
      <c r="B45">
        <v>10327</v>
      </c>
      <c r="C45">
        <v>11</v>
      </c>
      <c r="D45">
        <v>50</v>
      </c>
    </row>
    <row r="46" spans="1:4" x14ac:dyDescent="0.3">
      <c r="A46">
        <v>281</v>
      </c>
      <c r="B46">
        <v>10353</v>
      </c>
      <c r="C46">
        <v>11</v>
      </c>
      <c r="D46">
        <v>12</v>
      </c>
    </row>
    <row r="47" spans="1:4" x14ac:dyDescent="0.3">
      <c r="A47">
        <v>314</v>
      </c>
      <c r="B47">
        <v>10365</v>
      </c>
      <c r="C47">
        <v>11</v>
      </c>
      <c r="D47">
        <v>24</v>
      </c>
    </row>
    <row r="48" spans="1:4" x14ac:dyDescent="0.3">
      <c r="A48">
        <v>426</v>
      </c>
      <c r="B48">
        <v>10407</v>
      </c>
      <c r="C48">
        <v>11</v>
      </c>
      <c r="D48">
        <v>30</v>
      </c>
    </row>
    <row r="49" spans="1:4" x14ac:dyDescent="0.3">
      <c r="A49">
        <v>492</v>
      </c>
      <c r="B49">
        <v>10434</v>
      </c>
      <c r="C49">
        <v>11</v>
      </c>
      <c r="D49">
        <v>6</v>
      </c>
    </row>
    <row r="50" spans="1:4" x14ac:dyDescent="0.3">
      <c r="A50">
        <v>514</v>
      </c>
      <c r="B50">
        <v>10442</v>
      </c>
      <c r="C50">
        <v>11</v>
      </c>
      <c r="D50">
        <v>30</v>
      </c>
    </row>
    <row r="51" spans="1:4" x14ac:dyDescent="0.3">
      <c r="A51">
        <v>517</v>
      </c>
      <c r="B51">
        <v>10443</v>
      </c>
      <c r="C51">
        <v>11</v>
      </c>
      <c r="D51">
        <v>6</v>
      </c>
    </row>
    <row r="52" spans="1:4" x14ac:dyDescent="0.3">
      <c r="A52">
        <v>52</v>
      </c>
      <c r="B52">
        <v>10266</v>
      </c>
      <c r="C52">
        <v>12</v>
      </c>
      <c r="D52">
        <v>12</v>
      </c>
    </row>
    <row r="53" spans="1:4" x14ac:dyDescent="0.3">
      <c r="A53">
        <v>505</v>
      </c>
      <c r="B53">
        <v>10439</v>
      </c>
      <c r="C53">
        <v>12</v>
      </c>
      <c r="D53">
        <v>15</v>
      </c>
    </row>
    <row r="54" spans="1:4" x14ac:dyDescent="0.3">
      <c r="A54">
        <v>76</v>
      </c>
      <c r="B54">
        <v>10276</v>
      </c>
      <c r="C54">
        <v>13</v>
      </c>
      <c r="D54">
        <v>10</v>
      </c>
    </row>
    <row r="55" spans="1:4" x14ac:dyDescent="0.3">
      <c r="A55">
        <v>116</v>
      </c>
      <c r="B55">
        <v>10291</v>
      </c>
      <c r="C55">
        <v>13</v>
      </c>
      <c r="D55">
        <v>20</v>
      </c>
    </row>
    <row r="56" spans="1:4" x14ac:dyDescent="0.3">
      <c r="A56">
        <v>203</v>
      </c>
      <c r="B56">
        <v>10325</v>
      </c>
      <c r="C56">
        <v>13</v>
      </c>
      <c r="D56">
        <v>12</v>
      </c>
    </row>
    <row r="57" spans="1:4" x14ac:dyDescent="0.3">
      <c r="A57">
        <v>358</v>
      </c>
      <c r="B57">
        <v>10383</v>
      </c>
      <c r="C57">
        <v>13</v>
      </c>
      <c r="D57">
        <v>20</v>
      </c>
    </row>
    <row r="58" spans="1:4" x14ac:dyDescent="0.3">
      <c r="A58">
        <v>383</v>
      </c>
      <c r="B58">
        <v>10391</v>
      </c>
      <c r="C58">
        <v>13</v>
      </c>
      <c r="D58">
        <v>18</v>
      </c>
    </row>
    <row r="59" spans="1:4" x14ac:dyDescent="0.3">
      <c r="A59">
        <v>390</v>
      </c>
      <c r="B59">
        <v>10394</v>
      </c>
      <c r="C59">
        <v>13</v>
      </c>
      <c r="D59">
        <v>10</v>
      </c>
    </row>
    <row r="60" spans="1:4" x14ac:dyDescent="0.3">
      <c r="A60">
        <v>461</v>
      </c>
      <c r="B60">
        <v>10420</v>
      </c>
      <c r="C60">
        <v>13</v>
      </c>
      <c r="D60">
        <v>2</v>
      </c>
    </row>
    <row r="61" spans="1:4" x14ac:dyDescent="0.3">
      <c r="A61">
        <v>4</v>
      </c>
      <c r="B61">
        <v>10249</v>
      </c>
      <c r="C61">
        <v>14</v>
      </c>
      <c r="D61">
        <v>9</v>
      </c>
    </row>
    <row r="62" spans="1:4" x14ac:dyDescent="0.3">
      <c r="A62">
        <v>204</v>
      </c>
      <c r="B62">
        <v>10325</v>
      </c>
      <c r="C62">
        <v>14</v>
      </c>
      <c r="D62">
        <v>9</v>
      </c>
    </row>
    <row r="63" spans="1:4" x14ac:dyDescent="0.3">
      <c r="A63">
        <v>227</v>
      </c>
      <c r="B63">
        <v>10333</v>
      </c>
      <c r="C63">
        <v>14</v>
      </c>
      <c r="D63">
        <v>10</v>
      </c>
    </row>
    <row r="64" spans="1:4" x14ac:dyDescent="0.3">
      <c r="A64">
        <v>339</v>
      </c>
      <c r="B64">
        <v>10375</v>
      </c>
      <c r="C64">
        <v>14</v>
      </c>
      <c r="D64">
        <v>15</v>
      </c>
    </row>
    <row r="65" spans="1:4" x14ac:dyDescent="0.3">
      <c r="A65">
        <v>386</v>
      </c>
      <c r="B65">
        <v>10393</v>
      </c>
      <c r="C65">
        <v>14</v>
      </c>
      <c r="D65">
        <v>42</v>
      </c>
    </row>
    <row r="66" spans="1:4" x14ac:dyDescent="0.3">
      <c r="A66">
        <v>432</v>
      </c>
      <c r="B66">
        <v>10409</v>
      </c>
      <c r="C66">
        <v>14</v>
      </c>
      <c r="D66">
        <v>12</v>
      </c>
    </row>
    <row r="67" spans="1:4" x14ac:dyDescent="0.3">
      <c r="A67">
        <v>439</v>
      </c>
      <c r="B67">
        <v>10412</v>
      </c>
      <c r="C67">
        <v>14</v>
      </c>
      <c r="D67">
        <v>20</v>
      </c>
    </row>
    <row r="68" spans="1:4" x14ac:dyDescent="0.3">
      <c r="A68">
        <v>478</v>
      </c>
      <c r="B68">
        <v>10427</v>
      </c>
      <c r="C68">
        <v>14</v>
      </c>
      <c r="D68">
        <v>35</v>
      </c>
    </row>
    <row r="69" spans="1:4" x14ac:dyDescent="0.3">
      <c r="A69">
        <v>92</v>
      </c>
      <c r="B69">
        <v>10283</v>
      </c>
      <c r="C69">
        <v>15</v>
      </c>
      <c r="D69">
        <v>20</v>
      </c>
    </row>
    <row r="70" spans="1:4" x14ac:dyDescent="0.3">
      <c r="A70">
        <v>194</v>
      </c>
      <c r="B70">
        <v>10323</v>
      </c>
      <c r="C70">
        <v>15</v>
      </c>
      <c r="D70">
        <v>5</v>
      </c>
    </row>
    <row r="71" spans="1:4" x14ac:dyDescent="0.3">
      <c r="A71">
        <v>22</v>
      </c>
      <c r="B71">
        <v>10255</v>
      </c>
      <c r="C71">
        <v>16</v>
      </c>
      <c r="D71">
        <v>35</v>
      </c>
    </row>
    <row r="72" spans="1:4" x14ac:dyDescent="0.3">
      <c r="A72">
        <v>44</v>
      </c>
      <c r="B72">
        <v>10263</v>
      </c>
      <c r="C72">
        <v>16</v>
      </c>
      <c r="D72">
        <v>60</v>
      </c>
    </row>
    <row r="73" spans="1:4" x14ac:dyDescent="0.3">
      <c r="A73">
        <v>105</v>
      </c>
      <c r="B73">
        <v>10287</v>
      </c>
      <c r="C73">
        <v>16</v>
      </c>
      <c r="D73">
        <v>40</v>
      </c>
    </row>
    <row r="74" spans="1:4" x14ac:dyDescent="0.3">
      <c r="A74">
        <v>131</v>
      </c>
      <c r="B74">
        <v>10296</v>
      </c>
      <c r="C74">
        <v>16</v>
      </c>
      <c r="D74">
        <v>30</v>
      </c>
    </row>
    <row r="75" spans="1:4" x14ac:dyDescent="0.3">
      <c r="A75">
        <v>169</v>
      </c>
      <c r="B75">
        <v>10310</v>
      </c>
      <c r="C75">
        <v>16</v>
      </c>
      <c r="D75">
        <v>10</v>
      </c>
    </row>
    <row r="76" spans="1:4" x14ac:dyDescent="0.3">
      <c r="A76">
        <v>197</v>
      </c>
      <c r="B76">
        <v>10324</v>
      </c>
      <c r="C76">
        <v>16</v>
      </c>
      <c r="D76">
        <v>21</v>
      </c>
    </row>
    <row r="77" spans="1:4" x14ac:dyDescent="0.3">
      <c r="A77">
        <v>296</v>
      </c>
      <c r="B77">
        <v>10359</v>
      </c>
      <c r="C77">
        <v>16</v>
      </c>
      <c r="D77">
        <v>56</v>
      </c>
    </row>
    <row r="78" spans="1:4" x14ac:dyDescent="0.3">
      <c r="A78">
        <v>415</v>
      </c>
      <c r="B78">
        <v>10403</v>
      </c>
      <c r="C78">
        <v>16</v>
      </c>
      <c r="D78">
        <v>21</v>
      </c>
    </row>
    <row r="79" spans="1:4" x14ac:dyDescent="0.3">
      <c r="A79">
        <v>506</v>
      </c>
      <c r="B79">
        <v>10439</v>
      </c>
      <c r="C79">
        <v>16</v>
      </c>
      <c r="D79">
        <v>16</v>
      </c>
    </row>
    <row r="80" spans="1:4" x14ac:dyDescent="0.3">
      <c r="A80">
        <v>510</v>
      </c>
      <c r="B80">
        <v>10440</v>
      </c>
      <c r="C80">
        <v>16</v>
      </c>
      <c r="D80">
        <v>49</v>
      </c>
    </row>
    <row r="81" spans="1:4" x14ac:dyDescent="0.3">
      <c r="A81">
        <v>50</v>
      </c>
      <c r="B81">
        <v>10265</v>
      </c>
      <c r="C81">
        <v>17</v>
      </c>
      <c r="D81">
        <v>30</v>
      </c>
    </row>
    <row r="82" spans="1:4" x14ac:dyDescent="0.3">
      <c r="A82">
        <v>83</v>
      </c>
      <c r="B82">
        <v>10279</v>
      </c>
      <c r="C82">
        <v>17</v>
      </c>
      <c r="D82">
        <v>15</v>
      </c>
    </row>
    <row r="83" spans="1:4" x14ac:dyDescent="0.3">
      <c r="A83">
        <v>125</v>
      </c>
      <c r="B83">
        <v>10294</v>
      </c>
      <c r="C83">
        <v>17</v>
      </c>
      <c r="D83">
        <v>15</v>
      </c>
    </row>
    <row r="84" spans="1:4" x14ac:dyDescent="0.3">
      <c r="A84">
        <v>145</v>
      </c>
      <c r="B84">
        <v>10302</v>
      </c>
      <c r="C84">
        <v>17</v>
      </c>
      <c r="D84">
        <v>40</v>
      </c>
    </row>
    <row r="85" spans="1:4" x14ac:dyDescent="0.3">
      <c r="A85">
        <v>188</v>
      </c>
      <c r="B85">
        <v>10319</v>
      </c>
      <c r="C85">
        <v>17</v>
      </c>
      <c r="D85">
        <v>8</v>
      </c>
    </row>
    <row r="86" spans="1:4" x14ac:dyDescent="0.3">
      <c r="A86">
        <v>242</v>
      </c>
      <c r="B86">
        <v>10338</v>
      </c>
      <c r="C86">
        <v>17</v>
      </c>
      <c r="D86">
        <v>20</v>
      </c>
    </row>
    <row r="87" spans="1:4" x14ac:dyDescent="0.3">
      <c r="A87">
        <v>245</v>
      </c>
      <c r="B87">
        <v>10339</v>
      </c>
      <c r="C87">
        <v>17</v>
      </c>
      <c r="D87">
        <v>70</v>
      </c>
    </row>
    <row r="88" spans="1:4" x14ac:dyDescent="0.3">
      <c r="A88">
        <v>264</v>
      </c>
      <c r="B88">
        <v>10346</v>
      </c>
      <c r="C88">
        <v>17</v>
      </c>
      <c r="D88">
        <v>36</v>
      </c>
    </row>
    <row r="89" spans="1:4" x14ac:dyDescent="0.3">
      <c r="A89">
        <v>445</v>
      </c>
      <c r="B89">
        <v>10415</v>
      </c>
      <c r="C89">
        <v>17</v>
      </c>
      <c r="D89">
        <v>2</v>
      </c>
    </row>
    <row r="90" spans="1:4" x14ac:dyDescent="0.3">
      <c r="A90">
        <v>482</v>
      </c>
      <c r="B90">
        <v>10430</v>
      </c>
      <c r="C90">
        <v>17</v>
      </c>
      <c r="D90">
        <v>45</v>
      </c>
    </row>
    <row r="91" spans="1:4" x14ac:dyDescent="0.3">
      <c r="A91">
        <v>486</v>
      </c>
      <c r="B91">
        <v>10431</v>
      </c>
      <c r="C91">
        <v>17</v>
      </c>
      <c r="D91">
        <v>50</v>
      </c>
    </row>
    <row r="92" spans="1:4" x14ac:dyDescent="0.3">
      <c r="A92">
        <v>120</v>
      </c>
      <c r="B92">
        <v>10293</v>
      </c>
      <c r="C92">
        <v>18</v>
      </c>
      <c r="D92">
        <v>12</v>
      </c>
    </row>
    <row r="93" spans="1:4" x14ac:dyDescent="0.3">
      <c r="A93">
        <v>154</v>
      </c>
      <c r="B93">
        <v>10305</v>
      </c>
      <c r="C93">
        <v>18</v>
      </c>
      <c r="D93">
        <v>25</v>
      </c>
    </row>
    <row r="94" spans="1:4" x14ac:dyDescent="0.3">
      <c r="A94">
        <v>224</v>
      </c>
      <c r="B94">
        <v>10332</v>
      </c>
      <c r="C94">
        <v>18</v>
      </c>
      <c r="D94">
        <v>40</v>
      </c>
    </row>
    <row r="95" spans="1:4" x14ac:dyDescent="0.3">
      <c r="A95">
        <v>247</v>
      </c>
      <c r="B95">
        <v>10340</v>
      </c>
      <c r="C95">
        <v>18</v>
      </c>
      <c r="D95">
        <v>20</v>
      </c>
    </row>
    <row r="96" spans="1:4" x14ac:dyDescent="0.3">
      <c r="A96">
        <v>354</v>
      </c>
      <c r="B96">
        <v>10382</v>
      </c>
      <c r="C96">
        <v>18</v>
      </c>
      <c r="D96">
        <v>9</v>
      </c>
    </row>
    <row r="97" spans="1:4" x14ac:dyDescent="0.3">
      <c r="A97">
        <v>87</v>
      </c>
      <c r="B97">
        <v>10281</v>
      </c>
      <c r="C97">
        <v>19</v>
      </c>
      <c r="D97">
        <v>1</v>
      </c>
    </row>
    <row r="98" spans="1:4" x14ac:dyDescent="0.3">
      <c r="A98">
        <v>93</v>
      </c>
      <c r="B98">
        <v>10283</v>
      </c>
      <c r="C98">
        <v>19</v>
      </c>
      <c r="D98">
        <v>18</v>
      </c>
    </row>
    <row r="99" spans="1:4" x14ac:dyDescent="0.3">
      <c r="A99">
        <v>139</v>
      </c>
      <c r="B99">
        <v>10299</v>
      </c>
      <c r="C99">
        <v>19</v>
      </c>
      <c r="D99">
        <v>15</v>
      </c>
    </row>
    <row r="100" spans="1:4" x14ac:dyDescent="0.3">
      <c r="A100">
        <v>217</v>
      </c>
      <c r="B100">
        <v>10329</v>
      </c>
      <c r="C100">
        <v>19</v>
      </c>
      <c r="D100">
        <v>10</v>
      </c>
    </row>
    <row r="101" spans="1:4" x14ac:dyDescent="0.3">
      <c r="A101">
        <v>262</v>
      </c>
      <c r="B101">
        <v>10345</v>
      </c>
      <c r="C101">
        <v>19</v>
      </c>
      <c r="D101">
        <v>80</v>
      </c>
    </row>
    <row r="102" spans="1:4" x14ac:dyDescent="0.3">
      <c r="A102">
        <v>443</v>
      </c>
      <c r="B102">
        <v>10414</v>
      </c>
      <c r="C102">
        <v>19</v>
      </c>
      <c r="D102">
        <v>18</v>
      </c>
    </row>
    <row r="103" spans="1:4" x14ac:dyDescent="0.3">
      <c r="A103">
        <v>447</v>
      </c>
      <c r="B103">
        <v>10416</v>
      </c>
      <c r="C103">
        <v>19</v>
      </c>
      <c r="D103">
        <v>20</v>
      </c>
    </row>
    <row r="104" spans="1:4" x14ac:dyDescent="0.3">
      <c r="A104">
        <v>464</v>
      </c>
      <c r="B104">
        <v>10421</v>
      </c>
      <c r="C104">
        <v>19</v>
      </c>
      <c r="D104">
        <v>4</v>
      </c>
    </row>
    <row r="105" spans="1:4" x14ac:dyDescent="0.3">
      <c r="A105">
        <v>502</v>
      </c>
      <c r="B105">
        <v>10438</v>
      </c>
      <c r="C105">
        <v>19</v>
      </c>
      <c r="D105">
        <v>15</v>
      </c>
    </row>
    <row r="106" spans="1:4" x14ac:dyDescent="0.3">
      <c r="A106">
        <v>12</v>
      </c>
      <c r="B106">
        <v>10252</v>
      </c>
      <c r="C106">
        <v>20</v>
      </c>
      <c r="D106">
        <v>40</v>
      </c>
    </row>
    <row r="107" spans="1:4" x14ac:dyDescent="0.3">
      <c r="A107">
        <v>63</v>
      </c>
      <c r="B107">
        <v>10272</v>
      </c>
      <c r="C107">
        <v>20</v>
      </c>
      <c r="D107">
        <v>6</v>
      </c>
    </row>
    <row r="108" spans="1:4" x14ac:dyDescent="0.3">
      <c r="A108">
        <v>119</v>
      </c>
      <c r="B108">
        <v>10292</v>
      </c>
      <c r="C108">
        <v>20</v>
      </c>
      <c r="D108">
        <v>20</v>
      </c>
    </row>
    <row r="109" spans="1:4" x14ac:dyDescent="0.3">
      <c r="A109">
        <v>331</v>
      </c>
      <c r="B109">
        <v>10372</v>
      </c>
      <c r="C109">
        <v>20</v>
      </c>
      <c r="D109">
        <v>12</v>
      </c>
    </row>
    <row r="110" spans="1:4" x14ac:dyDescent="0.3">
      <c r="A110">
        <v>361</v>
      </c>
      <c r="B110">
        <v>10384</v>
      </c>
      <c r="C110">
        <v>20</v>
      </c>
      <c r="D110">
        <v>28</v>
      </c>
    </row>
    <row r="111" spans="1:4" x14ac:dyDescent="0.3">
      <c r="A111">
        <v>33</v>
      </c>
      <c r="B111">
        <v>10259</v>
      </c>
      <c r="C111">
        <v>21</v>
      </c>
      <c r="D111">
        <v>10</v>
      </c>
    </row>
    <row r="112" spans="1:4" x14ac:dyDescent="0.3">
      <c r="A112">
        <v>39</v>
      </c>
      <c r="B112">
        <v>10261</v>
      </c>
      <c r="C112">
        <v>21</v>
      </c>
      <c r="D112">
        <v>20</v>
      </c>
    </row>
    <row r="113" spans="1:4" x14ac:dyDescent="0.3">
      <c r="A113">
        <v>228</v>
      </c>
      <c r="B113">
        <v>10333</v>
      </c>
      <c r="C113">
        <v>21</v>
      </c>
      <c r="D113">
        <v>10</v>
      </c>
    </row>
    <row r="114" spans="1:4" x14ac:dyDescent="0.3">
      <c r="A114">
        <v>321</v>
      </c>
      <c r="B114">
        <v>10368</v>
      </c>
      <c r="C114">
        <v>21</v>
      </c>
      <c r="D114">
        <v>5</v>
      </c>
    </row>
    <row r="115" spans="1:4" x14ac:dyDescent="0.3">
      <c r="A115">
        <v>398</v>
      </c>
      <c r="B115">
        <v>10397</v>
      </c>
      <c r="C115">
        <v>21</v>
      </c>
      <c r="D115">
        <v>10</v>
      </c>
    </row>
    <row r="116" spans="1:4" x14ac:dyDescent="0.3">
      <c r="A116">
        <v>422</v>
      </c>
      <c r="B116">
        <v>10406</v>
      </c>
      <c r="C116">
        <v>21</v>
      </c>
      <c r="D116">
        <v>30</v>
      </c>
    </row>
    <row r="117" spans="1:4" x14ac:dyDescent="0.3">
      <c r="A117">
        <v>433</v>
      </c>
      <c r="B117">
        <v>10409</v>
      </c>
      <c r="C117">
        <v>21</v>
      </c>
      <c r="D117">
        <v>12</v>
      </c>
    </row>
    <row r="118" spans="1:4" x14ac:dyDescent="0.3">
      <c r="A118">
        <v>483</v>
      </c>
      <c r="B118">
        <v>10430</v>
      </c>
      <c r="C118">
        <v>21</v>
      </c>
      <c r="D118">
        <v>50</v>
      </c>
    </row>
    <row r="119" spans="1:4" x14ac:dyDescent="0.3">
      <c r="A119">
        <v>9</v>
      </c>
      <c r="B119">
        <v>10251</v>
      </c>
      <c r="C119">
        <v>22</v>
      </c>
      <c r="D119">
        <v>6</v>
      </c>
    </row>
    <row r="120" spans="1:4" x14ac:dyDescent="0.3">
      <c r="A120">
        <v>495</v>
      </c>
      <c r="B120">
        <v>10435</v>
      </c>
      <c r="C120">
        <v>22</v>
      </c>
      <c r="D120">
        <v>12</v>
      </c>
    </row>
    <row r="121" spans="1:4" x14ac:dyDescent="0.3">
      <c r="A121">
        <v>237</v>
      </c>
      <c r="B121">
        <v>10337</v>
      </c>
      <c r="C121">
        <v>23</v>
      </c>
      <c r="D121">
        <v>40</v>
      </c>
    </row>
    <row r="122" spans="1:4" x14ac:dyDescent="0.3">
      <c r="A122">
        <v>271</v>
      </c>
      <c r="B122">
        <v>10348</v>
      </c>
      <c r="C122">
        <v>23</v>
      </c>
      <c r="D122">
        <v>25</v>
      </c>
    </row>
    <row r="123" spans="1:4" x14ac:dyDescent="0.3">
      <c r="A123">
        <v>395</v>
      </c>
      <c r="B123">
        <v>10396</v>
      </c>
      <c r="C123">
        <v>23</v>
      </c>
      <c r="D123">
        <v>40</v>
      </c>
    </row>
    <row r="124" spans="1:4" x14ac:dyDescent="0.3">
      <c r="A124">
        <v>413</v>
      </c>
      <c r="B124">
        <v>10402</v>
      </c>
      <c r="C124">
        <v>23</v>
      </c>
      <c r="D124">
        <v>60</v>
      </c>
    </row>
    <row r="125" spans="1:4" x14ac:dyDescent="0.3">
      <c r="A125">
        <v>18</v>
      </c>
      <c r="B125">
        <v>10254</v>
      </c>
      <c r="C125">
        <v>24</v>
      </c>
      <c r="D125">
        <v>15</v>
      </c>
    </row>
    <row r="126" spans="1:4" x14ac:dyDescent="0.3">
      <c r="A126">
        <v>45</v>
      </c>
      <c r="B126">
        <v>10263</v>
      </c>
      <c r="C126">
        <v>24</v>
      </c>
      <c r="D126">
        <v>28</v>
      </c>
    </row>
    <row r="127" spans="1:4" x14ac:dyDescent="0.3">
      <c r="A127">
        <v>73</v>
      </c>
      <c r="B127">
        <v>10275</v>
      </c>
      <c r="C127">
        <v>24</v>
      </c>
      <c r="D127">
        <v>12</v>
      </c>
    </row>
    <row r="128" spans="1:4" x14ac:dyDescent="0.3">
      <c r="A128">
        <v>84</v>
      </c>
      <c r="B128">
        <v>10280</v>
      </c>
      <c r="C128">
        <v>24</v>
      </c>
      <c r="D128">
        <v>12</v>
      </c>
    </row>
    <row r="129" spans="1:4" x14ac:dyDescent="0.3">
      <c r="A129">
        <v>88</v>
      </c>
      <c r="B129">
        <v>10281</v>
      </c>
      <c r="C129">
        <v>24</v>
      </c>
      <c r="D129">
        <v>6</v>
      </c>
    </row>
    <row r="130" spans="1:4" x14ac:dyDescent="0.3">
      <c r="A130">
        <v>121</v>
      </c>
      <c r="B130">
        <v>10293</v>
      </c>
      <c r="C130">
        <v>24</v>
      </c>
      <c r="D130">
        <v>10</v>
      </c>
    </row>
    <row r="131" spans="1:4" x14ac:dyDescent="0.3">
      <c r="A131">
        <v>279</v>
      </c>
      <c r="B131">
        <v>10352</v>
      </c>
      <c r="C131">
        <v>24</v>
      </c>
      <c r="D131">
        <v>10</v>
      </c>
    </row>
    <row r="132" spans="1:4" x14ac:dyDescent="0.3">
      <c r="A132">
        <v>285</v>
      </c>
      <c r="B132">
        <v>10355</v>
      </c>
      <c r="C132">
        <v>24</v>
      </c>
      <c r="D132">
        <v>25</v>
      </c>
    </row>
    <row r="133" spans="1:4" x14ac:dyDescent="0.3">
      <c r="A133">
        <v>293</v>
      </c>
      <c r="B133">
        <v>10358</v>
      </c>
      <c r="C133">
        <v>24</v>
      </c>
      <c r="D133">
        <v>10</v>
      </c>
    </row>
    <row r="134" spans="1:4" x14ac:dyDescent="0.3">
      <c r="A134">
        <v>366</v>
      </c>
      <c r="B134">
        <v>10386</v>
      </c>
      <c r="C134">
        <v>24</v>
      </c>
      <c r="D134">
        <v>15</v>
      </c>
    </row>
    <row r="135" spans="1:4" x14ac:dyDescent="0.3">
      <c r="A135">
        <v>368</v>
      </c>
      <c r="B135">
        <v>10387</v>
      </c>
      <c r="C135">
        <v>24</v>
      </c>
      <c r="D135">
        <v>15</v>
      </c>
    </row>
    <row r="136" spans="1:4" x14ac:dyDescent="0.3">
      <c r="A136">
        <v>195</v>
      </c>
      <c r="B136">
        <v>10323</v>
      </c>
      <c r="C136">
        <v>25</v>
      </c>
      <c r="D136">
        <v>4</v>
      </c>
    </row>
    <row r="137" spans="1:4" x14ac:dyDescent="0.3">
      <c r="A137">
        <v>266</v>
      </c>
      <c r="B137">
        <v>10347</v>
      </c>
      <c r="C137">
        <v>25</v>
      </c>
      <c r="D137">
        <v>10</v>
      </c>
    </row>
    <row r="138" spans="1:4" x14ac:dyDescent="0.3">
      <c r="A138">
        <v>306</v>
      </c>
      <c r="B138">
        <v>10362</v>
      </c>
      <c r="C138">
        <v>25</v>
      </c>
      <c r="D138">
        <v>50</v>
      </c>
    </row>
    <row r="139" spans="1:4" x14ac:dyDescent="0.3">
      <c r="A139">
        <v>387</v>
      </c>
      <c r="B139">
        <v>10393</v>
      </c>
      <c r="C139">
        <v>25</v>
      </c>
      <c r="D139">
        <v>7</v>
      </c>
    </row>
    <row r="140" spans="1:4" x14ac:dyDescent="0.3">
      <c r="A140">
        <v>221</v>
      </c>
      <c r="B140">
        <v>10330</v>
      </c>
      <c r="C140">
        <v>26</v>
      </c>
      <c r="D140">
        <v>50</v>
      </c>
    </row>
    <row r="141" spans="1:4" x14ac:dyDescent="0.3">
      <c r="A141">
        <v>238</v>
      </c>
      <c r="B141">
        <v>10337</v>
      </c>
      <c r="C141">
        <v>26</v>
      </c>
      <c r="D141">
        <v>24</v>
      </c>
    </row>
    <row r="142" spans="1:4" x14ac:dyDescent="0.3">
      <c r="A142">
        <v>291</v>
      </c>
      <c r="B142">
        <v>10357</v>
      </c>
      <c r="C142">
        <v>26</v>
      </c>
      <c r="D142">
        <v>16</v>
      </c>
    </row>
    <row r="143" spans="1:4" x14ac:dyDescent="0.3">
      <c r="A143">
        <v>388</v>
      </c>
      <c r="B143">
        <v>10393</v>
      </c>
      <c r="C143">
        <v>26</v>
      </c>
      <c r="D143">
        <v>70</v>
      </c>
    </row>
    <row r="144" spans="1:4" x14ac:dyDescent="0.3">
      <c r="A144">
        <v>417</v>
      </c>
      <c r="B144">
        <v>10404</v>
      </c>
      <c r="C144">
        <v>26</v>
      </c>
      <c r="D144">
        <v>30</v>
      </c>
    </row>
    <row r="145" spans="1:4" x14ac:dyDescent="0.3">
      <c r="A145">
        <v>465</v>
      </c>
      <c r="B145">
        <v>10421</v>
      </c>
      <c r="C145">
        <v>26</v>
      </c>
      <c r="D145">
        <v>30</v>
      </c>
    </row>
    <row r="146" spans="1:4" x14ac:dyDescent="0.3">
      <c r="A146">
        <v>468</v>
      </c>
      <c r="B146">
        <v>10422</v>
      </c>
      <c r="C146">
        <v>26</v>
      </c>
      <c r="D146">
        <v>2</v>
      </c>
    </row>
    <row r="147" spans="1:4" x14ac:dyDescent="0.3">
      <c r="A147">
        <v>489</v>
      </c>
      <c r="B147">
        <v>10432</v>
      </c>
      <c r="C147">
        <v>26</v>
      </c>
      <c r="D147">
        <v>10</v>
      </c>
    </row>
    <row r="148" spans="1:4" x14ac:dyDescent="0.3">
      <c r="A148">
        <v>27</v>
      </c>
      <c r="B148">
        <v>10257</v>
      </c>
      <c r="C148">
        <v>27</v>
      </c>
      <c r="D148">
        <v>25</v>
      </c>
    </row>
    <row r="149" spans="1:4" x14ac:dyDescent="0.3">
      <c r="A149">
        <v>96</v>
      </c>
      <c r="B149">
        <v>10284</v>
      </c>
      <c r="C149">
        <v>27</v>
      </c>
      <c r="D149">
        <v>15</v>
      </c>
    </row>
    <row r="150" spans="1:4" x14ac:dyDescent="0.3">
      <c r="A150">
        <v>513</v>
      </c>
      <c r="B150">
        <v>10441</v>
      </c>
      <c r="C150">
        <v>27</v>
      </c>
      <c r="D150">
        <v>50</v>
      </c>
    </row>
    <row r="151" spans="1:4" x14ac:dyDescent="0.3">
      <c r="A151">
        <v>77</v>
      </c>
      <c r="B151">
        <v>10277</v>
      </c>
      <c r="C151">
        <v>28</v>
      </c>
      <c r="D151">
        <v>20</v>
      </c>
    </row>
    <row r="152" spans="1:4" x14ac:dyDescent="0.3">
      <c r="A152">
        <v>146</v>
      </c>
      <c r="B152">
        <v>10302</v>
      </c>
      <c r="C152">
        <v>28</v>
      </c>
      <c r="D152">
        <v>28</v>
      </c>
    </row>
    <row r="153" spans="1:4" x14ac:dyDescent="0.3">
      <c r="A153">
        <v>173</v>
      </c>
      <c r="B153">
        <v>10312</v>
      </c>
      <c r="C153">
        <v>28</v>
      </c>
      <c r="D153">
        <v>4</v>
      </c>
    </row>
    <row r="154" spans="1:4" x14ac:dyDescent="0.3">
      <c r="A154">
        <v>189</v>
      </c>
      <c r="B154">
        <v>10319</v>
      </c>
      <c r="C154">
        <v>28</v>
      </c>
      <c r="D154">
        <v>14</v>
      </c>
    </row>
    <row r="155" spans="1:4" x14ac:dyDescent="0.3">
      <c r="A155">
        <v>299</v>
      </c>
      <c r="B155">
        <v>10360</v>
      </c>
      <c r="C155">
        <v>28</v>
      </c>
      <c r="D155">
        <v>30</v>
      </c>
    </row>
    <row r="156" spans="1:4" x14ac:dyDescent="0.3">
      <c r="A156">
        <v>322</v>
      </c>
      <c r="B156">
        <v>10368</v>
      </c>
      <c r="C156">
        <v>28</v>
      </c>
      <c r="D156">
        <v>13</v>
      </c>
    </row>
    <row r="157" spans="1:4" x14ac:dyDescent="0.3">
      <c r="A157">
        <v>342</v>
      </c>
      <c r="B157">
        <v>10377</v>
      </c>
      <c r="C157">
        <v>28</v>
      </c>
      <c r="D157">
        <v>20</v>
      </c>
    </row>
    <row r="158" spans="1:4" x14ac:dyDescent="0.3">
      <c r="A158">
        <v>369</v>
      </c>
      <c r="B158">
        <v>10387</v>
      </c>
      <c r="C158">
        <v>28</v>
      </c>
      <c r="D158">
        <v>6</v>
      </c>
    </row>
    <row r="159" spans="1:4" x14ac:dyDescent="0.3">
      <c r="A159">
        <v>423</v>
      </c>
      <c r="B159">
        <v>10406</v>
      </c>
      <c r="C159">
        <v>28</v>
      </c>
      <c r="D159">
        <v>42</v>
      </c>
    </row>
    <row r="160" spans="1:4" x14ac:dyDescent="0.3">
      <c r="A160">
        <v>518</v>
      </c>
      <c r="B160">
        <v>10443</v>
      </c>
      <c r="C160">
        <v>28</v>
      </c>
      <c r="D160">
        <v>12</v>
      </c>
    </row>
    <row r="161" spans="1:4" x14ac:dyDescent="0.3">
      <c r="A161">
        <v>56</v>
      </c>
      <c r="B161">
        <v>10268</v>
      </c>
      <c r="C161">
        <v>29</v>
      </c>
      <c r="D161">
        <v>10</v>
      </c>
    </row>
    <row r="162" spans="1:4" x14ac:dyDescent="0.3">
      <c r="A162">
        <v>113</v>
      </c>
      <c r="B162">
        <v>10290</v>
      </c>
      <c r="C162">
        <v>29</v>
      </c>
      <c r="D162">
        <v>15</v>
      </c>
    </row>
    <row r="163" spans="1:4" x14ac:dyDescent="0.3">
      <c r="A163">
        <v>155</v>
      </c>
      <c r="B163">
        <v>10305</v>
      </c>
      <c r="C163">
        <v>29</v>
      </c>
      <c r="D163">
        <v>25</v>
      </c>
    </row>
    <row r="164" spans="1:4" x14ac:dyDescent="0.3">
      <c r="A164">
        <v>284</v>
      </c>
      <c r="B164">
        <v>10354</v>
      </c>
      <c r="C164">
        <v>29</v>
      </c>
      <c r="D164">
        <v>4</v>
      </c>
    </row>
    <row r="165" spans="1:4" x14ac:dyDescent="0.3">
      <c r="A165">
        <v>300</v>
      </c>
      <c r="B165">
        <v>10360</v>
      </c>
      <c r="C165">
        <v>29</v>
      </c>
      <c r="D165">
        <v>35</v>
      </c>
    </row>
    <row r="166" spans="1:4" x14ac:dyDescent="0.3">
      <c r="A166">
        <v>325</v>
      </c>
      <c r="B166">
        <v>10369</v>
      </c>
      <c r="C166">
        <v>29</v>
      </c>
      <c r="D166">
        <v>20</v>
      </c>
    </row>
    <row r="167" spans="1:4" x14ac:dyDescent="0.3">
      <c r="A167">
        <v>355</v>
      </c>
      <c r="B167">
        <v>10382</v>
      </c>
      <c r="C167">
        <v>29</v>
      </c>
      <c r="D167">
        <v>14</v>
      </c>
    </row>
    <row r="168" spans="1:4" x14ac:dyDescent="0.3">
      <c r="A168">
        <v>406</v>
      </c>
      <c r="B168">
        <v>10400</v>
      </c>
      <c r="C168">
        <v>29</v>
      </c>
      <c r="D168">
        <v>21</v>
      </c>
    </row>
    <row r="169" spans="1:4" x14ac:dyDescent="0.3">
      <c r="A169">
        <v>511</v>
      </c>
      <c r="B169">
        <v>10440</v>
      </c>
      <c r="C169">
        <v>29</v>
      </c>
      <c r="D169">
        <v>24</v>
      </c>
    </row>
    <row r="170" spans="1:4" x14ac:dyDescent="0.3">
      <c r="A170">
        <v>46</v>
      </c>
      <c r="B170">
        <v>10263</v>
      </c>
      <c r="C170">
        <v>30</v>
      </c>
      <c r="D170">
        <v>60</v>
      </c>
    </row>
    <row r="171" spans="1:4" x14ac:dyDescent="0.3">
      <c r="A171">
        <v>90</v>
      </c>
      <c r="B171">
        <v>10282</v>
      </c>
      <c r="C171">
        <v>30</v>
      </c>
      <c r="D171">
        <v>6</v>
      </c>
    </row>
    <row r="172" spans="1:4" x14ac:dyDescent="0.3">
      <c r="A172">
        <v>157</v>
      </c>
      <c r="B172">
        <v>10306</v>
      </c>
      <c r="C172">
        <v>30</v>
      </c>
      <c r="D172">
        <v>10</v>
      </c>
    </row>
    <row r="173" spans="1:4" x14ac:dyDescent="0.3">
      <c r="A173">
        <v>212</v>
      </c>
      <c r="B173">
        <v>10327</v>
      </c>
      <c r="C173">
        <v>30</v>
      </c>
      <c r="D173">
        <v>35</v>
      </c>
    </row>
    <row r="174" spans="1:4" x14ac:dyDescent="0.3">
      <c r="A174">
        <v>218</v>
      </c>
      <c r="B174">
        <v>10329</v>
      </c>
      <c r="C174">
        <v>30</v>
      </c>
      <c r="D174">
        <v>8</v>
      </c>
    </row>
    <row r="175" spans="1:4" x14ac:dyDescent="0.3">
      <c r="A175">
        <v>243</v>
      </c>
      <c r="B175">
        <v>10338</v>
      </c>
      <c r="C175">
        <v>30</v>
      </c>
      <c r="D175">
        <v>15</v>
      </c>
    </row>
    <row r="176" spans="1:4" x14ac:dyDescent="0.3">
      <c r="A176">
        <v>348</v>
      </c>
      <c r="B176">
        <v>10380</v>
      </c>
      <c r="C176">
        <v>30</v>
      </c>
      <c r="D176">
        <v>18</v>
      </c>
    </row>
    <row r="177" spans="1:4" x14ac:dyDescent="0.3">
      <c r="A177">
        <v>409</v>
      </c>
      <c r="B177">
        <v>10401</v>
      </c>
      <c r="C177">
        <v>30</v>
      </c>
      <c r="D177">
        <v>18</v>
      </c>
    </row>
    <row r="178" spans="1:4" x14ac:dyDescent="0.3">
      <c r="A178">
        <v>15</v>
      </c>
      <c r="B178">
        <v>10253</v>
      </c>
      <c r="C178">
        <v>31</v>
      </c>
      <c r="D178">
        <v>20</v>
      </c>
    </row>
    <row r="179" spans="1:4" x14ac:dyDescent="0.3">
      <c r="A179">
        <v>64</v>
      </c>
      <c r="B179">
        <v>10272</v>
      </c>
      <c r="C179">
        <v>31</v>
      </c>
      <c r="D179">
        <v>40</v>
      </c>
    </row>
    <row r="180" spans="1:4" x14ac:dyDescent="0.3">
      <c r="A180">
        <v>67</v>
      </c>
      <c r="B180">
        <v>10273</v>
      </c>
      <c r="C180">
        <v>31</v>
      </c>
      <c r="D180">
        <v>15</v>
      </c>
    </row>
    <row r="181" spans="1:4" x14ac:dyDescent="0.3">
      <c r="A181">
        <v>205</v>
      </c>
      <c r="B181">
        <v>10325</v>
      </c>
      <c r="C181">
        <v>31</v>
      </c>
      <c r="D181">
        <v>4</v>
      </c>
    </row>
    <row r="182" spans="1:4" x14ac:dyDescent="0.3">
      <c r="A182">
        <v>233</v>
      </c>
      <c r="B182">
        <v>10335</v>
      </c>
      <c r="C182">
        <v>31</v>
      </c>
      <c r="D182">
        <v>25</v>
      </c>
    </row>
    <row r="183" spans="1:4" x14ac:dyDescent="0.3">
      <c r="A183">
        <v>253</v>
      </c>
      <c r="B183">
        <v>10342</v>
      </c>
      <c r="C183">
        <v>31</v>
      </c>
      <c r="D183">
        <v>56</v>
      </c>
    </row>
    <row r="184" spans="1:4" x14ac:dyDescent="0.3">
      <c r="A184">
        <v>287</v>
      </c>
      <c r="B184">
        <v>10356</v>
      </c>
      <c r="C184">
        <v>31</v>
      </c>
      <c r="D184">
        <v>30</v>
      </c>
    </row>
    <row r="185" spans="1:4" x14ac:dyDescent="0.3">
      <c r="A185">
        <v>297</v>
      </c>
      <c r="B185">
        <v>10359</v>
      </c>
      <c r="C185">
        <v>31</v>
      </c>
      <c r="D185">
        <v>70</v>
      </c>
    </row>
    <row r="186" spans="1:4" x14ac:dyDescent="0.3">
      <c r="A186">
        <v>309</v>
      </c>
      <c r="B186">
        <v>10363</v>
      </c>
      <c r="C186">
        <v>31</v>
      </c>
      <c r="D186">
        <v>20</v>
      </c>
    </row>
    <row r="187" spans="1:4" x14ac:dyDescent="0.3">
      <c r="A187">
        <v>337</v>
      </c>
      <c r="B187">
        <v>10374</v>
      </c>
      <c r="C187">
        <v>31</v>
      </c>
      <c r="D187">
        <v>30</v>
      </c>
    </row>
    <row r="188" spans="1:4" x14ac:dyDescent="0.3">
      <c r="A188">
        <v>341</v>
      </c>
      <c r="B188">
        <v>10376</v>
      </c>
      <c r="C188">
        <v>31</v>
      </c>
      <c r="D188">
        <v>42</v>
      </c>
    </row>
    <row r="189" spans="1:4" x14ac:dyDescent="0.3">
      <c r="A189">
        <v>379</v>
      </c>
      <c r="B189">
        <v>10390</v>
      </c>
      <c r="C189">
        <v>31</v>
      </c>
      <c r="D189">
        <v>60</v>
      </c>
    </row>
    <row r="190" spans="1:4" x14ac:dyDescent="0.3">
      <c r="A190">
        <v>389</v>
      </c>
      <c r="B190">
        <v>10393</v>
      </c>
      <c r="C190">
        <v>31</v>
      </c>
      <c r="D190">
        <v>32</v>
      </c>
    </row>
    <row r="191" spans="1:4" x14ac:dyDescent="0.3">
      <c r="A191">
        <v>469</v>
      </c>
      <c r="B191">
        <v>10423</v>
      </c>
      <c r="C191">
        <v>31</v>
      </c>
      <c r="D191">
        <v>14</v>
      </c>
    </row>
    <row r="192" spans="1:4" x14ac:dyDescent="0.3">
      <c r="A192">
        <v>32</v>
      </c>
      <c r="B192">
        <v>10258</v>
      </c>
      <c r="C192">
        <v>32</v>
      </c>
      <c r="D192">
        <v>6</v>
      </c>
    </row>
    <row r="193" spans="1:4" x14ac:dyDescent="0.3">
      <c r="A193">
        <v>178</v>
      </c>
      <c r="B193">
        <v>10314</v>
      </c>
      <c r="C193">
        <v>32</v>
      </c>
      <c r="D193">
        <v>40</v>
      </c>
    </row>
    <row r="194" spans="1:4" x14ac:dyDescent="0.3">
      <c r="A194">
        <v>234</v>
      </c>
      <c r="B194">
        <v>10335</v>
      </c>
      <c r="C194">
        <v>32</v>
      </c>
      <c r="D194">
        <v>6</v>
      </c>
    </row>
    <row r="195" spans="1:4" x14ac:dyDescent="0.3">
      <c r="A195">
        <v>13</v>
      </c>
      <c r="B195">
        <v>10252</v>
      </c>
      <c r="C195">
        <v>33</v>
      </c>
      <c r="D195">
        <v>25</v>
      </c>
    </row>
    <row r="196" spans="1:4" x14ac:dyDescent="0.3">
      <c r="A196">
        <v>58</v>
      </c>
      <c r="B196">
        <v>10269</v>
      </c>
      <c r="C196">
        <v>33</v>
      </c>
      <c r="D196">
        <v>60</v>
      </c>
    </row>
    <row r="197" spans="1:4" x14ac:dyDescent="0.3">
      <c r="A197">
        <v>62</v>
      </c>
      <c r="B197">
        <v>10271</v>
      </c>
      <c r="C197">
        <v>33</v>
      </c>
      <c r="D197">
        <v>24</v>
      </c>
    </row>
    <row r="198" spans="1:4" x14ac:dyDescent="0.3">
      <c r="A198">
        <v>68</v>
      </c>
      <c r="B198">
        <v>10273</v>
      </c>
      <c r="C198">
        <v>33</v>
      </c>
      <c r="D198">
        <v>20</v>
      </c>
    </row>
    <row r="199" spans="1:4" x14ac:dyDescent="0.3">
      <c r="A199">
        <v>250</v>
      </c>
      <c r="B199">
        <v>10341</v>
      </c>
      <c r="C199">
        <v>33</v>
      </c>
      <c r="D199">
        <v>8</v>
      </c>
    </row>
    <row r="200" spans="1:4" x14ac:dyDescent="0.3">
      <c r="A200">
        <v>356</v>
      </c>
      <c r="B200">
        <v>10382</v>
      </c>
      <c r="C200">
        <v>33</v>
      </c>
      <c r="D200">
        <v>60</v>
      </c>
    </row>
    <row r="201" spans="1:4" x14ac:dyDescent="0.3">
      <c r="A201">
        <v>434</v>
      </c>
      <c r="B201">
        <v>10410</v>
      </c>
      <c r="C201">
        <v>33</v>
      </c>
      <c r="D201">
        <v>49</v>
      </c>
    </row>
    <row r="202" spans="1:4" x14ac:dyDescent="0.3">
      <c r="A202">
        <v>444</v>
      </c>
      <c r="B202">
        <v>10414</v>
      </c>
      <c r="C202">
        <v>33</v>
      </c>
      <c r="D202">
        <v>50</v>
      </c>
    </row>
    <row r="203" spans="1:4" x14ac:dyDescent="0.3">
      <c r="A203">
        <v>446</v>
      </c>
      <c r="B203">
        <v>10415</v>
      </c>
      <c r="C203">
        <v>33</v>
      </c>
      <c r="D203">
        <v>20</v>
      </c>
    </row>
    <row r="204" spans="1:4" x14ac:dyDescent="0.3">
      <c r="A204">
        <v>106</v>
      </c>
      <c r="B204">
        <v>10287</v>
      </c>
      <c r="C204">
        <v>34</v>
      </c>
      <c r="D204">
        <v>20</v>
      </c>
    </row>
    <row r="205" spans="1:4" x14ac:dyDescent="0.3">
      <c r="A205">
        <v>181</v>
      </c>
      <c r="B205">
        <v>10315</v>
      </c>
      <c r="C205">
        <v>34</v>
      </c>
      <c r="D205">
        <v>14</v>
      </c>
    </row>
    <row r="206" spans="1:4" x14ac:dyDescent="0.3">
      <c r="A206">
        <v>294</v>
      </c>
      <c r="B206">
        <v>10358</v>
      </c>
      <c r="C206">
        <v>34</v>
      </c>
      <c r="D206">
        <v>10</v>
      </c>
    </row>
    <row r="207" spans="1:4" x14ac:dyDescent="0.3">
      <c r="A207">
        <v>317</v>
      </c>
      <c r="B207">
        <v>10367</v>
      </c>
      <c r="C207">
        <v>34</v>
      </c>
      <c r="D207">
        <v>36</v>
      </c>
    </row>
    <row r="208" spans="1:4" x14ac:dyDescent="0.3">
      <c r="A208">
        <v>367</v>
      </c>
      <c r="B208">
        <v>10386</v>
      </c>
      <c r="C208">
        <v>34</v>
      </c>
      <c r="D208">
        <v>10</v>
      </c>
    </row>
    <row r="209" spans="1:4" x14ac:dyDescent="0.3">
      <c r="A209">
        <v>503</v>
      </c>
      <c r="B209">
        <v>10438</v>
      </c>
      <c r="C209">
        <v>34</v>
      </c>
      <c r="D209">
        <v>20</v>
      </c>
    </row>
    <row r="210" spans="1:4" x14ac:dyDescent="0.3">
      <c r="A210">
        <v>40</v>
      </c>
      <c r="B210">
        <v>10261</v>
      </c>
      <c r="C210">
        <v>35</v>
      </c>
      <c r="D210">
        <v>20</v>
      </c>
    </row>
    <row r="211" spans="1:4" x14ac:dyDescent="0.3">
      <c r="A211">
        <v>89</v>
      </c>
      <c r="B211">
        <v>10281</v>
      </c>
      <c r="C211">
        <v>35</v>
      </c>
      <c r="D211">
        <v>4</v>
      </c>
    </row>
    <row r="212" spans="1:4" x14ac:dyDescent="0.3">
      <c r="A212">
        <v>103</v>
      </c>
      <c r="B212">
        <v>10286</v>
      </c>
      <c r="C212">
        <v>35</v>
      </c>
      <c r="D212">
        <v>100</v>
      </c>
    </row>
    <row r="213" spans="1:4" x14ac:dyDescent="0.3">
      <c r="A213">
        <v>192</v>
      </c>
      <c r="B213">
        <v>10321</v>
      </c>
      <c r="C213">
        <v>35</v>
      </c>
      <c r="D213">
        <v>10</v>
      </c>
    </row>
    <row r="214" spans="1:4" x14ac:dyDescent="0.3">
      <c r="A214">
        <v>198</v>
      </c>
      <c r="B214">
        <v>10324</v>
      </c>
      <c r="C214">
        <v>35</v>
      </c>
      <c r="D214">
        <v>70</v>
      </c>
    </row>
    <row r="215" spans="1:4" x14ac:dyDescent="0.3">
      <c r="A215">
        <v>380</v>
      </c>
      <c r="B215">
        <v>10390</v>
      </c>
      <c r="C215">
        <v>35</v>
      </c>
      <c r="D215">
        <v>40</v>
      </c>
    </row>
    <row r="216" spans="1:4" x14ac:dyDescent="0.3">
      <c r="A216">
        <v>400</v>
      </c>
      <c r="B216">
        <v>10398</v>
      </c>
      <c r="C216">
        <v>35</v>
      </c>
      <c r="D216">
        <v>30</v>
      </c>
    </row>
    <row r="217" spans="1:4" x14ac:dyDescent="0.3">
      <c r="A217">
        <v>407</v>
      </c>
      <c r="B217">
        <v>10400</v>
      </c>
      <c r="C217">
        <v>35</v>
      </c>
      <c r="D217">
        <v>35</v>
      </c>
    </row>
    <row r="218" spans="1:4" x14ac:dyDescent="0.3">
      <c r="A218">
        <v>471</v>
      </c>
      <c r="B218">
        <v>10424</v>
      </c>
      <c r="C218">
        <v>35</v>
      </c>
      <c r="D218">
        <v>60</v>
      </c>
    </row>
    <row r="219" spans="1:4" x14ac:dyDescent="0.3">
      <c r="A219">
        <v>23</v>
      </c>
      <c r="B219">
        <v>10255</v>
      </c>
      <c r="C219">
        <v>36</v>
      </c>
      <c r="D219">
        <v>25</v>
      </c>
    </row>
    <row r="220" spans="1:4" x14ac:dyDescent="0.3">
      <c r="A220">
        <v>60</v>
      </c>
      <c r="B220">
        <v>10270</v>
      </c>
      <c r="C220">
        <v>36</v>
      </c>
      <c r="D220">
        <v>30</v>
      </c>
    </row>
    <row r="221" spans="1:4" x14ac:dyDescent="0.3">
      <c r="A221">
        <v>136</v>
      </c>
      <c r="B221">
        <v>10298</v>
      </c>
      <c r="C221">
        <v>36</v>
      </c>
      <c r="D221">
        <v>40</v>
      </c>
    </row>
    <row r="222" spans="1:4" x14ac:dyDescent="0.3">
      <c r="A222">
        <v>177</v>
      </c>
      <c r="B222">
        <v>10313</v>
      </c>
      <c r="C222">
        <v>36</v>
      </c>
      <c r="D222">
        <v>12</v>
      </c>
    </row>
    <row r="223" spans="1:4" x14ac:dyDescent="0.3">
      <c r="A223">
        <v>239</v>
      </c>
      <c r="B223">
        <v>10337</v>
      </c>
      <c r="C223">
        <v>36</v>
      </c>
      <c r="D223">
        <v>20</v>
      </c>
    </row>
    <row r="224" spans="1:4" x14ac:dyDescent="0.3">
      <c r="A224">
        <v>254</v>
      </c>
      <c r="B224">
        <v>10342</v>
      </c>
      <c r="C224">
        <v>36</v>
      </c>
      <c r="D224">
        <v>40</v>
      </c>
    </row>
    <row r="225" spans="1:4" x14ac:dyDescent="0.3">
      <c r="A225">
        <v>295</v>
      </c>
      <c r="B225">
        <v>10358</v>
      </c>
      <c r="C225">
        <v>36</v>
      </c>
      <c r="D225">
        <v>20</v>
      </c>
    </row>
    <row r="226" spans="1:4" x14ac:dyDescent="0.3">
      <c r="A226">
        <v>330</v>
      </c>
      <c r="B226">
        <v>10371</v>
      </c>
      <c r="C226">
        <v>36</v>
      </c>
      <c r="D226">
        <v>6</v>
      </c>
    </row>
    <row r="227" spans="1:4" x14ac:dyDescent="0.3">
      <c r="A227">
        <v>424</v>
      </c>
      <c r="B227">
        <v>10406</v>
      </c>
      <c r="C227">
        <v>36</v>
      </c>
      <c r="D227">
        <v>5</v>
      </c>
    </row>
    <row r="228" spans="1:4" x14ac:dyDescent="0.3">
      <c r="A228">
        <v>34</v>
      </c>
      <c r="B228">
        <v>10259</v>
      </c>
      <c r="C228">
        <v>37</v>
      </c>
      <c r="D228">
        <v>1</v>
      </c>
    </row>
    <row r="229" spans="1:4" x14ac:dyDescent="0.3">
      <c r="A229">
        <v>240</v>
      </c>
      <c r="B229">
        <v>10337</v>
      </c>
      <c r="C229">
        <v>37</v>
      </c>
      <c r="D229">
        <v>28</v>
      </c>
    </row>
    <row r="230" spans="1:4" x14ac:dyDescent="0.3">
      <c r="A230">
        <v>429</v>
      </c>
      <c r="B230">
        <v>10408</v>
      </c>
      <c r="C230">
        <v>37</v>
      </c>
      <c r="D230">
        <v>10</v>
      </c>
    </row>
    <row r="231" spans="1:4" x14ac:dyDescent="0.3">
      <c r="A231">
        <v>219</v>
      </c>
      <c r="B231">
        <v>10329</v>
      </c>
      <c r="C231">
        <v>38</v>
      </c>
      <c r="D231">
        <v>20</v>
      </c>
    </row>
    <row r="232" spans="1:4" x14ac:dyDescent="0.3">
      <c r="A232">
        <v>275</v>
      </c>
      <c r="B232">
        <v>10351</v>
      </c>
      <c r="C232">
        <v>38</v>
      </c>
      <c r="D232">
        <v>20</v>
      </c>
    </row>
    <row r="233" spans="1:4" x14ac:dyDescent="0.3">
      <c r="A233">
        <v>282</v>
      </c>
      <c r="B233">
        <v>10353</v>
      </c>
      <c r="C233">
        <v>38</v>
      </c>
      <c r="D233">
        <v>50</v>
      </c>
    </row>
    <row r="234" spans="1:4" x14ac:dyDescent="0.3">
      <c r="A234">
        <v>301</v>
      </c>
      <c r="B234">
        <v>10360</v>
      </c>
      <c r="C234">
        <v>38</v>
      </c>
      <c r="D234">
        <v>10</v>
      </c>
    </row>
    <row r="235" spans="1:4" x14ac:dyDescent="0.3">
      <c r="A235">
        <v>332</v>
      </c>
      <c r="B235">
        <v>10372</v>
      </c>
      <c r="C235">
        <v>38</v>
      </c>
      <c r="D235">
        <v>40</v>
      </c>
    </row>
    <row r="236" spans="1:4" x14ac:dyDescent="0.3">
      <c r="A236">
        <v>450</v>
      </c>
      <c r="B236">
        <v>10417</v>
      </c>
      <c r="C236">
        <v>38</v>
      </c>
      <c r="D236">
        <v>50</v>
      </c>
    </row>
    <row r="237" spans="1:4" x14ac:dyDescent="0.3">
      <c r="A237">
        <v>472</v>
      </c>
      <c r="B237">
        <v>10424</v>
      </c>
      <c r="C237">
        <v>38</v>
      </c>
      <c r="D237">
        <v>49</v>
      </c>
    </row>
    <row r="238" spans="1:4" x14ac:dyDescent="0.3">
      <c r="A238">
        <v>16</v>
      </c>
      <c r="B238">
        <v>10253</v>
      </c>
      <c r="C238">
        <v>39</v>
      </c>
      <c r="D238">
        <v>42</v>
      </c>
    </row>
    <row r="239" spans="1:4" x14ac:dyDescent="0.3">
      <c r="A239">
        <v>28</v>
      </c>
      <c r="B239">
        <v>10257</v>
      </c>
      <c r="C239">
        <v>39</v>
      </c>
      <c r="D239">
        <v>6</v>
      </c>
    </row>
    <row r="240" spans="1:4" x14ac:dyDescent="0.3">
      <c r="A240">
        <v>133</v>
      </c>
      <c r="B240">
        <v>10297</v>
      </c>
      <c r="C240">
        <v>39</v>
      </c>
      <c r="D240">
        <v>60</v>
      </c>
    </row>
    <row r="241" spans="1:4" x14ac:dyDescent="0.3">
      <c r="A241">
        <v>156</v>
      </c>
      <c r="B241">
        <v>10305</v>
      </c>
      <c r="C241">
        <v>39</v>
      </c>
      <c r="D241">
        <v>30</v>
      </c>
    </row>
    <row r="242" spans="1:4" x14ac:dyDescent="0.3">
      <c r="A242">
        <v>196</v>
      </c>
      <c r="B242">
        <v>10323</v>
      </c>
      <c r="C242">
        <v>39</v>
      </c>
      <c r="D242">
        <v>4</v>
      </c>
    </row>
    <row r="243" spans="1:4" x14ac:dyDescent="0.3">
      <c r="A243">
        <v>267</v>
      </c>
      <c r="B243">
        <v>10347</v>
      </c>
      <c r="C243">
        <v>39</v>
      </c>
      <c r="D243">
        <v>50</v>
      </c>
    </row>
    <row r="244" spans="1:4" x14ac:dyDescent="0.3">
      <c r="A244">
        <v>304</v>
      </c>
      <c r="B244">
        <v>10361</v>
      </c>
      <c r="C244">
        <v>39</v>
      </c>
      <c r="D244">
        <v>54</v>
      </c>
    </row>
    <row r="245" spans="1:4" x14ac:dyDescent="0.3">
      <c r="A245">
        <v>343</v>
      </c>
      <c r="B245">
        <v>10377</v>
      </c>
      <c r="C245">
        <v>39</v>
      </c>
      <c r="D245">
        <v>20</v>
      </c>
    </row>
    <row r="246" spans="1:4" x14ac:dyDescent="0.3">
      <c r="A246">
        <v>53</v>
      </c>
      <c r="B246">
        <v>10267</v>
      </c>
      <c r="C246">
        <v>40</v>
      </c>
      <c r="D246">
        <v>50</v>
      </c>
    </row>
    <row r="247" spans="1:4" x14ac:dyDescent="0.3">
      <c r="A247">
        <v>69</v>
      </c>
      <c r="B247">
        <v>10273</v>
      </c>
      <c r="C247">
        <v>40</v>
      </c>
      <c r="D247">
        <v>60</v>
      </c>
    </row>
    <row r="248" spans="1:4" x14ac:dyDescent="0.3">
      <c r="A248">
        <v>101</v>
      </c>
      <c r="B248">
        <v>10285</v>
      </c>
      <c r="C248">
        <v>40</v>
      </c>
      <c r="D248">
        <v>40</v>
      </c>
    </row>
    <row r="249" spans="1:4" x14ac:dyDescent="0.3">
      <c r="A249">
        <v>143</v>
      </c>
      <c r="B249">
        <v>10301</v>
      </c>
      <c r="C249">
        <v>40</v>
      </c>
      <c r="D249">
        <v>10</v>
      </c>
    </row>
    <row r="250" spans="1:4" x14ac:dyDescent="0.3">
      <c r="A250">
        <v>148</v>
      </c>
      <c r="B250">
        <v>10303</v>
      </c>
      <c r="C250">
        <v>40</v>
      </c>
      <c r="D250">
        <v>40</v>
      </c>
    </row>
    <row r="251" spans="1:4" x14ac:dyDescent="0.3">
      <c r="A251">
        <v>268</v>
      </c>
      <c r="B251">
        <v>10347</v>
      </c>
      <c r="C251">
        <v>40</v>
      </c>
      <c r="D251">
        <v>4</v>
      </c>
    </row>
    <row r="252" spans="1:4" x14ac:dyDescent="0.3">
      <c r="A252">
        <v>425</v>
      </c>
      <c r="B252">
        <v>10406</v>
      </c>
      <c r="C252">
        <v>40</v>
      </c>
      <c r="D252">
        <v>2</v>
      </c>
    </row>
    <row r="253" spans="1:4" x14ac:dyDescent="0.3">
      <c r="A253">
        <v>487</v>
      </c>
      <c r="B253">
        <v>10431</v>
      </c>
      <c r="C253">
        <v>40</v>
      </c>
      <c r="D253">
        <v>50</v>
      </c>
    </row>
    <row r="254" spans="1:4" x14ac:dyDescent="0.3">
      <c r="A254">
        <v>6</v>
      </c>
      <c r="B254">
        <v>10250</v>
      </c>
      <c r="C254">
        <v>41</v>
      </c>
      <c r="D254">
        <v>10</v>
      </c>
    </row>
    <row r="255" spans="1:4" x14ac:dyDescent="0.3">
      <c r="A255">
        <v>35</v>
      </c>
      <c r="B255">
        <v>10260</v>
      </c>
      <c r="C255">
        <v>41</v>
      </c>
      <c r="D255">
        <v>16</v>
      </c>
    </row>
    <row r="256" spans="1:4" x14ac:dyDescent="0.3">
      <c r="A256">
        <v>49</v>
      </c>
      <c r="B256">
        <v>10264</v>
      </c>
      <c r="C256">
        <v>41</v>
      </c>
      <c r="D256">
        <v>25</v>
      </c>
    </row>
    <row r="257" spans="1:4" x14ac:dyDescent="0.3">
      <c r="A257">
        <v>183</v>
      </c>
      <c r="B257">
        <v>10316</v>
      </c>
      <c r="C257">
        <v>41</v>
      </c>
      <c r="D257">
        <v>10</v>
      </c>
    </row>
    <row r="258" spans="1:4" x14ac:dyDescent="0.3">
      <c r="A258">
        <v>186</v>
      </c>
      <c r="B258">
        <v>10318</v>
      </c>
      <c r="C258">
        <v>41</v>
      </c>
      <c r="D258">
        <v>20</v>
      </c>
    </row>
    <row r="259" spans="1:4" x14ac:dyDescent="0.3">
      <c r="A259">
        <v>248</v>
      </c>
      <c r="B259">
        <v>10340</v>
      </c>
      <c r="C259">
        <v>41</v>
      </c>
      <c r="D259">
        <v>12</v>
      </c>
    </row>
    <row r="260" spans="1:4" x14ac:dyDescent="0.3">
      <c r="A260">
        <v>276</v>
      </c>
      <c r="B260">
        <v>10351</v>
      </c>
      <c r="C260">
        <v>41</v>
      </c>
      <c r="D260">
        <v>13</v>
      </c>
    </row>
    <row r="261" spans="1:4" x14ac:dyDescent="0.3">
      <c r="A261">
        <v>345</v>
      </c>
      <c r="B261">
        <v>10379</v>
      </c>
      <c r="C261">
        <v>41</v>
      </c>
      <c r="D261">
        <v>8</v>
      </c>
    </row>
    <row r="262" spans="1:4" x14ac:dyDescent="0.3">
      <c r="A262">
        <v>436</v>
      </c>
      <c r="B262">
        <v>10411</v>
      </c>
      <c r="C262">
        <v>41</v>
      </c>
      <c r="D262">
        <v>25</v>
      </c>
    </row>
    <row r="263" spans="1:4" x14ac:dyDescent="0.3">
      <c r="A263">
        <v>2</v>
      </c>
      <c r="B263">
        <v>10248</v>
      </c>
      <c r="C263">
        <v>42</v>
      </c>
      <c r="D263">
        <v>10</v>
      </c>
    </row>
    <row r="264" spans="1:4" x14ac:dyDescent="0.3">
      <c r="A264">
        <v>166</v>
      </c>
      <c r="B264">
        <v>10309</v>
      </c>
      <c r="C264">
        <v>42</v>
      </c>
      <c r="D264">
        <v>2</v>
      </c>
    </row>
    <row r="265" spans="1:4" x14ac:dyDescent="0.3">
      <c r="A265">
        <v>171</v>
      </c>
      <c r="B265">
        <v>10311</v>
      </c>
      <c r="C265">
        <v>42</v>
      </c>
      <c r="D265">
        <v>6</v>
      </c>
    </row>
    <row r="266" spans="1:4" x14ac:dyDescent="0.3">
      <c r="A266">
        <v>225</v>
      </c>
      <c r="B266">
        <v>10332</v>
      </c>
      <c r="C266">
        <v>42</v>
      </c>
      <c r="D266">
        <v>10</v>
      </c>
    </row>
    <row r="267" spans="1:4" x14ac:dyDescent="0.3">
      <c r="A267">
        <v>263</v>
      </c>
      <c r="B267">
        <v>10345</v>
      </c>
      <c r="C267">
        <v>42</v>
      </c>
      <c r="D267">
        <v>9</v>
      </c>
    </row>
    <row r="268" spans="1:4" x14ac:dyDescent="0.3">
      <c r="A268">
        <v>418</v>
      </c>
      <c r="B268">
        <v>10404</v>
      </c>
      <c r="C268">
        <v>42</v>
      </c>
      <c r="D268">
        <v>40</v>
      </c>
    </row>
    <row r="269" spans="1:4" x14ac:dyDescent="0.3">
      <c r="A269">
        <v>61</v>
      </c>
      <c r="B269">
        <v>10270</v>
      </c>
      <c r="C269">
        <v>43</v>
      </c>
      <c r="D269">
        <v>25</v>
      </c>
    </row>
    <row r="270" spans="1:4" x14ac:dyDescent="0.3">
      <c r="A270">
        <v>126</v>
      </c>
      <c r="B270">
        <v>10294</v>
      </c>
      <c r="C270">
        <v>43</v>
      </c>
      <c r="D270">
        <v>15</v>
      </c>
    </row>
    <row r="271" spans="1:4" x14ac:dyDescent="0.3">
      <c r="A271">
        <v>147</v>
      </c>
      <c r="B271">
        <v>10302</v>
      </c>
      <c r="C271">
        <v>43</v>
      </c>
      <c r="D271">
        <v>12</v>
      </c>
    </row>
    <row r="272" spans="1:4" x14ac:dyDescent="0.3">
      <c r="A272">
        <v>167</v>
      </c>
      <c r="B272">
        <v>10309</v>
      </c>
      <c r="C272">
        <v>43</v>
      </c>
      <c r="D272">
        <v>20</v>
      </c>
    </row>
    <row r="273" spans="1:4" x14ac:dyDescent="0.3">
      <c r="A273">
        <v>174</v>
      </c>
      <c r="B273">
        <v>10312</v>
      </c>
      <c r="C273">
        <v>43</v>
      </c>
      <c r="D273">
        <v>24</v>
      </c>
    </row>
    <row r="274" spans="1:4" x14ac:dyDescent="0.3">
      <c r="A274">
        <v>249</v>
      </c>
      <c r="B274">
        <v>10340</v>
      </c>
      <c r="C274">
        <v>43</v>
      </c>
      <c r="D274">
        <v>40</v>
      </c>
    </row>
    <row r="275" spans="1:4" x14ac:dyDescent="0.3">
      <c r="A275">
        <v>79</v>
      </c>
      <c r="B275">
        <v>10278</v>
      </c>
      <c r="C275">
        <v>44</v>
      </c>
      <c r="D275">
        <v>16</v>
      </c>
    </row>
    <row r="276" spans="1:4" x14ac:dyDescent="0.3">
      <c r="A276">
        <v>97</v>
      </c>
      <c r="B276">
        <v>10284</v>
      </c>
      <c r="C276">
        <v>44</v>
      </c>
      <c r="D276">
        <v>21</v>
      </c>
    </row>
    <row r="277" spans="1:4" x14ac:dyDescent="0.3">
      <c r="A277">
        <v>117</v>
      </c>
      <c r="B277">
        <v>10291</v>
      </c>
      <c r="C277">
        <v>44</v>
      </c>
      <c r="D277">
        <v>24</v>
      </c>
    </row>
    <row r="278" spans="1:4" x14ac:dyDescent="0.3">
      <c r="A278">
        <v>277</v>
      </c>
      <c r="B278">
        <v>10351</v>
      </c>
      <c r="C278">
        <v>44</v>
      </c>
      <c r="D278">
        <v>77</v>
      </c>
    </row>
    <row r="279" spans="1:4" x14ac:dyDescent="0.3">
      <c r="A279">
        <v>437</v>
      </c>
      <c r="B279">
        <v>10411</v>
      </c>
      <c r="C279">
        <v>44</v>
      </c>
      <c r="D279">
        <v>40</v>
      </c>
    </row>
    <row r="280" spans="1:4" x14ac:dyDescent="0.3">
      <c r="A280">
        <v>372</v>
      </c>
      <c r="B280">
        <v>10388</v>
      </c>
      <c r="C280">
        <v>45</v>
      </c>
      <c r="D280">
        <v>15</v>
      </c>
    </row>
    <row r="281" spans="1:4" x14ac:dyDescent="0.3">
      <c r="A281">
        <v>107</v>
      </c>
      <c r="B281">
        <v>10287</v>
      </c>
      <c r="C281">
        <v>46</v>
      </c>
      <c r="D281">
        <v>15</v>
      </c>
    </row>
    <row r="282" spans="1:4" x14ac:dyDescent="0.3">
      <c r="A282">
        <v>199</v>
      </c>
      <c r="B282">
        <v>10324</v>
      </c>
      <c r="C282">
        <v>46</v>
      </c>
      <c r="D282">
        <v>30</v>
      </c>
    </row>
    <row r="283" spans="1:4" x14ac:dyDescent="0.3">
      <c r="A283">
        <v>381</v>
      </c>
      <c r="B283">
        <v>10390</v>
      </c>
      <c r="C283">
        <v>46</v>
      </c>
      <c r="D283">
        <v>45</v>
      </c>
    </row>
    <row r="284" spans="1:4" x14ac:dyDescent="0.3">
      <c r="A284">
        <v>392</v>
      </c>
      <c r="B284">
        <v>10395</v>
      </c>
      <c r="C284">
        <v>46</v>
      </c>
      <c r="D284">
        <v>28</v>
      </c>
    </row>
    <row r="285" spans="1:4" x14ac:dyDescent="0.3">
      <c r="A285">
        <v>451</v>
      </c>
      <c r="B285">
        <v>10417</v>
      </c>
      <c r="C285">
        <v>46</v>
      </c>
      <c r="D285">
        <v>2</v>
      </c>
    </row>
    <row r="286" spans="1:4" x14ac:dyDescent="0.3">
      <c r="A286">
        <v>479</v>
      </c>
      <c r="B286">
        <v>10428</v>
      </c>
      <c r="C286">
        <v>46</v>
      </c>
      <c r="D286">
        <v>20</v>
      </c>
    </row>
    <row r="287" spans="1:4" x14ac:dyDescent="0.3">
      <c r="A287">
        <v>497</v>
      </c>
      <c r="B287">
        <v>10436</v>
      </c>
      <c r="C287">
        <v>46</v>
      </c>
      <c r="D287">
        <v>5</v>
      </c>
    </row>
    <row r="288" spans="1:4" x14ac:dyDescent="0.3">
      <c r="A288">
        <v>226</v>
      </c>
      <c r="B288">
        <v>10332</v>
      </c>
      <c r="C288">
        <v>47</v>
      </c>
      <c r="D288">
        <v>16</v>
      </c>
    </row>
    <row r="289" spans="1:4" x14ac:dyDescent="0.3">
      <c r="A289">
        <v>455</v>
      </c>
      <c r="B289">
        <v>10418</v>
      </c>
      <c r="C289">
        <v>47</v>
      </c>
      <c r="D289">
        <v>55</v>
      </c>
    </row>
    <row r="290" spans="1:4" x14ac:dyDescent="0.3">
      <c r="A290">
        <v>488</v>
      </c>
      <c r="B290">
        <v>10431</v>
      </c>
      <c r="C290">
        <v>47</v>
      </c>
      <c r="D290">
        <v>30</v>
      </c>
    </row>
    <row r="291" spans="1:4" x14ac:dyDescent="0.3">
      <c r="A291">
        <v>416</v>
      </c>
      <c r="B291">
        <v>10403</v>
      </c>
      <c r="C291">
        <v>48</v>
      </c>
      <c r="D291">
        <v>70</v>
      </c>
    </row>
    <row r="292" spans="1:4" x14ac:dyDescent="0.3">
      <c r="A292">
        <v>17</v>
      </c>
      <c r="B292">
        <v>10253</v>
      </c>
      <c r="C292">
        <v>49</v>
      </c>
      <c r="D292">
        <v>40</v>
      </c>
    </row>
    <row r="293" spans="1:4" x14ac:dyDescent="0.3">
      <c r="A293">
        <v>114</v>
      </c>
      <c r="B293">
        <v>10290</v>
      </c>
      <c r="C293">
        <v>49</v>
      </c>
      <c r="D293">
        <v>15</v>
      </c>
    </row>
    <row r="294" spans="1:4" x14ac:dyDescent="0.3">
      <c r="A294">
        <v>151</v>
      </c>
      <c r="B294">
        <v>10304</v>
      </c>
      <c r="C294">
        <v>49</v>
      </c>
      <c r="D294">
        <v>30</v>
      </c>
    </row>
    <row r="295" spans="1:4" x14ac:dyDescent="0.3">
      <c r="A295">
        <v>302</v>
      </c>
      <c r="B295">
        <v>10360</v>
      </c>
      <c r="C295">
        <v>49</v>
      </c>
      <c r="D295">
        <v>35</v>
      </c>
    </row>
    <row r="296" spans="1:4" x14ac:dyDescent="0.3">
      <c r="A296">
        <v>408</v>
      </c>
      <c r="B296">
        <v>10400</v>
      </c>
      <c r="C296">
        <v>49</v>
      </c>
      <c r="D296">
        <v>30</v>
      </c>
    </row>
    <row r="297" spans="1:4" x14ac:dyDescent="0.3">
      <c r="A297">
        <v>419</v>
      </c>
      <c r="B297">
        <v>10404</v>
      </c>
      <c r="C297">
        <v>49</v>
      </c>
      <c r="D297">
        <v>30</v>
      </c>
    </row>
    <row r="298" spans="1:4" x14ac:dyDescent="0.3">
      <c r="A298">
        <v>273</v>
      </c>
      <c r="B298">
        <v>10350</v>
      </c>
      <c r="C298">
        <v>50</v>
      </c>
      <c r="D298">
        <v>15</v>
      </c>
    </row>
    <row r="299" spans="1:4" x14ac:dyDescent="0.3">
      <c r="A299">
        <v>359</v>
      </c>
      <c r="B299">
        <v>10383</v>
      </c>
      <c r="C299">
        <v>50</v>
      </c>
      <c r="D299">
        <v>15</v>
      </c>
    </row>
    <row r="300" spans="1:4" x14ac:dyDescent="0.3">
      <c r="A300">
        <v>480</v>
      </c>
      <c r="B300">
        <v>10429</v>
      </c>
      <c r="C300">
        <v>50</v>
      </c>
      <c r="D300">
        <v>40</v>
      </c>
    </row>
    <row r="301" spans="1:4" x14ac:dyDescent="0.3">
      <c r="A301">
        <v>5</v>
      </c>
      <c r="B301">
        <v>10249</v>
      </c>
      <c r="C301">
        <v>51</v>
      </c>
      <c r="D301">
        <v>40</v>
      </c>
    </row>
    <row r="302" spans="1:4" x14ac:dyDescent="0.3">
      <c r="A302">
        <v>7</v>
      </c>
      <c r="B302">
        <v>10250</v>
      </c>
      <c r="C302">
        <v>51</v>
      </c>
      <c r="D302">
        <v>35</v>
      </c>
    </row>
    <row r="303" spans="1:4" x14ac:dyDescent="0.3">
      <c r="A303">
        <v>118</v>
      </c>
      <c r="B303">
        <v>10291</v>
      </c>
      <c r="C303">
        <v>51</v>
      </c>
      <c r="D303">
        <v>2</v>
      </c>
    </row>
    <row r="304" spans="1:4" x14ac:dyDescent="0.3">
      <c r="A304">
        <v>235</v>
      </c>
      <c r="B304">
        <v>10335</v>
      </c>
      <c r="C304">
        <v>51</v>
      </c>
      <c r="D304">
        <v>48</v>
      </c>
    </row>
    <row r="305" spans="1:4" x14ac:dyDescent="0.3">
      <c r="A305">
        <v>307</v>
      </c>
      <c r="B305">
        <v>10362</v>
      </c>
      <c r="C305">
        <v>51</v>
      </c>
      <c r="D305">
        <v>20</v>
      </c>
    </row>
    <row r="306" spans="1:4" x14ac:dyDescent="0.3">
      <c r="A306">
        <v>399</v>
      </c>
      <c r="B306">
        <v>10397</v>
      </c>
      <c r="C306">
        <v>51</v>
      </c>
      <c r="D306">
        <v>18</v>
      </c>
    </row>
    <row r="307" spans="1:4" x14ac:dyDescent="0.3">
      <c r="A307">
        <v>193</v>
      </c>
      <c r="B307">
        <v>10322</v>
      </c>
      <c r="C307">
        <v>52</v>
      </c>
      <c r="D307">
        <v>20</v>
      </c>
    </row>
    <row r="308" spans="1:4" x14ac:dyDescent="0.3">
      <c r="A308">
        <v>230</v>
      </c>
      <c r="B308">
        <v>10334</v>
      </c>
      <c r="C308">
        <v>52</v>
      </c>
      <c r="D308">
        <v>8</v>
      </c>
    </row>
    <row r="309" spans="1:4" x14ac:dyDescent="0.3">
      <c r="A309">
        <v>373</v>
      </c>
      <c r="B309">
        <v>10388</v>
      </c>
      <c r="C309">
        <v>52</v>
      </c>
      <c r="D309">
        <v>20</v>
      </c>
    </row>
    <row r="310" spans="1:4" x14ac:dyDescent="0.3">
      <c r="A310">
        <v>25</v>
      </c>
      <c r="B310">
        <v>10256</v>
      </c>
      <c r="C310">
        <v>53</v>
      </c>
      <c r="D310">
        <v>15</v>
      </c>
    </row>
    <row r="311" spans="1:4" x14ac:dyDescent="0.3">
      <c r="A311">
        <v>102</v>
      </c>
      <c r="B311">
        <v>10285</v>
      </c>
      <c r="C311">
        <v>53</v>
      </c>
      <c r="D311">
        <v>36</v>
      </c>
    </row>
    <row r="312" spans="1:4" x14ac:dyDescent="0.3">
      <c r="A312">
        <v>158</v>
      </c>
      <c r="B312">
        <v>10306</v>
      </c>
      <c r="C312">
        <v>53</v>
      </c>
      <c r="D312">
        <v>10</v>
      </c>
    </row>
    <row r="313" spans="1:4" x14ac:dyDescent="0.3">
      <c r="A313">
        <v>175</v>
      </c>
      <c r="B313">
        <v>10312</v>
      </c>
      <c r="C313">
        <v>53</v>
      </c>
      <c r="D313">
        <v>20</v>
      </c>
    </row>
    <row r="314" spans="1:4" x14ac:dyDescent="0.3">
      <c r="A314">
        <v>349</v>
      </c>
      <c r="B314">
        <v>10380</v>
      </c>
      <c r="C314">
        <v>53</v>
      </c>
      <c r="D314">
        <v>20</v>
      </c>
    </row>
    <row r="315" spans="1:4" x14ac:dyDescent="0.3">
      <c r="A315">
        <v>374</v>
      </c>
      <c r="B315">
        <v>10388</v>
      </c>
      <c r="C315">
        <v>53</v>
      </c>
      <c r="D315">
        <v>40</v>
      </c>
    </row>
    <row r="316" spans="1:4" x14ac:dyDescent="0.3">
      <c r="A316">
        <v>393</v>
      </c>
      <c r="B316">
        <v>10395</v>
      </c>
      <c r="C316">
        <v>53</v>
      </c>
      <c r="D316">
        <v>70</v>
      </c>
    </row>
    <row r="317" spans="1:4" x14ac:dyDescent="0.3">
      <c r="A317">
        <v>448</v>
      </c>
      <c r="B317">
        <v>10416</v>
      </c>
      <c r="C317">
        <v>53</v>
      </c>
      <c r="D317">
        <v>10</v>
      </c>
    </row>
    <row r="318" spans="1:4" x14ac:dyDescent="0.3">
      <c r="A318">
        <v>466</v>
      </c>
      <c r="B318">
        <v>10421</v>
      </c>
      <c r="C318">
        <v>53</v>
      </c>
      <c r="D318">
        <v>15</v>
      </c>
    </row>
    <row r="319" spans="1:4" x14ac:dyDescent="0.3">
      <c r="A319">
        <v>501</v>
      </c>
      <c r="B319">
        <v>10437</v>
      </c>
      <c r="C319">
        <v>53</v>
      </c>
      <c r="D319">
        <v>15</v>
      </c>
    </row>
    <row r="320" spans="1:4" x14ac:dyDescent="0.3">
      <c r="A320">
        <v>108</v>
      </c>
      <c r="B320">
        <v>10288</v>
      </c>
      <c r="C320">
        <v>54</v>
      </c>
      <c r="D320">
        <v>10</v>
      </c>
    </row>
    <row r="321" spans="1:4" x14ac:dyDescent="0.3">
      <c r="A321">
        <v>159</v>
      </c>
      <c r="B321">
        <v>10306</v>
      </c>
      <c r="C321">
        <v>54</v>
      </c>
      <c r="D321">
        <v>5</v>
      </c>
    </row>
    <row r="322" spans="1:4" x14ac:dyDescent="0.3">
      <c r="A322">
        <v>223</v>
      </c>
      <c r="B322">
        <v>10331</v>
      </c>
      <c r="C322">
        <v>54</v>
      </c>
      <c r="D322">
        <v>15</v>
      </c>
    </row>
    <row r="323" spans="1:4" x14ac:dyDescent="0.3">
      <c r="A323">
        <v>272</v>
      </c>
      <c r="B323">
        <v>10349</v>
      </c>
      <c r="C323">
        <v>54</v>
      </c>
      <c r="D323">
        <v>24</v>
      </c>
    </row>
    <row r="324" spans="1:4" x14ac:dyDescent="0.3">
      <c r="A324">
        <v>280</v>
      </c>
      <c r="B324">
        <v>10352</v>
      </c>
      <c r="C324">
        <v>54</v>
      </c>
      <c r="D324">
        <v>20</v>
      </c>
    </row>
    <row r="325" spans="1:4" x14ac:dyDescent="0.3">
      <c r="A325">
        <v>303</v>
      </c>
      <c r="B325">
        <v>10360</v>
      </c>
      <c r="C325">
        <v>54</v>
      </c>
      <c r="D325">
        <v>28</v>
      </c>
    </row>
    <row r="326" spans="1:4" x14ac:dyDescent="0.3">
      <c r="A326">
        <v>308</v>
      </c>
      <c r="B326">
        <v>10362</v>
      </c>
      <c r="C326">
        <v>54</v>
      </c>
      <c r="D326">
        <v>24</v>
      </c>
    </row>
    <row r="327" spans="1:4" x14ac:dyDescent="0.3">
      <c r="A327">
        <v>318</v>
      </c>
      <c r="B327">
        <v>10367</v>
      </c>
      <c r="C327">
        <v>54</v>
      </c>
      <c r="D327">
        <v>18</v>
      </c>
    </row>
    <row r="328" spans="1:4" x14ac:dyDescent="0.3">
      <c r="A328">
        <v>340</v>
      </c>
      <c r="B328">
        <v>10375</v>
      </c>
      <c r="C328">
        <v>54</v>
      </c>
      <c r="D328">
        <v>10</v>
      </c>
    </row>
    <row r="329" spans="1:4" x14ac:dyDescent="0.3">
      <c r="A329">
        <v>430</v>
      </c>
      <c r="B329">
        <v>10408</v>
      </c>
      <c r="C329">
        <v>54</v>
      </c>
      <c r="D329">
        <v>6</v>
      </c>
    </row>
    <row r="330" spans="1:4" x14ac:dyDescent="0.3">
      <c r="A330">
        <v>490</v>
      </c>
      <c r="B330">
        <v>10432</v>
      </c>
      <c r="C330">
        <v>54</v>
      </c>
      <c r="D330">
        <v>40</v>
      </c>
    </row>
    <row r="331" spans="1:4" x14ac:dyDescent="0.3">
      <c r="A331">
        <v>515</v>
      </c>
      <c r="B331">
        <v>10442</v>
      </c>
      <c r="C331">
        <v>54</v>
      </c>
      <c r="D331">
        <v>80</v>
      </c>
    </row>
    <row r="332" spans="1:4" x14ac:dyDescent="0.3">
      <c r="A332">
        <v>19</v>
      </c>
      <c r="B332">
        <v>10254</v>
      </c>
      <c r="C332">
        <v>55</v>
      </c>
      <c r="D332">
        <v>21</v>
      </c>
    </row>
    <row r="333" spans="1:4" x14ac:dyDescent="0.3">
      <c r="A333">
        <v>85</v>
      </c>
      <c r="B333">
        <v>10280</v>
      </c>
      <c r="C333">
        <v>55</v>
      </c>
      <c r="D333">
        <v>20</v>
      </c>
    </row>
    <row r="334" spans="1:4" x14ac:dyDescent="0.3">
      <c r="A334">
        <v>255</v>
      </c>
      <c r="B334">
        <v>10342</v>
      </c>
      <c r="C334">
        <v>55</v>
      </c>
      <c r="D334">
        <v>40</v>
      </c>
    </row>
    <row r="335" spans="1:4" x14ac:dyDescent="0.3">
      <c r="A335">
        <v>288</v>
      </c>
      <c r="B335">
        <v>10356</v>
      </c>
      <c r="C335">
        <v>55</v>
      </c>
      <c r="D335">
        <v>12</v>
      </c>
    </row>
    <row r="336" spans="1:4" x14ac:dyDescent="0.3">
      <c r="A336">
        <v>376</v>
      </c>
      <c r="B336">
        <v>10389</v>
      </c>
      <c r="C336">
        <v>55</v>
      </c>
      <c r="D336">
        <v>15</v>
      </c>
    </row>
    <row r="337" spans="1:4" x14ac:dyDescent="0.3">
      <c r="A337">
        <v>401</v>
      </c>
      <c r="B337">
        <v>10398</v>
      </c>
      <c r="C337">
        <v>55</v>
      </c>
      <c r="D337">
        <v>120</v>
      </c>
    </row>
    <row r="338" spans="1:4" x14ac:dyDescent="0.3">
      <c r="A338">
        <v>474</v>
      </c>
      <c r="B338">
        <v>10425</v>
      </c>
      <c r="C338">
        <v>55</v>
      </c>
      <c r="D338">
        <v>10</v>
      </c>
    </row>
    <row r="339" spans="1:4" x14ac:dyDescent="0.3">
      <c r="A339">
        <v>43</v>
      </c>
      <c r="B339">
        <v>10262</v>
      </c>
      <c r="C339">
        <v>56</v>
      </c>
      <c r="D339">
        <v>2</v>
      </c>
    </row>
    <row r="340" spans="1:4" x14ac:dyDescent="0.3">
      <c r="A340">
        <v>129</v>
      </c>
      <c r="B340">
        <v>10295</v>
      </c>
      <c r="C340">
        <v>56</v>
      </c>
      <c r="D340">
        <v>4</v>
      </c>
    </row>
    <row r="341" spans="1:4" x14ac:dyDescent="0.3">
      <c r="A341">
        <v>144</v>
      </c>
      <c r="B341">
        <v>10301</v>
      </c>
      <c r="C341">
        <v>56</v>
      </c>
      <c r="D341">
        <v>20</v>
      </c>
    </row>
    <row r="342" spans="1:4" x14ac:dyDescent="0.3">
      <c r="A342">
        <v>220</v>
      </c>
      <c r="B342">
        <v>10329</v>
      </c>
      <c r="C342">
        <v>56</v>
      </c>
      <c r="D342">
        <v>12</v>
      </c>
    </row>
    <row r="343" spans="1:4" x14ac:dyDescent="0.3">
      <c r="A343">
        <v>265</v>
      </c>
      <c r="B343">
        <v>10346</v>
      </c>
      <c r="C343">
        <v>56</v>
      </c>
      <c r="D343">
        <v>20</v>
      </c>
    </row>
    <row r="344" spans="1:4" x14ac:dyDescent="0.3">
      <c r="A344">
        <v>326</v>
      </c>
      <c r="B344">
        <v>10369</v>
      </c>
      <c r="C344">
        <v>56</v>
      </c>
      <c r="D344">
        <v>18</v>
      </c>
    </row>
    <row r="345" spans="1:4" x14ac:dyDescent="0.3">
      <c r="A345">
        <v>360</v>
      </c>
      <c r="B345">
        <v>10383</v>
      </c>
      <c r="C345">
        <v>56</v>
      </c>
      <c r="D345">
        <v>20</v>
      </c>
    </row>
    <row r="346" spans="1:4" x14ac:dyDescent="0.3">
      <c r="A346">
        <v>410</v>
      </c>
      <c r="B346">
        <v>10401</v>
      </c>
      <c r="C346">
        <v>56</v>
      </c>
      <c r="D346">
        <v>70</v>
      </c>
    </row>
    <row r="347" spans="1:4" x14ac:dyDescent="0.3">
      <c r="A347">
        <v>476</v>
      </c>
      <c r="B347">
        <v>10426</v>
      </c>
      <c r="C347">
        <v>56</v>
      </c>
      <c r="D347">
        <v>5</v>
      </c>
    </row>
    <row r="348" spans="1:4" x14ac:dyDescent="0.3">
      <c r="A348">
        <v>484</v>
      </c>
      <c r="B348">
        <v>10430</v>
      </c>
      <c r="C348">
        <v>56</v>
      </c>
      <c r="D348">
        <v>30</v>
      </c>
    </row>
    <row r="349" spans="1:4" x14ac:dyDescent="0.3">
      <c r="A349">
        <v>491</v>
      </c>
      <c r="B349">
        <v>10433</v>
      </c>
      <c r="C349">
        <v>56</v>
      </c>
      <c r="D349">
        <v>28</v>
      </c>
    </row>
    <row r="350" spans="1:4" x14ac:dyDescent="0.3">
      <c r="A350">
        <v>498</v>
      </c>
      <c r="B350">
        <v>10436</v>
      </c>
      <c r="C350">
        <v>56</v>
      </c>
      <c r="D350">
        <v>40</v>
      </c>
    </row>
    <row r="351" spans="1:4" x14ac:dyDescent="0.3">
      <c r="A351">
        <v>10</v>
      </c>
      <c r="B351">
        <v>10251</v>
      </c>
      <c r="C351">
        <v>57</v>
      </c>
      <c r="D351">
        <v>15</v>
      </c>
    </row>
    <row r="352" spans="1:4" x14ac:dyDescent="0.3">
      <c r="A352">
        <v>36</v>
      </c>
      <c r="B352">
        <v>10260</v>
      </c>
      <c r="C352">
        <v>57</v>
      </c>
      <c r="D352">
        <v>50</v>
      </c>
    </row>
    <row r="353" spans="1:4" x14ac:dyDescent="0.3">
      <c r="A353">
        <v>91</v>
      </c>
      <c r="B353">
        <v>10282</v>
      </c>
      <c r="C353">
        <v>57</v>
      </c>
      <c r="D353">
        <v>2</v>
      </c>
    </row>
    <row r="354" spans="1:4" x14ac:dyDescent="0.3">
      <c r="A354">
        <v>208</v>
      </c>
      <c r="B354">
        <v>10326</v>
      </c>
      <c r="C354">
        <v>57</v>
      </c>
      <c r="D354">
        <v>16</v>
      </c>
    </row>
    <row r="355" spans="1:4" x14ac:dyDescent="0.3">
      <c r="A355">
        <v>286</v>
      </c>
      <c r="B355">
        <v>10355</v>
      </c>
      <c r="C355">
        <v>57</v>
      </c>
      <c r="D355">
        <v>25</v>
      </c>
    </row>
    <row r="356" spans="1:4" x14ac:dyDescent="0.3">
      <c r="A356">
        <v>323</v>
      </c>
      <c r="B356">
        <v>10368</v>
      </c>
      <c r="C356">
        <v>57</v>
      </c>
      <c r="D356">
        <v>25</v>
      </c>
    </row>
    <row r="357" spans="1:4" x14ac:dyDescent="0.3">
      <c r="A357">
        <v>449</v>
      </c>
      <c r="B357">
        <v>10416</v>
      </c>
      <c r="C357">
        <v>57</v>
      </c>
      <c r="D357">
        <v>20</v>
      </c>
    </row>
    <row r="358" spans="1:4" x14ac:dyDescent="0.3">
      <c r="A358">
        <v>504</v>
      </c>
      <c r="B358">
        <v>10438</v>
      </c>
      <c r="C358">
        <v>57</v>
      </c>
      <c r="D358">
        <v>15</v>
      </c>
    </row>
    <row r="359" spans="1:4" x14ac:dyDescent="0.3">
      <c r="A359">
        <v>179</v>
      </c>
      <c r="B359">
        <v>10314</v>
      </c>
      <c r="C359">
        <v>58</v>
      </c>
      <c r="D359">
        <v>30</v>
      </c>
    </row>
    <row r="360" spans="1:4" x14ac:dyDescent="0.3">
      <c r="A360">
        <v>213</v>
      </c>
      <c r="B360">
        <v>10327</v>
      </c>
      <c r="C360">
        <v>58</v>
      </c>
      <c r="D360">
        <v>30</v>
      </c>
    </row>
    <row r="361" spans="1:4" x14ac:dyDescent="0.3">
      <c r="A361">
        <v>335</v>
      </c>
      <c r="B361">
        <v>10373</v>
      </c>
      <c r="C361">
        <v>58</v>
      </c>
      <c r="D361">
        <v>80</v>
      </c>
    </row>
    <row r="362" spans="1:4" x14ac:dyDescent="0.3">
      <c r="A362">
        <v>338</v>
      </c>
      <c r="B362">
        <v>10374</v>
      </c>
      <c r="C362">
        <v>58</v>
      </c>
      <c r="D362">
        <v>15</v>
      </c>
    </row>
    <row r="363" spans="1:4" x14ac:dyDescent="0.3">
      <c r="A363">
        <v>24</v>
      </c>
      <c r="B363">
        <v>10255</v>
      </c>
      <c r="C363">
        <v>59</v>
      </c>
      <c r="D363">
        <v>30</v>
      </c>
    </row>
    <row r="364" spans="1:4" x14ac:dyDescent="0.3">
      <c r="A364">
        <v>54</v>
      </c>
      <c r="B364">
        <v>10267</v>
      </c>
      <c r="C364">
        <v>59</v>
      </c>
      <c r="D364">
        <v>70</v>
      </c>
    </row>
    <row r="365" spans="1:4" x14ac:dyDescent="0.3">
      <c r="A365">
        <v>74</v>
      </c>
      <c r="B365">
        <v>10275</v>
      </c>
      <c r="C365">
        <v>59</v>
      </c>
      <c r="D365">
        <v>6</v>
      </c>
    </row>
    <row r="366" spans="1:4" x14ac:dyDescent="0.3">
      <c r="A366">
        <v>80</v>
      </c>
      <c r="B366">
        <v>10278</v>
      </c>
      <c r="C366">
        <v>59</v>
      </c>
      <c r="D366">
        <v>15</v>
      </c>
    </row>
    <row r="367" spans="1:4" x14ac:dyDescent="0.3">
      <c r="A367">
        <v>137</v>
      </c>
      <c r="B367">
        <v>10298</v>
      </c>
      <c r="C367">
        <v>59</v>
      </c>
      <c r="D367">
        <v>30</v>
      </c>
    </row>
    <row r="368" spans="1:4" x14ac:dyDescent="0.3">
      <c r="A368">
        <v>152</v>
      </c>
      <c r="B368">
        <v>10304</v>
      </c>
      <c r="C368">
        <v>59</v>
      </c>
      <c r="D368">
        <v>10</v>
      </c>
    </row>
    <row r="369" spans="1:4" x14ac:dyDescent="0.3">
      <c r="A369">
        <v>200</v>
      </c>
      <c r="B369">
        <v>10324</v>
      </c>
      <c r="C369">
        <v>59</v>
      </c>
      <c r="D369">
        <v>40</v>
      </c>
    </row>
    <row r="370" spans="1:4" x14ac:dyDescent="0.3">
      <c r="A370">
        <v>214</v>
      </c>
      <c r="B370">
        <v>10328</v>
      </c>
      <c r="C370">
        <v>59</v>
      </c>
      <c r="D370">
        <v>9</v>
      </c>
    </row>
    <row r="371" spans="1:4" x14ac:dyDescent="0.3">
      <c r="A371">
        <v>251</v>
      </c>
      <c r="B371">
        <v>10341</v>
      </c>
      <c r="C371">
        <v>59</v>
      </c>
      <c r="D371">
        <v>9</v>
      </c>
    </row>
    <row r="372" spans="1:4" x14ac:dyDescent="0.3">
      <c r="A372">
        <v>370</v>
      </c>
      <c r="B372">
        <v>10387</v>
      </c>
      <c r="C372">
        <v>59</v>
      </c>
      <c r="D372">
        <v>12</v>
      </c>
    </row>
    <row r="373" spans="1:4" x14ac:dyDescent="0.3">
      <c r="A373">
        <v>435</v>
      </c>
      <c r="B373">
        <v>10410</v>
      </c>
      <c r="C373">
        <v>59</v>
      </c>
      <c r="D373">
        <v>16</v>
      </c>
    </row>
    <row r="374" spans="1:4" x14ac:dyDescent="0.3">
      <c r="A374">
        <v>438</v>
      </c>
      <c r="B374">
        <v>10411</v>
      </c>
      <c r="C374">
        <v>59</v>
      </c>
      <c r="D374">
        <v>9</v>
      </c>
    </row>
    <row r="375" spans="1:4" x14ac:dyDescent="0.3">
      <c r="A375">
        <v>470</v>
      </c>
      <c r="B375">
        <v>10423</v>
      </c>
      <c r="C375">
        <v>59</v>
      </c>
      <c r="D375">
        <v>20</v>
      </c>
    </row>
    <row r="376" spans="1:4" x14ac:dyDescent="0.3">
      <c r="A376">
        <v>485</v>
      </c>
      <c r="B376">
        <v>10430</v>
      </c>
      <c r="C376">
        <v>59</v>
      </c>
      <c r="D376">
        <v>70</v>
      </c>
    </row>
    <row r="377" spans="1:4" x14ac:dyDescent="0.3">
      <c r="A377">
        <v>14</v>
      </c>
      <c r="B377">
        <v>10252</v>
      </c>
      <c r="C377">
        <v>60</v>
      </c>
      <c r="D377">
        <v>40</v>
      </c>
    </row>
    <row r="378" spans="1:4" x14ac:dyDescent="0.3">
      <c r="A378">
        <v>94</v>
      </c>
      <c r="B378">
        <v>10283</v>
      </c>
      <c r="C378">
        <v>60</v>
      </c>
      <c r="D378">
        <v>35</v>
      </c>
    </row>
    <row r="379" spans="1:4" x14ac:dyDescent="0.3">
      <c r="A379">
        <v>98</v>
      </c>
      <c r="B379">
        <v>10284</v>
      </c>
      <c r="C379">
        <v>60</v>
      </c>
      <c r="D379">
        <v>20</v>
      </c>
    </row>
    <row r="380" spans="1:4" x14ac:dyDescent="0.3">
      <c r="A380">
        <v>127</v>
      </c>
      <c r="B380">
        <v>10294</v>
      </c>
      <c r="C380">
        <v>60</v>
      </c>
      <c r="D380">
        <v>21</v>
      </c>
    </row>
    <row r="381" spans="1:4" x14ac:dyDescent="0.3">
      <c r="A381">
        <v>292</v>
      </c>
      <c r="B381">
        <v>10357</v>
      </c>
      <c r="C381">
        <v>60</v>
      </c>
      <c r="D381">
        <v>8</v>
      </c>
    </row>
    <row r="382" spans="1:4" x14ac:dyDescent="0.3">
      <c r="A382">
        <v>298</v>
      </c>
      <c r="B382">
        <v>10359</v>
      </c>
      <c r="C382">
        <v>60</v>
      </c>
      <c r="D382">
        <v>80</v>
      </c>
    </row>
    <row r="383" spans="1:4" x14ac:dyDescent="0.3">
      <c r="A383">
        <v>305</v>
      </c>
      <c r="B383">
        <v>10361</v>
      </c>
      <c r="C383">
        <v>60</v>
      </c>
      <c r="D383">
        <v>55</v>
      </c>
    </row>
    <row r="384" spans="1:4" x14ac:dyDescent="0.3">
      <c r="A384">
        <v>333</v>
      </c>
      <c r="B384">
        <v>10372</v>
      </c>
      <c r="C384">
        <v>60</v>
      </c>
      <c r="D384">
        <v>70</v>
      </c>
    </row>
    <row r="385" spans="1:4" x14ac:dyDescent="0.3">
      <c r="A385">
        <v>350</v>
      </c>
      <c r="B385">
        <v>10380</v>
      </c>
      <c r="C385">
        <v>60</v>
      </c>
      <c r="D385">
        <v>6</v>
      </c>
    </row>
    <row r="386" spans="1:4" x14ac:dyDescent="0.3">
      <c r="A386">
        <v>362</v>
      </c>
      <c r="B386">
        <v>10384</v>
      </c>
      <c r="C386">
        <v>60</v>
      </c>
      <c r="D386">
        <v>15</v>
      </c>
    </row>
    <row r="387" spans="1:4" x14ac:dyDescent="0.3">
      <c r="A387">
        <v>364</v>
      </c>
      <c r="B387">
        <v>10385</v>
      </c>
      <c r="C387">
        <v>60</v>
      </c>
      <c r="D387">
        <v>20</v>
      </c>
    </row>
    <row r="388" spans="1:4" x14ac:dyDescent="0.3">
      <c r="A388">
        <v>458</v>
      </c>
      <c r="B388">
        <v>10419</v>
      </c>
      <c r="C388">
        <v>60</v>
      </c>
      <c r="D388">
        <v>60</v>
      </c>
    </row>
    <row r="389" spans="1:4" x14ac:dyDescent="0.3">
      <c r="A389">
        <v>456</v>
      </c>
      <c r="B389">
        <v>10418</v>
      </c>
      <c r="C389">
        <v>61</v>
      </c>
      <c r="D389">
        <v>16</v>
      </c>
    </row>
    <row r="390" spans="1:4" x14ac:dyDescent="0.3">
      <c r="A390">
        <v>512</v>
      </c>
      <c r="B390">
        <v>10440</v>
      </c>
      <c r="C390">
        <v>61</v>
      </c>
      <c r="D390">
        <v>90</v>
      </c>
    </row>
    <row r="391" spans="1:4" x14ac:dyDescent="0.3">
      <c r="A391">
        <v>37</v>
      </c>
      <c r="B391">
        <v>10260</v>
      </c>
      <c r="C391">
        <v>62</v>
      </c>
      <c r="D391">
        <v>15</v>
      </c>
    </row>
    <row r="392" spans="1:4" x14ac:dyDescent="0.3">
      <c r="A392">
        <v>78</v>
      </c>
      <c r="B392">
        <v>10277</v>
      </c>
      <c r="C392">
        <v>62</v>
      </c>
      <c r="D392">
        <v>12</v>
      </c>
    </row>
    <row r="393" spans="1:4" x14ac:dyDescent="0.3">
      <c r="A393">
        <v>104</v>
      </c>
      <c r="B393">
        <v>10286</v>
      </c>
      <c r="C393">
        <v>62</v>
      </c>
      <c r="D393">
        <v>40</v>
      </c>
    </row>
    <row r="394" spans="1:4" x14ac:dyDescent="0.3">
      <c r="A394">
        <v>138</v>
      </c>
      <c r="B394">
        <v>10298</v>
      </c>
      <c r="C394">
        <v>62</v>
      </c>
      <c r="D394">
        <v>15</v>
      </c>
    </row>
    <row r="395" spans="1:4" x14ac:dyDescent="0.3">
      <c r="A395">
        <v>160</v>
      </c>
      <c r="B395">
        <v>10307</v>
      </c>
      <c r="C395">
        <v>62</v>
      </c>
      <c r="D395">
        <v>10</v>
      </c>
    </row>
    <row r="396" spans="1:4" x14ac:dyDescent="0.3">
      <c r="A396">
        <v>170</v>
      </c>
      <c r="B396">
        <v>10310</v>
      </c>
      <c r="C396">
        <v>62</v>
      </c>
      <c r="D396">
        <v>5</v>
      </c>
    </row>
    <row r="397" spans="1:4" x14ac:dyDescent="0.3">
      <c r="A397">
        <v>180</v>
      </c>
      <c r="B397">
        <v>10314</v>
      </c>
      <c r="C397">
        <v>62</v>
      </c>
      <c r="D397">
        <v>25</v>
      </c>
    </row>
    <row r="398" spans="1:4" x14ac:dyDescent="0.3">
      <c r="A398">
        <v>184</v>
      </c>
      <c r="B398">
        <v>10316</v>
      </c>
      <c r="C398">
        <v>62</v>
      </c>
      <c r="D398">
        <v>70</v>
      </c>
    </row>
    <row r="399" spans="1:4" x14ac:dyDescent="0.3">
      <c r="A399">
        <v>246</v>
      </c>
      <c r="B399">
        <v>10339</v>
      </c>
      <c r="C399">
        <v>62</v>
      </c>
      <c r="D399">
        <v>28</v>
      </c>
    </row>
    <row r="400" spans="1:4" x14ac:dyDescent="0.3">
      <c r="A400">
        <v>377</v>
      </c>
      <c r="B400">
        <v>10389</v>
      </c>
      <c r="C400">
        <v>62</v>
      </c>
      <c r="D400">
        <v>20</v>
      </c>
    </row>
    <row r="401" spans="1:4" x14ac:dyDescent="0.3">
      <c r="A401">
        <v>391</v>
      </c>
      <c r="B401">
        <v>10394</v>
      </c>
      <c r="C401">
        <v>62</v>
      </c>
      <c r="D401">
        <v>10</v>
      </c>
    </row>
    <row r="402" spans="1:4" x14ac:dyDescent="0.3">
      <c r="A402">
        <v>431</v>
      </c>
      <c r="B402">
        <v>10408</v>
      </c>
      <c r="C402">
        <v>62</v>
      </c>
      <c r="D402">
        <v>35</v>
      </c>
    </row>
    <row r="403" spans="1:4" x14ac:dyDescent="0.3">
      <c r="A403">
        <v>441</v>
      </c>
      <c r="B403">
        <v>10413</v>
      </c>
      <c r="C403">
        <v>62</v>
      </c>
      <c r="D403">
        <v>40</v>
      </c>
    </row>
    <row r="404" spans="1:4" x14ac:dyDescent="0.3">
      <c r="A404">
        <v>81</v>
      </c>
      <c r="B404">
        <v>10278</v>
      </c>
      <c r="C404">
        <v>63</v>
      </c>
      <c r="D404">
        <v>8</v>
      </c>
    </row>
    <row r="405" spans="1:4" x14ac:dyDescent="0.3">
      <c r="A405">
        <v>122</v>
      </c>
      <c r="B405">
        <v>10293</v>
      </c>
      <c r="C405">
        <v>63</v>
      </c>
      <c r="D405">
        <v>5</v>
      </c>
    </row>
    <row r="406" spans="1:4" x14ac:dyDescent="0.3">
      <c r="A406">
        <v>201</v>
      </c>
      <c r="B406">
        <v>10324</v>
      </c>
      <c r="C406">
        <v>63</v>
      </c>
      <c r="D406">
        <v>80</v>
      </c>
    </row>
    <row r="407" spans="1:4" x14ac:dyDescent="0.3">
      <c r="A407">
        <v>346</v>
      </c>
      <c r="B407">
        <v>10379</v>
      </c>
      <c r="C407">
        <v>63</v>
      </c>
      <c r="D407">
        <v>16</v>
      </c>
    </row>
    <row r="408" spans="1:4" x14ac:dyDescent="0.3">
      <c r="A408">
        <v>414</v>
      </c>
      <c r="B408">
        <v>10402</v>
      </c>
      <c r="C408">
        <v>63</v>
      </c>
      <c r="D408">
        <v>65</v>
      </c>
    </row>
    <row r="409" spans="1:4" x14ac:dyDescent="0.3">
      <c r="A409">
        <v>481</v>
      </c>
      <c r="B409">
        <v>10429</v>
      </c>
      <c r="C409">
        <v>63</v>
      </c>
      <c r="D409">
        <v>35</v>
      </c>
    </row>
    <row r="410" spans="1:4" x14ac:dyDescent="0.3">
      <c r="A410">
        <v>111</v>
      </c>
      <c r="B410">
        <v>10289</v>
      </c>
      <c r="C410">
        <v>64</v>
      </c>
      <c r="D410">
        <v>9</v>
      </c>
    </row>
    <row r="411" spans="1:4" x14ac:dyDescent="0.3">
      <c r="A411">
        <v>256</v>
      </c>
      <c r="B411">
        <v>10343</v>
      </c>
      <c r="C411">
        <v>64</v>
      </c>
      <c r="D411">
        <v>50</v>
      </c>
    </row>
    <row r="412" spans="1:4" x14ac:dyDescent="0.3">
      <c r="A412">
        <v>324</v>
      </c>
      <c r="B412">
        <v>10368</v>
      </c>
      <c r="C412">
        <v>64</v>
      </c>
      <c r="D412">
        <v>35</v>
      </c>
    </row>
    <row r="413" spans="1:4" x14ac:dyDescent="0.3">
      <c r="A413">
        <v>328</v>
      </c>
      <c r="B413">
        <v>10370</v>
      </c>
      <c r="C413">
        <v>64</v>
      </c>
      <c r="D413">
        <v>30</v>
      </c>
    </row>
    <row r="414" spans="1:4" x14ac:dyDescent="0.3">
      <c r="A414">
        <v>477</v>
      </c>
      <c r="B414">
        <v>10426</v>
      </c>
      <c r="C414">
        <v>64</v>
      </c>
      <c r="D414">
        <v>7</v>
      </c>
    </row>
    <row r="415" spans="1:4" x14ac:dyDescent="0.3">
      <c r="A415">
        <v>499</v>
      </c>
      <c r="B415">
        <v>10436</v>
      </c>
      <c r="C415">
        <v>64</v>
      </c>
      <c r="D415">
        <v>30</v>
      </c>
    </row>
    <row r="416" spans="1:4" x14ac:dyDescent="0.3">
      <c r="A416">
        <v>507</v>
      </c>
      <c r="B416">
        <v>10439</v>
      </c>
      <c r="C416">
        <v>64</v>
      </c>
      <c r="D416">
        <v>6</v>
      </c>
    </row>
    <row r="417" spans="1:4" x14ac:dyDescent="0.3">
      <c r="A417">
        <v>8</v>
      </c>
      <c r="B417">
        <v>10250</v>
      </c>
      <c r="C417">
        <v>65</v>
      </c>
      <c r="D417">
        <v>15</v>
      </c>
    </row>
    <row r="418" spans="1:4" x14ac:dyDescent="0.3">
      <c r="A418">
        <v>11</v>
      </c>
      <c r="B418">
        <v>10251</v>
      </c>
      <c r="C418">
        <v>65</v>
      </c>
      <c r="D418">
        <v>20</v>
      </c>
    </row>
    <row r="419" spans="1:4" x14ac:dyDescent="0.3">
      <c r="A419">
        <v>149</v>
      </c>
      <c r="B419">
        <v>10303</v>
      </c>
      <c r="C419">
        <v>65</v>
      </c>
      <c r="D419">
        <v>30</v>
      </c>
    </row>
    <row r="420" spans="1:4" x14ac:dyDescent="0.3">
      <c r="A420">
        <v>215</v>
      </c>
      <c r="B420">
        <v>10328</v>
      </c>
      <c r="C420">
        <v>65</v>
      </c>
      <c r="D420">
        <v>40</v>
      </c>
    </row>
    <row r="421" spans="1:4" x14ac:dyDescent="0.3">
      <c r="A421">
        <v>278</v>
      </c>
      <c r="B421">
        <v>10351</v>
      </c>
      <c r="C421">
        <v>65</v>
      </c>
      <c r="D421">
        <v>10</v>
      </c>
    </row>
    <row r="422" spans="1:4" x14ac:dyDescent="0.3">
      <c r="A422">
        <v>315</v>
      </c>
      <c r="B422">
        <v>10366</v>
      </c>
      <c r="C422">
        <v>65</v>
      </c>
      <c r="D422">
        <v>5</v>
      </c>
    </row>
    <row r="423" spans="1:4" x14ac:dyDescent="0.3">
      <c r="A423">
        <v>319</v>
      </c>
      <c r="B423">
        <v>10367</v>
      </c>
      <c r="C423">
        <v>65</v>
      </c>
      <c r="D423">
        <v>15</v>
      </c>
    </row>
    <row r="424" spans="1:4" x14ac:dyDescent="0.3">
      <c r="A424">
        <v>347</v>
      </c>
      <c r="B424">
        <v>10379</v>
      </c>
      <c r="C424">
        <v>65</v>
      </c>
      <c r="D424">
        <v>20</v>
      </c>
    </row>
    <row r="425" spans="1:4" x14ac:dyDescent="0.3">
      <c r="A425">
        <v>411</v>
      </c>
      <c r="B425">
        <v>10401</v>
      </c>
      <c r="C425">
        <v>65</v>
      </c>
      <c r="D425">
        <v>20</v>
      </c>
    </row>
    <row r="426" spans="1:4" x14ac:dyDescent="0.3">
      <c r="A426">
        <v>141</v>
      </c>
      <c r="B426">
        <v>10300</v>
      </c>
      <c r="C426">
        <v>66</v>
      </c>
      <c r="D426">
        <v>30</v>
      </c>
    </row>
    <row r="427" spans="1:4" x14ac:dyDescent="0.3">
      <c r="A427">
        <v>516</v>
      </c>
      <c r="B427">
        <v>10442</v>
      </c>
      <c r="C427">
        <v>66</v>
      </c>
      <c r="D427">
        <v>60</v>
      </c>
    </row>
    <row r="428" spans="1:4" x14ac:dyDescent="0.3">
      <c r="A428">
        <v>99</v>
      </c>
      <c r="B428">
        <v>10284</v>
      </c>
      <c r="C428">
        <v>67</v>
      </c>
      <c r="D428">
        <v>5</v>
      </c>
    </row>
    <row r="429" spans="1:4" x14ac:dyDescent="0.3">
      <c r="A429">
        <v>109</v>
      </c>
      <c r="B429">
        <v>10288</v>
      </c>
      <c r="C429">
        <v>68</v>
      </c>
      <c r="D429">
        <v>3</v>
      </c>
    </row>
    <row r="430" spans="1:4" x14ac:dyDescent="0.3">
      <c r="A430">
        <v>142</v>
      </c>
      <c r="B430">
        <v>10300</v>
      </c>
      <c r="C430">
        <v>68</v>
      </c>
      <c r="D430">
        <v>20</v>
      </c>
    </row>
    <row r="431" spans="1:4" x14ac:dyDescent="0.3">
      <c r="A431">
        <v>150</v>
      </c>
      <c r="B431">
        <v>10303</v>
      </c>
      <c r="C431">
        <v>68</v>
      </c>
      <c r="D431">
        <v>15</v>
      </c>
    </row>
    <row r="432" spans="1:4" x14ac:dyDescent="0.3">
      <c r="A432">
        <v>161</v>
      </c>
      <c r="B432">
        <v>10307</v>
      </c>
      <c r="C432">
        <v>68</v>
      </c>
      <c r="D432">
        <v>3</v>
      </c>
    </row>
    <row r="433" spans="1:4" x14ac:dyDescent="0.3">
      <c r="A433">
        <v>216</v>
      </c>
      <c r="B433">
        <v>10328</v>
      </c>
      <c r="C433">
        <v>68</v>
      </c>
      <c r="D433">
        <v>10</v>
      </c>
    </row>
    <row r="434" spans="1:4" x14ac:dyDescent="0.3">
      <c r="A434">
        <v>231</v>
      </c>
      <c r="B434">
        <v>10334</v>
      </c>
      <c r="C434">
        <v>68</v>
      </c>
      <c r="D434">
        <v>10</v>
      </c>
    </row>
    <row r="435" spans="1:4" x14ac:dyDescent="0.3">
      <c r="A435">
        <v>257</v>
      </c>
      <c r="B435">
        <v>10343</v>
      </c>
      <c r="C435">
        <v>68</v>
      </c>
      <c r="D435">
        <v>4</v>
      </c>
    </row>
    <row r="436" spans="1:4" x14ac:dyDescent="0.3">
      <c r="A436">
        <v>365</v>
      </c>
      <c r="B436">
        <v>10385</v>
      </c>
      <c r="C436">
        <v>68</v>
      </c>
      <c r="D436">
        <v>8</v>
      </c>
    </row>
    <row r="437" spans="1:4" x14ac:dyDescent="0.3">
      <c r="A437">
        <v>402</v>
      </c>
      <c r="B437">
        <v>10399</v>
      </c>
      <c r="C437">
        <v>68</v>
      </c>
      <c r="D437">
        <v>60</v>
      </c>
    </row>
    <row r="438" spans="1:4" x14ac:dyDescent="0.3">
      <c r="A438">
        <v>452</v>
      </c>
      <c r="B438">
        <v>10417</v>
      </c>
      <c r="C438">
        <v>68</v>
      </c>
      <c r="D438">
        <v>36</v>
      </c>
    </row>
    <row r="439" spans="1:4" x14ac:dyDescent="0.3">
      <c r="A439">
        <v>473</v>
      </c>
      <c r="B439">
        <v>10424</v>
      </c>
      <c r="C439">
        <v>68</v>
      </c>
      <c r="D439">
        <v>30</v>
      </c>
    </row>
    <row r="440" spans="1:4" x14ac:dyDescent="0.3">
      <c r="A440">
        <v>132</v>
      </c>
      <c r="B440">
        <v>10296</v>
      </c>
      <c r="C440">
        <v>69</v>
      </c>
      <c r="D440">
        <v>15</v>
      </c>
    </row>
    <row r="441" spans="1:4" x14ac:dyDescent="0.3">
      <c r="A441">
        <v>162</v>
      </c>
      <c r="B441">
        <v>10308</v>
      </c>
      <c r="C441">
        <v>69</v>
      </c>
      <c r="D441">
        <v>1</v>
      </c>
    </row>
    <row r="442" spans="1:4" x14ac:dyDescent="0.3">
      <c r="A442">
        <v>172</v>
      </c>
      <c r="B442">
        <v>10311</v>
      </c>
      <c r="C442">
        <v>69</v>
      </c>
      <c r="D442">
        <v>7</v>
      </c>
    </row>
    <row r="443" spans="1:4" x14ac:dyDescent="0.3">
      <c r="A443">
        <v>274</v>
      </c>
      <c r="B443">
        <v>10350</v>
      </c>
      <c r="C443">
        <v>69</v>
      </c>
      <c r="D443">
        <v>18</v>
      </c>
    </row>
    <row r="444" spans="1:4" x14ac:dyDescent="0.3">
      <c r="A444">
        <v>289</v>
      </c>
      <c r="B444">
        <v>10356</v>
      </c>
      <c r="C444">
        <v>69</v>
      </c>
      <c r="D444">
        <v>20</v>
      </c>
    </row>
    <row r="445" spans="1:4" x14ac:dyDescent="0.3">
      <c r="A445">
        <v>312</v>
      </c>
      <c r="B445">
        <v>10364</v>
      </c>
      <c r="C445">
        <v>69</v>
      </c>
      <c r="D445">
        <v>30</v>
      </c>
    </row>
    <row r="446" spans="1:4" x14ac:dyDescent="0.3">
      <c r="A446">
        <v>384</v>
      </c>
      <c r="B446">
        <v>10392</v>
      </c>
      <c r="C446">
        <v>69</v>
      </c>
      <c r="D446">
        <v>50</v>
      </c>
    </row>
    <row r="447" spans="1:4" x14ac:dyDescent="0.3">
      <c r="A447">
        <v>394</v>
      </c>
      <c r="B447">
        <v>10395</v>
      </c>
      <c r="C447">
        <v>69</v>
      </c>
      <c r="D447">
        <v>8</v>
      </c>
    </row>
    <row r="448" spans="1:4" x14ac:dyDescent="0.3">
      <c r="A448">
        <v>427</v>
      </c>
      <c r="B448">
        <v>10407</v>
      </c>
      <c r="C448">
        <v>69</v>
      </c>
      <c r="D448">
        <v>15</v>
      </c>
    </row>
    <row r="449" spans="1:4" x14ac:dyDescent="0.3">
      <c r="A449">
        <v>459</v>
      </c>
      <c r="B449">
        <v>10419</v>
      </c>
      <c r="C449">
        <v>69</v>
      </c>
      <c r="D449">
        <v>20</v>
      </c>
    </row>
    <row r="450" spans="1:4" x14ac:dyDescent="0.3">
      <c r="A450">
        <v>38</v>
      </c>
      <c r="B450">
        <v>10260</v>
      </c>
      <c r="C450">
        <v>70</v>
      </c>
      <c r="D450">
        <v>21</v>
      </c>
    </row>
    <row r="451" spans="1:4" x14ac:dyDescent="0.3">
      <c r="A451">
        <v>51</v>
      </c>
      <c r="B451">
        <v>10265</v>
      </c>
      <c r="C451">
        <v>70</v>
      </c>
      <c r="D451">
        <v>20</v>
      </c>
    </row>
    <row r="452" spans="1:4" x14ac:dyDescent="0.3">
      <c r="A452">
        <v>140</v>
      </c>
      <c r="B452">
        <v>10299</v>
      </c>
      <c r="C452">
        <v>70</v>
      </c>
      <c r="D452">
        <v>20</v>
      </c>
    </row>
    <row r="453" spans="1:4" x14ac:dyDescent="0.3">
      <c r="A453">
        <v>163</v>
      </c>
      <c r="B453">
        <v>10308</v>
      </c>
      <c r="C453">
        <v>70</v>
      </c>
      <c r="D453">
        <v>5</v>
      </c>
    </row>
    <row r="454" spans="1:4" x14ac:dyDescent="0.3">
      <c r="A454">
        <v>182</v>
      </c>
      <c r="B454">
        <v>10315</v>
      </c>
      <c r="C454">
        <v>70</v>
      </c>
      <c r="D454">
        <v>30</v>
      </c>
    </row>
    <row r="455" spans="1:4" x14ac:dyDescent="0.3">
      <c r="A455">
        <v>351</v>
      </c>
      <c r="B455">
        <v>10380</v>
      </c>
      <c r="C455">
        <v>70</v>
      </c>
      <c r="D455">
        <v>30</v>
      </c>
    </row>
    <row r="456" spans="1:4" x14ac:dyDescent="0.3">
      <c r="A456">
        <v>378</v>
      </c>
      <c r="B456">
        <v>10389</v>
      </c>
      <c r="C456">
        <v>70</v>
      </c>
      <c r="D456">
        <v>30</v>
      </c>
    </row>
    <row r="457" spans="1:4" x14ac:dyDescent="0.3">
      <c r="A457">
        <v>462</v>
      </c>
      <c r="B457">
        <v>10420</v>
      </c>
      <c r="C457">
        <v>70</v>
      </c>
      <c r="D457">
        <v>8</v>
      </c>
    </row>
    <row r="458" spans="1:4" x14ac:dyDescent="0.3">
      <c r="A458">
        <v>71</v>
      </c>
      <c r="B458">
        <v>10274</v>
      </c>
      <c r="C458">
        <v>71</v>
      </c>
      <c r="D458">
        <v>20</v>
      </c>
    </row>
    <row r="459" spans="1:4" x14ac:dyDescent="0.3">
      <c r="A459">
        <v>153</v>
      </c>
      <c r="B459">
        <v>10304</v>
      </c>
      <c r="C459">
        <v>71</v>
      </c>
      <c r="D459">
        <v>2</v>
      </c>
    </row>
    <row r="460" spans="1:4" x14ac:dyDescent="0.3">
      <c r="A460">
        <v>168</v>
      </c>
      <c r="B460">
        <v>10309</v>
      </c>
      <c r="C460">
        <v>71</v>
      </c>
      <c r="D460">
        <v>3</v>
      </c>
    </row>
    <row r="461" spans="1:4" x14ac:dyDescent="0.3">
      <c r="A461">
        <v>191</v>
      </c>
      <c r="B461">
        <v>10320</v>
      </c>
      <c r="C461">
        <v>71</v>
      </c>
      <c r="D461">
        <v>30</v>
      </c>
    </row>
    <row r="462" spans="1:4" x14ac:dyDescent="0.3">
      <c r="A462">
        <v>229</v>
      </c>
      <c r="B462">
        <v>10333</v>
      </c>
      <c r="C462">
        <v>71</v>
      </c>
      <c r="D462">
        <v>40</v>
      </c>
    </row>
    <row r="463" spans="1:4" x14ac:dyDescent="0.3">
      <c r="A463">
        <v>313</v>
      </c>
      <c r="B463">
        <v>10364</v>
      </c>
      <c r="C463">
        <v>71</v>
      </c>
      <c r="D463">
        <v>5</v>
      </c>
    </row>
    <row r="464" spans="1:4" x14ac:dyDescent="0.3">
      <c r="A464">
        <v>336</v>
      </c>
      <c r="B464">
        <v>10373</v>
      </c>
      <c r="C464">
        <v>71</v>
      </c>
      <c r="D464">
        <v>50</v>
      </c>
    </row>
    <row r="465" spans="1:4" x14ac:dyDescent="0.3">
      <c r="A465">
        <v>344</v>
      </c>
      <c r="B465">
        <v>10378</v>
      </c>
      <c r="C465">
        <v>71</v>
      </c>
      <c r="D465">
        <v>6</v>
      </c>
    </row>
    <row r="466" spans="1:4" x14ac:dyDescent="0.3">
      <c r="A466">
        <v>371</v>
      </c>
      <c r="B466">
        <v>10387</v>
      </c>
      <c r="C466">
        <v>71</v>
      </c>
      <c r="D466">
        <v>15</v>
      </c>
    </row>
    <row r="467" spans="1:4" x14ac:dyDescent="0.3">
      <c r="A467">
        <v>396</v>
      </c>
      <c r="B467">
        <v>10396</v>
      </c>
      <c r="C467">
        <v>71</v>
      </c>
      <c r="D467">
        <v>60</v>
      </c>
    </row>
    <row r="468" spans="1:4" x14ac:dyDescent="0.3">
      <c r="A468">
        <v>403</v>
      </c>
      <c r="B468">
        <v>10399</v>
      </c>
      <c r="C468">
        <v>71</v>
      </c>
      <c r="D468">
        <v>30</v>
      </c>
    </row>
    <row r="469" spans="1:4" x14ac:dyDescent="0.3">
      <c r="A469">
        <v>412</v>
      </c>
      <c r="B469">
        <v>10401</v>
      </c>
      <c r="C469">
        <v>71</v>
      </c>
      <c r="D469">
        <v>60</v>
      </c>
    </row>
    <row r="470" spans="1:4" x14ac:dyDescent="0.3">
      <c r="A470">
        <v>428</v>
      </c>
      <c r="B470">
        <v>10407</v>
      </c>
      <c r="C470">
        <v>71</v>
      </c>
      <c r="D470">
        <v>15</v>
      </c>
    </row>
    <row r="471" spans="1:4" x14ac:dyDescent="0.3">
      <c r="A471">
        <v>3</v>
      </c>
      <c r="B471">
        <v>10248</v>
      </c>
      <c r="C471">
        <v>72</v>
      </c>
      <c r="D471">
        <v>5</v>
      </c>
    </row>
    <row r="472" spans="1:4" x14ac:dyDescent="0.3">
      <c r="A472">
        <v>57</v>
      </c>
      <c r="B472">
        <v>10268</v>
      </c>
      <c r="C472">
        <v>72</v>
      </c>
      <c r="D472">
        <v>4</v>
      </c>
    </row>
    <row r="473" spans="1:4" x14ac:dyDescent="0.3">
      <c r="A473">
        <v>59</v>
      </c>
      <c r="B473">
        <v>10269</v>
      </c>
      <c r="C473">
        <v>72</v>
      </c>
      <c r="D473">
        <v>20</v>
      </c>
    </row>
    <row r="474" spans="1:4" x14ac:dyDescent="0.3">
      <c r="A474">
        <v>65</v>
      </c>
      <c r="B474">
        <v>10272</v>
      </c>
      <c r="C474">
        <v>72</v>
      </c>
      <c r="D474">
        <v>24</v>
      </c>
    </row>
    <row r="475" spans="1:4" x14ac:dyDescent="0.3">
      <c r="A475">
        <v>72</v>
      </c>
      <c r="B475">
        <v>10274</v>
      </c>
      <c r="C475">
        <v>72</v>
      </c>
      <c r="D475">
        <v>7</v>
      </c>
    </row>
    <row r="476" spans="1:4" x14ac:dyDescent="0.3">
      <c r="A476">
        <v>95</v>
      </c>
      <c r="B476">
        <v>10283</v>
      </c>
      <c r="C476">
        <v>72</v>
      </c>
      <c r="D476">
        <v>3</v>
      </c>
    </row>
    <row r="477" spans="1:4" x14ac:dyDescent="0.3">
      <c r="A477">
        <v>134</v>
      </c>
      <c r="B477">
        <v>10297</v>
      </c>
      <c r="C477">
        <v>72</v>
      </c>
      <c r="D477">
        <v>20</v>
      </c>
    </row>
    <row r="478" spans="1:4" x14ac:dyDescent="0.3">
      <c r="A478">
        <v>206</v>
      </c>
      <c r="B478">
        <v>10325</v>
      </c>
      <c r="C478">
        <v>72</v>
      </c>
      <c r="D478">
        <v>40</v>
      </c>
    </row>
    <row r="479" spans="1:4" x14ac:dyDescent="0.3">
      <c r="A479">
        <v>222</v>
      </c>
      <c r="B479">
        <v>10330</v>
      </c>
      <c r="C479">
        <v>72</v>
      </c>
      <c r="D479">
        <v>25</v>
      </c>
    </row>
    <row r="480" spans="1:4" x14ac:dyDescent="0.3">
      <c r="A480">
        <v>241</v>
      </c>
      <c r="B480">
        <v>10337</v>
      </c>
      <c r="C480">
        <v>72</v>
      </c>
      <c r="D480">
        <v>25</v>
      </c>
    </row>
    <row r="481" spans="1:4" x14ac:dyDescent="0.3">
      <c r="A481">
        <v>334</v>
      </c>
      <c r="B481">
        <v>10372</v>
      </c>
      <c r="C481">
        <v>72</v>
      </c>
      <c r="D481">
        <v>42</v>
      </c>
    </row>
    <row r="482" spans="1:4" x14ac:dyDescent="0.3">
      <c r="A482">
        <v>382</v>
      </c>
      <c r="B482">
        <v>10390</v>
      </c>
      <c r="C482">
        <v>72</v>
      </c>
      <c r="D482">
        <v>24</v>
      </c>
    </row>
    <row r="483" spans="1:4" x14ac:dyDescent="0.3">
      <c r="A483">
        <v>397</v>
      </c>
      <c r="B483">
        <v>10396</v>
      </c>
      <c r="C483">
        <v>72</v>
      </c>
      <c r="D483">
        <v>21</v>
      </c>
    </row>
    <row r="484" spans="1:4" x14ac:dyDescent="0.3">
      <c r="A484">
        <v>496</v>
      </c>
      <c r="B484">
        <v>10435</v>
      </c>
      <c r="C484">
        <v>72</v>
      </c>
      <c r="D484">
        <v>10</v>
      </c>
    </row>
    <row r="485" spans="1:4" x14ac:dyDescent="0.3">
      <c r="A485">
        <v>82</v>
      </c>
      <c r="B485">
        <v>10278</v>
      </c>
      <c r="C485">
        <v>73</v>
      </c>
      <c r="D485">
        <v>25</v>
      </c>
    </row>
    <row r="486" spans="1:4" x14ac:dyDescent="0.3">
      <c r="A486">
        <v>463</v>
      </c>
      <c r="B486">
        <v>10420</v>
      </c>
      <c r="C486">
        <v>73</v>
      </c>
      <c r="D486">
        <v>20</v>
      </c>
    </row>
    <row r="487" spans="1:4" x14ac:dyDescent="0.3">
      <c r="A487">
        <v>20</v>
      </c>
      <c r="B487">
        <v>10254</v>
      </c>
      <c r="C487">
        <v>74</v>
      </c>
      <c r="D487">
        <v>21</v>
      </c>
    </row>
    <row r="488" spans="1:4" x14ac:dyDescent="0.3">
      <c r="A488">
        <v>47</v>
      </c>
      <c r="B488">
        <v>10263</v>
      </c>
      <c r="C488">
        <v>74</v>
      </c>
      <c r="D488">
        <v>36</v>
      </c>
    </row>
    <row r="489" spans="1:4" x14ac:dyDescent="0.3">
      <c r="A489">
        <v>329</v>
      </c>
      <c r="B489">
        <v>10370</v>
      </c>
      <c r="C489">
        <v>74</v>
      </c>
      <c r="D489">
        <v>20</v>
      </c>
    </row>
    <row r="490" spans="1:4" x14ac:dyDescent="0.3">
      <c r="A490">
        <v>352</v>
      </c>
      <c r="B490">
        <v>10381</v>
      </c>
      <c r="C490">
        <v>74</v>
      </c>
      <c r="D490">
        <v>14</v>
      </c>
    </row>
    <row r="491" spans="1:4" x14ac:dyDescent="0.3">
      <c r="A491">
        <v>357</v>
      </c>
      <c r="B491">
        <v>10382</v>
      </c>
      <c r="C491">
        <v>74</v>
      </c>
      <c r="D491">
        <v>50</v>
      </c>
    </row>
    <row r="492" spans="1:4" x14ac:dyDescent="0.3">
      <c r="A492">
        <v>457</v>
      </c>
      <c r="B492">
        <v>10418</v>
      </c>
      <c r="C492">
        <v>74</v>
      </c>
      <c r="D492">
        <v>15</v>
      </c>
    </row>
    <row r="493" spans="1:4" x14ac:dyDescent="0.3">
      <c r="A493">
        <v>508</v>
      </c>
      <c r="B493">
        <v>10439</v>
      </c>
      <c r="C493">
        <v>74</v>
      </c>
      <c r="D493">
        <v>30</v>
      </c>
    </row>
    <row r="494" spans="1:4" x14ac:dyDescent="0.3">
      <c r="A494">
        <v>86</v>
      </c>
      <c r="B494">
        <v>10280</v>
      </c>
      <c r="C494">
        <v>75</v>
      </c>
      <c r="D494">
        <v>30</v>
      </c>
    </row>
    <row r="495" spans="1:4" x14ac:dyDescent="0.3">
      <c r="A495">
        <v>123</v>
      </c>
      <c r="B495">
        <v>10293</v>
      </c>
      <c r="C495">
        <v>75</v>
      </c>
      <c r="D495">
        <v>6</v>
      </c>
    </row>
    <row r="496" spans="1:4" x14ac:dyDescent="0.3">
      <c r="A496">
        <v>128</v>
      </c>
      <c r="B496">
        <v>10294</v>
      </c>
      <c r="C496">
        <v>75</v>
      </c>
      <c r="D496">
        <v>6</v>
      </c>
    </row>
    <row r="497" spans="1:4" x14ac:dyDescent="0.3">
      <c r="A497">
        <v>176</v>
      </c>
      <c r="B497">
        <v>10312</v>
      </c>
      <c r="C497">
        <v>75</v>
      </c>
      <c r="D497">
        <v>10</v>
      </c>
    </row>
    <row r="498" spans="1:4" x14ac:dyDescent="0.3">
      <c r="A498">
        <v>209</v>
      </c>
      <c r="B498">
        <v>10326</v>
      </c>
      <c r="C498">
        <v>75</v>
      </c>
      <c r="D498">
        <v>50</v>
      </c>
    </row>
    <row r="499" spans="1:4" x14ac:dyDescent="0.3">
      <c r="A499">
        <v>269</v>
      </c>
      <c r="B499">
        <v>10347</v>
      </c>
      <c r="C499">
        <v>75</v>
      </c>
      <c r="D499">
        <v>6</v>
      </c>
    </row>
    <row r="500" spans="1:4" x14ac:dyDescent="0.3">
      <c r="A500">
        <v>310</v>
      </c>
      <c r="B500">
        <v>10363</v>
      </c>
      <c r="C500">
        <v>75</v>
      </c>
      <c r="D500">
        <v>12</v>
      </c>
    </row>
    <row r="501" spans="1:4" x14ac:dyDescent="0.3">
      <c r="A501">
        <v>500</v>
      </c>
      <c r="B501">
        <v>10436</v>
      </c>
      <c r="C501">
        <v>75</v>
      </c>
      <c r="D501">
        <v>24</v>
      </c>
    </row>
    <row r="502" spans="1:4" x14ac:dyDescent="0.3">
      <c r="A502">
        <v>55</v>
      </c>
      <c r="B502">
        <v>10267</v>
      </c>
      <c r="C502">
        <v>76</v>
      </c>
      <c r="D502">
        <v>15</v>
      </c>
    </row>
    <row r="503" spans="1:4" x14ac:dyDescent="0.3">
      <c r="A503">
        <v>70</v>
      </c>
      <c r="B503">
        <v>10273</v>
      </c>
      <c r="C503">
        <v>76</v>
      </c>
      <c r="D503">
        <v>33</v>
      </c>
    </row>
    <row r="504" spans="1:4" x14ac:dyDescent="0.3">
      <c r="A504">
        <v>187</v>
      </c>
      <c r="B504">
        <v>10318</v>
      </c>
      <c r="C504">
        <v>76</v>
      </c>
      <c r="D504">
        <v>6</v>
      </c>
    </row>
    <row r="505" spans="1:4" x14ac:dyDescent="0.3">
      <c r="A505">
        <v>190</v>
      </c>
      <c r="B505">
        <v>10319</v>
      </c>
      <c r="C505">
        <v>76</v>
      </c>
      <c r="D505">
        <v>30</v>
      </c>
    </row>
    <row r="506" spans="1:4" x14ac:dyDescent="0.3">
      <c r="A506">
        <v>258</v>
      </c>
      <c r="B506">
        <v>10343</v>
      </c>
      <c r="C506">
        <v>76</v>
      </c>
      <c r="D506">
        <v>15</v>
      </c>
    </row>
    <row r="507" spans="1:4" x14ac:dyDescent="0.3">
      <c r="A507">
        <v>311</v>
      </c>
      <c r="B507">
        <v>10363</v>
      </c>
      <c r="C507">
        <v>76</v>
      </c>
      <c r="D507">
        <v>12</v>
      </c>
    </row>
    <row r="508" spans="1:4" x14ac:dyDescent="0.3">
      <c r="A508">
        <v>404</v>
      </c>
      <c r="B508">
        <v>10399</v>
      </c>
      <c r="C508">
        <v>76</v>
      </c>
      <c r="D508">
        <v>35</v>
      </c>
    </row>
    <row r="509" spans="1:4" x14ac:dyDescent="0.3">
      <c r="A509">
        <v>442</v>
      </c>
      <c r="B509">
        <v>10413</v>
      </c>
      <c r="C509">
        <v>76</v>
      </c>
      <c r="D509">
        <v>14</v>
      </c>
    </row>
    <row r="510" spans="1:4" x14ac:dyDescent="0.3">
      <c r="A510">
        <v>475</v>
      </c>
      <c r="B510">
        <v>10425</v>
      </c>
      <c r="C510">
        <v>76</v>
      </c>
      <c r="D510">
        <v>20</v>
      </c>
    </row>
    <row r="511" spans="1:4" x14ac:dyDescent="0.3">
      <c r="A511">
        <v>493</v>
      </c>
      <c r="B511">
        <v>10434</v>
      </c>
      <c r="C511">
        <v>76</v>
      </c>
      <c r="D511">
        <v>18</v>
      </c>
    </row>
    <row r="512" spans="1:4" x14ac:dyDescent="0.3">
      <c r="A512">
        <v>26</v>
      </c>
      <c r="B512">
        <v>10256</v>
      </c>
      <c r="C512">
        <v>77</v>
      </c>
      <c r="D512">
        <v>12</v>
      </c>
    </row>
    <row r="513" spans="1:4" x14ac:dyDescent="0.3">
      <c r="A513">
        <v>29</v>
      </c>
      <c r="B513">
        <v>10257</v>
      </c>
      <c r="C513">
        <v>77</v>
      </c>
      <c r="D513">
        <v>15</v>
      </c>
    </row>
    <row r="514" spans="1:4" x14ac:dyDescent="0.3">
      <c r="A514">
        <v>115</v>
      </c>
      <c r="B514">
        <v>10290</v>
      </c>
      <c r="C514">
        <v>77</v>
      </c>
      <c r="D514">
        <v>10</v>
      </c>
    </row>
    <row r="515" spans="1:4" x14ac:dyDescent="0.3">
      <c r="A515">
        <v>316</v>
      </c>
      <c r="B515">
        <v>10366</v>
      </c>
      <c r="C515">
        <v>77</v>
      </c>
      <c r="D515">
        <v>5</v>
      </c>
    </row>
    <row r="516" spans="1:4" x14ac:dyDescent="0.3">
      <c r="A516">
        <v>320</v>
      </c>
      <c r="B516">
        <v>10367</v>
      </c>
      <c r="C516">
        <v>77</v>
      </c>
      <c r="D516">
        <v>7</v>
      </c>
    </row>
    <row r="517" spans="1:4" x14ac:dyDescent="0.3">
      <c r="A517">
        <v>405</v>
      </c>
      <c r="B517">
        <v>10399</v>
      </c>
      <c r="C517">
        <v>77</v>
      </c>
      <c r="D517">
        <v>14</v>
      </c>
    </row>
    <row r="518" spans="1:4" x14ac:dyDescent="0.3">
      <c r="A518">
        <v>453</v>
      </c>
      <c r="B518">
        <v>10417</v>
      </c>
      <c r="C518">
        <v>77</v>
      </c>
      <c r="D518">
        <v>35</v>
      </c>
    </row>
    <row r="519" spans="1:4" x14ac:dyDescent="0.3">
      <c r="A519">
        <v>467</v>
      </c>
      <c r="B519">
        <v>10421</v>
      </c>
      <c r="C519">
        <v>77</v>
      </c>
      <c r="D519">
        <v>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2C223-E279-4D84-A1FF-8142F9398B9C}">
  <dimension ref="A1:F78"/>
  <sheetViews>
    <sheetView workbookViewId="0"/>
  </sheetViews>
  <sheetFormatPr defaultRowHeight="14.4" x14ac:dyDescent="0.3"/>
  <cols>
    <col min="1" max="1" width="11.6640625" bestFit="1" customWidth="1"/>
    <col min="2" max="2" width="29.5546875" bestFit="1" customWidth="1"/>
    <col min="3" max="3" width="11.88671875" bestFit="1" customWidth="1"/>
    <col min="4" max="4" width="12.5546875" bestFit="1" customWidth="1"/>
    <col min="5" max="5" width="17.77734375" bestFit="1" customWidth="1"/>
    <col min="6" max="6" width="7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1</v>
      </c>
      <c r="D2">
        <v>1</v>
      </c>
      <c r="E2" t="s">
        <v>7</v>
      </c>
      <c r="F2">
        <v>18</v>
      </c>
    </row>
    <row r="3" spans="1:6" x14ac:dyDescent="0.3">
      <c r="A3">
        <v>2</v>
      </c>
      <c r="B3" t="s">
        <v>8</v>
      </c>
      <c r="C3">
        <v>1</v>
      </c>
      <c r="D3">
        <v>1</v>
      </c>
      <c r="E3" t="s">
        <v>9</v>
      </c>
      <c r="F3">
        <v>19</v>
      </c>
    </row>
    <row r="4" spans="1:6" x14ac:dyDescent="0.3">
      <c r="A4">
        <v>3</v>
      </c>
      <c r="B4" t="s">
        <v>10</v>
      </c>
      <c r="C4">
        <v>1</v>
      </c>
      <c r="D4">
        <v>2</v>
      </c>
      <c r="E4" t="s">
        <v>11</v>
      </c>
      <c r="F4">
        <v>10</v>
      </c>
    </row>
    <row r="5" spans="1:6" x14ac:dyDescent="0.3">
      <c r="A5">
        <v>4</v>
      </c>
      <c r="B5" t="s">
        <v>12</v>
      </c>
      <c r="C5">
        <v>2</v>
      </c>
      <c r="D5">
        <v>2</v>
      </c>
      <c r="E5" t="s">
        <v>13</v>
      </c>
      <c r="F5">
        <v>22</v>
      </c>
    </row>
    <row r="6" spans="1:6" x14ac:dyDescent="0.3">
      <c r="A6">
        <v>5</v>
      </c>
      <c r="B6" t="s">
        <v>14</v>
      </c>
      <c r="C6">
        <v>2</v>
      </c>
      <c r="D6">
        <v>2</v>
      </c>
      <c r="E6" t="s">
        <v>15</v>
      </c>
      <c r="F6">
        <v>21.35</v>
      </c>
    </row>
    <row r="7" spans="1:6" x14ac:dyDescent="0.3">
      <c r="A7">
        <v>6</v>
      </c>
      <c r="B7" t="s">
        <v>16</v>
      </c>
      <c r="C7">
        <v>3</v>
      </c>
      <c r="D7">
        <v>2</v>
      </c>
      <c r="E7" t="s">
        <v>17</v>
      </c>
      <c r="F7">
        <v>25</v>
      </c>
    </row>
    <row r="8" spans="1:6" x14ac:dyDescent="0.3">
      <c r="A8">
        <v>7</v>
      </c>
      <c r="B8" t="s">
        <v>18</v>
      </c>
      <c r="C8">
        <v>3</v>
      </c>
      <c r="D8">
        <v>7</v>
      </c>
      <c r="E8" t="s">
        <v>19</v>
      </c>
      <c r="F8">
        <v>30</v>
      </c>
    </row>
    <row r="9" spans="1:6" x14ac:dyDescent="0.3">
      <c r="A9">
        <v>8</v>
      </c>
      <c r="B9" t="s">
        <v>20</v>
      </c>
      <c r="C9">
        <v>3</v>
      </c>
      <c r="D9">
        <v>2</v>
      </c>
      <c r="E9" t="s">
        <v>21</v>
      </c>
      <c r="F9">
        <v>40</v>
      </c>
    </row>
    <row r="10" spans="1:6" x14ac:dyDescent="0.3">
      <c r="A10">
        <v>9</v>
      </c>
      <c r="B10" t="s">
        <v>22</v>
      </c>
      <c r="C10">
        <v>4</v>
      </c>
      <c r="D10">
        <v>6</v>
      </c>
      <c r="E10" t="s">
        <v>23</v>
      </c>
      <c r="F10">
        <v>97</v>
      </c>
    </row>
    <row r="11" spans="1:6" x14ac:dyDescent="0.3">
      <c r="A11">
        <v>10</v>
      </c>
      <c r="B11" t="s">
        <v>24</v>
      </c>
      <c r="C11">
        <v>4</v>
      </c>
      <c r="D11">
        <v>8</v>
      </c>
      <c r="E11" t="s">
        <v>25</v>
      </c>
      <c r="F11">
        <v>31</v>
      </c>
    </row>
    <row r="12" spans="1:6" x14ac:dyDescent="0.3">
      <c r="A12">
        <v>11</v>
      </c>
      <c r="B12" t="s">
        <v>26</v>
      </c>
      <c r="C12">
        <v>5</v>
      </c>
      <c r="D12">
        <v>4</v>
      </c>
      <c r="E12" t="s">
        <v>27</v>
      </c>
      <c r="F12">
        <v>21</v>
      </c>
    </row>
    <row r="13" spans="1:6" x14ac:dyDescent="0.3">
      <c r="A13">
        <v>12</v>
      </c>
      <c r="B13" t="s">
        <v>28</v>
      </c>
      <c r="C13">
        <v>5</v>
      </c>
      <c r="D13">
        <v>4</v>
      </c>
      <c r="E13" t="s">
        <v>29</v>
      </c>
      <c r="F13">
        <v>38</v>
      </c>
    </row>
    <row r="14" spans="1:6" x14ac:dyDescent="0.3">
      <c r="A14">
        <v>13</v>
      </c>
      <c r="B14" t="s">
        <v>30</v>
      </c>
      <c r="C14">
        <v>6</v>
      </c>
      <c r="D14">
        <v>8</v>
      </c>
      <c r="E14" t="s">
        <v>31</v>
      </c>
      <c r="F14">
        <v>6</v>
      </c>
    </row>
    <row r="15" spans="1:6" x14ac:dyDescent="0.3">
      <c r="A15">
        <v>14</v>
      </c>
      <c r="B15" t="s">
        <v>32</v>
      </c>
      <c r="C15">
        <v>6</v>
      </c>
      <c r="D15">
        <v>7</v>
      </c>
      <c r="E15" t="s">
        <v>33</v>
      </c>
      <c r="F15">
        <v>23.25</v>
      </c>
    </row>
    <row r="16" spans="1:6" x14ac:dyDescent="0.3">
      <c r="A16">
        <v>15</v>
      </c>
      <c r="B16" t="s">
        <v>34</v>
      </c>
      <c r="C16">
        <v>6</v>
      </c>
      <c r="D16">
        <v>2</v>
      </c>
      <c r="E16" t="s">
        <v>35</v>
      </c>
      <c r="F16">
        <v>15.5</v>
      </c>
    </row>
    <row r="17" spans="1:6" x14ac:dyDescent="0.3">
      <c r="A17">
        <v>16</v>
      </c>
      <c r="B17" t="s">
        <v>36</v>
      </c>
      <c r="C17">
        <v>7</v>
      </c>
      <c r="D17">
        <v>3</v>
      </c>
      <c r="E17" t="s">
        <v>37</v>
      </c>
      <c r="F17">
        <v>17.45</v>
      </c>
    </row>
    <row r="18" spans="1:6" x14ac:dyDescent="0.3">
      <c r="A18">
        <v>17</v>
      </c>
      <c r="B18" t="s">
        <v>38</v>
      </c>
      <c r="C18">
        <v>7</v>
      </c>
      <c r="D18">
        <v>6</v>
      </c>
      <c r="E18" t="s">
        <v>39</v>
      </c>
      <c r="F18">
        <v>39</v>
      </c>
    </row>
    <row r="19" spans="1:6" x14ac:dyDescent="0.3">
      <c r="A19">
        <v>18</v>
      </c>
      <c r="B19" t="s">
        <v>40</v>
      </c>
      <c r="C19">
        <v>7</v>
      </c>
      <c r="D19">
        <v>8</v>
      </c>
      <c r="E19" t="s">
        <v>41</v>
      </c>
      <c r="F19">
        <v>62.5</v>
      </c>
    </row>
    <row r="20" spans="1:6" x14ac:dyDescent="0.3">
      <c r="A20">
        <v>19</v>
      </c>
      <c r="B20" t="s">
        <v>42</v>
      </c>
      <c r="C20">
        <v>8</v>
      </c>
      <c r="D20">
        <v>3</v>
      </c>
      <c r="E20" t="s">
        <v>43</v>
      </c>
      <c r="F20">
        <v>9.1999999999999993</v>
      </c>
    </row>
    <row r="21" spans="1:6" x14ac:dyDescent="0.3">
      <c r="A21">
        <v>20</v>
      </c>
      <c r="B21" t="s">
        <v>44</v>
      </c>
      <c r="C21">
        <v>8</v>
      </c>
      <c r="D21">
        <v>3</v>
      </c>
      <c r="E21" t="s">
        <v>45</v>
      </c>
      <c r="F21">
        <v>81</v>
      </c>
    </row>
    <row r="22" spans="1:6" x14ac:dyDescent="0.3">
      <c r="A22">
        <v>21</v>
      </c>
      <c r="B22" t="s">
        <v>46</v>
      </c>
      <c r="C22">
        <v>8</v>
      </c>
      <c r="D22">
        <v>3</v>
      </c>
      <c r="E22" t="s">
        <v>47</v>
      </c>
      <c r="F22">
        <v>10</v>
      </c>
    </row>
    <row r="23" spans="1:6" x14ac:dyDescent="0.3">
      <c r="A23">
        <v>22</v>
      </c>
      <c r="B23" t="s">
        <v>48</v>
      </c>
      <c r="C23">
        <v>9</v>
      </c>
      <c r="D23">
        <v>5</v>
      </c>
      <c r="E23" t="s">
        <v>49</v>
      </c>
      <c r="F23">
        <v>21</v>
      </c>
    </row>
    <row r="24" spans="1:6" x14ac:dyDescent="0.3">
      <c r="A24">
        <v>23</v>
      </c>
      <c r="B24" t="s">
        <v>50</v>
      </c>
      <c r="C24">
        <v>9</v>
      </c>
      <c r="D24">
        <v>5</v>
      </c>
      <c r="E24" t="s">
        <v>51</v>
      </c>
      <c r="F24">
        <v>9</v>
      </c>
    </row>
    <row r="25" spans="1:6" x14ac:dyDescent="0.3">
      <c r="A25">
        <v>24</v>
      </c>
      <c r="B25" t="s">
        <v>52</v>
      </c>
      <c r="C25">
        <v>10</v>
      </c>
      <c r="D25">
        <v>1</v>
      </c>
      <c r="E25" t="s">
        <v>53</v>
      </c>
      <c r="F25">
        <v>4.5</v>
      </c>
    </row>
    <row r="26" spans="1:6" x14ac:dyDescent="0.3">
      <c r="A26">
        <v>25</v>
      </c>
      <c r="B26" t="s">
        <v>54</v>
      </c>
      <c r="C26">
        <v>11</v>
      </c>
      <c r="D26">
        <v>3</v>
      </c>
      <c r="E26" t="s">
        <v>55</v>
      </c>
      <c r="F26">
        <v>14</v>
      </c>
    </row>
    <row r="27" spans="1:6" x14ac:dyDescent="0.3">
      <c r="A27">
        <v>26</v>
      </c>
      <c r="B27" t="s">
        <v>56</v>
      </c>
      <c r="C27">
        <v>11</v>
      </c>
      <c r="D27">
        <v>3</v>
      </c>
      <c r="E27" t="s">
        <v>57</v>
      </c>
      <c r="F27">
        <v>31.23</v>
      </c>
    </row>
    <row r="28" spans="1:6" x14ac:dyDescent="0.3">
      <c r="A28">
        <v>27</v>
      </c>
      <c r="B28" t="s">
        <v>58</v>
      </c>
      <c r="C28">
        <v>11</v>
      </c>
      <c r="D28">
        <v>3</v>
      </c>
      <c r="E28" t="s">
        <v>59</v>
      </c>
      <c r="F28">
        <v>43.9</v>
      </c>
    </row>
    <row r="29" spans="1:6" x14ac:dyDescent="0.3">
      <c r="A29">
        <v>28</v>
      </c>
      <c r="B29" t="s">
        <v>60</v>
      </c>
      <c r="C29">
        <v>12</v>
      </c>
      <c r="D29">
        <v>7</v>
      </c>
      <c r="E29" t="s">
        <v>61</v>
      </c>
      <c r="F29">
        <v>45.6</v>
      </c>
    </row>
    <row r="30" spans="1:6" x14ac:dyDescent="0.3">
      <c r="A30">
        <v>29</v>
      </c>
      <c r="B30" t="s">
        <v>62</v>
      </c>
      <c r="C30">
        <v>12</v>
      </c>
      <c r="D30">
        <v>6</v>
      </c>
      <c r="E30" t="s">
        <v>63</v>
      </c>
      <c r="F30">
        <v>123.79</v>
      </c>
    </row>
    <row r="31" spans="1:6" x14ac:dyDescent="0.3">
      <c r="A31">
        <v>30</v>
      </c>
      <c r="B31" t="s">
        <v>64</v>
      </c>
      <c r="C31">
        <v>13</v>
      </c>
      <c r="D31">
        <v>8</v>
      </c>
      <c r="E31" t="s">
        <v>65</v>
      </c>
      <c r="F31">
        <v>25.89</v>
      </c>
    </row>
    <row r="32" spans="1:6" x14ac:dyDescent="0.3">
      <c r="A32">
        <v>31</v>
      </c>
      <c r="B32" t="s">
        <v>66</v>
      </c>
      <c r="C32">
        <v>14</v>
      </c>
      <c r="D32">
        <v>4</v>
      </c>
      <c r="E32" t="s">
        <v>67</v>
      </c>
      <c r="F32">
        <v>12.5</v>
      </c>
    </row>
    <row r="33" spans="1:6" x14ac:dyDescent="0.3">
      <c r="A33">
        <v>32</v>
      </c>
      <c r="B33" t="s">
        <v>68</v>
      </c>
      <c r="C33">
        <v>14</v>
      </c>
      <c r="D33">
        <v>4</v>
      </c>
      <c r="E33" t="s">
        <v>69</v>
      </c>
      <c r="F33">
        <v>32</v>
      </c>
    </row>
    <row r="34" spans="1:6" x14ac:dyDescent="0.3">
      <c r="A34">
        <v>33</v>
      </c>
      <c r="B34" t="s">
        <v>70</v>
      </c>
      <c r="C34">
        <v>15</v>
      </c>
      <c r="D34">
        <v>4</v>
      </c>
      <c r="E34" t="s">
        <v>71</v>
      </c>
      <c r="F34">
        <v>2.5</v>
      </c>
    </row>
    <row r="35" spans="1:6" x14ac:dyDescent="0.3">
      <c r="A35">
        <v>34</v>
      </c>
      <c r="B35" t="s">
        <v>72</v>
      </c>
      <c r="C35">
        <v>16</v>
      </c>
      <c r="D35">
        <v>1</v>
      </c>
      <c r="E35" t="s">
        <v>9</v>
      </c>
      <c r="F35">
        <v>14</v>
      </c>
    </row>
    <row r="36" spans="1:6" x14ac:dyDescent="0.3">
      <c r="A36">
        <v>35</v>
      </c>
      <c r="B36" t="s">
        <v>73</v>
      </c>
      <c r="C36">
        <v>16</v>
      </c>
      <c r="D36">
        <v>1</v>
      </c>
      <c r="E36" t="s">
        <v>9</v>
      </c>
      <c r="F36">
        <v>18</v>
      </c>
    </row>
    <row r="37" spans="1:6" x14ac:dyDescent="0.3">
      <c r="A37">
        <v>36</v>
      </c>
      <c r="B37" t="s">
        <v>74</v>
      </c>
      <c r="C37">
        <v>17</v>
      </c>
      <c r="D37">
        <v>8</v>
      </c>
      <c r="E37" t="s">
        <v>75</v>
      </c>
      <c r="F37">
        <v>19</v>
      </c>
    </row>
    <row r="38" spans="1:6" x14ac:dyDescent="0.3">
      <c r="A38">
        <v>37</v>
      </c>
      <c r="B38" t="s">
        <v>76</v>
      </c>
      <c r="C38">
        <v>17</v>
      </c>
      <c r="D38">
        <v>8</v>
      </c>
      <c r="E38" t="s">
        <v>77</v>
      </c>
      <c r="F38">
        <v>26</v>
      </c>
    </row>
    <row r="39" spans="1:6" x14ac:dyDescent="0.3">
      <c r="A39">
        <v>38</v>
      </c>
      <c r="B39" t="s">
        <v>78</v>
      </c>
      <c r="C39">
        <v>18</v>
      </c>
      <c r="D39">
        <v>1</v>
      </c>
      <c r="E39" t="s">
        <v>79</v>
      </c>
      <c r="F39">
        <v>263.5</v>
      </c>
    </row>
    <row r="40" spans="1:6" x14ac:dyDescent="0.3">
      <c r="A40">
        <v>39</v>
      </c>
      <c r="B40" t="s">
        <v>80</v>
      </c>
      <c r="C40">
        <v>18</v>
      </c>
      <c r="D40">
        <v>1</v>
      </c>
      <c r="E40" t="s">
        <v>81</v>
      </c>
      <c r="F40">
        <v>18</v>
      </c>
    </row>
    <row r="41" spans="1:6" x14ac:dyDescent="0.3">
      <c r="A41">
        <v>40</v>
      </c>
      <c r="B41" t="s">
        <v>82</v>
      </c>
      <c r="C41">
        <v>19</v>
      </c>
      <c r="D41">
        <v>8</v>
      </c>
      <c r="E41" t="s">
        <v>83</v>
      </c>
      <c r="F41">
        <v>18.399999999999999</v>
      </c>
    </row>
    <row r="42" spans="1:6" x14ac:dyDescent="0.3">
      <c r="A42">
        <v>41</v>
      </c>
      <c r="B42" t="s">
        <v>84</v>
      </c>
      <c r="C42">
        <v>19</v>
      </c>
      <c r="D42">
        <v>8</v>
      </c>
      <c r="E42" t="s">
        <v>85</v>
      </c>
      <c r="F42">
        <v>9.65</v>
      </c>
    </row>
    <row r="43" spans="1:6" x14ac:dyDescent="0.3">
      <c r="A43">
        <v>42</v>
      </c>
      <c r="B43" t="s">
        <v>86</v>
      </c>
      <c r="C43">
        <v>20</v>
      </c>
      <c r="D43">
        <v>5</v>
      </c>
      <c r="E43" t="s">
        <v>87</v>
      </c>
      <c r="F43">
        <v>14</v>
      </c>
    </row>
    <row r="44" spans="1:6" x14ac:dyDescent="0.3">
      <c r="A44">
        <v>43</v>
      </c>
      <c r="B44" t="s">
        <v>88</v>
      </c>
      <c r="C44">
        <v>20</v>
      </c>
      <c r="D44">
        <v>1</v>
      </c>
      <c r="E44" t="s">
        <v>89</v>
      </c>
      <c r="F44">
        <v>46</v>
      </c>
    </row>
    <row r="45" spans="1:6" x14ac:dyDescent="0.3">
      <c r="A45">
        <v>44</v>
      </c>
      <c r="B45" t="s">
        <v>90</v>
      </c>
      <c r="C45">
        <v>20</v>
      </c>
      <c r="D45">
        <v>2</v>
      </c>
      <c r="E45" t="s">
        <v>91</v>
      </c>
      <c r="F45">
        <v>19.45</v>
      </c>
    </row>
    <row r="46" spans="1:6" x14ac:dyDescent="0.3">
      <c r="A46">
        <v>45</v>
      </c>
      <c r="B46" t="s">
        <v>92</v>
      </c>
      <c r="C46">
        <v>21</v>
      </c>
      <c r="D46">
        <v>8</v>
      </c>
      <c r="E46" t="s">
        <v>93</v>
      </c>
      <c r="F46">
        <v>9.5</v>
      </c>
    </row>
    <row r="47" spans="1:6" x14ac:dyDescent="0.3">
      <c r="A47">
        <v>46</v>
      </c>
      <c r="B47" t="s">
        <v>94</v>
      </c>
      <c r="C47">
        <v>21</v>
      </c>
      <c r="D47">
        <v>8</v>
      </c>
      <c r="E47" t="s">
        <v>95</v>
      </c>
      <c r="F47">
        <v>12</v>
      </c>
    </row>
    <row r="48" spans="1:6" x14ac:dyDescent="0.3">
      <c r="A48">
        <v>47</v>
      </c>
      <c r="B48" t="s">
        <v>96</v>
      </c>
      <c r="C48">
        <v>22</v>
      </c>
      <c r="D48">
        <v>3</v>
      </c>
      <c r="E48" t="s">
        <v>97</v>
      </c>
      <c r="F48">
        <v>9.5</v>
      </c>
    </row>
    <row r="49" spans="1:6" x14ac:dyDescent="0.3">
      <c r="A49">
        <v>48</v>
      </c>
      <c r="B49" t="s">
        <v>98</v>
      </c>
      <c r="C49">
        <v>22</v>
      </c>
      <c r="D49">
        <v>3</v>
      </c>
      <c r="E49" t="s">
        <v>99</v>
      </c>
      <c r="F49">
        <v>12.75</v>
      </c>
    </row>
    <row r="50" spans="1:6" x14ac:dyDescent="0.3">
      <c r="A50">
        <v>49</v>
      </c>
      <c r="B50" t="s">
        <v>100</v>
      </c>
      <c r="C50">
        <v>23</v>
      </c>
      <c r="D50">
        <v>3</v>
      </c>
      <c r="E50" t="s">
        <v>101</v>
      </c>
      <c r="F50">
        <v>20</v>
      </c>
    </row>
    <row r="51" spans="1:6" x14ac:dyDescent="0.3">
      <c r="A51">
        <v>50</v>
      </c>
      <c r="B51" t="s">
        <v>102</v>
      </c>
      <c r="C51">
        <v>23</v>
      </c>
      <c r="D51">
        <v>3</v>
      </c>
      <c r="E51" t="s">
        <v>103</v>
      </c>
      <c r="F51">
        <v>16.25</v>
      </c>
    </row>
    <row r="52" spans="1:6" x14ac:dyDescent="0.3">
      <c r="A52">
        <v>51</v>
      </c>
      <c r="B52" t="s">
        <v>104</v>
      </c>
      <c r="C52">
        <v>24</v>
      </c>
      <c r="D52">
        <v>7</v>
      </c>
      <c r="E52" t="s">
        <v>105</v>
      </c>
      <c r="F52">
        <v>53</v>
      </c>
    </row>
    <row r="53" spans="1:6" x14ac:dyDescent="0.3">
      <c r="A53">
        <v>52</v>
      </c>
      <c r="B53" t="s">
        <v>106</v>
      </c>
      <c r="C53">
        <v>24</v>
      </c>
      <c r="D53">
        <v>5</v>
      </c>
      <c r="E53" t="s">
        <v>107</v>
      </c>
      <c r="F53">
        <v>7</v>
      </c>
    </row>
    <row r="54" spans="1:6" x14ac:dyDescent="0.3">
      <c r="A54">
        <v>53</v>
      </c>
      <c r="B54" t="s">
        <v>108</v>
      </c>
      <c r="C54">
        <v>24</v>
      </c>
      <c r="D54">
        <v>6</v>
      </c>
      <c r="E54" t="s">
        <v>109</v>
      </c>
      <c r="F54">
        <v>32.799999999999997</v>
      </c>
    </row>
    <row r="55" spans="1:6" x14ac:dyDescent="0.3">
      <c r="A55">
        <v>54</v>
      </c>
      <c r="B55" t="s">
        <v>110</v>
      </c>
      <c r="C55">
        <v>25</v>
      </c>
      <c r="D55">
        <v>6</v>
      </c>
      <c r="E55" t="s">
        <v>111</v>
      </c>
      <c r="F55">
        <v>7.45</v>
      </c>
    </row>
    <row r="56" spans="1:6" x14ac:dyDescent="0.3">
      <c r="A56">
        <v>55</v>
      </c>
      <c r="B56" t="s">
        <v>112</v>
      </c>
      <c r="C56">
        <v>25</v>
      </c>
      <c r="D56">
        <v>6</v>
      </c>
      <c r="E56" t="s">
        <v>113</v>
      </c>
      <c r="F56">
        <v>24</v>
      </c>
    </row>
    <row r="57" spans="1:6" x14ac:dyDescent="0.3">
      <c r="A57">
        <v>56</v>
      </c>
      <c r="B57" t="s">
        <v>114</v>
      </c>
      <c r="C57">
        <v>26</v>
      </c>
      <c r="D57">
        <v>5</v>
      </c>
      <c r="E57" t="s">
        <v>115</v>
      </c>
      <c r="F57">
        <v>38</v>
      </c>
    </row>
    <row r="58" spans="1:6" x14ac:dyDescent="0.3">
      <c r="A58">
        <v>57</v>
      </c>
      <c r="B58" t="s">
        <v>116</v>
      </c>
      <c r="C58">
        <v>26</v>
      </c>
      <c r="D58">
        <v>5</v>
      </c>
      <c r="E58" t="s">
        <v>115</v>
      </c>
      <c r="F58">
        <v>19.5</v>
      </c>
    </row>
    <row r="59" spans="1:6" x14ac:dyDescent="0.3">
      <c r="A59">
        <v>58</v>
      </c>
      <c r="B59" t="s">
        <v>117</v>
      </c>
      <c r="C59">
        <v>27</v>
      </c>
      <c r="D59">
        <v>8</v>
      </c>
      <c r="E59" t="s">
        <v>118</v>
      </c>
      <c r="F59">
        <v>13.25</v>
      </c>
    </row>
    <row r="60" spans="1:6" x14ac:dyDescent="0.3">
      <c r="A60">
        <v>59</v>
      </c>
      <c r="B60" t="s">
        <v>119</v>
      </c>
      <c r="C60">
        <v>28</v>
      </c>
      <c r="D60">
        <v>4</v>
      </c>
      <c r="E60" t="s">
        <v>120</v>
      </c>
      <c r="F60">
        <v>55</v>
      </c>
    </row>
    <row r="61" spans="1:6" x14ac:dyDescent="0.3">
      <c r="A61">
        <v>60</v>
      </c>
      <c r="B61" t="s">
        <v>121</v>
      </c>
      <c r="C61">
        <v>28</v>
      </c>
      <c r="D61">
        <v>4</v>
      </c>
      <c r="E61" t="s">
        <v>122</v>
      </c>
      <c r="F61">
        <v>34</v>
      </c>
    </row>
    <row r="62" spans="1:6" x14ac:dyDescent="0.3">
      <c r="A62">
        <v>61</v>
      </c>
      <c r="B62" t="s">
        <v>123</v>
      </c>
      <c r="C62">
        <v>29</v>
      </c>
      <c r="D62">
        <v>2</v>
      </c>
      <c r="E62" t="s">
        <v>124</v>
      </c>
      <c r="F62">
        <v>28.5</v>
      </c>
    </row>
    <row r="63" spans="1:6" x14ac:dyDescent="0.3">
      <c r="A63">
        <v>62</v>
      </c>
      <c r="B63" t="s">
        <v>125</v>
      </c>
      <c r="C63">
        <v>29</v>
      </c>
      <c r="D63">
        <v>3</v>
      </c>
      <c r="E63" t="s">
        <v>126</v>
      </c>
      <c r="F63">
        <v>49.3</v>
      </c>
    </row>
    <row r="64" spans="1:6" x14ac:dyDescent="0.3">
      <c r="A64">
        <v>63</v>
      </c>
      <c r="B64" t="s">
        <v>127</v>
      </c>
      <c r="C64">
        <v>7</v>
      </c>
      <c r="D64">
        <v>2</v>
      </c>
      <c r="E64" t="s">
        <v>128</v>
      </c>
      <c r="F64">
        <v>43.9</v>
      </c>
    </row>
    <row r="65" spans="1:6" x14ac:dyDescent="0.3">
      <c r="A65">
        <v>64</v>
      </c>
      <c r="B65" t="s">
        <v>129</v>
      </c>
      <c r="C65">
        <v>12</v>
      </c>
      <c r="D65">
        <v>5</v>
      </c>
      <c r="E65" t="s">
        <v>130</v>
      </c>
      <c r="F65">
        <v>33.25</v>
      </c>
    </row>
    <row r="66" spans="1:6" x14ac:dyDescent="0.3">
      <c r="A66">
        <v>65</v>
      </c>
      <c r="B66" t="s">
        <v>131</v>
      </c>
      <c r="C66">
        <v>2</v>
      </c>
      <c r="D66">
        <v>2</v>
      </c>
      <c r="E66" t="s">
        <v>132</v>
      </c>
      <c r="F66">
        <v>21.05</v>
      </c>
    </row>
    <row r="67" spans="1:6" x14ac:dyDescent="0.3">
      <c r="A67">
        <v>66</v>
      </c>
      <c r="B67" t="s">
        <v>133</v>
      </c>
      <c r="C67">
        <v>2</v>
      </c>
      <c r="D67">
        <v>2</v>
      </c>
      <c r="E67" t="s">
        <v>134</v>
      </c>
      <c r="F67">
        <v>17</v>
      </c>
    </row>
    <row r="68" spans="1:6" x14ac:dyDescent="0.3">
      <c r="A68">
        <v>67</v>
      </c>
      <c r="B68" t="s">
        <v>135</v>
      </c>
      <c r="C68">
        <v>16</v>
      </c>
      <c r="D68">
        <v>1</v>
      </c>
      <c r="E68" t="s">
        <v>9</v>
      </c>
      <c r="F68">
        <v>14</v>
      </c>
    </row>
    <row r="69" spans="1:6" x14ac:dyDescent="0.3">
      <c r="A69">
        <v>68</v>
      </c>
      <c r="B69" t="s">
        <v>136</v>
      </c>
      <c r="C69">
        <v>8</v>
      </c>
      <c r="D69">
        <v>3</v>
      </c>
      <c r="E69" t="s">
        <v>137</v>
      </c>
      <c r="F69">
        <v>12.5</v>
      </c>
    </row>
    <row r="70" spans="1:6" x14ac:dyDescent="0.3">
      <c r="A70">
        <v>69</v>
      </c>
      <c r="B70" t="s">
        <v>138</v>
      </c>
      <c r="C70">
        <v>15</v>
      </c>
      <c r="D70">
        <v>4</v>
      </c>
      <c r="E70" t="s">
        <v>139</v>
      </c>
      <c r="F70">
        <v>36</v>
      </c>
    </row>
    <row r="71" spans="1:6" x14ac:dyDescent="0.3">
      <c r="A71">
        <v>70</v>
      </c>
      <c r="B71" t="s">
        <v>140</v>
      </c>
      <c r="C71">
        <v>7</v>
      </c>
      <c r="D71">
        <v>1</v>
      </c>
      <c r="E71" t="s">
        <v>141</v>
      </c>
      <c r="F71">
        <v>15</v>
      </c>
    </row>
    <row r="72" spans="1:6" x14ac:dyDescent="0.3">
      <c r="A72">
        <v>71</v>
      </c>
      <c r="B72" t="s">
        <v>142</v>
      </c>
      <c r="C72">
        <v>15</v>
      </c>
      <c r="D72">
        <v>4</v>
      </c>
      <c r="E72" t="s">
        <v>29</v>
      </c>
      <c r="F72">
        <v>21.5</v>
      </c>
    </row>
    <row r="73" spans="1:6" x14ac:dyDescent="0.3">
      <c r="A73">
        <v>72</v>
      </c>
      <c r="B73" t="s">
        <v>143</v>
      </c>
      <c r="C73">
        <v>14</v>
      </c>
      <c r="D73">
        <v>4</v>
      </c>
      <c r="E73" t="s">
        <v>69</v>
      </c>
      <c r="F73">
        <v>34.799999999999997</v>
      </c>
    </row>
    <row r="74" spans="1:6" x14ac:dyDescent="0.3">
      <c r="A74">
        <v>73</v>
      </c>
      <c r="B74" t="s">
        <v>144</v>
      </c>
      <c r="C74">
        <v>17</v>
      </c>
      <c r="D74">
        <v>8</v>
      </c>
      <c r="E74" t="s">
        <v>145</v>
      </c>
      <c r="F74">
        <v>15</v>
      </c>
    </row>
    <row r="75" spans="1:6" x14ac:dyDescent="0.3">
      <c r="A75">
        <v>74</v>
      </c>
      <c r="B75" t="s">
        <v>146</v>
      </c>
      <c r="C75">
        <v>4</v>
      </c>
      <c r="D75">
        <v>7</v>
      </c>
      <c r="E75" t="s">
        <v>120</v>
      </c>
      <c r="F75">
        <v>10</v>
      </c>
    </row>
    <row r="76" spans="1:6" x14ac:dyDescent="0.3">
      <c r="A76">
        <v>75</v>
      </c>
      <c r="B76" t="s">
        <v>147</v>
      </c>
      <c r="C76">
        <v>12</v>
      </c>
      <c r="D76">
        <v>1</v>
      </c>
      <c r="E76" t="s">
        <v>148</v>
      </c>
      <c r="F76">
        <v>7.75</v>
      </c>
    </row>
    <row r="77" spans="1:6" x14ac:dyDescent="0.3">
      <c r="A77">
        <v>76</v>
      </c>
      <c r="B77" t="s">
        <v>149</v>
      </c>
      <c r="C77">
        <v>23</v>
      </c>
      <c r="D77">
        <v>1</v>
      </c>
      <c r="E77" t="s">
        <v>150</v>
      </c>
      <c r="F77">
        <v>18</v>
      </c>
    </row>
    <row r="78" spans="1:6" x14ac:dyDescent="0.3">
      <c r="A78">
        <v>77</v>
      </c>
      <c r="B78" t="s">
        <v>151</v>
      </c>
      <c r="C78">
        <v>12</v>
      </c>
      <c r="D78">
        <v>2</v>
      </c>
      <c r="E78" t="s">
        <v>152</v>
      </c>
      <c r="F78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919C89-A64B-43D3-99AF-3D98ACAE9A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abc</vt:lpstr>
      <vt:lpstr>summary</vt:lpstr>
      <vt:lpstr>working</vt:lpstr>
      <vt:lpstr>order_details</vt:lpstr>
      <vt:lpstr>products</vt:lpstr>
      <vt:lpstr>totalrevenue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2015-06-05T18:17:20Z</dcterms:created>
  <dcterms:modified xsi:type="dcterms:W3CDTF">2024-09-07T16:11:07Z</dcterms:modified>
</cp:coreProperties>
</file>