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OneDrive\Desktop\"/>
    </mc:Choice>
  </mc:AlternateContent>
  <xr:revisionPtr revIDLastSave="0" documentId="8_{EEE2F695-628D-46F3-9642-741DA0F61AC3}" xr6:coauthVersionLast="47" xr6:coauthVersionMax="47" xr10:uidLastSave="{00000000-0000-0000-0000-000000000000}"/>
  <bookViews>
    <workbookView xWindow="-120" yWindow="-120" windowWidth="24240" windowHeight="13020" xr2:uid="{B2F1CDF6-72B7-4451-8342-C52465F3A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6" i="1"/>
  <c r="N10" i="1"/>
  <c r="N7" i="1"/>
  <c r="N8" i="1"/>
  <c r="N9" i="1"/>
  <c r="N11" i="1"/>
  <c r="N12" i="1"/>
  <c r="N13" i="1"/>
  <c r="N14" i="1"/>
  <c r="N15" i="1"/>
  <c r="N6" i="1"/>
  <c r="J7" i="1"/>
  <c r="J8" i="1"/>
  <c r="J9" i="1"/>
  <c r="J10" i="1"/>
  <c r="J11" i="1"/>
  <c r="J12" i="1"/>
  <c r="J13" i="1"/>
  <c r="J14" i="1"/>
  <c r="J15" i="1"/>
  <c r="J6" i="1"/>
  <c r="H7" i="1"/>
  <c r="H8" i="1"/>
  <c r="P8" i="1" s="1"/>
  <c r="H9" i="1"/>
  <c r="P9" i="1" s="1"/>
  <c r="H10" i="1"/>
  <c r="H11" i="1"/>
  <c r="P11" i="1" s="1"/>
  <c r="H12" i="1"/>
  <c r="P12" i="1" s="1"/>
  <c r="H13" i="1"/>
  <c r="P13" i="1" s="1"/>
  <c r="H14" i="1"/>
  <c r="H15" i="1"/>
  <c r="H6" i="1"/>
  <c r="P6" i="1" s="1"/>
  <c r="O15" i="1" l="1"/>
  <c r="O7" i="1"/>
  <c r="O13" i="1"/>
  <c r="R13" i="1" s="1"/>
  <c r="O9" i="1"/>
  <c r="O14" i="1"/>
  <c r="O10" i="1"/>
  <c r="O8" i="1"/>
  <c r="R9" i="1"/>
  <c r="R14" i="1"/>
  <c r="R8" i="1"/>
  <c r="P15" i="1"/>
  <c r="P7" i="1"/>
  <c r="O6" i="1"/>
  <c r="R6" i="1" s="1"/>
  <c r="O12" i="1"/>
  <c r="R12" i="1" s="1"/>
  <c r="P14" i="1"/>
  <c r="P10" i="1"/>
  <c r="O11" i="1"/>
  <c r="R11" i="1" s="1"/>
  <c r="R10" i="1" l="1"/>
  <c r="R7" i="1"/>
  <c r="R15" i="1"/>
</calcChain>
</file>

<file path=xl/sharedStrings.xml><?xml version="1.0" encoding="utf-8"?>
<sst xmlns="http://schemas.openxmlformats.org/spreadsheetml/2006/main" count="49" uniqueCount="36">
  <si>
    <t>Salary Sheet</t>
  </si>
  <si>
    <t>S.No.</t>
  </si>
  <si>
    <t>Employes name</t>
  </si>
  <si>
    <t>ID</t>
  </si>
  <si>
    <t>Post</t>
  </si>
  <si>
    <t>Rahul Sharma</t>
  </si>
  <si>
    <t>Vivek yadav</t>
  </si>
  <si>
    <t>Anand Pathak</t>
  </si>
  <si>
    <t>Abhinav singh</t>
  </si>
  <si>
    <t>suresh kumar</t>
  </si>
  <si>
    <t>Dev Verma</t>
  </si>
  <si>
    <t>Sandeep jha</t>
  </si>
  <si>
    <t>Gopal mourya</t>
  </si>
  <si>
    <t>Arun Singh</t>
  </si>
  <si>
    <t xml:space="preserve">Rishi Sharma </t>
  </si>
  <si>
    <t xml:space="preserve">Company Name </t>
  </si>
  <si>
    <t>maneger</t>
  </si>
  <si>
    <t>Supervisior</t>
  </si>
  <si>
    <t>Staff</t>
  </si>
  <si>
    <t>staff</t>
  </si>
  <si>
    <t>Helper</t>
  </si>
  <si>
    <t>Assestent</t>
  </si>
  <si>
    <t>Basic salary</t>
  </si>
  <si>
    <t>Maruti suzuki</t>
  </si>
  <si>
    <t>Attendence</t>
  </si>
  <si>
    <t>Salary</t>
  </si>
  <si>
    <t>D.A</t>
  </si>
  <si>
    <t>H.R.A</t>
  </si>
  <si>
    <t>C.A</t>
  </si>
  <si>
    <t>T.A</t>
  </si>
  <si>
    <t>O.T in hrs.</t>
  </si>
  <si>
    <t>O.T salary</t>
  </si>
  <si>
    <t>Gross salary</t>
  </si>
  <si>
    <t>PF</t>
  </si>
  <si>
    <t>ESI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</si>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</sst>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EB76-9074-41DF-AC79-F4B2FA46C98E}">
  <dimension ref="A2:R15"/>
  <sheetViews>
    <sheetView tabSelected="1" workbookViewId="0">
      <selection activeCell="G4" sqref="G4"/>
    </sheetView>
  </sheetViews>
  <sheetFormatPr defaultRowHeight="15" x14ac:dyDescent="0.25"/>
  <cols>
    <col min="2" max="2" width="17.85546875" customWidth="1"/>
    <col min="3" max="3" width="14.85546875" customWidth="1"/>
    <col min="4" max="4" width="18.5703125" customWidth="1"/>
    <col min="5" max="6" width="13.85546875" customWidth="1"/>
    <col min="7" max="7" width="11.28515625" customWidth="1"/>
    <col min="8" max="8" width="11.5703125" customWidth="1"/>
    <col min="9" max="9" width="14.85546875" customWidth="1"/>
    <col min="10" max="10" width="11.5703125" customWidth="1"/>
    <col min="15" max="15" width="10.85546875" customWidth="1"/>
  </cols>
  <sheetData>
    <row r="2" spans="1:18" ht="31.5" x14ac:dyDescent="0.5">
      <c r="C2" s="1"/>
      <c r="D2" s="1"/>
      <c r="E2" s="1"/>
    </row>
    <row r="4" spans="1:18" ht="46.5" x14ac:dyDescent="0.7">
      <c r="F4" s="9"/>
      <c r="G4" s="10" t="s">
        <v>0</v>
      </c>
      <c r="H4" s="10"/>
      <c r="I4" s="10"/>
    </row>
    <row r="5" spans="1:18" x14ac:dyDescent="0.25">
      <c r="A5" s="6" t="s">
        <v>1</v>
      </c>
      <c r="B5" s="6" t="s">
        <v>2</v>
      </c>
      <c r="C5" s="6" t="s">
        <v>3</v>
      </c>
      <c r="D5" s="7" t="s">
        <v>15</v>
      </c>
      <c r="E5" s="6" t="s">
        <v>4</v>
      </c>
      <c r="F5" s="6" t="s">
        <v>22</v>
      </c>
      <c r="G5" s="6" t="s">
        <v>24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s="6" t="s">
        <v>31</v>
      </c>
      <c r="O5" s="6" t="s">
        <v>32</v>
      </c>
      <c r="P5" s="6" t="s">
        <v>33</v>
      </c>
      <c r="Q5" s="6" t="s">
        <v>34</v>
      </c>
      <c r="R5" s="6" t="s">
        <v>35</v>
      </c>
    </row>
    <row r="6" spans="1:18" x14ac:dyDescent="0.25">
      <c r="A6" s="2">
        <v>1</v>
      </c>
      <c r="B6" s="2" t="s">
        <v>5</v>
      </c>
      <c r="C6" s="2">
        <v>11000021</v>
      </c>
      <c r="D6" s="2" t="s">
        <v>23</v>
      </c>
      <c r="E6" s="3" t="s">
        <v>16</v>
      </c>
      <c r="F6" s="2">
        <v>45000</v>
      </c>
      <c r="G6" s="2">
        <v>29</v>
      </c>
      <c r="H6" s="4">
        <f>F6/30*G6</f>
        <v>43500</v>
      </c>
      <c r="I6" s="2">
        <v>300</v>
      </c>
      <c r="J6" s="2">
        <f>F6*18%</f>
        <v>8100</v>
      </c>
      <c r="K6" s="2">
        <v>1000</v>
      </c>
      <c r="L6" s="2">
        <v>1000</v>
      </c>
      <c r="M6" s="2">
        <v>50</v>
      </c>
      <c r="N6" s="2">
        <f>F6/30/8*M6</f>
        <v>9375</v>
      </c>
      <c r="O6" s="2">
        <f>H6+I6+J6+K6+L6+N6</f>
        <v>63275</v>
      </c>
      <c r="P6" s="2">
        <f>H6*12%</f>
        <v>5220</v>
      </c>
      <c r="Q6" s="2">
        <f>IF(F6&lt;21000,(F6*0.75%),0)</f>
        <v>0</v>
      </c>
      <c r="R6" s="4">
        <f>O6-P6-Q6</f>
        <v>58055</v>
      </c>
    </row>
    <row r="7" spans="1:18" x14ac:dyDescent="0.25">
      <c r="A7" s="2">
        <v>2</v>
      </c>
      <c r="B7" s="2" t="s">
        <v>6</v>
      </c>
      <c r="C7" s="2">
        <v>11000022</v>
      </c>
      <c r="D7" s="2" t="s">
        <v>23</v>
      </c>
      <c r="E7" s="2" t="s">
        <v>21</v>
      </c>
      <c r="F7" s="2">
        <v>40000</v>
      </c>
      <c r="G7" s="2">
        <v>28</v>
      </c>
      <c r="H7" s="5">
        <f t="shared" ref="H7:H15" si="0">F7/30*G7</f>
        <v>37333.333333333328</v>
      </c>
      <c r="I7" s="2">
        <v>300</v>
      </c>
      <c r="J7" s="2">
        <f t="shared" ref="J7:J15" si="1">F7*18%</f>
        <v>7200</v>
      </c>
      <c r="K7" s="2">
        <v>1000</v>
      </c>
      <c r="L7" s="2">
        <v>1000</v>
      </c>
      <c r="M7" s="2">
        <v>50</v>
      </c>
      <c r="N7" s="8">
        <f>F7/30/8*M7</f>
        <v>8333.3333333333321</v>
      </c>
      <c r="O7" s="8">
        <f>H7+I7+J7+K7+L7+N7</f>
        <v>55166.666666666657</v>
      </c>
      <c r="P7" s="2">
        <f>H7*12%</f>
        <v>4479.9999999999991</v>
      </c>
      <c r="Q7" s="2">
        <f>IF(F7&lt;21000,(F7*0.75%),0)</f>
        <v>0</v>
      </c>
      <c r="R7" s="5">
        <f t="shared" ref="R7:R15" si="2">O7-P7-Q7</f>
        <v>50686.666666666657</v>
      </c>
    </row>
    <row r="8" spans="1:18" x14ac:dyDescent="0.25">
      <c r="A8" s="2">
        <v>3</v>
      </c>
      <c r="B8" s="2" t="s">
        <v>7</v>
      </c>
      <c r="C8" s="2">
        <v>11000023</v>
      </c>
      <c r="D8" s="2" t="s">
        <v>23</v>
      </c>
      <c r="E8" s="2" t="s">
        <v>17</v>
      </c>
      <c r="F8" s="2">
        <v>35000</v>
      </c>
      <c r="G8" s="2">
        <v>29</v>
      </c>
      <c r="H8" s="5">
        <f t="shared" si="0"/>
        <v>33833.333333333336</v>
      </c>
      <c r="I8" s="2">
        <v>300</v>
      </c>
      <c r="J8" s="2">
        <f t="shared" si="1"/>
        <v>6300</v>
      </c>
      <c r="K8" s="2">
        <v>1000</v>
      </c>
      <c r="L8" s="2">
        <v>1000</v>
      </c>
      <c r="M8" s="2">
        <v>50</v>
      </c>
      <c r="N8" s="8">
        <f>F8/30/8*M8</f>
        <v>7291.666666666667</v>
      </c>
      <c r="O8" s="2">
        <f>H8+I8+J8+K8+L8+N8</f>
        <v>49725</v>
      </c>
      <c r="P8" s="2">
        <f>H8*12%</f>
        <v>4060</v>
      </c>
      <c r="Q8" s="2">
        <f>IF(F8&lt;21000,(F8*0.75%),0)</f>
        <v>0</v>
      </c>
      <c r="R8" s="4">
        <f t="shared" si="2"/>
        <v>45665</v>
      </c>
    </row>
    <row r="9" spans="1:18" x14ac:dyDescent="0.25">
      <c r="A9" s="2">
        <v>4</v>
      </c>
      <c r="B9" s="2" t="s">
        <v>8</v>
      </c>
      <c r="C9" s="2">
        <v>11000024</v>
      </c>
      <c r="D9" s="2" t="s">
        <v>23</v>
      </c>
      <c r="E9" s="2" t="s">
        <v>18</v>
      </c>
      <c r="F9" s="2">
        <v>25000</v>
      </c>
      <c r="G9" s="2">
        <v>29</v>
      </c>
      <c r="H9" s="5">
        <f t="shared" si="0"/>
        <v>24166.666666666668</v>
      </c>
      <c r="I9" s="2">
        <v>300</v>
      </c>
      <c r="J9" s="2">
        <f t="shared" si="1"/>
        <v>4500</v>
      </c>
      <c r="K9" s="2">
        <v>1000</v>
      </c>
      <c r="L9" s="2">
        <v>2000</v>
      </c>
      <c r="M9" s="2">
        <v>50</v>
      </c>
      <c r="N9" s="8">
        <f>F9/30/8*M9</f>
        <v>5208.3333333333339</v>
      </c>
      <c r="O9" s="2">
        <f>H9+I9+J9+K9+L9+N9</f>
        <v>37175</v>
      </c>
      <c r="P9" s="2">
        <f>H9*12%</f>
        <v>2900</v>
      </c>
      <c r="Q9" s="2">
        <f>IF(F9&lt;21000,(F9*0.75%),0)</f>
        <v>0</v>
      </c>
      <c r="R9" s="4">
        <f t="shared" si="2"/>
        <v>34275</v>
      </c>
    </row>
    <row r="10" spans="1:18" x14ac:dyDescent="0.25">
      <c r="A10" s="2">
        <v>5</v>
      </c>
      <c r="B10" s="2" t="s">
        <v>9</v>
      </c>
      <c r="C10" s="2">
        <v>11000025</v>
      </c>
      <c r="D10" s="2" t="s">
        <v>23</v>
      </c>
      <c r="E10" s="2" t="s">
        <v>19</v>
      </c>
      <c r="F10" s="2">
        <v>25000</v>
      </c>
      <c r="G10" s="2">
        <v>28</v>
      </c>
      <c r="H10" s="5">
        <f t="shared" si="0"/>
        <v>23333.333333333336</v>
      </c>
      <c r="I10" s="2">
        <v>300</v>
      </c>
      <c r="J10" s="2">
        <f t="shared" si="1"/>
        <v>4500</v>
      </c>
      <c r="K10" s="2">
        <v>500</v>
      </c>
      <c r="L10" s="2">
        <v>1000</v>
      </c>
      <c r="M10" s="2">
        <v>50</v>
      </c>
      <c r="N10" s="8">
        <f>F10/30/8*M10</f>
        <v>5208.3333333333339</v>
      </c>
      <c r="O10" s="8">
        <f>H10+I10+J10+K10+L10+N10</f>
        <v>34841.666666666672</v>
      </c>
      <c r="P10" s="2">
        <f>H10*12%</f>
        <v>2800</v>
      </c>
      <c r="Q10" s="2">
        <f>IF(F10&lt;21000,(F10*0.75%),0)</f>
        <v>0</v>
      </c>
      <c r="R10" s="5">
        <f t="shared" si="2"/>
        <v>32041.666666666672</v>
      </c>
    </row>
    <row r="11" spans="1:18" x14ac:dyDescent="0.25">
      <c r="A11" s="2">
        <v>6</v>
      </c>
      <c r="B11" s="2" t="s">
        <v>11</v>
      </c>
      <c r="C11" s="2">
        <v>11000026</v>
      </c>
      <c r="D11" s="2" t="s">
        <v>23</v>
      </c>
      <c r="E11" s="2" t="s">
        <v>19</v>
      </c>
      <c r="F11" s="2">
        <v>25000</v>
      </c>
      <c r="G11" s="2">
        <v>26</v>
      </c>
      <c r="H11" s="5">
        <f t="shared" si="0"/>
        <v>21666.666666666668</v>
      </c>
      <c r="I11" s="2">
        <v>300</v>
      </c>
      <c r="J11" s="2">
        <f t="shared" si="1"/>
        <v>4500</v>
      </c>
      <c r="K11" s="2">
        <v>500</v>
      </c>
      <c r="L11" s="2">
        <v>1000</v>
      </c>
      <c r="M11" s="2">
        <v>60</v>
      </c>
      <c r="N11" s="2">
        <f>F11/30/8*M11</f>
        <v>6250</v>
      </c>
      <c r="O11" s="8">
        <f>H11+I11+J11+K11+L11+N11</f>
        <v>34216.666666666672</v>
      </c>
      <c r="P11" s="2">
        <f>H11*12%</f>
        <v>2600</v>
      </c>
      <c r="Q11" s="2">
        <f>IF(F11&lt;21000,(F11*0.75%),0)</f>
        <v>0</v>
      </c>
      <c r="R11" s="5">
        <f t="shared" si="2"/>
        <v>31616.666666666672</v>
      </c>
    </row>
    <row r="12" spans="1:18" x14ac:dyDescent="0.25">
      <c r="A12" s="2">
        <v>7</v>
      </c>
      <c r="B12" s="2" t="s">
        <v>10</v>
      </c>
      <c r="C12" s="2">
        <v>11000027</v>
      </c>
      <c r="D12" s="2" t="s">
        <v>23</v>
      </c>
      <c r="E12" s="2" t="s">
        <v>19</v>
      </c>
      <c r="F12" s="2">
        <v>22000</v>
      </c>
      <c r="G12" s="2">
        <v>27</v>
      </c>
      <c r="H12" s="4">
        <f t="shared" si="0"/>
        <v>19800</v>
      </c>
      <c r="I12" s="2">
        <v>300</v>
      </c>
      <c r="J12" s="2">
        <f t="shared" si="1"/>
        <v>3960</v>
      </c>
      <c r="K12" s="2">
        <v>500</v>
      </c>
      <c r="L12" s="2">
        <v>1000</v>
      </c>
      <c r="M12" s="2">
        <v>60</v>
      </c>
      <c r="N12" s="2">
        <f>F12/30/8*M12</f>
        <v>5500</v>
      </c>
      <c r="O12" s="2">
        <f>H12+I12+J12+K12+L12+N12</f>
        <v>31060</v>
      </c>
      <c r="P12" s="2">
        <f>H12*12%</f>
        <v>2376</v>
      </c>
      <c r="Q12" s="2">
        <f>IF(F12&lt;21000,(F12*0.75%),0)</f>
        <v>0</v>
      </c>
      <c r="R12" s="4">
        <f t="shared" si="2"/>
        <v>28684</v>
      </c>
    </row>
    <row r="13" spans="1:18" x14ac:dyDescent="0.25">
      <c r="A13" s="2">
        <v>8</v>
      </c>
      <c r="B13" s="2" t="s">
        <v>12</v>
      </c>
      <c r="C13" s="2">
        <v>11000028</v>
      </c>
      <c r="D13" s="2" t="s">
        <v>23</v>
      </c>
      <c r="E13" s="2" t="s">
        <v>19</v>
      </c>
      <c r="F13" s="2">
        <v>20000</v>
      </c>
      <c r="G13" s="2">
        <v>27</v>
      </c>
      <c r="H13" s="4">
        <f t="shared" si="0"/>
        <v>18000</v>
      </c>
      <c r="I13" s="2">
        <v>300</v>
      </c>
      <c r="J13" s="2">
        <f t="shared" si="1"/>
        <v>3600</v>
      </c>
      <c r="K13" s="2">
        <v>500</v>
      </c>
      <c r="L13" s="2">
        <v>2000</v>
      </c>
      <c r="M13" s="2">
        <v>60</v>
      </c>
      <c r="N13" s="2">
        <f>F13/30/8*M13</f>
        <v>5000</v>
      </c>
      <c r="O13" s="2">
        <f>H13+I13+J13+K13+L13+N13</f>
        <v>29400</v>
      </c>
      <c r="P13" s="2">
        <f>H13*12%</f>
        <v>2160</v>
      </c>
      <c r="Q13" s="2">
        <f>IF(F13&lt;21000,(F13*0.75%),0)</f>
        <v>150</v>
      </c>
      <c r="R13" s="4">
        <f t="shared" si="2"/>
        <v>27090</v>
      </c>
    </row>
    <row r="14" spans="1:18" x14ac:dyDescent="0.25">
      <c r="A14" s="2">
        <v>9</v>
      </c>
      <c r="B14" s="2" t="s">
        <v>13</v>
      </c>
      <c r="C14" s="2">
        <v>11000029</v>
      </c>
      <c r="D14" s="2" t="s">
        <v>23</v>
      </c>
      <c r="E14" s="2" t="s">
        <v>20</v>
      </c>
      <c r="F14" s="2">
        <v>18000</v>
      </c>
      <c r="G14" s="2">
        <v>29</v>
      </c>
      <c r="H14" s="4">
        <f t="shared" si="0"/>
        <v>17400</v>
      </c>
      <c r="I14" s="2">
        <v>300</v>
      </c>
      <c r="J14" s="2">
        <f t="shared" si="1"/>
        <v>3240</v>
      </c>
      <c r="K14" s="2">
        <v>500</v>
      </c>
      <c r="L14" s="2">
        <v>2000</v>
      </c>
      <c r="M14" s="2">
        <v>60</v>
      </c>
      <c r="N14" s="2">
        <f>F14/30/8*M14</f>
        <v>4500</v>
      </c>
      <c r="O14" s="2">
        <f>H14+I14+J14+K14+L14+N14</f>
        <v>27940</v>
      </c>
      <c r="P14" s="2">
        <f>H14*12%</f>
        <v>2088</v>
      </c>
      <c r="Q14" s="2">
        <f>IF(F14&lt;21000,(F14*0.75%),0)</f>
        <v>135</v>
      </c>
      <c r="R14" s="4">
        <f t="shared" si="2"/>
        <v>25717</v>
      </c>
    </row>
    <row r="15" spans="1:18" x14ac:dyDescent="0.25">
      <c r="A15" s="2">
        <v>10</v>
      </c>
      <c r="B15" s="2" t="s">
        <v>14</v>
      </c>
      <c r="C15" s="2">
        <v>11000030</v>
      </c>
      <c r="D15" s="2" t="s">
        <v>23</v>
      </c>
      <c r="E15" s="2" t="s">
        <v>20</v>
      </c>
      <c r="F15" s="2">
        <v>18000</v>
      </c>
      <c r="G15" s="2">
        <v>29</v>
      </c>
      <c r="H15" s="4">
        <f t="shared" si="0"/>
        <v>17400</v>
      </c>
      <c r="I15" s="2">
        <v>300</v>
      </c>
      <c r="J15" s="2">
        <f t="shared" si="1"/>
        <v>3240</v>
      </c>
      <c r="K15" s="2">
        <v>500</v>
      </c>
      <c r="L15" s="2">
        <v>2000</v>
      </c>
      <c r="M15" s="2">
        <v>60</v>
      </c>
      <c r="N15" s="2">
        <f>F15/30/8*M15</f>
        <v>4500</v>
      </c>
      <c r="O15" s="2">
        <f>H15+I15+J15+K15+L15+N15</f>
        <v>27940</v>
      </c>
      <c r="P15" s="2">
        <f>H15*12%</f>
        <v>2088</v>
      </c>
      <c r="Q15" s="2">
        <f>IF(F15&lt;21000,(F15*0.75%),0)</f>
        <v>135</v>
      </c>
      <c r="R15" s="4">
        <f t="shared" si="2"/>
        <v>25717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kumar</dc:creator>
  <cp:lastModifiedBy>arvind kumar</cp:lastModifiedBy>
  <dcterms:created xsi:type="dcterms:W3CDTF">2023-11-30T06:51:15Z</dcterms:created>
  <dcterms:modified xsi:type="dcterms:W3CDTF">2023-12-04T08:16:43Z</dcterms:modified>
</cp:coreProperties>
</file>