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<sst xmlns="http://schemas.openxmlformats.org/spreadsheetml/2006/main" count="168" uniqueCount="134">
  <si>
    <t>Sl.No</t>
  </si>
  <si>
    <t>Categoriae</t>
  </si>
  <si>
    <t>Models</t>
  </si>
  <si>
    <t>HSN Code</t>
  </si>
  <si>
    <t>MRP</t>
  </si>
  <si>
    <t>GST</t>
  </si>
  <si>
    <t>% of discount</t>
  </si>
  <si>
    <t>Afer discount included GST</t>
  </si>
  <si>
    <t>With out GST</t>
  </si>
  <si>
    <t>Total Qty Salse</t>
  </si>
  <si>
    <t>Total value with GST</t>
  </si>
  <si>
    <t>Total value without GST</t>
  </si>
  <si>
    <t>scheme of %</t>
  </si>
  <si>
    <t>Grand Total</t>
  </si>
  <si>
    <t>32'' LED TV  - NORMAL I YEAR</t>
  </si>
  <si>
    <t>IBL SOCCER 325NB</t>
  </si>
  <si>
    <t>32'' LED TV  - NORMAL ( IPS / SAMSUNG PANEL)</t>
  </si>
  <si>
    <t>IBL TRIDENT 325NB</t>
  </si>
  <si>
    <t>32" LEDTV- SMART 512 2 YEAR</t>
  </si>
  <si>
    <t>IBL OASIS 325SB</t>
  </si>
  <si>
    <t>32" LEDTV- SMART 512 2+1 YEAR</t>
  </si>
  <si>
    <t>IBL LES 325SB</t>
  </si>
  <si>
    <t>32" LEDTV- SMART 1G 8G 2+1 YEAR</t>
  </si>
  <si>
    <t>IBL LES 328SB</t>
  </si>
  <si>
    <t xml:space="preserve">43''  LED TV SMART </t>
  </si>
  <si>
    <t>IBL LES 438SB</t>
  </si>
  <si>
    <t>55" LED TV SMART</t>
  </si>
  <si>
    <t>IBL LES 550H</t>
  </si>
  <si>
    <t>6.5 KG SEMI AUTO W.M</t>
  </si>
  <si>
    <t>IBL 65WM</t>
  </si>
  <si>
    <t>IBL 65WV</t>
  </si>
  <si>
    <t>IBL 65CL</t>
  </si>
  <si>
    <t>IBL 75CL</t>
  </si>
  <si>
    <t>7.5 KG SEMI AUTO W.M</t>
  </si>
  <si>
    <t>IBL 75 CFG</t>
  </si>
  <si>
    <t>6.8 KG SEMI AUTO W.M</t>
  </si>
  <si>
    <t>IBL SA68TD</t>
  </si>
  <si>
    <t>7.5 KG SEMI AUTO W.M MEROON NEW</t>
  </si>
  <si>
    <t>IBL SA75TM</t>
  </si>
  <si>
    <t>8.0 KG SEMI AUTO W.M GRAPHICS NEW</t>
  </si>
  <si>
    <t>IBL SA80TD</t>
  </si>
  <si>
    <t xml:space="preserve">11 KG SEMI AUTO W.M </t>
  </si>
  <si>
    <t>IBL SA11HBR</t>
  </si>
  <si>
    <t>IBL SA11TD</t>
  </si>
  <si>
    <t>IBL SA11TSD</t>
  </si>
  <si>
    <t>AIR COOLER 22 LTR</t>
  </si>
  <si>
    <t>IBL COOLPLUS22L</t>
  </si>
  <si>
    <t>AIR COOLER 25 LTR</t>
  </si>
  <si>
    <t xml:space="preserve"> COOL 25</t>
  </si>
  <si>
    <t>TOWER COOLER</t>
  </si>
  <si>
    <t xml:space="preserve"> IBL 25T</t>
  </si>
  <si>
    <t>PEDESTAL FAN -  5 LEAF</t>
  </si>
  <si>
    <t xml:space="preserve">IBL CHROME 10 - 5 LEAF </t>
  </si>
  <si>
    <t>PEDESTAL FAN -  3 LEAF</t>
  </si>
  <si>
    <t>IBL ZEPHYR P9 - 3 LEAF</t>
  </si>
  <si>
    <t>PEDESTAL FAN - WITH REMOTE</t>
  </si>
  <si>
    <t>IBL WIND P10R</t>
  </si>
  <si>
    <t>IBL CLASSY P16 SB</t>
  </si>
  <si>
    <t>PEDESTAL 16''STAND FAN</t>
  </si>
  <si>
    <t>IBL STORM P16 SB</t>
  </si>
  <si>
    <t>PEDESTAL 18''STAND FAN</t>
  </si>
  <si>
    <t>IBL EIFFEL P5</t>
  </si>
  <si>
    <t>IBL STORM P18 SB</t>
  </si>
  <si>
    <t xml:space="preserve">PEDESTAL FAN </t>
  </si>
  <si>
    <t>IBL OPTIMUS 03</t>
  </si>
  <si>
    <t>WALL FAN</t>
  </si>
  <si>
    <t>IBL WF 9816</t>
  </si>
  <si>
    <t>IBL WF1980</t>
  </si>
  <si>
    <t>IBL OPTIC WF</t>
  </si>
  <si>
    <t>IBL BLADE WF16</t>
  </si>
  <si>
    <t>IBL VIVA WF</t>
  </si>
  <si>
    <t>IBL VIVA03 WF</t>
  </si>
  <si>
    <t>IBL BLADE WF18</t>
  </si>
  <si>
    <t>ORBIT FAN</t>
  </si>
  <si>
    <t>IBL ORBIT 03 IBS</t>
  </si>
  <si>
    <t>VENTILATION FAN</t>
  </si>
  <si>
    <t>IBL VF250W</t>
  </si>
  <si>
    <t>TOWER FAN</t>
  </si>
  <si>
    <t>IBL HAWA DELUXE</t>
  </si>
  <si>
    <t>CYCLON</t>
  </si>
  <si>
    <t>IBL HAWA DELUXE BLK</t>
  </si>
  <si>
    <t>IBL HAWA PRIME</t>
  </si>
  <si>
    <t>DRY IRON BOX - 750 WATTS</t>
  </si>
  <si>
    <t>ECOPLUS</t>
  </si>
  <si>
    <t>DRYIRON BOX - 1000W</t>
  </si>
  <si>
    <t>IBL DIAMOND</t>
  </si>
  <si>
    <t>IRON BOX HEAVY</t>
  </si>
  <si>
    <t>IBL HI 9108</t>
  </si>
  <si>
    <t>SPIKE GUARD</t>
  </si>
  <si>
    <t>IBL SG 505X</t>
  </si>
  <si>
    <t>IBL SG 505X5MTR</t>
  </si>
  <si>
    <t>IBL SG 324X</t>
  </si>
  <si>
    <t>IBL SG 324X5MTR</t>
  </si>
  <si>
    <t>IBL SG 721X</t>
  </si>
  <si>
    <t>CEILING FAN  2 YEAR</t>
  </si>
  <si>
    <t>PRIME COOL BROWN -M</t>
  </si>
  <si>
    <t>PRIME COOL IVORY -M</t>
  </si>
  <si>
    <t>STORM DECOR BROWN -M</t>
  </si>
  <si>
    <t>STORM DECOR IVORY -M</t>
  </si>
  <si>
    <t>CEILING FAN 2 YEAR</t>
  </si>
  <si>
    <t>PRIME COOL BROWN</t>
  </si>
  <si>
    <t xml:space="preserve">PRIME COOL IVORY  </t>
  </si>
  <si>
    <t>STORM DECOR BROWN</t>
  </si>
  <si>
    <t>STORM DECOR IVORY</t>
  </si>
  <si>
    <t>IBL BREEZE 333 BROWN</t>
  </si>
  <si>
    <t>IBL BREEZE 333 IVORY</t>
  </si>
  <si>
    <t>CEILING FAN PREMIUM MODELS</t>
  </si>
  <si>
    <t>ROYAL DECOR  (GOLD METALIC)</t>
  </si>
  <si>
    <t>MISTY</t>
  </si>
  <si>
    <t>CEILING FAN BLDC</t>
  </si>
  <si>
    <t>IBL VINCE</t>
  </si>
  <si>
    <t>ALL PURPOSE FAN</t>
  </si>
  <si>
    <t>PIXEL AP03F</t>
  </si>
  <si>
    <t>CAR USB PLAYER</t>
  </si>
  <si>
    <t>IBL CP7920T</t>
  </si>
  <si>
    <t>IBL DXP 700</t>
  </si>
  <si>
    <t>CAR DVD PLAYER</t>
  </si>
  <si>
    <t>IBL DV 9986B</t>
  </si>
  <si>
    <t>CUTTING BOARD</t>
  </si>
  <si>
    <t>IBLCB1308</t>
  </si>
  <si>
    <t>IBLCB1310</t>
  </si>
  <si>
    <t>IBLCB1510</t>
  </si>
  <si>
    <t>COCONUT SCRAPER</t>
  </si>
  <si>
    <t>DISH RACK</t>
  </si>
  <si>
    <t xml:space="preserve"> IBL DR 1544H</t>
  </si>
  <si>
    <t xml:space="preserve"> IBL DR 8039H </t>
  </si>
  <si>
    <t>5.1 CH DVD Player With Amplifier</t>
  </si>
  <si>
    <t>IBL DV 3288</t>
  </si>
  <si>
    <t>HDMI DVD</t>
  </si>
  <si>
    <t>IBL DV3288HD</t>
  </si>
  <si>
    <t>EMERGENCY LIGHTS- MINI LED</t>
  </si>
  <si>
    <t>IBL EL8430ML</t>
  </si>
  <si>
    <t>EMERGENCY LIGHTS- LED WITH LED TUBE</t>
  </si>
  <si>
    <t>IBL EL8432TL</t>
  </si>
</sst>
</file>

<file path=xl/styles.xml><?xml version="1.0" encoding="utf-8"?>
<styleSheet xmlns="http://schemas.openxmlformats.org/spreadsheetml/2006/main">
  <numFmts count="7">
    <numFmt numFmtId="44" formatCode="_-&quot;£&quot;* #,##0.00_-;\-&quot;£&quot;* #,##0.00_-;_-&quot;£&quot;* &quot;-&quot;??_-;_-@_-"/>
    <numFmt numFmtId="41" formatCode="_-* #,##0_-;\-* #,##0_-;_-* &quot;-&quot;_-;_-@_-"/>
    <numFmt numFmtId="176" formatCode="00%"/>
    <numFmt numFmtId="43" formatCode="_-* #,##0.00_-;\-* #,##0.00_-;_-* &quot;-&quot;??_-;_-@_-"/>
    <numFmt numFmtId="42" formatCode="_-&quot;£&quot;* #,##0_-;\-&quot;£&quot;* #,##0_-;_-&quot;£&quot;* &quot;-&quot;_-;_-@_-"/>
    <numFmt numFmtId="177" formatCode="0.00;[Red]0.00"/>
    <numFmt numFmtId="178" formatCode="&quot;$&quot;#,##0.00_);[Red]\(&quot;$&quot;#,##0.00\)"/>
  </numFmts>
  <fonts count="29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0"/>
      <color rgb="FF000000"/>
      <name val="Century"/>
      <charset val="134"/>
    </font>
    <font>
      <sz val="10"/>
      <name val="Century"/>
      <charset val="134"/>
    </font>
    <font>
      <sz val="11"/>
      <color theme="1"/>
      <name val="Century"/>
      <charset val="134"/>
    </font>
    <font>
      <i/>
      <sz val="10"/>
      <name val="Century"/>
      <charset val="134"/>
    </font>
    <font>
      <sz val="10"/>
      <color rgb="FF000000"/>
      <name val="Times New Roman"/>
      <charset val="134"/>
    </font>
    <font>
      <sz val="10"/>
      <color indexed="8"/>
      <name val="Century"/>
      <charset val="134"/>
    </font>
    <font>
      <sz val="11"/>
      <name val="Calibri"/>
      <charset val="134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0"/>
      <name val="Arial"/>
      <charset val="134"/>
    </font>
  </fonts>
  <fills count="36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0" fontId="9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15" borderId="9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10" applyNumberForma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3" fillId="18" borderId="9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28" fillId="0" borderId="0">
      <protection locked="0"/>
    </xf>
    <xf numFmtId="0" fontId="11" fillId="35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vertical="center"/>
    </xf>
    <xf numFmtId="0" fontId="2" fillId="2" borderId="2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vertical="center"/>
    </xf>
    <xf numFmtId="0" fontId="3" fillId="2" borderId="2" xfId="0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9" fontId="3" fillId="2" borderId="2" xfId="0" applyNumberFormat="1" applyFont="1" applyFill="1" applyBorder="1" applyAlignment="1">
      <alignment horizontal="center" vertical="center"/>
    </xf>
    <xf numFmtId="176" fontId="4" fillId="2" borderId="2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9" fontId="3" fillId="2" borderId="1" xfId="0" applyNumberFormat="1" applyFont="1" applyFill="1" applyBorder="1" applyAlignment="1">
      <alignment horizontal="center" vertical="center"/>
    </xf>
    <xf numFmtId="176" fontId="4" fillId="2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vertical="center"/>
    </xf>
    <xf numFmtId="0" fontId="3" fillId="3" borderId="1" xfId="49" applyFont="1" applyFill="1" applyBorder="1" applyAlignment="1" applyProtection="1">
      <alignment horizontal="center" vertical="center" wrapText="1"/>
    </xf>
    <xf numFmtId="2" fontId="3" fillId="3" borderId="1" xfId="0" applyNumberFormat="1" applyFont="1" applyFill="1" applyBorder="1" applyAlignment="1">
      <alignment horizontal="center" vertical="center"/>
    </xf>
    <xf numFmtId="9" fontId="3" fillId="3" borderId="1" xfId="49" applyNumberFormat="1" applyFont="1" applyFill="1" applyBorder="1" applyAlignment="1" applyProtection="1">
      <alignment horizontal="center" vertical="center" wrapText="1"/>
    </xf>
    <xf numFmtId="176" fontId="4" fillId="3" borderId="1" xfId="0" applyNumberFormat="1" applyFont="1" applyFill="1" applyBorder="1" applyAlignment="1">
      <alignment horizontal="center" vertical="center"/>
    </xf>
    <xf numFmtId="0" fontId="5" fillId="3" borderId="1" xfId="32" applyFont="1" applyFill="1" applyBorder="1" applyAlignment="1">
      <alignment horizontal="left" vertical="center"/>
    </xf>
    <xf numFmtId="0" fontId="3" fillId="3" borderId="1" xfId="49" applyFont="1" applyFill="1" applyBorder="1" applyAlignment="1" applyProtection="1">
      <alignment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9" fontId="3" fillId="3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top"/>
    </xf>
    <xf numFmtId="2" fontId="3" fillId="3" borderId="1" xfId="0" applyNumberFormat="1" applyFont="1" applyFill="1" applyBorder="1" applyAlignment="1">
      <alignment horizontal="center" vertical="center" wrapText="1"/>
    </xf>
    <xf numFmtId="177" fontId="1" fillId="0" borderId="1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 wrapText="1"/>
    </xf>
    <xf numFmtId="2" fontId="1" fillId="0" borderId="1" xfId="0" applyNumberFormat="1" applyFont="1" applyFill="1" applyBorder="1" applyAlignment="1">
      <alignment vertical="center" wrapText="1"/>
    </xf>
    <xf numFmtId="10" fontId="1" fillId="0" borderId="1" xfId="0" applyNumberFormat="1" applyFont="1" applyFill="1" applyBorder="1" applyAlignment="1">
      <alignment horizontal="left" vertical="center"/>
    </xf>
    <xf numFmtId="2" fontId="1" fillId="0" borderId="1" xfId="0" applyNumberFormat="1" applyFont="1" applyFill="1" applyBorder="1" applyAlignment="1">
      <alignment horizontal="center" vertical="center"/>
    </xf>
    <xf numFmtId="0" fontId="0" fillId="0" borderId="0" xfId="0" applyFill="1" applyAlignment="1"/>
    <xf numFmtId="0" fontId="1" fillId="0" borderId="2" xfId="0" applyFont="1" applyFill="1" applyBorder="1" applyAlignment="1">
      <alignment horizontal="center" vertical="center" wrapText="1"/>
    </xf>
    <xf numFmtId="177" fontId="0" fillId="2" borderId="1" xfId="0" applyNumberFormat="1" applyFill="1" applyBorder="1" applyAlignment="1">
      <alignment horizontal="center"/>
    </xf>
    <xf numFmtId="0" fontId="0" fillId="0" borderId="1" xfId="0" applyFill="1" applyBorder="1" applyAlignment="1"/>
    <xf numFmtId="2" fontId="0" fillId="2" borderId="1" xfId="0" applyNumberFormat="1" applyFill="1" applyBorder="1" applyAlignment="1">
      <alignment horizontal="center"/>
    </xf>
    <xf numFmtId="10" fontId="0" fillId="2" borderId="1" xfId="0" applyNumberFormat="1" applyFill="1" applyBorder="1" applyAlignment="1"/>
    <xf numFmtId="0" fontId="6" fillId="0" borderId="0" xfId="0" applyFont="1" applyFill="1" applyAlignment="1">
      <alignment vertical="center" wrapText="1"/>
    </xf>
    <xf numFmtId="177" fontId="0" fillId="3" borderId="1" xfId="0" applyNumberFormat="1" applyFill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10" fontId="0" fillId="0" borderId="1" xfId="0" applyNumberFormat="1" applyFill="1" applyBorder="1" applyAlignment="1"/>
    <xf numFmtId="0" fontId="2" fillId="4" borderId="1" xfId="0" applyFont="1" applyFill="1" applyBorder="1" applyAlignment="1">
      <alignment horizontal="center" vertical="top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/>
    </xf>
    <xf numFmtId="2" fontId="3" fillId="4" borderId="1" xfId="0" applyNumberFormat="1" applyFont="1" applyFill="1" applyBorder="1" applyAlignment="1">
      <alignment horizontal="center" vertical="center"/>
    </xf>
    <xf numFmtId="9" fontId="3" fillId="4" borderId="1" xfId="0" applyNumberFormat="1" applyFont="1" applyFill="1" applyBorder="1" applyAlignment="1">
      <alignment horizontal="center" vertical="center"/>
    </xf>
    <xf numFmtId="176" fontId="4" fillId="4" borderId="1" xfId="0" applyNumberFormat="1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/>
    </xf>
    <xf numFmtId="178" fontId="3" fillId="3" borderId="1" xfId="0" applyNumberFormat="1" applyFont="1" applyFill="1" applyBorder="1" applyAlignment="1">
      <alignment vertical="center"/>
    </xf>
    <xf numFmtId="177" fontId="0" fillId="4" borderId="1" xfId="0" applyNumberFormat="1" applyFill="1" applyBorder="1" applyAlignment="1">
      <alignment horizontal="center"/>
    </xf>
    <xf numFmtId="0" fontId="0" fillId="0" borderId="4" xfId="0" applyFill="1" applyBorder="1" applyAlignment="1"/>
  </cellXfs>
  <cellStyles count="51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Normal 2" xfId="32"/>
    <cellStyle name="20% - Accent5" xfId="33" builtinId="46"/>
    <cellStyle name="60% - Accent1" xfId="34" builtinId="32"/>
    <cellStyle name="Accent2" xfId="35" builtinId="33"/>
    <cellStyle name="20% - Accent2" xfId="36" builtinId="34"/>
    <cellStyle name="20% - Accent6" xfId="37" builtinId="50"/>
    <cellStyle name="60% - Accent2" xfId="38" builtinId="36"/>
    <cellStyle name="Accent3" xfId="39" builtinId="37"/>
    <cellStyle name="20% - Accent3" xfId="40" builtinId="38"/>
    <cellStyle name="Accent4" xfId="41" builtinId="41"/>
    <cellStyle name="20% - Accent4" xfId="42" builtinId="42"/>
    <cellStyle name="40% - Accent4" xfId="43" builtinId="43"/>
    <cellStyle name="Accent5" xfId="44" builtinId="45"/>
    <cellStyle name="40% - Accent5" xfId="45" builtinId="47"/>
    <cellStyle name="60% - Accent5" xfId="46" builtinId="48"/>
    <cellStyle name="Accent6" xfId="47" builtinId="49"/>
    <cellStyle name="40% - Accent6" xfId="48" builtinId="51"/>
    <cellStyle name="Normal 7" xfId="49"/>
    <cellStyle name="60% - Accent6" xfId="50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79"/>
  <sheetViews>
    <sheetView tabSelected="1" topLeftCell="A69" workbookViewId="0">
      <selection activeCell="S4" sqref="S4"/>
    </sheetView>
  </sheetViews>
  <sheetFormatPr defaultColWidth="9.14285714285714" defaultRowHeight="15"/>
  <sheetData>
    <row r="1" spans="1:15">
      <c r="A1" s="1" t="s">
        <v>0</v>
      </c>
      <c r="B1" s="2" t="s">
        <v>1</v>
      </c>
      <c r="C1" s="3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5" t="s">
        <v>8</v>
      </c>
      <c r="J1" s="1" t="s">
        <v>9</v>
      </c>
      <c r="K1" s="36" t="s">
        <v>10</v>
      </c>
      <c r="L1" s="37" t="s">
        <v>11</v>
      </c>
      <c r="M1" s="38" t="s">
        <v>12</v>
      </c>
      <c r="N1" s="39" t="s">
        <v>13</v>
      </c>
      <c r="O1" s="40"/>
    </row>
    <row r="2" spans="1:15">
      <c r="A2" s="1"/>
      <c r="B2" s="2"/>
      <c r="C2" s="3"/>
      <c r="D2" s="1"/>
      <c r="E2" s="1"/>
      <c r="F2" s="1"/>
      <c r="G2" s="1"/>
      <c r="H2" s="2"/>
      <c r="I2" s="35"/>
      <c r="J2" s="1"/>
      <c r="K2" s="41"/>
      <c r="L2" s="37"/>
      <c r="M2" s="38"/>
      <c r="N2" s="39"/>
      <c r="O2" s="40"/>
    </row>
    <row r="3" spans="1:15">
      <c r="A3" s="4">
        <v>1</v>
      </c>
      <c r="B3" s="5" t="s">
        <v>14</v>
      </c>
      <c r="C3" s="6" t="s">
        <v>15</v>
      </c>
      <c r="D3" s="7">
        <v>85287215</v>
      </c>
      <c r="E3" s="8">
        <v>17990</v>
      </c>
      <c r="F3" s="9">
        <v>0.18</v>
      </c>
      <c r="G3" s="10">
        <v>0.57</v>
      </c>
      <c r="H3" s="4">
        <v>7735.7</v>
      </c>
      <c r="I3" s="42">
        <f t="shared" ref="I3:I7" si="0">H3/118%</f>
        <v>6555.6779661017</v>
      </c>
      <c r="J3" s="40"/>
      <c r="K3" s="43">
        <f t="shared" ref="K3:K66" si="1">J3*H3</f>
        <v>0</v>
      </c>
      <c r="L3" s="44">
        <f t="shared" ref="L3:L66" si="2">J3*I3</f>
        <v>0</v>
      </c>
      <c r="M3" s="45">
        <v>0.07</v>
      </c>
      <c r="N3" s="44">
        <f t="shared" ref="N3:N66" si="3">L3*M3</f>
        <v>0</v>
      </c>
      <c r="O3" s="40"/>
    </row>
    <row r="4" spans="1:15">
      <c r="A4" s="11">
        <v>2</v>
      </c>
      <c r="B4" s="12" t="s">
        <v>16</v>
      </c>
      <c r="C4" s="13" t="s">
        <v>17</v>
      </c>
      <c r="D4" s="14">
        <v>85287215</v>
      </c>
      <c r="E4" s="15">
        <v>23500</v>
      </c>
      <c r="F4" s="16">
        <v>0.18</v>
      </c>
      <c r="G4" s="17">
        <v>0.62</v>
      </c>
      <c r="H4" s="11">
        <v>8930</v>
      </c>
      <c r="I4" s="42">
        <f t="shared" si="0"/>
        <v>7567.79661016949</v>
      </c>
      <c r="J4" s="40">
        <v>10</v>
      </c>
      <c r="K4" s="43">
        <f t="shared" si="1"/>
        <v>89300</v>
      </c>
      <c r="L4" s="44">
        <f t="shared" si="2"/>
        <v>75677.9661016949</v>
      </c>
      <c r="M4" s="45">
        <v>0.07</v>
      </c>
      <c r="N4" s="44">
        <f t="shared" si="3"/>
        <v>5297.45762711865</v>
      </c>
      <c r="O4" s="40"/>
    </row>
    <row r="5" spans="1:15">
      <c r="A5" s="11">
        <v>3</v>
      </c>
      <c r="B5" s="12" t="s">
        <v>18</v>
      </c>
      <c r="C5" s="13" t="s">
        <v>19</v>
      </c>
      <c r="D5" s="14">
        <v>85287215</v>
      </c>
      <c r="E5" s="15">
        <v>27500</v>
      </c>
      <c r="F5" s="16">
        <v>0.18</v>
      </c>
      <c r="G5" s="17">
        <v>0.63</v>
      </c>
      <c r="H5" s="11">
        <v>10175</v>
      </c>
      <c r="I5" s="42">
        <f t="shared" si="0"/>
        <v>8622.8813559322</v>
      </c>
      <c r="J5" s="40"/>
      <c r="K5" s="43">
        <f t="shared" si="1"/>
        <v>0</v>
      </c>
      <c r="L5" s="44">
        <f t="shared" si="2"/>
        <v>0</v>
      </c>
      <c r="M5" s="45">
        <v>0.07</v>
      </c>
      <c r="N5" s="44">
        <f t="shared" si="3"/>
        <v>0</v>
      </c>
      <c r="O5" s="40"/>
    </row>
    <row r="6" spans="1:15">
      <c r="A6" s="11">
        <v>4</v>
      </c>
      <c r="B6" s="12" t="s">
        <v>20</v>
      </c>
      <c r="C6" s="13" t="s">
        <v>21</v>
      </c>
      <c r="D6" s="14">
        <v>85287215</v>
      </c>
      <c r="E6" s="15">
        <v>29900</v>
      </c>
      <c r="F6" s="16">
        <v>0.18</v>
      </c>
      <c r="G6" s="17">
        <v>0.65</v>
      </c>
      <c r="H6" s="11">
        <v>10465</v>
      </c>
      <c r="I6" s="42">
        <f t="shared" si="0"/>
        <v>8868.64406779661</v>
      </c>
      <c r="J6" s="40">
        <v>39</v>
      </c>
      <c r="K6" s="43">
        <f t="shared" si="1"/>
        <v>408135</v>
      </c>
      <c r="L6" s="44">
        <f t="shared" si="2"/>
        <v>345877.118644068</v>
      </c>
      <c r="M6" s="45">
        <v>0.07</v>
      </c>
      <c r="N6" s="44">
        <f t="shared" si="3"/>
        <v>24211.3983050848</v>
      </c>
      <c r="O6" s="40"/>
    </row>
    <row r="7" spans="1:15">
      <c r="A7" s="11">
        <v>5</v>
      </c>
      <c r="B7" s="12" t="s">
        <v>22</v>
      </c>
      <c r="C7" s="13" t="s">
        <v>23</v>
      </c>
      <c r="D7" s="14">
        <v>85287215</v>
      </c>
      <c r="E7" s="15">
        <v>30900</v>
      </c>
      <c r="F7" s="16">
        <v>0.18</v>
      </c>
      <c r="G7" s="17">
        <v>0.65</v>
      </c>
      <c r="H7" s="11">
        <v>10815</v>
      </c>
      <c r="I7" s="42">
        <f t="shared" si="0"/>
        <v>9165.25423728814</v>
      </c>
      <c r="J7" s="40"/>
      <c r="K7" s="43">
        <f t="shared" si="1"/>
        <v>0</v>
      </c>
      <c r="L7" s="44">
        <f t="shared" si="2"/>
        <v>0</v>
      </c>
      <c r="M7" s="45">
        <v>0.07</v>
      </c>
      <c r="N7" s="44">
        <f t="shared" si="3"/>
        <v>0</v>
      </c>
      <c r="O7" s="40"/>
    </row>
    <row r="8" spans="1:15">
      <c r="A8" s="11">
        <v>6</v>
      </c>
      <c r="B8" s="12" t="s">
        <v>24</v>
      </c>
      <c r="C8" s="13" t="s">
        <v>25</v>
      </c>
      <c r="D8" s="14">
        <v>85287216</v>
      </c>
      <c r="E8" s="15">
        <v>51900</v>
      </c>
      <c r="F8" s="16">
        <v>0.28</v>
      </c>
      <c r="G8" s="17">
        <v>0.6</v>
      </c>
      <c r="H8" s="11">
        <v>20760</v>
      </c>
      <c r="I8" s="42">
        <f>H8/128%</f>
        <v>16218.75</v>
      </c>
      <c r="J8" s="40">
        <v>18</v>
      </c>
      <c r="K8" s="43">
        <f t="shared" si="1"/>
        <v>373680</v>
      </c>
      <c r="L8" s="44">
        <f t="shared" si="2"/>
        <v>291937.5</v>
      </c>
      <c r="M8" s="45">
        <v>0.07</v>
      </c>
      <c r="N8" s="44">
        <f t="shared" si="3"/>
        <v>20435.625</v>
      </c>
      <c r="O8" s="46"/>
    </row>
    <row r="9" spans="1:15">
      <c r="A9" s="11">
        <v>7</v>
      </c>
      <c r="B9" s="12" t="s">
        <v>26</v>
      </c>
      <c r="C9" s="13" t="s">
        <v>27</v>
      </c>
      <c r="D9" s="14">
        <v>85287216</v>
      </c>
      <c r="E9" s="15">
        <v>88990</v>
      </c>
      <c r="F9" s="16">
        <v>0.28</v>
      </c>
      <c r="G9" s="17">
        <v>0.59</v>
      </c>
      <c r="H9" s="11">
        <v>36485.9</v>
      </c>
      <c r="I9" s="42">
        <f>H9/128%</f>
        <v>28504.609375</v>
      </c>
      <c r="J9" s="40"/>
      <c r="K9" s="43">
        <f t="shared" si="1"/>
        <v>0</v>
      </c>
      <c r="L9" s="44">
        <f t="shared" si="2"/>
        <v>0</v>
      </c>
      <c r="M9" s="45">
        <v>0.07</v>
      </c>
      <c r="N9" s="44">
        <f t="shared" si="3"/>
        <v>0</v>
      </c>
      <c r="O9" s="40"/>
    </row>
    <row r="10" spans="1:15">
      <c r="A10" s="18">
        <v>8</v>
      </c>
      <c r="B10" s="19" t="s">
        <v>28</v>
      </c>
      <c r="C10" s="20" t="s">
        <v>29</v>
      </c>
      <c r="D10" s="21">
        <v>84501200</v>
      </c>
      <c r="E10" s="22">
        <v>16300</v>
      </c>
      <c r="F10" s="23">
        <v>0.18</v>
      </c>
      <c r="G10" s="24">
        <v>0.45</v>
      </c>
      <c r="H10" s="18">
        <v>8965</v>
      </c>
      <c r="I10" s="47">
        <f t="shared" ref="I10:I69" si="4">H10/118%</f>
        <v>7597.45762711864</v>
      </c>
      <c r="J10" s="40"/>
      <c r="K10" s="43">
        <f t="shared" si="1"/>
        <v>0</v>
      </c>
      <c r="L10" s="48">
        <f t="shared" si="2"/>
        <v>0</v>
      </c>
      <c r="M10" s="49">
        <v>0.1</v>
      </c>
      <c r="N10" s="44">
        <f t="shared" si="3"/>
        <v>0</v>
      </c>
      <c r="O10" s="40"/>
    </row>
    <row r="11" spans="1:15">
      <c r="A11" s="18">
        <v>9</v>
      </c>
      <c r="B11" s="19" t="s">
        <v>28</v>
      </c>
      <c r="C11" s="20" t="s">
        <v>30</v>
      </c>
      <c r="D11" s="21">
        <v>84501200</v>
      </c>
      <c r="E11" s="22">
        <v>16500</v>
      </c>
      <c r="F11" s="23">
        <v>0.18</v>
      </c>
      <c r="G11" s="24">
        <v>0.45</v>
      </c>
      <c r="H11" s="18">
        <v>9075</v>
      </c>
      <c r="I11" s="47">
        <f t="shared" si="4"/>
        <v>7690.6779661017</v>
      </c>
      <c r="J11" s="40"/>
      <c r="K11" s="43">
        <f t="shared" si="1"/>
        <v>0</v>
      </c>
      <c r="L11" s="48">
        <f t="shared" si="2"/>
        <v>0</v>
      </c>
      <c r="M11" s="49">
        <v>0.1</v>
      </c>
      <c r="N11" s="44">
        <f t="shared" si="3"/>
        <v>0</v>
      </c>
      <c r="O11" s="40"/>
    </row>
    <row r="12" spans="1:15">
      <c r="A12" s="18">
        <v>10</v>
      </c>
      <c r="B12" s="19" t="s">
        <v>28</v>
      </c>
      <c r="C12" s="20" t="s">
        <v>31</v>
      </c>
      <c r="D12" s="21">
        <v>84501200</v>
      </c>
      <c r="E12" s="22">
        <v>15750</v>
      </c>
      <c r="F12" s="23">
        <v>0.18</v>
      </c>
      <c r="G12" s="24">
        <v>0.44</v>
      </c>
      <c r="H12" s="18">
        <v>8820</v>
      </c>
      <c r="I12" s="47">
        <f t="shared" si="4"/>
        <v>7474.57627118644</v>
      </c>
      <c r="J12" s="40"/>
      <c r="K12" s="43">
        <f t="shared" si="1"/>
        <v>0</v>
      </c>
      <c r="L12" s="48">
        <f t="shared" si="2"/>
        <v>0</v>
      </c>
      <c r="M12" s="49">
        <v>0.1</v>
      </c>
      <c r="N12" s="44">
        <f t="shared" si="3"/>
        <v>0</v>
      </c>
      <c r="O12" s="40"/>
    </row>
    <row r="13" spans="1:15">
      <c r="A13" s="18">
        <v>11</v>
      </c>
      <c r="B13" s="19" t="s">
        <v>28</v>
      </c>
      <c r="C13" s="20" t="s">
        <v>32</v>
      </c>
      <c r="D13" s="21">
        <v>84501200</v>
      </c>
      <c r="E13" s="22">
        <v>16900</v>
      </c>
      <c r="F13" s="23">
        <v>0.18</v>
      </c>
      <c r="G13" s="24">
        <v>0.41</v>
      </c>
      <c r="H13" s="18">
        <v>9971</v>
      </c>
      <c r="I13" s="47">
        <f t="shared" si="4"/>
        <v>8450</v>
      </c>
      <c r="J13" s="40"/>
      <c r="K13" s="43">
        <f t="shared" si="1"/>
        <v>0</v>
      </c>
      <c r="L13" s="48">
        <f t="shared" si="2"/>
        <v>0</v>
      </c>
      <c r="M13" s="49">
        <v>0.1</v>
      </c>
      <c r="N13" s="44">
        <f t="shared" si="3"/>
        <v>0</v>
      </c>
      <c r="O13" s="40"/>
    </row>
    <row r="14" spans="1:15">
      <c r="A14" s="18">
        <v>12</v>
      </c>
      <c r="B14" s="19" t="s">
        <v>33</v>
      </c>
      <c r="C14" s="20" t="s">
        <v>34</v>
      </c>
      <c r="D14" s="21">
        <v>84501200</v>
      </c>
      <c r="E14" s="22">
        <v>17900</v>
      </c>
      <c r="F14" s="23">
        <v>0.18</v>
      </c>
      <c r="G14" s="24">
        <v>0.41</v>
      </c>
      <c r="H14" s="18">
        <v>10561</v>
      </c>
      <c r="I14" s="47">
        <f t="shared" si="4"/>
        <v>8950</v>
      </c>
      <c r="J14" s="40"/>
      <c r="K14" s="43">
        <f t="shared" si="1"/>
        <v>0</v>
      </c>
      <c r="L14" s="48">
        <f t="shared" si="2"/>
        <v>0</v>
      </c>
      <c r="M14" s="49">
        <v>0.1</v>
      </c>
      <c r="N14" s="44">
        <f t="shared" si="3"/>
        <v>0</v>
      </c>
      <c r="O14" s="40"/>
    </row>
    <row r="15" ht="25.5" spans="1:15">
      <c r="A15" s="18">
        <v>13</v>
      </c>
      <c r="B15" s="25" t="s">
        <v>35</v>
      </c>
      <c r="C15" s="26" t="s">
        <v>36</v>
      </c>
      <c r="D15" s="21">
        <v>84501200</v>
      </c>
      <c r="E15" s="22">
        <v>19900</v>
      </c>
      <c r="F15" s="23">
        <v>0.18</v>
      </c>
      <c r="G15" s="24">
        <v>0.52</v>
      </c>
      <c r="H15" s="18">
        <v>9552</v>
      </c>
      <c r="I15" s="47">
        <f t="shared" si="4"/>
        <v>8094.91525423729</v>
      </c>
      <c r="J15" s="40"/>
      <c r="K15" s="43">
        <f t="shared" si="1"/>
        <v>0</v>
      </c>
      <c r="L15" s="48">
        <f t="shared" si="2"/>
        <v>0</v>
      </c>
      <c r="M15" s="49">
        <v>0.1</v>
      </c>
      <c r="N15" s="44">
        <f t="shared" si="3"/>
        <v>0</v>
      </c>
      <c r="O15" s="40"/>
    </row>
    <row r="16" ht="25.5" spans="1:14">
      <c r="A16" s="18">
        <v>14</v>
      </c>
      <c r="B16" s="19" t="s">
        <v>37</v>
      </c>
      <c r="C16" s="26" t="s">
        <v>38</v>
      </c>
      <c r="D16" s="21">
        <v>84501200</v>
      </c>
      <c r="E16" s="22">
        <v>21950</v>
      </c>
      <c r="F16" s="23">
        <v>0.18</v>
      </c>
      <c r="G16" s="24">
        <v>0.46</v>
      </c>
      <c r="H16" s="18">
        <v>11853</v>
      </c>
      <c r="I16" s="47">
        <f t="shared" si="4"/>
        <v>10044.9152542373</v>
      </c>
      <c r="J16" s="40"/>
      <c r="K16" s="43">
        <f t="shared" si="1"/>
        <v>0</v>
      </c>
      <c r="L16" s="48">
        <f t="shared" si="2"/>
        <v>0</v>
      </c>
      <c r="M16" s="49">
        <v>0.1</v>
      </c>
      <c r="N16" s="44">
        <f t="shared" si="3"/>
        <v>0</v>
      </c>
    </row>
    <row r="17" ht="25.5" spans="1:14">
      <c r="A17" s="18">
        <v>15</v>
      </c>
      <c r="B17" s="19" t="s">
        <v>39</v>
      </c>
      <c r="C17" s="26" t="s">
        <v>40</v>
      </c>
      <c r="D17" s="21">
        <v>84501200</v>
      </c>
      <c r="E17" s="22">
        <v>25100</v>
      </c>
      <c r="F17" s="23">
        <v>0.18</v>
      </c>
      <c r="G17" s="24">
        <v>0.46</v>
      </c>
      <c r="H17" s="18">
        <v>13554</v>
      </c>
      <c r="I17" s="47">
        <f t="shared" si="4"/>
        <v>11486.4406779661</v>
      </c>
      <c r="J17" s="40"/>
      <c r="K17" s="43">
        <f t="shared" si="1"/>
        <v>0</v>
      </c>
      <c r="L17" s="48">
        <f t="shared" si="2"/>
        <v>0</v>
      </c>
      <c r="M17" s="49">
        <v>0.1</v>
      </c>
      <c r="N17" s="44">
        <f t="shared" si="3"/>
        <v>0</v>
      </c>
    </row>
    <row r="18" ht="51" spans="1:14">
      <c r="A18" s="18">
        <v>16</v>
      </c>
      <c r="B18" s="27" t="s">
        <v>41</v>
      </c>
      <c r="C18" s="20" t="s">
        <v>42</v>
      </c>
      <c r="D18" s="28">
        <v>84502000</v>
      </c>
      <c r="E18" s="22">
        <v>25500</v>
      </c>
      <c r="F18" s="23">
        <v>0.18</v>
      </c>
      <c r="G18" s="24">
        <v>0.51</v>
      </c>
      <c r="H18" s="18">
        <v>12495</v>
      </c>
      <c r="I18" s="47">
        <f t="shared" si="4"/>
        <v>10588.9830508475</v>
      </c>
      <c r="J18" s="40"/>
      <c r="K18" s="43">
        <f t="shared" si="1"/>
        <v>0</v>
      </c>
      <c r="L18" s="48">
        <f t="shared" si="2"/>
        <v>0</v>
      </c>
      <c r="M18" s="49">
        <v>0.1</v>
      </c>
      <c r="N18" s="44">
        <f t="shared" si="3"/>
        <v>0</v>
      </c>
    </row>
    <row r="19" ht="51" spans="1:14">
      <c r="A19" s="18">
        <v>17</v>
      </c>
      <c r="B19" s="27" t="s">
        <v>41</v>
      </c>
      <c r="C19" s="20" t="s">
        <v>43</v>
      </c>
      <c r="D19" s="28">
        <v>84502000</v>
      </c>
      <c r="E19" s="22">
        <v>25500</v>
      </c>
      <c r="F19" s="23">
        <v>0.18</v>
      </c>
      <c r="G19" s="24">
        <v>0.49</v>
      </c>
      <c r="H19" s="18">
        <v>13005</v>
      </c>
      <c r="I19" s="47">
        <f t="shared" si="4"/>
        <v>11021.186440678</v>
      </c>
      <c r="J19" s="40"/>
      <c r="K19" s="43">
        <f t="shared" si="1"/>
        <v>0</v>
      </c>
      <c r="L19" s="48">
        <f t="shared" si="2"/>
        <v>0</v>
      </c>
      <c r="M19" s="49">
        <v>0.1</v>
      </c>
      <c r="N19" s="44">
        <f t="shared" si="3"/>
        <v>0</v>
      </c>
    </row>
    <row r="20" ht="51" spans="1:14">
      <c r="A20" s="18">
        <v>18</v>
      </c>
      <c r="B20" s="27" t="s">
        <v>41</v>
      </c>
      <c r="C20" s="20" t="s">
        <v>44</v>
      </c>
      <c r="D20" s="28">
        <v>84502000</v>
      </c>
      <c r="E20" s="22">
        <v>25500</v>
      </c>
      <c r="F20" s="23">
        <v>0.18</v>
      </c>
      <c r="G20" s="24">
        <v>0.49</v>
      </c>
      <c r="H20" s="18">
        <v>13005</v>
      </c>
      <c r="I20" s="47">
        <f t="shared" si="4"/>
        <v>11021.186440678</v>
      </c>
      <c r="J20" s="40"/>
      <c r="K20" s="43">
        <f t="shared" si="1"/>
        <v>0</v>
      </c>
      <c r="L20" s="48">
        <f t="shared" si="2"/>
        <v>0</v>
      </c>
      <c r="M20" s="49">
        <v>0.1</v>
      </c>
      <c r="N20" s="44">
        <f t="shared" si="3"/>
        <v>0</v>
      </c>
    </row>
    <row r="21" ht="38.25" spans="1:14">
      <c r="A21" s="18">
        <v>19</v>
      </c>
      <c r="B21" s="27" t="s">
        <v>45</v>
      </c>
      <c r="C21" s="20" t="s">
        <v>46</v>
      </c>
      <c r="D21" s="28">
        <v>84796000</v>
      </c>
      <c r="E21" s="22">
        <v>10500</v>
      </c>
      <c r="F21" s="23">
        <v>0.18</v>
      </c>
      <c r="G21" s="24">
        <v>0.47</v>
      </c>
      <c r="H21" s="18">
        <v>5565</v>
      </c>
      <c r="I21" s="47">
        <f t="shared" si="4"/>
        <v>4716.10169491525</v>
      </c>
      <c r="J21" s="40"/>
      <c r="K21" s="43">
        <f t="shared" si="1"/>
        <v>0</v>
      </c>
      <c r="L21" s="48">
        <f t="shared" si="2"/>
        <v>0</v>
      </c>
      <c r="M21" s="49">
        <v>0.1</v>
      </c>
      <c r="N21" s="44">
        <f t="shared" si="3"/>
        <v>0</v>
      </c>
    </row>
    <row r="22" ht="38.25" spans="1:14">
      <c r="A22" s="18">
        <v>20</v>
      </c>
      <c r="B22" s="27" t="s">
        <v>47</v>
      </c>
      <c r="C22" s="20" t="s">
        <v>48</v>
      </c>
      <c r="D22" s="28">
        <v>84796000</v>
      </c>
      <c r="E22" s="22">
        <v>10990</v>
      </c>
      <c r="F22" s="23">
        <v>0.18</v>
      </c>
      <c r="G22" s="24">
        <v>0.47</v>
      </c>
      <c r="H22" s="18">
        <v>5824.7</v>
      </c>
      <c r="I22" s="47">
        <f t="shared" si="4"/>
        <v>4936.18644067797</v>
      </c>
      <c r="J22" s="40"/>
      <c r="K22" s="43">
        <f t="shared" si="1"/>
        <v>0</v>
      </c>
      <c r="L22" s="48">
        <f t="shared" si="2"/>
        <v>0</v>
      </c>
      <c r="M22" s="49">
        <v>0.1</v>
      </c>
      <c r="N22" s="44">
        <f t="shared" si="3"/>
        <v>0</v>
      </c>
    </row>
    <row r="23" ht="25.5" spans="1:14">
      <c r="A23" s="18">
        <v>21</v>
      </c>
      <c r="B23" s="27" t="s">
        <v>49</v>
      </c>
      <c r="C23" s="20" t="s">
        <v>50</v>
      </c>
      <c r="D23" s="28">
        <v>84796000</v>
      </c>
      <c r="E23" s="22">
        <v>11990</v>
      </c>
      <c r="F23" s="23">
        <v>0.18</v>
      </c>
      <c r="G23" s="24">
        <v>0.51</v>
      </c>
      <c r="H23" s="18">
        <v>5875.1</v>
      </c>
      <c r="I23" s="47">
        <f t="shared" si="4"/>
        <v>4978.89830508475</v>
      </c>
      <c r="J23" s="40"/>
      <c r="K23" s="43">
        <f t="shared" si="1"/>
        <v>0</v>
      </c>
      <c r="L23" s="48">
        <f t="shared" si="2"/>
        <v>0</v>
      </c>
      <c r="M23" s="49">
        <v>0.1</v>
      </c>
      <c r="N23" s="44">
        <f t="shared" si="3"/>
        <v>0</v>
      </c>
    </row>
    <row r="24" spans="1:14">
      <c r="A24" s="18">
        <v>22</v>
      </c>
      <c r="B24" s="19" t="s">
        <v>51</v>
      </c>
      <c r="C24" s="20" t="s">
        <v>52</v>
      </c>
      <c r="D24" s="28">
        <v>84145130</v>
      </c>
      <c r="E24" s="22">
        <v>4150</v>
      </c>
      <c r="F24" s="29">
        <v>0.18</v>
      </c>
      <c r="G24" s="24">
        <v>0.42</v>
      </c>
      <c r="H24" s="18">
        <v>2407</v>
      </c>
      <c r="I24" s="47">
        <f t="shared" si="4"/>
        <v>2039.83050847458</v>
      </c>
      <c r="J24" s="40">
        <v>18</v>
      </c>
      <c r="K24" s="43">
        <f t="shared" si="1"/>
        <v>43326</v>
      </c>
      <c r="L24" s="48">
        <f t="shared" si="2"/>
        <v>36716.9491525424</v>
      </c>
      <c r="M24" s="49">
        <v>0.1</v>
      </c>
      <c r="N24" s="44">
        <f t="shared" si="3"/>
        <v>3671.69491525424</v>
      </c>
    </row>
    <row r="25" spans="1:14">
      <c r="A25" s="18">
        <v>23</v>
      </c>
      <c r="B25" s="19" t="s">
        <v>53</v>
      </c>
      <c r="C25" s="20" t="s">
        <v>54</v>
      </c>
      <c r="D25" s="28">
        <v>84145130</v>
      </c>
      <c r="E25" s="22">
        <v>4050</v>
      </c>
      <c r="F25" s="29">
        <v>0.18</v>
      </c>
      <c r="G25" s="24">
        <v>0.46</v>
      </c>
      <c r="H25" s="18">
        <v>2187</v>
      </c>
      <c r="I25" s="47">
        <f t="shared" si="4"/>
        <v>1853.38983050847</v>
      </c>
      <c r="J25" s="40"/>
      <c r="K25" s="43">
        <f t="shared" si="1"/>
        <v>0</v>
      </c>
      <c r="L25" s="48">
        <f t="shared" si="2"/>
        <v>0</v>
      </c>
      <c r="M25" s="49">
        <v>0.1</v>
      </c>
      <c r="N25" s="44">
        <f t="shared" si="3"/>
        <v>0</v>
      </c>
    </row>
    <row r="26" ht="38.25" spans="1:14">
      <c r="A26" s="18">
        <v>24</v>
      </c>
      <c r="B26" s="19" t="s">
        <v>55</v>
      </c>
      <c r="C26" s="30" t="s">
        <v>56</v>
      </c>
      <c r="D26" s="28">
        <v>84145130</v>
      </c>
      <c r="E26" s="22">
        <v>4890</v>
      </c>
      <c r="F26" s="29">
        <v>0.18</v>
      </c>
      <c r="G26" s="24">
        <v>0.41</v>
      </c>
      <c r="H26" s="18">
        <v>2885.1</v>
      </c>
      <c r="I26" s="47">
        <f t="shared" si="4"/>
        <v>2445</v>
      </c>
      <c r="J26" s="40"/>
      <c r="K26" s="43">
        <f t="shared" si="1"/>
        <v>0</v>
      </c>
      <c r="L26" s="48">
        <f t="shared" si="2"/>
        <v>0</v>
      </c>
      <c r="M26" s="49">
        <v>0.1</v>
      </c>
      <c r="N26" s="44">
        <f t="shared" si="3"/>
        <v>0</v>
      </c>
    </row>
    <row r="27" ht="38.25" spans="1:14">
      <c r="A27" s="18">
        <v>25</v>
      </c>
      <c r="B27" s="19" t="s">
        <v>55</v>
      </c>
      <c r="C27" s="30" t="s">
        <v>57</v>
      </c>
      <c r="D27" s="28">
        <v>84145130</v>
      </c>
      <c r="E27" s="22">
        <v>4890</v>
      </c>
      <c r="F27" s="29">
        <v>0.18</v>
      </c>
      <c r="G27" s="24">
        <v>0.44</v>
      </c>
      <c r="H27" s="18">
        <v>2738.4</v>
      </c>
      <c r="I27" s="47">
        <f t="shared" si="4"/>
        <v>2320.67796610169</v>
      </c>
      <c r="J27" s="40">
        <v>10</v>
      </c>
      <c r="K27" s="43">
        <f t="shared" si="1"/>
        <v>27384</v>
      </c>
      <c r="L27" s="48">
        <f t="shared" si="2"/>
        <v>23206.7796610169</v>
      </c>
      <c r="M27" s="49">
        <v>0.1</v>
      </c>
      <c r="N27" s="44">
        <f t="shared" si="3"/>
        <v>2320.67796610169</v>
      </c>
    </row>
    <row r="28" spans="1:14">
      <c r="A28" s="18">
        <v>26</v>
      </c>
      <c r="B28" s="19" t="s">
        <v>58</v>
      </c>
      <c r="C28" s="20" t="s">
        <v>59</v>
      </c>
      <c r="D28" s="28">
        <v>84145130</v>
      </c>
      <c r="E28" s="22">
        <v>4050</v>
      </c>
      <c r="F28" s="29">
        <v>0.18</v>
      </c>
      <c r="G28" s="24">
        <v>0.44</v>
      </c>
      <c r="H28" s="18">
        <v>2268</v>
      </c>
      <c r="I28" s="47">
        <f t="shared" si="4"/>
        <v>1922.03389830508</v>
      </c>
      <c r="J28" s="40"/>
      <c r="K28" s="43">
        <f t="shared" si="1"/>
        <v>0</v>
      </c>
      <c r="L28" s="48">
        <f t="shared" si="2"/>
        <v>0</v>
      </c>
      <c r="M28" s="49">
        <v>0.1</v>
      </c>
      <c r="N28" s="44">
        <f t="shared" si="3"/>
        <v>0</v>
      </c>
    </row>
    <row r="29" spans="1:14">
      <c r="A29" s="18">
        <v>27</v>
      </c>
      <c r="B29" s="19" t="s">
        <v>60</v>
      </c>
      <c r="C29" s="20" t="s">
        <v>61</v>
      </c>
      <c r="D29" s="28">
        <v>8414130</v>
      </c>
      <c r="E29" s="22">
        <v>5150</v>
      </c>
      <c r="F29" s="29">
        <v>0.18</v>
      </c>
      <c r="G29" s="24">
        <v>0.45</v>
      </c>
      <c r="H29" s="18">
        <v>2832.5</v>
      </c>
      <c r="I29" s="47">
        <f t="shared" si="4"/>
        <v>2400.42372881356</v>
      </c>
      <c r="J29" s="40"/>
      <c r="K29" s="43">
        <f t="shared" si="1"/>
        <v>0</v>
      </c>
      <c r="L29" s="48">
        <f t="shared" si="2"/>
        <v>0</v>
      </c>
      <c r="M29" s="49">
        <v>0.1</v>
      </c>
      <c r="N29" s="44">
        <f t="shared" si="3"/>
        <v>0</v>
      </c>
    </row>
    <row r="30" spans="1:14">
      <c r="A30" s="18">
        <v>28</v>
      </c>
      <c r="B30" s="19" t="s">
        <v>60</v>
      </c>
      <c r="C30" s="20" t="s">
        <v>62</v>
      </c>
      <c r="D30" s="28">
        <v>8414130</v>
      </c>
      <c r="E30" s="22">
        <v>4690</v>
      </c>
      <c r="F30" s="29">
        <v>0.18</v>
      </c>
      <c r="G30" s="24">
        <v>0.46</v>
      </c>
      <c r="H30" s="18">
        <v>2532.6</v>
      </c>
      <c r="I30" s="47">
        <f t="shared" si="4"/>
        <v>2146.27118644068</v>
      </c>
      <c r="J30" s="40"/>
      <c r="K30" s="43">
        <f t="shared" si="1"/>
        <v>0</v>
      </c>
      <c r="L30" s="48">
        <f t="shared" si="2"/>
        <v>0</v>
      </c>
      <c r="M30" s="49">
        <v>0.1</v>
      </c>
      <c r="N30" s="44">
        <f t="shared" si="3"/>
        <v>0</v>
      </c>
    </row>
    <row r="31" spans="1:14">
      <c r="A31" s="18">
        <v>29</v>
      </c>
      <c r="B31" s="19" t="s">
        <v>63</v>
      </c>
      <c r="C31" s="31" t="s">
        <v>64</v>
      </c>
      <c r="D31" s="28">
        <v>8414130</v>
      </c>
      <c r="E31" s="22">
        <v>3750</v>
      </c>
      <c r="F31" s="29">
        <v>0.18</v>
      </c>
      <c r="G31" s="24">
        <v>0.43</v>
      </c>
      <c r="H31" s="18">
        <v>2137.5</v>
      </c>
      <c r="I31" s="47">
        <f t="shared" si="4"/>
        <v>1811.4406779661</v>
      </c>
      <c r="J31" s="40"/>
      <c r="K31" s="43">
        <f t="shared" si="1"/>
        <v>0</v>
      </c>
      <c r="L31" s="48">
        <f t="shared" si="2"/>
        <v>0</v>
      </c>
      <c r="M31" s="49">
        <v>0.1</v>
      </c>
      <c r="N31" s="44">
        <f t="shared" si="3"/>
        <v>0</v>
      </c>
    </row>
    <row r="32" spans="1:14">
      <c r="A32" s="18">
        <v>30</v>
      </c>
      <c r="B32" s="19" t="s">
        <v>65</v>
      </c>
      <c r="C32" s="20" t="s">
        <v>66</v>
      </c>
      <c r="D32" s="28">
        <v>84145190</v>
      </c>
      <c r="E32" s="22">
        <v>3450</v>
      </c>
      <c r="F32" s="29">
        <v>0.18</v>
      </c>
      <c r="G32" s="24">
        <v>0.45</v>
      </c>
      <c r="H32" s="18">
        <v>1897.5</v>
      </c>
      <c r="I32" s="47">
        <f t="shared" si="4"/>
        <v>1608.05084745763</v>
      </c>
      <c r="J32" s="40"/>
      <c r="K32" s="43">
        <f t="shared" si="1"/>
        <v>0</v>
      </c>
      <c r="L32" s="48">
        <f t="shared" si="2"/>
        <v>0</v>
      </c>
      <c r="M32" s="49">
        <v>0.1</v>
      </c>
      <c r="N32" s="44">
        <f t="shared" si="3"/>
        <v>0</v>
      </c>
    </row>
    <row r="33" spans="1:14">
      <c r="A33" s="18">
        <v>31</v>
      </c>
      <c r="B33" s="19" t="s">
        <v>65</v>
      </c>
      <c r="C33" s="20" t="s">
        <v>67</v>
      </c>
      <c r="D33" s="28">
        <v>84145190</v>
      </c>
      <c r="E33" s="22">
        <v>3450</v>
      </c>
      <c r="F33" s="29">
        <v>0.18</v>
      </c>
      <c r="G33" s="24">
        <v>0.41</v>
      </c>
      <c r="H33" s="18">
        <v>2035.5</v>
      </c>
      <c r="I33" s="47">
        <f t="shared" si="4"/>
        <v>1725</v>
      </c>
      <c r="J33" s="40"/>
      <c r="K33" s="43">
        <f t="shared" si="1"/>
        <v>0</v>
      </c>
      <c r="L33" s="48">
        <f t="shared" si="2"/>
        <v>0</v>
      </c>
      <c r="M33" s="49">
        <v>0.1</v>
      </c>
      <c r="N33" s="44">
        <f t="shared" si="3"/>
        <v>0</v>
      </c>
    </row>
    <row r="34" spans="1:14">
      <c r="A34" s="18">
        <v>32</v>
      </c>
      <c r="B34" s="19" t="s">
        <v>65</v>
      </c>
      <c r="C34" s="20" t="s">
        <v>68</v>
      </c>
      <c r="D34" s="28">
        <v>84145190</v>
      </c>
      <c r="E34" s="22">
        <v>3450</v>
      </c>
      <c r="F34" s="29">
        <v>0.18</v>
      </c>
      <c r="G34" s="24">
        <v>0.46</v>
      </c>
      <c r="H34" s="18">
        <v>1863</v>
      </c>
      <c r="I34" s="47">
        <f t="shared" si="4"/>
        <v>1578.81355932203</v>
      </c>
      <c r="J34" s="40"/>
      <c r="K34" s="43">
        <f t="shared" si="1"/>
        <v>0</v>
      </c>
      <c r="L34" s="48">
        <f t="shared" si="2"/>
        <v>0</v>
      </c>
      <c r="M34" s="49">
        <v>0.1</v>
      </c>
      <c r="N34" s="44">
        <f t="shared" si="3"/>
        <v>0</v>
      </c>
    </row>
    <row r="35" spans="1:14">
      <c r="A35" s="18">
        <v>33</v>
      </c>
      <c r="B35" s="19" t="s">
        <v>65</v>
      </c>
      <c r="C35" s="20" t="s">
        <v>69</v>
      </c>
      <c r="D35" s="28">
        <v>84145190</v>
      </c>
      <c r="E35" s="22">
        <v>3650</v>
      </c>
      <c r="F35" s="29">
        <v>0.18</v>
      </c>
      <c r="G35" s="24">
        <v>0.45</v>
      </c>
      <c r="H35" s="18">
        <v>2007.5</v>
      </c>
      <c r="I35" s="47">
        <f t="shared" si="4"/>
        <v>1701.27118644068</v>
      </c>
      <c r="J35" s="40"/>
      <c r="K35" s="43">
        <f t="shared" si="1"/>
        <v>0</v>
      </c>
      <c r="L35" s="48">
        <f t="shared" si="2"/>
        <v>0</v>
      </c>
      <c r="M35" s="49">
        <v>0.1</v>
      </c>
      <c r="N35" s="44">
        <f t="shared" si="3"/>
        <v>0</v>
      </c>
    </row>
    <row r="36" spans="1:14">
      <c r="A36" s="18">
        <v>34</v>
      </c>
      <c r="B36" s="19" t="s">
        <v>65</v>
      </c>
      <c r="C36" s="20" t="s">
        <v>70</v>
      </c>
      <c r="D36" s="28">
        <v>84145190</v>
      </c>
      <c r="E36" s="22">
        <v>4250</v>
      </c>
      <c r="F36" s="29">
        <v>0.18</v>
      </c>
      <c r="G36" s="24">
        <v>0.43</v>
      </c>
      <c r="H36" s="18">
        <v>2422.5</v>
      </c>
      <c r="I36" s="47">
        <f t="shared" si="4"/>
        <v>2052.96610169492</v>
      </c>
      <c r="J36" s="40"/>
      <c r="K36" s="43">
        <f t="shared" si="1"/>
        <v>0</v>
      </c>
      <c r="L36" s="48">
        <f t="shared" si="2"/>
        <v>0</v>
      </c>
      <c r="M36" s="49">
        <v>0.1</v>
      </c>
      <c r="N36" s="44">
        <f t="shared" si="3"/>
        <v>0</v>
      </c>
    </row>
    <row r="37" spans="1:14">
      <c r="A37" s="18">
        <v>35</v>
      </c>
      <c r="B37" s="19" t="s">
        <v>65</v>
      </c>
      <c r="C37" s="20" t="s">
        <v>71</v>
      </c>
      <c r="D37" s="28">
        <v>84145190</v>
      </c>
      <c r="E37" s="22">
        <v>4250</v>
      </c>
      <c r="F37" s="29">
        <v>0.18</v>
      </c>
      <c r="G37" s="24">
        <v>0.43</v>
      </c>
      <c r="H37" s="18">
        <v>2422.5</v>
      </c>
      <c r="I37" s="47">
        <f t="shared" si="4"/>
        <v>2052.96610169492</v>
      </c>
      <c r="J37" s="40"/>
      <c r="K37" s="43">
        <f t="shared" si="1"/>
        <v>0</v>
      </c>
      <c r="L37" s="48">
        <f t="shared" si="2"/>
        <v>0</v>
      </c>
      <c r="M37" s="49">
        <v>0.1</v>
      </c>
      <c r="N37" s="44">
        <f t="shared" si="3"/>
        <v>0</v>
      </c>
    </row>
    <row r="38" spans="1:14">
      <c r="A38" s="18">
        <v>36</v>
      </c>
      <c r="B38" s="19" t="s">
        <v>65</v>
      </c>
      <c r="C38" s="20" t="s">
        <v>72</v>
      </c>
      <c r="D38" s="28">
        <v>84145190</v>
      </c>
      <c r="E38" s="22">
        <v>4390</v>
      </c>
      <c r="F38" s="29">
        <v>0.18</v>
      </c>
      <c r="G38" s="24">
        <v>0.46</v>
      </c>
      <c r="H38" s="18">
        <v>2370.6</v>
      </c>
      <c r="I38" s="47">
        <f t="shared" si="4"/>
        <v>2008.98305084746</v>
      </c>
      <c r="J38" s="40"/>
      <c r="K38" s="43">
        <f t="shared" si="1"/>
        <v>0</v>
      </c>
      <c r="L38" s="48">
        <f t="shared" si="2"/>
        <v>0</v>
      </c>
      <c r="M38" s="49">
        <v>0.1</v>
      </c>
      <c r="N38" s="44">
        <f t="shared" si="3"/>
        <v>0</v>
      </c>
    </row>
    <row r="39" spans="1:14">
      <c r="A39" s="18">
        <v>37</v>
      </c>
      <c r="B39" s="19" t="s">
        <v>73</v>
      </c>
      <c r="C39" s="20" t="s">
        <v>74</v>
      </c>
      <c r="D39" s="28">
        <v>84145190</v>
      </c>
      <c r="E39" s="22">
        <v>3700</v>
      </c>
      <c r="F39" s="29">
        <v>0.18</v>
      </c>
      <c r="G39" s="24">
        <v>0.45</v>
      </c>
      <c r="H39" s="18">
        <v>2035</v>
      </c>
      <c r="I39" s="47">
        <f t="shared" si="4"/>
        <v>1724.57627118644</v>
      </c>
      <c r="J39" s="40"/>
      <c r="K39" s="43">
        <f t="shared" si="1"/>
        <v>0</v>
      </c>
      <c r="L39" s="48">
        <f t="shared" si="2"/>
        <v>0</v>
      </c>
      <c r="M39" s="49">
        <v>0.1</v>
      </c>
      <c r="N39" s="44">
        <f t="shared" si="3"/>
        <v>0</v>
      </c>
    </row>
    <row r="40" spans="1:14">
      <c r="A40" s="18">
        <v>38</v>
      </c>
      <c r="B40" s="19" t="s">
        <v>75</v>
      </c>
      <c r="C40" s="20" t="s">
        <v>76</v>
      </c>
      <c r="D40" s="28">
        <v>84145990</v>
      </c>
      <c r="E40" s="22">
        <v>2250</v>
      </c>
      <c r="F40" s="29">
        <v>0.18</v>
      </c>
      <c r="G40" s="24">
        <v>0.49</v>
      </c>
      <c r="H40" s="18">
        <v>1147.5</v>
      </c>
      <c r="I40" s="47">
        <f t="shared" si="4"/>
        <v>972.457627118644</v>
      </c>
      <c r="J40" s="40"/>
      <c r="K40" s="43">
        <f t="shared" si="1"/>
        <v>0</v>
      </c>
      <c r="L40" s="48">
        <f t="shared" si="2"/>
        <v>0</v>
      </c>
      <c r="M40" s="49">
        <v>0.1</v>
      </c>
      <c r="N40" s="44">
        <f t="shared" si="3"/>
        <v>0</v>
      </c>
    </row>
    <row r="41" spans="1:14">
      <c r="A41" s="18">
        <v>39</v>
      </c>
      <c r="B41" s="19" t="s">
        <v>77</v>
      </c>
      <c r="C41" s="20" t="s">
        <v>78</v>
      </c>
      <c r="D41" s="28">
        <v>84796000</v>
      </c>
      <c r="E41" s="22">
        <v>5900</v>
      </c>
      <c r="F41" s="29">
        <v>0.18</v>
      </c>
      <c r="G41" s="24">
        <v>0.55</v>
      </c>
      <c r="H41" s="18">
        <v>2655</v>
      </c>
      <c r="I41" s="47">
        <f t="shared" si="4"/>
        <v>2250</v>
      </c>
      <c r="J41" s="40"/>
      <c r="K41" s="43">
        <f t="shared" si="1"/>
        <v>0</v>
      </c>
      <c r="L41" s="48">
        <f t="shared" si="2"/>
        <v>0</v>
      </c>
      <c r="M41" s="49">
        <v>0.1</v>
      </c>
      <c r="N41" s="44">
        <f t="shared" si="3"/>
        <v>0</v>
      </c>
    </row>
    <row r="42" spans="1:14">
      <c r="A42" s="18">
        <v>40</v>
      </c>
      <c r="B42" s="19" t="s">
        <v>77</v>
      </c>
      <c r="C42" s="20" t="s">
        <v>79</v>
      </c>
      <c r="D42" s="28">
        <v>84796000</v>
      </c>
      <c r="E42" s="22">
        <v>5900</v>
      </c>
      <c r="F42" s="29">
        <v>0.18</v>
      </c>
      <c r="G42" s="24">
        <v>0.55</v>
      </c>
      <c r="H42" s="18">
        <v>2655</v>
      </c>
      <c r="I42" s="47">
        <f t="shared" si="4"/>
        <v>2250</v>
      </c>
      <c r="J42" s="40"/>
      <c r="K42" s="43">
        <f t="shared" si="1"/>
        <v>0</v>
      </c>
      <c r="L42" s="48">
        <f t="shared" si="2"/>
        <v>0</v>
      </c>
      <c r="M42" s="49">
        <v>0.1</v>
      </c>
      <c r="N42" s="44">
        <f t="shared" si="3"/>
        <v>0</v>
      </c>
    </row>
    <row r="43" spans="1:14">
      <c r="A43" s="18">
        <v>41</v>
      </c>
      <c r="B43" s="19" t="s">
        <v>77</v>
      </c>
      <c r="C43" s="20" t="s">
        <v>80</v>
      </c>
      <c r="D43" s="28">
        <v>84796000</v>
      </c>
      <c r="E43" s="22">
        <v>5590</v>
      </c>
      <c r="F43" s="29">
        <v>0.18</v>
      </c>
      <c r="G43" s="24">
        <v>0.55</v>
      </c>
      <c r="H43" s="18">
        <v>2515.5</v>
      </c>
      <c r="I43" s="47">
        <f t="shared" si="4"/>
        <v>2131.77966101695</v>
      </c>
      <c r="J43" s="40"/>
      <c r="K43" s="43">
        <f t="shared" si="1"/>
        <v>0</v>
      </c>
      <c r="L43" s="48">
        <f t="shared" si="2"/>
        <v>0</v>
      </c>
      <c r="M43" s="49">
        <v>0.1</v>
      </c>
      <c r="N43" s="44">
        <f t="shared" si="3"/>
        <v>0</v>
      </c>
    </row>
    <row r="44" spans="1:14">
      <c r="A44" s="18">
        <v>42</v>
      </c>
      <c r="B44" s="19" t="s">
        <v>77</v>
      </c>
      <c r="C44" s="20" t="s">
        <v>81</v>
      </c>
      <c r="D44" s="28">
        <v>84796000</v>
      </c>
      <c r="E44" s="22">
        <v>5490</v>
      </c>
      <c r="F44" s="29">
        <v>0.18</v>
      </c>
      <c r="G44" s="24">
        <v>0.55</v>
      </c>
      <c r="H44" s="18">
        <v>2470.5</v>
      </c>
      <c r="I44" s="47">
        <f t="shared" si="4"/>
        <v>2093.64406779661</v>
      </c>
      <c r="J44" s="40"/>
      <c r="K44" s="43">
        <f t="shared" si="1"/>
        <v>0</v>
      </c>
      <c r="L44" s="48">
        <f t="shared" si="2"/>
        <v>0</v>
      </c>
      <c r="M44" s="49">
        <v>0.1</v>
      </c>
      <c r="N44" s="44">
        <f t="shared" si="3"/>
        <v>0</v>
      </c>
    </row>
    <row r="45" ht="63.75" spans="1:14">
      <c r="A45" s="18">
        <v>43</v>
      </c>
      <c r="B45" s="27" t="s">
        <v>82</v>
      </c>
      <c r="C45" s="20" t="s">
        <v>83</v>
      </c>
      <c r="D45" s="28">
        <v>85164000</v>
      </c>
      <c r="E45" s="22">
        <v>1050</v>
      </c>
      <c r="F45" s="29">
        <v>0.18</v>
      </c>
      <c r="G45" s="24">
        <v>0.59</v>
      </c>
      <c r="H45" s="18">
        <v>430.5</v>
      </c>
      <c r="I45" s="47">
        <f t="shared" si="4"/>
        <v>364.830508474576</v>
      </c>
      <c r="J45" s="40"/>
      <c r="K45" s="43">
        <f t="shared" si="1"/>
        <v>0</v>
      </c>
      <c r="L45" s="48">
        <f t="shared" si="2"/>
        <v>0</v>
      </c>
      <c r="M45" s="49">
        <v>0.1</v>
      </c>
      <c r="N45" s="44">
        <f t="shared" si="3"/>
        <v>0</v>
      </c>
    </row>
    <row r="46" ht="38.25" spans="1:14">
      <c r="A46" s="18">
        <v>44</v>
      </c>
      <c r="B46" s="27" t="s">
        <v>84</v>
      </c>
      <c r="C46" s="20" t="s">
        <v>85</v>
      </c>
      <c r="D46" s="28">
        <v>85164000</v>
      </c>
      <c r="E46" s="22">
        <v>1190</v>
      </c>
      <c r="F46" s="29">
        <v>0.18</v>
      </c>
      <c r="G46" s="24">
        <v>0.56</v>
      </c>
      <c r="H46" s="18">
        <v>523.6</v>
      </c>
      <c r="I46" s="47">
        <f t="shared" si="4"/>
        <v>443.728813559322</v>
      </c>
      <c r="J46" s="40">
        <v>1</v>
      </c>
      <c r="K46" s="43">
        <f t="shared" si="1"/>
        <v>523.6</v>
      </c>
      <c r="L46" s="48">
        <f t="shared" si="2"/>
        <v>443.728813559322</v>
      </c>
      <c r="M46" s="49">
        <v>0.1</v>
      </c>
      <c r="N46" s="44">
        <f t="shared" si="3"/>
        <v>44.3728813559322</v>
      </c>
    </row>
    <row r="47" ht="38.25" spans="1:14">
      <c r="A47" s="18">
        <v>45</v>
      </c>
      <c r="B47" s="27" t="s">
        <v>86</v>
      </c>
      <c r="C47" s="20" t="s">
        <v>87</v>
      </c>
      <c r="D47" s="28">
        <v>85164000</v>
      </c>
      <c r="E47" s="22">
        <v>2790</v>
      </c>
      <c r="F47" s="29">
        <v>0.18</v>
      </c>
      <c r="G47" s="24">
        <v>0.65</v>
      </c>
      <c r="H47" s="18">
        <v>976.5</v>
      </c>
      <c r="I47" s="47">
        <f t="shared" si="4"/>
        <v>827.542372881356</v>
      </c>
      <c r="J47" s="40">
        <v>17</v>
      </c>
      <c r="K47" s="43">
        <f t="shared" si="1"/>
        <v>16600.5</v>
      </c>
      <c r="L47" s="48">
        <f t="shared" si="2"/>
        <v>14068.2203389831</v>
      </c>
      <c r="M47" s="49">
        <v>0.1</v>
      </c>
      <c r="N47" s="44">
        <f t="shared" si="3"/>
        <v>1406.82203389831</v>
      </c>
    </row>
    <row r="48" ht="25.5" spans="1:14">
      <c r="A48" s="18">
        <v>46</v>
      </c>
      <c r="B48" s="32" t="s">
        <v>88</v>
      </c>
      <c r="C48" s="30" t="s">
        <v>89</v>
      </c>
      <c r="D48" s="28">
        <v>85371000</v>
      </c>
      <c r="E48" s="22">
        <v>1350</v>
      </c>
      <c r="F48" s="29">
        <v>0.18</v>
      </c>
      <c r="G48" s="24">
        <v>0.53</v>
      </c>
      <c r="H48" s="18">
        <v>634.5</v>
      </c>
      <c r="I48" s="47">
        <f t="shared" si="4"/>
        <v>537.71186440678</v>
      </c>
      <c r="J48" s="40">
        <v>17</v>
      </c>
      <c r="K48" s="43">
        <f t="shared" si="1"/>
        <v>10786.5</v>
      </c>
      <c r="L48" s="48">
        <f t="shared" si="2"/>
        <v>9141.10169491525</v>
      </c>
      <c r="M48" s="49">
        <v>0.1</v>
      </c>
      <c r="N48" s="44">
        <f t="shared" si="3"/>
        <v>914.110169491526</v>
      </c>
    </row>
    <row r="49" ht="38.25" spans="1:14">
      <c r="A49" s="18">
        <v>47</v>
      </c>
      <c r="B49" s="32" t="s">
        <v>88</v>
      </c>
      <c r="C49" s="30" t="s">
        <v>90</v>
      </c>
      <c r="D49" s="28">
        <v>85371000</v>
      </c>
      <c r="E49" s="22">
        <v>1450</v>
      </c>
      <c r="F49" s="29">
        <v>0.18</v>
      </c>
      <c r="G49" s="24">
        <v>0.51</v>
      </c>
      <c r="H49" s="18">
        <v>710.5</v>
      </c>
      <c r="I49" s="47">
        <f t="shared" si="4"/>
        <v>602.118644067797</v>
      </c>
      <c r="J49" s="40"/>
      <c r="K49" s="43">
        <f t="shared" si="1"/>
        <v>0</v>
      </c>
      <c r="L49" s="48">
        <f t="shared" si="2"/>
        <v>0</v>
      </c>
      <c r="M49" s="49">
        <v>0.1</v>
      </c>
      <c r="N49" s="44">
        <f t="shared" si="3"/>
        <v>0</v>
      </c>
    </row>
    <row r="50" ht="25.5" spans="1:14">
      <c r="A50" s="18">
        <v>48</v>
      </c>
      <c r="B50" s="32" t="s">
        <v>88</v>
      </c>
      <c r="C50" s="30" t="s">
        <v>91</v>
      </c>
      <c r="D50" s="28">
        <v>85371000</v>
      </c>
      <c r="E50" s="22">
        <v>1650</v>
      </c>
      <c r="F50" s="29">
        <v>0.18</v>
      </c>
      <c r="G50" s="24">
        <v>0.55</v>
      </c>
      <c r="H50" s="18">
        <v>742.5</v>
      </c>
      <c r="I50" s="47">
        <f t="shared" si="4"/>
        <v>629.237288135593</v>
      </c>
      <c r="J50" s="40"/>
      <c r="K50" s="43">
        <f t="shared" si="1"/>
        <v>0</v>
      </c>
      <c r="L50" s="48">
        <f t="shared" si="2"/>
        <v>0</v>
      </c>
      <c r="M50" s="49">
        <v>0.1</v>
      </c>
      <c r="N50" s="44">
        <f t="shared" si="3"/>
        <v>0</v>
      </c>
    </row>
    <row r="51" ht="38.25" spans="1:14">
      <c r="A51" s="18">
        <v>49</v>
      </c>
      <c r="B51" s="32" t="s">
        <v>88</v>
      </c>
      <c r="C51" s="30" t="s">
        <v>92</v>
      </c>
      <c r="D51" s="28">
        <v>85371000</v>
      </c>
      <c r="E51" s="22">
        <v>1790</v>
      </c>
      <c r="F51" s="29">
        <v>0.18</v>
      </c>
      <c r="G51" s="24">
        <v>0.55</v>
      </c>
      <c r="H51" s="18">
        <v>805.5</v>
      </c>
      <c r="I51" s="47">
        <f t="shared" si="4"/>
        <v>682.627118644068</v>
      </c>
      <c r="J51" s="40"/>
      <c r="K51" s="43">
        <f t="shared" si="1"/>
        <v>0</v>
      </c>
      <c r="L51" s="48">
        <f t="shared" si="2"/>
        <v>0</v>
      </c>
      <c r="M51" s="49">
        <v>0.1</v>
      </c>
      <c r="N51" s="44">
        <f t="shared" si="3"/>
        <v>0</v>
      </c>
    </row>
    <row r="52" ht="25.5" spans="1:14">
      <c r="A52" s="18">
        <v>50</v>
      </c>
      <c r="B52" s="32" t="s">
        <v>88</v>
      </c>
      <c r="C52" s="30" t="s">
        <v>93</v>
      </c>
      <c r="D52" s="28">
        <v>85371000</v>
      </c>
      <c r="E52" s="22">
        <v>2350</v>
      </c>
      <c r="F52" s="29">
        <v>0.18</v>
      </c>
      <c r="G52" s="24">
        <v>0.6</v>
      </c>
      <c r="H52" s="18">
        <v>940</v>
      </c>
      <c r="I52" s="47">
        <f t="shared" si="4"/>
        <v>796.610169491525</v>
      </c>
      <c r="J52" s="40"/>
      <c r="K52" s="43">
        <f t="shared" si="1"/>
        <v>0</v>
      </c>
      <c r="L52" s="48">
        <f t="shared" si="2"/>
        <v>0</v>
      </c>
      <c r="M52" s="49">
        <v>0.1</v>
      </c>
      <c r="N52" s="44">
        <f t="shared" si="3"/>
        <v>0</v>
      </c>
    </row>
    <row r="53" ht="51" spans="1:14">
      <c r="A53" s="18">
        <v>51</v>
      </c>
      <c r="B53" s="32" t="s">
        <v>94</v>
      </c>
      <c r="C53" s="30" t="s">
        <v>95</v>
      </c>
      <c r="D53" s="28">
        <v>84145120</v>
      </c>
      <c r="E53" s="22">
        <v>2190</v>
      </c>
      <c r="F53" s="29">
        <v>0.18</v>
      </c>
      <c r="G53" s="24">
        <v>0.45</v>
      </c>
      <c r="H53" s="18">
        <v>1204.5</v>
      </c>
      <c r="I53" s="47">
        <f t="shared" si="4"/>
        <v>1020.76271186441</v>
      </c>
      <c r="J53" s="40"/>
      <c r="K53" s="43">
        <f t="shared" si="1"/>
        <v>0</v>
      </c>
      <c r="L53" s="48">
        <f t="shared" si="2"/>
        <v>0</v>
      </c>
      <c r="M53" s="49">
        <v>0.1</v>
      </c>
      <c r="N53" s="44">
        <f t="shared" si="3"/>
        <v>0</v>
      </c>
    </row>
    <row r="54" ht="51" spans="1:14">
      <c r="A54" s="18">
        <v>52</v>
      </c>
      <c r="B54" s="32" t="s">
        <v>94</v>
      </c>
      <c r="C54" s="30" t="s">
        <v>96</v>
      </c>
      <c r="D54" s="28">
        <v>84145120</v>
      </c>
      <c r="E54" s="22">
        <v>2190</v>
      </c>
      <c r="F54" s="29">
        <v>0.18</v>
      </c>
      <c r="G54" s="24">
        <v>0.45</v>
      </c>
      <c r="H54" s="18">
        <v>1204.5</v>
      </c>
      <c r="I54" s="47">
        <f t="shared" si="4"/>
        <v>1020.76271186441</v>
      </c>
      <c r="J54" s="40"/>
      <c r="K54" s="43">
        <f t="shared" si="1"/>
        <v>0</v>
      </c>
      <c r="L54" s="48">
        <f t="shared" si="2"/>
        <v>0</v>
      </c>
      <c r="M54" s="49">
        <v>0.1</v>
      </c>
      <c r="N54" s="44">
        <f t="shared" si="3"/>
        <v>0</v>
      </c>
    </row>
    <row r="55" ht="51" spans="1:14">
      <c r="A55" s="18">
        <v>53</v>
      </c>
      <c r="B55" s="32" t="s">
        <v>94</v>
      </c>
      <c r="C55" s="30" t="s">
        <v>97</v>
      </c>
      <c r="D55" s="28">
        <v>84145120</v>
      </c>
      <c r="E55" s="22">
        <v>2290</v>
      </c>
      <c r="F55" s="29">
        <v>0.18</v>
      </c>
      <c r="G55" s="24">
        <v>0.45</v>
      </c>
      <c r="H55" s="18">
        <v>1259.5</v>
      </c>
      <c r="I55" s="47">
        <f t="shared" si="4"/>
        <v>1067.37288135593</v>
      </c>
      <c r="J55" s="40">
        <v>2</v>
      </c>
      <c r="K55" s="43">
        <f t="shared" si="1"/>
        <v>2519</v>
      </c>
      <c r="L55" s="48">
        <f t="shared" si="2"/>
        <v>2134.74576271186</v>
      </c>
      <c r="M55" s="49">
        <v>0.1</v>
      </c>
      <c r="N55" s="44">
        <f t="shared" si="3"/>
        <v>213.474576271186</v>
      </c>
    </row>
    <row r="56" ht="51" spans="1:14">
      <c r="A56" s="18">
        <v>54</v>
      </c>
      <c r="B56" s="32" t="s">
        <v>94</v>
      </c>
      <c r="C56" s="30" t="s">
        <v>98</v>
      </c>
      <c r="D56" s="28">
        <v>84145120</v>
      </c>
      <c r="E56" s="22">
        <v>2290</v>
      </c>
      <c r="F56" s="29">
        <v>0.18</v>
      </c>
      <c r="G56" s="24">
        <v>0.45</v>
      </c>
      <c r="H56" s="18">
        <v>1259.5</v>
      </c>
      <c r="I56" s="47">
        <f t="shared" si="4"/>
        <v>1067.37288135593</v>
      </c>
      <c r="J56" s="40"/>
      <c r="K56" s="43">
        <f t="shared" si="1"/>
        <v>0</v>
      </c>
      <c r="L56" s="48">
        <f t="shared" si="2"/>
        <v>0</v>
      </c>
      <c r="M56" s="49">
        <v>0.1</v>
      </c>
      <c r="N56" s="44">
        <f t="shared" si="3"/>
        <v>0</v>
      </c>
    </row>
    <row r="57" ht="38.25" spans="1:14">
      <c r="A57" s="18">
        <v>55</v>
      </c>
      <c r="B57" s="32" t="s">
        <v>99</v>
      </c>
      <c r="C57" s="30" t="s">
        <v>100</v>
      </c>
      <c r="D57" s="28">
        <v>84145120</v>
      </c>
      <c r="E57" s="22">
        <v>2490</v>
      </c>
      <c r="F57" s="29">
        <v>0.18</v>
      </c>
      <c r="G57" s="24">
        <v>0.52</v>
      </c>
      <c r="H57" s="18">
        <v>1195.2</v>
      </c>
      <c r="I57" s="47">
        <f t="shared" si="4"/>
        <v>1012.8813559322</v>
      </c>
      <c r="J57" s="40"/>
      <c r="K57" s="43">
        <f t="shared" si="1"/>
        <v>0</v>
      </c>
      <c r="L57" s="48">
        <f t="shared" si="2"/>
        <v>0</v>
      </c>
      <c r="M57" s="49">
        <v>0.1</v>
      </c>
      <c r="N57" s="44">
        <f t="shared" si="3"/>
        <v>0</v>
      </c>
    </row>
    <row r="58" ht="38.25" spans="1:14">
      <c r="A58" s="18">
        <v>56</v>
      </c>
      <c r="B58" s="32" t="s">
        <v>99</v>
      </c>
      <c r="C58" s="30" t="s">
        <v>101</v>
      </c>
      <c r="D58" s="28">
        <v>84145120</v>
      </c>
      <c r="E58" s="22">
        <v>2490</v>
      </c>
      <c r="F58" s="29">
        <v>0.18</v>
      </c>
      <c r="G58" s="24">
        <v>0.52</v>
      </c>
      <c r="H58" s="18">
        <v>1195.2</v>
      </c>
      <c r="I58" s="47">
        <f t="shared" si="4"/>
        <v>1012.8813559322</v>
      </c>
      <c r="J58" s="40"/>
      <c r="K58" s="43">
        <f t="shared" si="1"/>
        <v>0</v>
      </c>
      <c r="L58" s="48">
        <f t="shared" si="2"/>
        <v>0</v>
      </c>
      <c r="M58" s="49">
        <v>0.1</v>
      </c>
      <c r="N58" s="44">
        <f t="shared" si="3"/>
        <v>0</v>
      </c>
    </row>
    <row r="59" ht="38.25" spans="1:14">
      <c r="A59" s="18">
        <v>57</v>
      </c>
      <c r="B59" s="32" t="s">
        <v>99</v>
      </c>
      <c r="C59" s="30" t="s">
        <v>102</v>
      </c>
      <c r="D59" s="28">
        <v>84145120</v>
      </c>
      <c r="E59" s="22">
        <v>2590</v>
      </c>
      <c r="F59" s="29">
        <v>0.18</v>
      </c>
      <c r="G59" s="24">
        <v>0.52</v>
      </c>
      <c r="H59" s="18">
        <v>1243.2</v>
      </c>
      <c r="I59" s="47">
        <f t="shared" si="4"/>
        <v>1053.5593220339</v>
      </c>
      <c r="J59" s="40"/>
      <c r="K59" s="43">
        <f t="shared" si="1"/>
        <v>0</v>
      </c>
      <c r="L59" s="48">
        <f t="shared" si="2"/>
        <v>0</v>
      </c>
      <c r="M59" s="49">
        <v>0.1</v>
      </c>
      <c r="N59" s="44">
        <f t="shared" si="3"/>
        <v>0</v>
      </c>
    </row>
    <row r="60" ht="38.25" spans="1:14">
      <c r="A60" s="18">
        <v>58</v>
      </c>
      <c r="B60" s="32" t="s">
        <v>99</v>
      </c>
      <c r="C60" s="30" t="s">
        <v>103</v>
      </c>
      <c r="D60" s="28">
        <v>84145120</v>
      </c>
      <c r="E60" s="22">
        <v>2590</v>
      </c>
      <c r="F60" s="29">
        <v>0.18</v>
      </c>
      <c r="G60" s="24">
        <v>0.52</v>
      </c>
      <c r="H60" s="18">
        <v>1243.2</v>
      </c>
      <c r="I60" s="47">
        <f t="shared" si="4"/>
        <v>1053.5593220339</v>
      </c>
      <c r="J60" s="40"/>
      <c r="K60" s="43">
        <f t="shared" si="1"/>
        <v>0</v>
      </c>
      <c r="L60" s="48">
        <f t="shared" si="2"/>
        <v>0</v>
      </c>
      <c r="M60" s="49">
        <v>0.1</v>
      </c>
      <c r="N60" s="44">
        <f t="shared" si="3"/>
        <v>0</v>
      </c>
    </row>
    <row r="61" ht="51" spans="1:14">
      <c r="A61" s="18">
        <v>59</v>
      </c>
      <c r="B61" s="32" t="s">
        <v>99</v>
      </c>
      <c r="C61" s="30" t="s">
        <v>104</v>
      </c>
      <c r="D61" s="28">
        <v>84145120</v>
      </c>
      <c r="E61" s="22">
        <v>2490</v>
      </c>
      <c r="F61" s="29">
        <v>0.18</v>
      </c>
      <c r="G61" s="24">
        <v>0.52</v>
      </c>
      <c r="H61" s="18">
        <v>1195.2</v>
      </c>
      <c r="I61" s="47">
        <f t="shared" si="4"/>
        <v>1012.8813559322</v>
      </c>
      <c r="J61" s="40">
        <v>20</v>
      </c>
      <c r="K61" s="43">
        <f t="shared" si="1"/>
        <v>23904</v>
      </c>
      <c r="L61" s="48">
        <f t="shared" si="2"/>
        <v>20257.6271186441</v>
      </c>
      <c r="M61" s="49">
        <v>0.1</v>
      </c>
      <c r="N61" s="44">
        <f t="shared" si="3"/>
        <v>2025.76271186441</v>
      </c>
    </row>
    <row r="62" ht="51" spans="1:14">
      <c r="A62" s="18">
        <v>60</v>
      </c>
      <c r="B62" s="32" t="s">
        <v>99</v>
      </c>
      <c r="C62" s="30" t="s">
        <v>105</v>
      </c>
      <c r="D62" s="28">
        <v>84145120</v>
      </c>
      <c r="E62" s="22">
        <v>2490</v>
      </c>
      <c r="F62" s="29">
        <v>0.18</v>
      </c>
      <c r="G62" s="24">
        <v>0.52</v>
      </c>
      <c r="H62" s="18">
        <v>1195.2</v>
      </c>
      <c r="I62" s="47">
        <f t="shared" si="4"/>
        <v>1012.8813559322</v>
      </c>
      <c r="J62" s="40">
        <v>15</v>
      </c>
      <c r="K62" s="43">
        <f t="shared" si="1"/>
        <v>17928</v>
      </c>
      <c r="L62" s="48">
        <f t="shared" si="2"/>
        <v>15193.2203389831</v>
      </c>
      <c r="M62" s="49">
        <v>0.1</v>
      </c>
      <c r="N62" s="44">
        <f t="shared" si="3"/>
        <v>1519.32203389831</v>
      </c>
    </row>
    <row r="63" spans="1:14">
      <c r="A63" s="33">
        <v>61</v>
      </c>
      <c r="B63" s="19" t="s">
        <v>106</v>
      </c>
      <c r="C63" s="20" t="s">
        <v>107</v>
      </c>
      <c r="D63" s="28">
        <v>84145120</v>
      </c>
      <c r="E63" s="22">
        <v>2550</v>
      </c>
      <c r="F63" s="29">
        <v>0.18</v>
      </c>
      <c r="G63" s="24">
        <v>0.53</v>
      </c>
      <c r="H63" s="33">
        <v>1198.5</v>
      </c>
      <c r="I63" s="47">
        <f t="shared" si="4"/>
        <v>1015.6779661017</v>
      </c>
      <c r="J63" s="40"/>
      <c r="K63" s="43">
        <f t="shared" si="1"/>
        <v>0</v>
      </c>
      <c r="L63" s="48">
        <f t="shared" si="2"/>
        <v>0</v>
      </c>
      <c r="M63" s="49">
        <v>0.1</v>
      </c>
      <c r="N63" s="44">
        <f t="shared" si="3"/>
        <v>0</v>
      </c>
    </row>
    <row r="64" spans="1:14">
      <c r="A64" s="18">
        <v>62</v>
      </c>
      <c r="B64" s="19" t="s">
        <v>106</v>
      </c>
      <c r="C64" s="30" t="s">
        <v>108</v>
      </c>
      <c r="D64" s="28">
        <v>84145120</v>
      </c>
      <c r="E64" s="34">
        <v>3890</v>
      </c>
      <c r="F64" s="29">
        <v>0.18</v>
      </c>
      <c r="G64" s="24">
        <v>0.48</v>
      </c>
      <c r="H64" s="18">
        <v>2022.8</v>
      </c>
      <c r="I64" s="47">
        <f t="shared" si="4"/>
        <v>1714.23728813559</v>
      </c>
      <c r="J64" s="40"/>
      <c r="K64" s="43">
        <f t="shared" si="1"/>
        <v>0</v>
      </c>
      <c r="L64" s="48">
        <f t="shared" si="2"/>
        <v>0</v>
      </c>
      <c r="M64" s="49">
        <v>0.1</v>
      </c>
      <c r="N64" s="44">
        <f t="shared" si="3"/>
        <v>0</v>
      </c>
    </row>
    <row r="65" ht="25.5" spans="1:14">
      <c r="A65" s="18">
        <v>63</v>
      </c>
      <c r="B65" s="19" t="s">
        <v>109</v>
      </c>
      <c r="C65" s="30" t="s">
        <v>110</v>
      </c>
      <c r="D65" s="28">
        <v>84145120</v>
      </c>
      <c r="E65" s="22">
        <v>6250</v>
      </c>
      <c r="F65" s="29">
        <v>0.18</v>
      </c>
      <c r="G65" s="24">
        <v>0.52</v>
      </c>
      <c r="H65" s="18">
        <v>3000</v>
      </c>
      <c r="I65" s="47">
        <f t="shared" si="4"/>
        <v>2542.37288135593</v>
      </c>
      <c r="J65" s="40"/>
      <c r="K65" s="43">
        <f t="shared" si="1"/>
        <v>0</v>
      </c>
      <c r="L65" s="48">
        <f t="shared" si="2"/>
        <v>0</v>
      </c>
      <c r="M65" s="49">
        <v>0.1</v>
      </c>
      <c r="N65" s="44">
        <f t="shared" si="3"/>
        <v>0</v>
      </c>
    </row>
    <row r="66" ht="25.5" spans="1:14">
      <c r="A66" s="18">
        <v>64</v>
      </c>
      <c r="B66" s="19" t="s">
        <v>111</v>
      </c>
      <c r="C66" s="30" t="s">
        <v>112</v>
      </c>
      <c r="D66" s="28">
        <v>84145120</v>
      </c>
      <c r="E66" s="34">
        <v>2190</v>
      </c>
      <c r="F66" s="29">
        <v>0.18</v>
      </c>
      <c r="G66" s="24">
        <v>0.51</v>
      </c>
      <c r="H66" s="18">
        <v>1073.1</v>
      </c>
      <c r="I66" s="47">
        <f t="shared" si="4"/>
        <v>909.406779661017</v>
      </c>
      <c r="J66" s="40"/>
      <c r="K66" s="43">
        <f t="shared" si="1"/>
        <v>0</v>
      </c>
      <c r="L66" s="48">
        <f t="shared" si="2"/>
        <v>0</v>
      </c>
      <c r="M66" s="49">
        <v>0.1</v>
      </c>
      <c r="N66" s="44">
        <f t="shared" si="3"/>
        <v>0</v>
      </c>
    </row>
    <row r="67" ht="25.5" spans="1:14">
      <c r="A67" s="18">
        <v>65</v>
      </c>
      <c r="B67" s="27" t="s">
        <v>113</v>
      </c>
      <c r="C67" s="20" t="s">
        <v>114</v>
      </c>
      <c r="D67" s="28">
        <v>85182900</v>
      </c>
      <c r="E67" s="22">
        <v>4250</v>
      </c>
      <c r="F67" s="29">
        <v>0.18</v>
      </c>
      <c r="G67" s="24">
        <v>0.6</v>
      </c>
      <c r="H67" s="18">
        <v>1700</v>
      </c>
      <c r="I67" s="47">
        <f t="shared" si="4"/>
        <v>1440.67796610169</v>
      </c>
      <c r="J67" s="40"/>
      <c r="K67" s="43">
        <f t="shared" ref="K67:K79" si="5">J67*H67</f>
        <v>0</v>
      </c>
      <c r="L67" s="48">
        <f t="shared" ref="L67:L79" si="6">J67*I67</f>
        <v>0</v>
      </c>
      <c r="M67" s="49">
        <v>0.1</v>
      </c>
      <c r="N67" s="44">
        <f t="shared" ref="N67:N79" si="7">L67*M67</f>
        <v>0</v>
      </c>
    </row>
    <row r="68" ht="25.5" spans="1:14">
      <c r="A68" s="18">
        <v>66</v>
      </c>
      <c r="B68" s="27" t="s">
        <v>113</v>
      </c>
      <c r="C68" s="31" t="s">
        <v>115</v>
      </c>
      <c r="D68" s="28">
        <v>85182900</v>
      </c>
      <c r="E68" s="22">
        <v>5150</v>
      </c>
      <c r="F68" s="29">
        <v>0.18</v>
      </c>
      <c r="G68" s="24">
        <v>0.6</v>
      </c>
      <c r="H68" s="18">
        <v>2060</v>
      </c>
      <c r="I68" s="47">
        <f t="shared" si="4"/>
        <v>1745.76271186441</v>
      </c>
      <c r="J68" s="40"/>
      <c r="K68" s="43">
        <f t="shared" si="5"/>
        <v>0</v>
      </c>
      <c r="L68" s="48">
        <f t="shared" si="6"/>
        <v>0</v>
      </c>
      <c r="M68" s="49">
        <v>0.1</v>
      </c>
      <c r="N68" s="44">
        <f t="shared" si="7"/>
        <v>0</v>
      </c>
    </row>
    <row r="69" ht="38.25" spans="1:14">
      <c r="A69" s="18">
        <v>67</v>
      </c>
      <c r="B69" s="27" t="s">
        <v>116</v>
      </c>
      <c r="C69" s="20" t="s">
        <v>117</v>
      </c>
      <c r="D69" s="28">
        <v>85219020</v>
      </c>
      <c r="E69" s="22">
        <v>9290</v>
      </c>
      <c r="F69" s="29">
        <v>0.18</v>
      </c>
      <c r="G69" s="24">
        <v>0.6</v>
      </c>
      <c r="H69" s="18">
        <v>3716</v>
      </c>
      <c r="I69" s="47">
        <f t="shared" si="4"/>
        <v>3149.15254237288</v>
      </c>
      <c r="J69" s="40"/>
      <c r="K69" s="43">
        <f t="shared" si="5"/>
        <v>0</v>
      </c>
      <c r="L69" s="48">
        <f t="shared" si="6"/>
        <v>0</v>
      </c>
      <c r="M69" s="49">
        <v>0.1</v>
      </c>
      <c r="N69" s="44">
        <f t="shared" si="7"/>
        <v>0</v>
      </c>
    </row>
    <row r="70" ht="38.25" spans="1:14">
      <c r="A70" s="50">
        <v>68</v>
      </c>
      <c r="B70" s="51" t="s">
        <v>118</v>
      </c>
      <c r="C70" s="52" t="s">
        <v>119</v>
      </c>
      <c r="D70" s="53">
        <v>44191100</v>
      </c>
      <c r="E70" s="54">
        <v>799</v>
      </c>
      <c r="F70" s="55">
        <v>0.12</v>
      </c>
      <c r="G70" s="56">
        <v>0.72</v>
      </c>
      <c r="H70" s="50">
        <v>223.72</v>
      </c>
      <c r="I70" s="59">
        <f t="shared" ref="I70:I73" si="8">H70/112%</f>
        <v>199.75</v>
      </c>
      <c r="J70" s="40"/>
      <c r="K70" s="43">
        <f t="shared" si="5"/>
        <v>0</v>
      </c>
      <c r="L70" s="48">
        <f t="shared" si="6"/>
        <v>0</v>
      </c>
      <c r="M70" s="49">
        <v>0.1</v>
      </c>
      <c r="N70" s="44">
        <f t="shared" si="7"/>
        <v>0</v>
      </c>
    </row>
    <row r="71" ht="38.25" spans="1:14">
      <c r="A71" s="50">
        <v>69</v>
      </c>
      <c r="B71" s="51" t="s">
        <v>118</v>
      </c>
      <c r="C71" s="52" t="s">
        <v>120</v>
      </c>
      <c r="D71" s="53">
        <v>44191100</v>
      </c>
      <c r="E71" s="54">
        <v>1099</v>
      </c>
      <c r="F71" s="55">
        <v>0.12</v>
      </c>
      <c r="G71" s="56">
        <v>0.71</v>
      </c>
      <c r="H71" s="50">
        <v>318.71</v>
      </c>
      <c r="I71" s="59">
        <f t="shared" si="8"/>
        <v>284.5625</v>
      </c>
      <c r="J71" s="40"/>
      <c r="K71" s="43">
        <f t="shared" si="5"/>
        <v>0</v>
      </c>
      <c r="L71" s="48">
        <f t="shared" si="6"/>
        <v>0</v>
      </c>
      <c r="M71" s="49">
        <v>0.1</v>
      </c>
      <c r="N71" s="44">
        <f t="shared" si="7"/>
        <v>0</v>
      </c>
    </row>
    <row r="72" ht="38.25" spans="1:14">
      <c r="A72" s="50">
        <v>70</v>
      </c>
      <c r="B72" s="51" t="s">
        <v>118</v>
      </c>
      <c r="C72" s="52" t="s">
        <v>121</v>
      </c>
      <c r="D72" s="53">
        <v>44191100</v>
      </c>
      <c r="E72" s="54">
        <v>1199</v>
      </c>
      <c r="F72" s="55">
        <v>0.12</v>
      </c>
      <c r="G72" s="56">
        <v>0.69</v>
      </c>
      <c r="H72" s="50">
        <v>371.69</v>
      </c>
      <c r="I72" s="59">
        <f t="shared" si="8"/>
        <v>331.866071428571</v>
      </c>
      <c r="J72" s="40">
        <v>28</v>
      </c>
      <c r="K72" s="43">
        <f t="shared" si="5"/>
        <v>10407.32</v>
      </c>
      <c r="L72" s="48">
        <f t="shared" si="6"/>
        <v>9292.25</v>
      </c>
      <c r="M72" s="49">
        <v>0.1</v>
      </c>
      <c r="N72" s="44">
        <f t="shared" si="7"/>
        <v>929.225</v>
      </c>
    </row>
    <row r="73" ht="51" spans="1:14">
      <c r="A73" s="50">
        <v>71</v>
      </c>
      <c r="B73" s="51" t="s">
        <v>122</v>
      </c>
      <c r="C73" s="52" t="s">
        <v>122</v>
      </c>
      <c r="D73" s="53">
        <v>44191100</v>
      </c>
      <c r="E73" s="54">
        <v>699</v>
      </c>
      <c r="F73" s="55">
        <v>0.12</v>
      </c>
      <c r="G73" s="56">
        <v>0.59</v>
      </c>
      <c r="H73" s="50">
        <v>286.59</v>
      </c>
      <c r="I73" s="59">
        <f t="shared" si="8"/>
        <v>255.883928571429</v>
      </c>
      <c r="J73" s="60">
        <v>157</v>
      </c>
      <c r="K73" s="43">
        <f t="shared" si="5"/>
        <v>44994.63</v>
      </c>
      <c r="L73" s="48">
        <f t="shared" si="6"/>
        <v>40173.7767857143</v>
      </c>
      <c r="M73" s="49">
        <v>0.1</v>
      </c>
      <c r="N73" s="44">
        <f t="shared" si="7"/>
        <v>4017.37767857143</v>
      </c>
    </row>
    <row r="74" ht="25.5" spans="1:14">
      <c r="A74" s="18">
        <v>72</v>
      </c>
      <c r="B74" s="57" t="s">
        <v>123</v>
      </c>
      <c r="C74" s="58" t="s">
        <v>124</v>
      </c>
      <c r="D74" s="28">
        <v>39269029</v>
      </c>
      <c r="E74" s="22">
        <v>3390</v>
      </c>
      <c r="F74" s="29">
        <v>0.18</v>
      </c>
      <c r="G74" s="24">
        <v>0.6</v>
      </c>
      <c r="H74" s="18">
        <v>1356</v>
      </c>
      <c r="I74" s="47">
        <f t="shared" ref="I74:I79" si="9">H74/118%</f>
        <v>1149.15254237288</v>
      </c>
      <c r="J74" s="40"/>
      <c r="K74" s="43">
        <f t="shared" si="5"/>
        <v>0</v>
      </c>
      <c r="L74" s="48">
        <f t="shared" si="6"/>
        <v>0</v>
      </c>
      <c r="M74" s="49">
        <v>0.1</v>
      </c>
      <c r="N74" s="44">
        <f t="shared" si="7"/>
        <v>0</v>
      </c>
    </row>
    <row r="75" ht="25.5" spans="1:14">
      <c r="A75" s="18">
        <v>73</v>
      </c>
      <c r="B75" s="57" t="s">
        <v>123</v>
      </c>
      <c r="C75" s="58" t="s">
        <v>125</v>
      </c>
      <c r="D75" s="28">
        <v>39269029</v>
      </c>
      <c r="E75" s="22">
        <v>4850</v>
      </c>
      <c r="F75" s="29">
        <v>0.18</v>
      </c>
      <c r="G75" s="24">
        <v>0.59</v>
      </c>
      <c r="H75" s="18">
        <v>1988.5</v>
      </c>
      <c r="I75" s="47">
        <f t="shared" si="9"/>
        <v>1685.16949152542</v>
      </c>
      <c r="J75" s="40"/>
      <c r="K75" s="43">
        <f t="shared" si="5"/>
        <v>0</v>
      </c>
      <c r="L75" s="48">
        <f t="shared" si="6"/>
        <v>0</v>
      </c>
      <c r="M75" s="49">
        <v>0.1</v>
      </c>
      <c r="N75" s="44">
        <f t="shared" si="7"/>
        <v>0</v>
      </c>
    </row>
    <row r="76" ht="63.75" spans="1:14">
      <c r="A76" s="18">
        <v>74</v>
      </c>
      <c r="B76" s="27" t="s">
        <v>126</v>
      </c>
      <c r="C76" s="20" t="s">
        <v>127</v>
      </c>
      <c r="D76" s="28">
        <v>85219020</v>
      </c>
      <c r="E76" s="22">
        <v>6650</v>
      </c>
      <c r="F76" s="29">
        <v>0.18</v>
      </c>
      <c r="G76" s="24">
        <v>0.59</v>
      </c>
      <c r="H76" s="18">
        <v>2793</v>
      </c>
      <c r="I76" s="47">
        <f t="shared" si="9"/>
        <v>2366.94915254237</v>
      </c>
      <c r="J76" s="40"/>
      <c r="K76" s="43">
        <f t="shared" si="5"/>
        <v>0</v>
      </c>
      <c r="L76" s="48">
        <f t="shared" si="6"/>
        <v>0</v>
      </c>
      <c r="M76" s="49">
        <v>0.1</v>
      </c>
      <c r="N76" s="44">
        <f t="shared" si="7"/>
        <v>0</v>
      </c>
    </row>
    <row r="77" ht="25.5" spans="1:14">
      <c r="A77" s="18">
        <v>75</v>
      </c>
      <c r="B77" s="27" t="s">
        <v>128</v>
      </c>
      <c r="C77" s="20" t="s">
        <v>129</v>
      </c>
      <c r="D77" s="28">
        <v>85219020</v>
      </c>
      <c r="E77" s="22">
        <v>7290</v>
      </c>
      <c r="F77" s="29">
        <v>0.18</v>
      </c>
      <c r="G77" s="24">
        <v>0.58</v>
      </c>
      <c r="H77" s="18">
        <v>3061.8</v>
      </c>
      <c r="I77" s="47">
        <f t="shared" si="9"/>
        <v>2594.74576271186</v>
      </c>
      <c r="J77" s="40"/>
      <c r="K77" s="43">
        <f t="shared" si="5"/>
        <v>0</v>
      </c>
      <c r="L77" s="48">
        <f t="shared" si="6"/>
        <v>0</v>
      </c>
      <c r="M77" s="49">
        <v>0.1</v>
      </c>
      <c r="N77" s="44">
        <f t="shared" si="7"/>
        <v>0</v>
      </c>
    </row>
    <row r="78" spans="1:14">
      <c r="A78" s="18">
        <v>76</v>
      </c>
      <c r="B78" s="19" t="s">
        <v>130</v>
      </c>
      <c r="C78" s="20" t="s">
        <v>131</v>
      </c>
      <c r="D78" s="28">
        <v>85131010</v>
      </c>
      <c r="E78" s="22">
        <v>1990</v>
      </c>
      <c r="F78" s="29">
        <v>0.18</v>
      </c>
      <c r="G78" s="24">
        <v>0.41</v>
      </c>
      <c r="H78" s="18">
        <v>1174.1</v>
      </c>
      <c r="I78" s="47">
        <f t="shared" si="9"/>
        <v>995</v>
      </c>
      <c r="J78" s="40">
        <v>25</v>
      </c>
      <c r="K78" s="43">
        <f t="shared" si="5"/>
        <v>29352.5</v>
      </c>
      <c r="L78" s="48">
        <f t="shared" si="6"/>
        <v>24875</v>
      </c>
      <c r="M78" s="49">
        <v>0.1</v>
      </c>
      <c r="N78" s="44">
        <f t="shared" si="7"/>
        <v>2487.5</v>
      </c>
    </row>
    <row r="79" spans="1:14">
      <c r="A79" s="18">
        <v>77</v>
      </c>
      <c r="B79" s="19" t="s">
        <v>132</v>
      </c>
      <c r="C79" s="20" t="s">
        <v>133</v>
      </c>
      <c r="D79" s="28">
        <v>85131010</v>
      </c>
      <c r="E79" s="22">
        <v>2650</v>
      </c>
      <c r="F79" s="29">
        <v>0.18</v>
      </c>
      <c r="G79" s="24">
        <v>0.42</v>
      </c>
      <c r="H79" s="18">
        <v>1537</v>
      </c>
      <c r="I79" s="47">
        <f t="shared" si="9"/>
        <v>1302.54237288136</v>
      </c>
      <c r="J79" s="40">
        <v>23</v>
      </c>
      <c r="K79" s="43">
        <f t="shared" si="5"/>
        <v>35351</v>
      </c>
      <c r="L79" s="48">
        <f t="shared" si="6"/>
        <v>29958.4745762712</v>
      </c>
      <c r="M79" s="49">
        <v>0.1</v>
      </c>
      <c r="N79" s="44">
        <f t="shared" si="7"/>
        <v>2995.84745762712</v>
      </c>
    </row>
  </sheetData>
  <mergeCells count="14">
    <mergeCell ref="A1:A2"/>
    <mergeCell ref="B1:B2"/>
    <mergeCell ref="C1:C2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Anjana Asokan</dc:creator>
  <cp:lastModifiedBy>Anjana Asokan</cp:lastModifiedBy>
  <dcterms:created xsi:type="dcterms:W3CDTF">2024-03-03T16:26:55Z</dcterms:created>
  <dcterms:modified xsi:type="dcterms:W3CDTF">2024-03-03T16:34:37Z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9BE09F5E98D54714B535A5B8EC647EE1</vt:lpwstr>
  </property>
  <property fmtid="{D5CDD505-2E9C-101B-9397-08002B2CF9AE}" pid="3" name="KSOProductBuildVer">
    <vt:lpwstr>1033-11.2.0.11225</vt:lpwstr>
  </property>
</Properties>
</file>