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<sst xmlns="http://schemas.openxmlformats.org/spreadsheetml/2006/main" count="853" uniqueCount="609">
  <si>
    <t>SL.NO</t>
  </si>
  <si>
    <t>CANTEEN NAME</t>
  </si>
  <si>
    <t>PURCHASE VALUE</t>
  </si>
  <si>
    <t>SALE VALUE</t>
  </si>
  <si>
    <t>REMANING VALUE</t>
  </si>
  <si>
    <t>SALARY</t>
  </si>
  <si>
    <t>ADOOR</t>
  </si>
  <si>
    <t>ALAPPUZHA</t>
  </si>
  <si>
    <t>COCHIN</t>
  </si>
  <si>
    <t>KANNUR</t>
  </si>
  <si>
    <t>KASARAGOD</t>
  </si>
  <si>
    <t xml:space="preserve"> </t>
  </si>
  <si>
    <t>KOLLAM</t>
  </si>
  <si>
    <t>KOTTARAKKARA</t>
  </si>
  <si>
    <t>KOTTAYAM</t>
  </si>
  <si>
    <t>KOZHIKODE</t>
  </si>
  <si>
    <t>MALAPPURAM</t>
  </si>
  <si>
    <t>NANDHAVANAM</t>
  </si>
  <si>
    <t>NEYYATTINKARA</t>
  </si>
  <si>
    <t xml:space="preserve">NO STAFF </t>
  </si>
  <si>
    <t>PALAKKAD</t>
  </si>
  <si>
    <t>PATHANAMTHITTA</t>
  </si>
  <si>
    <t>PERUMBAVOOR</t>
  </si>
  <si>
    <t>THRISSUR</t>
  </si>
  <si>
    <t>VATAKARA</t>
  </si>
  <si>
    <t>WAYANAD</t>
  </si>
  <si>
    <t>INVOICE VALUE</t>
  </si>
  <si>
    <t>SALES VALUE</t>
  </si>
  <si>
    <t>CURRENT STOCK VALUE</t>
  </si>
  <si>
    <t>PAYMENT LIST</t>
  </si>
  <si>
    <t>BALANCE</t>
  </si>
  <si>
    <t>Q1,Q2</t>
  </si>
  <si>
    <t>CR NOTE</t>
  </si>
  <si>
    <t>Q3</t>
  </si>
  <si>
    <t>JANUARY</t>
  </si>
  <si>
    <t>TOTAL</t>
  </si>
  <si>
    <t>KOTTARAKARA</t>
  </si>
  <si>
    <t>Kottarakara</t>
  </si>
  <si>
    <t>PATHANMTHITA</t>
  </si>
  <si>
    <t>PERUBAVOOR</t>
  </si>
  <si>
    <t xml:space="preserve">   FIRM NAME  : INNOVATIVE TECHNOLOGIES</t>
  </si>
  <si>
    <t>WORK SHEET ON JANUARY 2024</t>
  </si>
  <si>
    <t>Sl.No</t>
  </si>
  <si>
    <t>Categoriae</t>
  </si>
  <si>
    <t>Models</t>
  </si>
  <si>
    <t>HSN Code</t>
  </si>
  <si>
    <t>MRP</t>
  </si>
  <si>
    <t>GST</t>
  </si>
  <si>
    <t>% of discount</t>
  </si>
  <si>
    <t>Afer discount included GST</t>
  </si>
  <si>
    <t>With out GST</t>
  </si>
  <si>
    <t>Total Qty Salse</t>
  </si>
  <si>
    <t>Total value with GST</t>
  </si>
  <si>
    <t>Total value without GST</t>
  </si>
  <si>
    <t>scheme of %</t>
  </si>
  <si>
    <t>Grand Total</t>
  </si>
  <si>
    <t>32'' LED TV  - NORMAL I YEAR</t>
  </si>
  <si>
    <t>IBL SOCCER 325NB</t>
  </si>
  <si>
    <t>32'' LED TV  - NORMAL ( IPS / SAMSUNG PANEL)</t>
  </si>
  <si>
    <t>IBL TRIDENT 325NB</t>
  </si>
  <si>
    <t>32" LEDTV- SMART 512 2 YEAR</t>
  </si>
  <si>
    <t>IBL OASIS 325SB</t>
  </si>
  <si>
    <t>32" LEDTV- SMART 512 2+1 YEAR</t>
  </si>
  <si>
    <t>IBL LES 325SB</t>
  </si>
  <si>
    <t>32" LEDTV- SMART 1G 8G 2+1 YEAR</t>
  </si>
  <si>
    <t>IBL LES 328SB</t>
  </si>
  <si>
    <t xml:space="preserve">43''  LED TV SMART </t>
  </si>
  <si>
    <t>IBL LES 438SB</t>
  </si>
  <si>
    <t>55" LED TV SMART</t>
  </si>
  <si>
    <t>IBL LES 550H</t>
  </si>
  <si>
    <t>6.5 KG SEMI AUTO W.M</t>
  </si>
  <si>
    <t>IBL 65WM</t>
  </si>
  <si>
    <t>IBL 65WV</t>
  </si>
  <si>
    <t>IBL 65CL</t>
  </si>
  <si>
    <t>IBL 75CL</t>
  </si>
  <si>
    <t>7.5 KG SEMI AUTO W.M</t>
  </si>
  <si>
    <t>IBL 75 CFG</t>
  </si>
  <si>
    <t>6.8 KG SEMI AUTO W.M</t>
  </si>
  <si>
    <t>IBL SA68TD</t>
  </si>
  <si>
    <t>7.5 KG SEMI AUTO W.M MEROON NEW</t>
  </si>
  <si>
    <t>IBL SA75TM</t>
  </si>
  <si>
    <t>8.0 KG SEMI AUTO W.M GRAPHICS NEW</t>
  </si>
  <si>
    <t>IBL SA80TD</t>
  </si>
  <si>
    <t xml:space="preserve">11 KG SEMI AUTO W.M </t>
  </si>
  <si>
    <t>IBL SA11HBR</t>
  </si>
  <si>
    <t>IBL SA11TD</t>
  </si>
  <si>
    <t>IBL SA11TSD</t>
  </si>
  <si>
    <t>AIR COOLER 22 LTR</t>
  </si>
  <si>
    <t>IBL COOLPLUS22L</t>
  </si>
  <si>
    <t>AIR COOLER 25 LTR</t>
  </si>
  <si>
    <t xml:space="preserve"> COOL 25</t>
  </si>
  <si>
    <t>TOWER COOLER</t>
  </si>
  <si>
    <t xml:space="preserve"> IBL 25T</t>
  </si>
  <si>
    <t>PEDESTAL FAN -  5 LEAF</t>
  </si>
  <si>
    <t xml:space="preserve">IBL CHROME 10 - 5 LEAF </t>
  </si>
  <si>
    <t>PEDESTAL FAN -  3 LEAF</t>
  </si>
  <si>
    <t>IBL ZEPHYR P9 - 3 LEAF</t>
  </si>
  <si>
    <t>PEDESTAL FAN - WITH REMOTE</t>
  </si>
  <si>
    <t>IBL WIND P10R</t>
  </si>
  <si>
    <t>IBL CLASSY P16 SB</t>
  </si>
  <si>
    <t>PEDESTAL 16''STAND FAN</t>
  </si>
  <si>
    <t>IBL STORM P16 SB</t>
  </si>
  <si>
    <t>PEDESTAL 18''STAND FAN</t>
  </si>
  <si>
    <t>IBL EIFFEL P5</t>
  </si>
  <si>
    <t>IBL STORM P18 SB</t>
  </si>
  <si>
    <t xml:space="preserve">PEDESTAL FAN </t>
  </si>
  <si>
    <t>IBL OPTIMUS 03</t>
  </si>
  <si>
    <t>WALL FAN</t>
  </si>
  <si>
    <t>IBL WF 9816</t>
  </si>
  <si>
    <t>IBL WF1980</t>
  </si>
  <si>
    <t>IBL OPTIC WF</t>
  </si>
  <si>
    <t>IBL BLADE WF16</t>
  </si>
  <si>
    <t>IBL VIVA WF</t>
  </si>
  <si>
    <t>IBL VIVA03 WF</t>
  </si>
  <si>
    <t>IBL BLADE WF18</t>
  </si>
  <si>
    <t>ORBIT FAN</t>
  </si>
  <si>
    <t>IBL ORBIT 03 IBS</t>
  </si>
  <si>
    <t>VENTILATION FAN</t>
  </si>
  <si>
    <t>IBL VF250W</t>
  </si>
  <si>
    <t>TOWER FAN</t>
  </si>
  <si>
    <t>IBL HAWA DELUXE</t>
  </si>
  <si>
    <t>CYCLON</t>
  </si>
  <si>
    <t>IBL HAWA DELUXE BLK</t>
  </si>
  <si>
    <t>IBL HAWA PRIME</t>
  </si>
  <si>
    <t>DRY IRON BOX - 750 WATTS</t>
  </si>
  <si>
    <t>ECOPLUS</t>
  </si>
  <si>
    <t>DRYIRON BOX - 1000W</t>
  </si>
  <si>
    <t>IBL DIAMOND</t>
  </si>
  <si>
    <t>IRON BOX HEAVY</t>
  </si>
  <si>
    <t>IBL HI 9108</t>
  </si>
  <si>
    <t>SPIKE GUARD</t>
  </si>
  <si>
    <t>IBL SG 505X</t>
  </si>
  <si>
    <t>IBL SG 505X5MTR</t>
  </si>
  <si>
    <t>IBL SG 324X</t>
  </si>
  <si>
    <t>IBL SG 324X5MTR</t>
  </si>
  <si>
    <t>IBL SG 721X</t>
  </si>
  <si>
    <t>CEILING FAN  2 YEAR</t>
  </si>
  <si>
    <t>PRIME COOL BROWN -M</t>
  </si>
  <si>
    <t>PRIME COOL IVORY -M</t>
  </si>
  <si>
    <t>STORM DECOR BROWN -M</t>
  </si>
  <si>
    <t>STORM DECOR IVORY -M</t>
  </si>
  <si>
    <t>CEILING FAN 2 YEAR</t>
  </si>
  <si>
    <t>PRIME COOL BROWN</t>
  </si>
  <si>
    <t xml:space="preserve">PRIME COOL IVORY  </t>
  </si>
  <si>
    <t>STORM DECOR BROWN</t>
  </si>
  <si>
    <t>STORM DECOR IVORY</t>
  </si>
  <si>
    <t>IBL BREEZE 333 BROWN</t>
  </si>
  <si>
    <t>IBL BREEZE 333 IVORY</t>
  </si>
  <si>
    <t>CEILING FAN PREMIUM MODELS</t>
  </si>
  <si>
    <t>ROYAL DECOR  (GOLD METALIC)</t>
  </si>
  <si>
    <t>MISTY</t>
  </si>
  <si>
    <t>CEILING FAN BLDC</t>
  </si>
  <si>
    <t>IBL VINCE</t>
  </si>
  <si>
    <t>ALL PURPOSE FAN</t>
  </si>
  <si>
    <t>PIXEL AP03F</t>
  </si>
  <si>
    <t>CAR USB PLAYER</t>
  </si>
  <si>
    <t>IBL CP7920T</t>
  </si>
  <si>
    <t>IBL DXP 700</t>
  </si>
  <si>
    <t>CAR DVD PLAYER</t>
  </si>
  <si>
    <t>IBL DV 9986B</t>
  </si>
  <si>
    <t>CUTTING BOARD</t>
  </si>
  <si>
    <t>IBLCB1308</t>
  </si>
  <si>
    <t>IBLCB1310</t>
  </si>
  <si>
    <t>IBLCB1510</t>
  </si>
  <si>
    <t>COCONUT SCRAPER</t>
  </si>
  <si>
    <t>DISH RACK</t>
  </si>
  <si>
    <t xml:space="preserve"> IBL DR 1544H</t>
  </si>
  <si>
    <t xml:space="preserve"> IBL DR 8039H </t>
  </si>
  <si>
    <t>5.1 CH DVD Player With Amplifier</t>
  </si>
  <si>
    <t>IBL DV 3288</t>
  </si>
  <si>
    <t>HDMI DVD</t>
  </si>
  <si>
    <t>IBL DV3288HD</t>
  </si>
  <si>
    <t>EMERGENCY LIGHTS- MINI LED</t>
  </si>
  <si>
    <t>IBL EL8430ML</t>
  </si>
  <si>
    <t>EMERGENCY LIGHTS- LED WITH LED TUBE</t>
  </si>
  <si>
    <t>IBL EL8432TL</t>
  </si>
  <si>
    <t>IBL EL8418SL</t>
  </si>
  <si>
    <t xml:space="preserve">2.1 SPEAKER </t>
  </si>
  <si>
    <t>IBL 1021</t>
  </si>
  <si>
    <t>IBL E240 BT</t>
  </si>
  <si>
    <t>IBL R223 DLX</t>
  </si>
  <si>
    <t>2.1 SPEAKER HEAVY</t>
  </si>
  <si>
    <t>IBL GS300</t>
  </si>
  <si>
    <t>DIGITAL SOUND BAR</t>
  </si>
  <si>
    <t>IBL 390SB</t>
  </si>
  <si>
    <t>SPEAKER 5.1</t>
  </si>
  <si>
    <t>IBL 1050</t>
  </si>
  <si>
    <t>IBL 1051</t>
  </si>
  <si>
    <t>5.1 SPEAKER MODEL WITH BLUETOOTH</t>
  </si>
  <si>
    <t>IBL 2045 DLX</t>
  </si>
  <si>
    <t>IBL 2049 DLX</t>
  </si>
  <si>
    <t>IBL 2448 DLX</t>
  </si>
  <si>
    <t>IBL 2042JAZZ</t>
  </si>
  <si>
    <t>2.0 TOWER SPEAKER</t>
  </si>
  <si>
    <t>IBL 1100TS</t>
  </si>
  <si>
    <t>IBL 2600</t>
  </si>
  <si>
    <t>TROLLY SPEAKER</t>
  </si>
  <si>
    <t>IBL TS1800</t>
  </si>
  <si>
    <t>IBL TS 2700</t>
  </si>
  <si>
    <t>IBL TY60 M2B</t>
  </si>
  <si>
    <t>TRIMMER BASE MODELS</t>
  </si>
  <si>
    <t>IBL T8120</t>
  </si>
  <si>
    <t>IBL T3350</t>
  </si>
  <si>
    <t>TRIMMER HIGH MODELS</t>
  </si>
  <si>
    <t>IBL HT8100/RT810</t>
  </si>
  <si>
    <t>IBL HT8110</t>
  </si>
  <si>
    <t>IBL T8130</t>
  </si>
  <si>
    <t>INDUCTION COOKER BUTTON</t>
  </si>
  <si>
    <t>IBL CLOUD850Y</t>
  </si>
  <si>
    <t>IBL CLOUD650N</t>
  </si>
  <si>
    <t xml:space="preserve">INDUCTION COOKER TOUCH </t>
  </si>
  <si>
    <t>IB CROWN 102Y</t>
  </si>
  <si>
    <t>INDUCTION COOKER TOUCH POLISHED</t>
  </si>
  <si>
    <t>IB CROWN 202P</t>
  </si>
  <si>
    <t>INDUCTION COOKER TOUCH</t>
  </si>
  <si>
    <t>IB CROWN 200Y</t>
  </si>
  <si>
    <t>FLASH LIGHT - 2AA</t>
  </si>
  <si>
    <t>IBL FL8336 DLX</t>
  </si>
  <si>
    <t>FLASH LIGHT - 2SC</t>
  </si>
  <si>
    <t>IBL FL8348 DLX</t>
  </si>
  <si>
    <t>FLASH LIGHT - 3SC</t>
  </si>
  <si>
    <t>IBL FL8359 DLX</t>
  </si>
  <si>
    <t>FLASH LIGHT - 3C</t>
  </si>
  <si>
    <t>IBL FL8368 DLX</t>
  </si>
  <si>
    <t>FLASH LIGHT - 3D</t>
  </si>
  <si>
    <t>IBL FL8379 DLX</t>
  </si>
  <si>
    <t>FLASH LIGHT - 4D</t>
  </si>
  <si>
    <t>IBL FL8389</t>
  </si>
  <si>
    <t>IBL FL8259BM</t>
  </si>
  <si>
    <t>IBL FL8279BM</t>
  </si>
  <si>
    <t>IBL FL8289BM</t>
  </si>
  <si>
    <t xml:space="preserve">FM RADIO </t>
  </si>
  <si>
    <t>IBL FM 1010</t>
  </si>
  <si>
    <t>IBL FM 1015T</t>
  </si>
  <si>
    <t>IBL FM760D - INDIAN</t>
  </si>
  <si>
    <t>IBL FM780D - INDIAN</t>
  </si>
  <si>
    <t>FM RADIO WITH USB</t>
  </si>
  <si>
    <t>IBL FM180U</t>
  </si>
  <si>
    <t>IBL FM 700 BT</t>
  </si>
  <si>
    <t>IBL FM 730 BT</t>
  </si>
  <si>
    <t>VACUUM CLEANER</t>
  </si>
  <si>
    <t>IBL 2012 WB</t>
  </si>
  <si>
    <t>IBL VC 120YB</t>
  </si>
  <si>
    <t>WATER HEATER</t>
  </si>
  <si>
    <t>IBL MAGMA</t>
  </si>
  <si>
    <t>ENAMEL  3MM 3PCS  - 16-18-20 CM</t>
  </si>
  <si>
    <t>IBL ECS 3316 (3360)</t>
  </si>
  <si>
    <t>ENAMEL  3MM 3PCS  - 18-20 -22 CM</t>
  </si>
  <si>
    <t>IBL ECS 3318 (3308)</t>
  </si>
  <si>
    <t>ENAMEL  3MM 3PCS  - 20 -22 -24 CM</t>
  </si>
  <si>
    <t>IBL ECS 3320 (3304)</t>
  </si>
  <si>
    <t>ENAMEL  3MM 5PCS - 16-18-20-22-24 CM</t>
  </si>
  <si>
    <t>IBL ECS 3516 (5364)</t>
  </si>
  <si>
    <t>ENAMEL 6MM SINGLE PCS - 20 CM</t>
  </si>
  <si>
    <t>IBL EC S206  (C20)</t>
  </si>
  <si>
    <t>ENAMEL 6MM SINGLE PCS - 22 CM</t>
  </si>
  <si>
    <t>IBL ECS 226  (C40)</t>
  </si>
  <si>
    <t>ENAMEL 6MM SINGLE PCS - 24 CM</t>
  </si>
  <si>
    <t>IBL ECS 246 (C60)</t>
  </si>
  <si>
    <t>IBL ND 206</t>
  </si>
  <si>
    <t>IBL ND 226</t>
  </si>
  <si>
    <t xml:space="preserve">EASY MOP </t>
  </si>
  <si>
    <t>IBL FL2650 P</t>
  </si>
  <si>
    <t>IBL FL4400 S</t>
  </si>
  <si>
    <t>MIXER GRINDER - 750 W</t>
  </si>
  <si>
    <t>ROYAL - 750W</t>
  </si>
  <si>
    <t>SMASH - 750W</t>
  </si>
  <si>
    <t>IBL MG 7501</t>
  </si>
  <si>
    <t>IBL MG 7502</t>
  </si>
  <si>
    <t>WET GRINDER</t>
  </si>
  <si>
    <t>IBL WG 2000L</t>
  </si>
  <si>
    <t>BIRIYANI POT- 7.5LTR</t>
  </si>
  <si>
    <t>IBL BP800E</t>
  </si>
  <si>
    <t>BIRIYANI POT - 9.5LTR</t>
  </si>
  <si>
    <t>IBL BP1000E</t>
  </si>
  <si>
    <t>BIRIYANI POT - 12LTR</t>
  </si>
  <si>
    <t>IBL BP1200E</t>
  </si>
  <si>
    <t>BIRIYANI POT - 14LTR</t>
  </si>
  <si>
    <t>IBL BP1400E</t>
  </si>
  <si>
    <t>BULLET FLASK - 350 ML</t>
  </si>
  <si>
    <t>IBL FB7103 (304)</t>
  </si>
  <si>
    <t>BULLET FLASK - 500 ML</t>
  </si>
  <si>
    <t>IBL FB7105 (304)</t>
  </si>
  <si>
    <t>BULLET FLASK - 750 ML</t>
  </si>
  <si>
    <t>IBL FB7107 (304)</t>
  </si>
  <si>
    <t>BULLET FLASK - 1000 ML</t>
  </si>
  <si>
    <t>IBL FB7110 (304)</t>
  </si>
  <si>
    <t>JUG FLASK 1000ml</t>
  </si>
  <si>
    <t>IBL JF3100H</t>
  </si>
  <si>
    <t>96170019</t>
  </si>
  <si>
    <t>JUG FLASK1600ml</t>
  </si>
  <si>
    <t>IBL JF3160H</t>
  </si>
  <si>
    <t>JUG FLASK 1900ml</t>
  </si>
  <si>
    <t>IBL JF3190H</t>
  </si>
  <si>
    <t>IBL JF2100H</t>
  </si>
  <si>
    <t>WATER BOTTLE 750ML</t>
  </si>
  <si>
    <t>IBL SW 75</t>
  </si>
  <si>
    <t>WATER BOTTLE 1000ML</t>
  </si>
  <si>
    <t>IBL SW100TD/SW 100YD</t>
  </si>
  <si>
    <t>IBL W750T</t>
  </si>
  <si>
    <t>PLASTIC BOTTLE</t>
  </si>
  <si>
    <t>IBL H2O 100</t>
  </si>
  <si>
    <t>EGG BOILER</t>
  </si>
  <si>
    <t>IBL EG 007Y</t>
  </si>
  <si>
    <t>IBL EG 006Y</t>
  </si>
  <si>
    <t>IBL EG 014Y</t>
  </si>
  <si>
    <t>ELECTRIC KETTLE  - GLASS</t>
  </si>
  <si>
    <t>IBL GEK C18L</t>
  </si>
  <si>
    <t xml:space="preserve">ELECTRIC KETTLE </t>
  </si>
  <si>
    <t>IBL SEK18L / IBL SEK 180M</t>
  </si>
  <si>
    <t>IBL SEKC18L / IBL SEKC18L PLUS</t>
  </si>
  <si>
    <t>IBL PEK 20BK</t>
  </si>
  <si>
    <t>IBL SEK 105F - 0.5 LTR STEEL</t>
  </si>
  <si>
    <t>IBL SEK 105BL - 0.5 LTR STEEL</t>
  </si>
  <si>
    <t>IBL SEK15L / IBL SEK150M</t>
  </si>
  <si>
    <t>IBL SEK150M</t>
  </si>
  <si>
    <t>IBL SEK170BM- 1.7LTR</t>
  </si>
  <si>
    <t>IBL GEK 12LB</t>
  </si>
  <si>
    <t>IBL GEK17LB / IBL GEK17LB PLUS</t>
  </si>
  <si>
    <t>MULTY PURPOSE KETTLE</t>
  </si>
  <si>
    <t>IBL MPK120L</t>
  </si>
  <si>
    <t>IBL MPK 12M</t>
  </si>
  <si>
    <t>FRYPAN - NON STICK</t>
  </si>
  <si>
    <t>IBL FP240TD</t>
  </si>
  <si>
    <t>IBL FP20G</t>
  </si>
  <si>
    <t>IBL FP20R</t>
  </si>
  <si>
    <t>IBL FP22G</t>
  </si>
  <si>
    <t>IBL FP22R</t>
  </si>
  <si>
    <t>IBL FP24G</t>
  </si>
  <si>
    <t>IBL FP24R</t>
  </si>
  <si>
    <t>IBL FP26G</t>
  </si>
  <si>
    <t>IBL FP26R</t>
  </si>
  <si>
    <t>IBL FP26B</t>
  </si>
  <si>
    <t>IBL FP28G</t>
  </si>
  <si>
    <t>IBL FP28R</t>
  </si>
  <si>
    <t>IBL FP28B</t>
  </si>
  <si>
    <t>TAWA PAN - CONCAVE</t>
  </si>
  <si>
    <t>IBL TP929SD</t>
  </si>
  <si>
    <t>IBL TP29</t>
  </si>
  <si>
    <t>PATHIRI TAWA</t>
  </si>
  <si>
    <t>IBL 3833</t>
  </si>
  <si>
    <t>IBL 3833 DLX</t>
  </si>
  <si>
    <t>IBL RT32</t>
  </si>
  <si>
    <t>IBL PT 3530</t>
  </si>
  <si>
    <t>IBL PT 4033</t>
  </si>
  <si>
    <t>TAWA PAN - NON STICK - 28 CM</t>
  </si>
  <si>
    <t>TAWAPAN TP280G</t>
  </si>
  <si>
    <t>TAWAPAN TP280M</t>
  </si>
  <si>
    <t>TAWA PAN - NON STICK 28 CM</t>
  </si>
  <si>
    <t>IBLTP280L</t>
  </si>
  <si>
    <t>TAWA PAN</t>
  </si>
  <si>
    <t>IBL TP 30D</t>
  </si>
  <si>
    <t>GRILL PAN</t>
  </si>
  <si>
    <t>IBL GP23D</t>
  </si>
  <si>
    <t>STEAMER 30CM</t>
  </si>
  <si>
    <t>IBLSMR30</t>
  </si>
  <si>
    <t>STEAMER 32CM</t>
  </si>
  <si>
    <t>IBLSMR32</t>
  </si>
  <si>
    <t>SS CASSAROLE</t>
  </si>
  <si>
    <t>IBL SS25C-2500ML</t>
  </si>
  <si>
    <t>IBL SS35C-3500ML</t>
  </si>
  <si>
    <t>IBL SS50C-5000ML</t>
  </si>
  <si>
    <t>CASEROLE WITH LID  24 CM</t>
  </si>
  <si>
    <t>IBL CS 240E</t>
  </si>
  <si>
    <t>CASEROLE WITH LID  28 CM</t>
  </si>
  <si>
    <t>IBL CS 280E</t>
  </si>
  <si>
    <t>3 PCS SET  - NONSTIC INDIAN</t>
  </si>
  <si>
    <t>IBL FTK 2325N</t>
  </si>
  <si>
    <t>2 IN 1 SE W/O INDUCTION</t>
  </si>
  <si>
    <t>IBL TF2422</t>
  </si>
  <si>
    <t>4 IN 1 SE W/O INDUCTION</t>
  </si>
  <si>
    <t>IBL KFT2224</t>
  </si>
  <si>
    <t>KADAI NONSTICK</t>
  </si>
  <si>
    <t>IBL KP 24E</t>
  </si>
  <si>
    <t>IBL KP 28E</t>
  </si>
  <si>
    <t>HOT POT ALUMINIUM</t>
  </si>
  <si>
    <t>IBL AL HP1000 - 1KG</t>
  </si>
  <si>
    <t>IBL AL HP1500 - 1KG</t>
  </si>
  <si>
    <t>HOT POT STEEL</t>
  </si>
  <si>
    <t>IBL SSCP1000 - 1 KG</t>
  </si>
  <si>
    <t>IBL SSCP1500 - 1.5 KG</t>
  </si>
  <si>
    <t>BATHROOM SCALE</t>
  </si>
  <si>
    <t>IBL BS 180K</t>
  </si>
  <si>
    <t>IBL BS 28K</t>
  </si>
  <si>
    <t>KITCHEN SCALE</t>
  </si>
  <si>
    <t>IBL KS B21</t>
  </si>
  <si>
    <t>FISHING SCALE</t>
  </si>
  <si>
    <t>IBL FS 050W</t>
  </si>
  <si>
    <t>IBL FS50KB</t>
  </si>
  <si>
    <t>ELECTRIC OVEN</t>
  </si>
  <si>
    <t>IBL EO 250G</t>
  </si>
  <si>
    <t>IBL EO 300G</t>
  </si>
  <si>
    <t>IBL EO 300G DLX</t>
  </si>
  <si>
    <t>IBL EO 400G DLX</t>
  </si>
  <si>
    <t>IBL EO 500G DLX</t>
  </si>
  <si>
    <t>SANDWITCH MAKER</t>
  </si>
  <si>
    <t>IBL SM 1201G</t>
  </si>
  <si>
    <t>IBL SM 1301</t>
  </si>
  <si>
    <t>IBL SM 1515</t>
  </si>
  <si>
    <t>IBL SM 1535</t>
  </si>
  <si>
    <t>IBL SM 1480</t>
  </si>
  <si>
    <t>SANDWICH MAKER</t>
  </si>
  <si>
    <t>IBL SM 201 G</t>
  </si>
  <si>
    <t>IBL SM 301</t>
  </si>
  <si>
    <t>IBL SM 515</t>
  </si>
  <si>
    <t>IBL SM501</t>
  </si>
  <si>
    <t>ROTI MAKER</t>
  </si>
  <si>
    <t>IBL RM 150</t>
  </si>
  <si>
    <t>IBL RM 180M</t>
  </si>
  <si>
    <t>DEEP FRYER 2 LTR</t>
  </si>
  <si>
    <t>IBL DF210M</t>
  </si>
  <si>
    <t>DEEP FRYER</t>
  </si>
  <si>
    <t>IBL DF610P</t>
  </si>
  <si>
    <t>IBL DF620P</t>
  </si>
  <si>
    <t>IBL DF610P PLUS</t>
  </si>
  <si>
    <t xml:space="preserve">IBL GF 6010K </t>
  </si>
  <si>
    <t>AIR FRYER</t>
  </si>
  <si>
    <t>IBL AF 23B</t>
  </si>
  <si>
    <t>IBL AF 23BS</t>
  </si>
  <si>
    <t>IBL AF 40 BH</t>
  </si>
  <si>
    <t>AIR FRYER 4 LTR</t>
  </si>
  <si>
    <t>IBL AF 400M</t>
  </si>
  <si>
    <t xml:space="preserve"> IBL AF 80 BJ </t>
  </si>
  <si>
    <t>AIR FRYER 13 LTR</t>
  </si>
  <si>
    <t>IBL AF 1300M</t>
  </si>
  <si>
    <t>BREAD TOASTER</t>
  </si>
  <si>
    <t>IBL TOAST 130</t>
  </si>
  <si>
    <t>IBL TOAST 130G</t>
  </si>
  <si>
    <t>IBL TOAST 500M</t>
  </si>
  <si>
    <t>IBL TOAST 600M</t>
  </si>
  <si>
    <t>HAND MIXER</t>
  </si>
  <si>
    <t>IBL HM 390 L</t>
  </si>
  <si>
    <t>IBL HM 580 L</t>
  </si>
  <si>
    <t>IBL HM 620 L</t>
  </si>
  <si>
    <t>IBL WHITES 03</t>
  </si>
  <si>
    <t>STAND MIXER</t>
  </si>
  <si>
    <t>IBL SM 4500M PLUS</t>
  </si>
  <si>
    <t>85094090</t>
  </si>
  <si>
    <t>IBL SM 4600S</t>
  </si>
  <si>
    <t>IBL SM 4650S</t>
  </si>
  <si>
    <t>IBL SM 6650S</t>
  </si>
  <si>
    <t>INSECT KILLER</t>
  </si>
  <si>
    <t>IBL OS 23IK</t>
  </si>
  <si>
    <t>IBL OS 24IK</t>
  </si>
  <si>
    <t>IBL EG 210 IK</t>
  </si>
  <si>
    <t>INSECT KILLER 20W</t>
  </si>
  <si>
    <t>IBL OS 102IK</t>
  </si>
  <si>
    <t>IBL EG 220 IK</t>
  </si>
  <si>
    <t>IBL EG 320 IK</t>
  </si>
  <si>
    <t>IBL OS 202 IK</t>
  </si>
  <si>
    <t>STEEL IDLY COOKER - 4 PLATE, 16NOS IDLY, DESIGN</t>
  </si>
  <si>
    <t>IBL4P16L</t>
  </si>
  <si>
    <t>STEEL IDLY COOKER - 4 PLATE, 16NOS IDLY</t>
  </si>
  <si>
    <t>IBL4P16</t>
  </si>
  <si>
    <t>STEEL IDLY COOKER - 6 PLATE, 24NOS IDLY,DESIGN</t>
  </si>
  <si>
    <t>IBL6P24L</t>
  </si>
  <si>
    <t>STEEL IDLY COOKER - 6 PLATE, 24NOS IDLY</t>
  </si>
  <si>
    <t>IBL6P24</t>
  </si>
  <si>
    <t>STEEL IDLY COOKER</t>
  </si>
  <si>
    <t>IDLY KADAI - 2 PLATE  8IDLY</t>
  </si>
  <si>
    <t>IDLY &amp; KADAI - 2 PLATE  8 IDLY GLASSLID</t>
  </si>
  <si>
    <t>IDLY &amp;  KADAI - 2 PLATE 10 IDLY GLASSLID</t>
  </si>
  <si>
    <t>IDLY POT 2P 9iDLY</t>
  </si>
  <si>
    <t>IDLY POT 3P 13DLY</t>
  </si>
  <si>
    <t>IDLY POT 3P 18IDLY</t>
  </si>
  <si>
    <t>2600</t>
  </si>
  <si>
    <t>IDLY POT 3P 21IDLY</t>
  </si>
  <si>
    <t>IBLIP082P</t>
  </si>
  <si>
    <t>IBLIP10P2PMULTI</t>
  </si>
  <si>
    <t>STEEL ITEMS</t>
  </si>
  <si>
    <t>PUTTUKUDAM</t>
  </si>
  <si>
    <t>PUTTUMAKER</t>
  </si>
  <si>
    <t>CHIRATTAPUTTU</t>
  </si>
  <si>
    <t>ALUMINIUM PRESURE COOKER OUTER LID PUPULAR MODELS</t>
  </si>
  <si>
    <t>IBL 7820 - Popular 02B</t>
  </si>
  <si>
    <t>IBL 7830 - Popular 03B</t>
  </si>
  <si>
    <t>IBL 7850 - Popular 05B</t>
  </si>
  <si>
    <t>ALUMINIUM PRESURE COOKER OUTER LID REGULAR MODELS</t>
  </si>
  <si>
    <t>IBL PC7803</t>
  </si>
  <si>
    <t>IBL PC7805</t>
  </si>
  <si>
    <t>IBL PC7807REGULAR</t>
  </si>
  <si>
    <t>IBL 7810 - DELUXE 10B</t>
  </si>
  <si>
    <t>3LTR + 5LTR COOKER SET WITH SINGLE LID</t>
  </si>
  <si>
    <t>IBL PC3050</t>
  </si>
  <si>
    <t>STAINLESS STEEL COOKER 3LR</t>
  </si>
  <si>
    <t>IBLSS3000PC</t>
  </si>
  <si>
    <t>STAINLESS STEEL COOKER 5LR</t>
  </si>
  <si>
    <t>IBLSS5000PC</t>
  </si>
  <si>
    <t>3 MM APPACHATTY</t>
  </si>
  <si>
    <t>IBL AC 7844</t>
  </si>
  <si>
    <t xml:space="preserve">FOOD WARMER </t>
  </si>
  <si>
    <t>IBL FW3500</t>
  </si>
  <si>
    <t>IBL FW5500</t>
  </si>
  <si>
    <t>IBL FW6500</t>
  </si>
  <si>
    <t>CHIMNEY</t>
  </si>
  <si>
    <t>ELEGANCE 40K</t>
  </si>
  <si>
    <t>ELEGANCE 90K</t>
  </si>
  <si>
    <t xml:space="preserve">GAS HOB </t>
  </si>
  <si>
    <t>IBL AERO 3BGH</t>
  </si>
  <si>
    <t>3BURNER GAS HOB</t>
  </si>
  <si>
    <t>IBL 3H 490GH</t>
  </si>
  <si>
    <t>4BURNER GAS HOB</t>
  </si>
  <si>
    <t>IBL 4H 555GH</t>
  </si>
  <si>
    <t>IBL 4H 590GH</t>
  </si>
  <si>
    <t>3 BURNER GLASS HOB</t>
  </si>
  <si>
    <t>IBL GS8413 HOB</t>
  </si>
  <si>
    <t>3 BURNER GLASS HOB AUTO IGNITION</t>
  </si>
  <si>
    <t>IBL AGS8413 HOB</t>
  </si>
  <si>
    <t>GAS HOB  3 BURNER</t>
  </si>
  <si>
    <t>IBL FLAME 03</t>
  </si>
  <si>
    <t>IBL FLAME 03 DSB</t>
  </si>
  <si>
    <t>GAS HOB  4 BURNER</t>
  </si>
  <si>
    <t>IBL FLAME 04</t>
  </si>
  <si>
    <t>IBL FLAME 04 DSB</t>
  </si>
  <si>
    <t>2 BURNER GLASS TOP BLACK INDIAN- MINI</t>
  </si>
  <si>
    <t>IBL GB 255 BK MINI</t>
  </si>
  <si>
    <t>IBL 02 SMART</t>
  </si>
  <si>
    <t>2 BURNER GLASS TOP BLACK INDIAN</t>
  </si>
  <si>
    <t>IBL IGB 8412DB</t>
  </si>
  <si>
    <t>2 BURNER GLASS TOP MARBLE INDIAN</t>
  </si>
  <si>
    <t>IBL IGB 8412DM</t>
  </si>
  <si>
    <t>2 BURNER GLASS TOP DIGITAL INDIAN</t>
  </si>
  <si>
    <t>IBL IGB 8412DD</t>
  </si>
  <si>
    <t>3 BURNER GLASS TOP BLACK INDIAN</t>
  </si>
  <si>
    <t>IBL GB7413DB</t>
  </si>
  <si>
    <t>3 BURNER GLASS TOP MARBLE INDIAN</t>
  </si>
  <si>
    <t>IBL GB7413DM</t>
  </si>
  <si>
    <t>3 BURNER GLASS TOP DIGITAL INDIAN</t>
  </si>
  <si>
    <t>IBL GB7413DD</t>
  </si>
  <si>
    <t>IBL IGB 8413DD03S</t>
  </si>
  <si>
    <t>IBL IGB 8413DD03V</t>
  </si>
  <si>
    <t>IBL IGB 8413DD03D</t>
  </si>
  <si>
    <t>3 BURNER GLASS TOP REGULAR</t>
  </si>
  <si>
    <t>IBL GS6413</t>
  </si>
  <si>
    <t>GAS STOVE 3 BURNER SLIM</t>
  </si>
  <si>
    <t>IBL GS8413 SLIM</t>
  </si>
  <si>
    <t>4 BURNER GLASS TOP BLACK INDIAN</t>
  </si>
  <si>
    <t>IBL GB7414DB-MS</t>
  </si>
  <si>
    <t>IBL GB7414DB-SS</t>
  </si>
  <si>
    <t>3 BURNER GLASS TOP FRAMELESS</t>
  </si>
  <si>
    <t>IBL GS8413FL</t>
  </si>
  <si>
    <t>3 BURNER GLASS TOP STAR BLACK</t>
  </si>
  <si>
    <t xml:space="preserve">IBL GS8412 STAR </t>
  </si>
  <si>
    <t xml:space="preserve">IBL GS8413 STAR </t>
  </si>
  <si>
    <t>3 BURNER GLASS TOP STAR DIGITAL</t>
  </si>
  <si>
    <t>IBL GS8413 STAR -DG</t>
  </si>
  <si>
    <t>GAS STOVE 3 BURNER SLIM AUTO IGNITION</t>
  </si>
  <si>
    <t>IBL AGS9413 SLIM SS</t>
  </si>
  <si>
    <t>GAS STOVE 3 BURNER STAR AUTO IGNITION</t>
  </si>
  <si>
    <t>IBL AGS8413 STAR SS</t>
  </si>
  <si>
    <t>SS GAS STOVE</t>
  </si>
  <si>
    <t>IBL SS GS02 - POPULAR MINI</t>
  </si>
  <si>
    <t xml:space="preserve">IBL SS GS02 - DELUXE </t>
  </si>
  <si>
    <t>IBL GS03FS</t>
  </si>
  <si>
    <t>LED TV 43" SMART 512 -2+1 YEAR</t>
  </si>
  <si>
    <t>IBL LES 435SE</t>
  </si>
  <si>
    <t>55" LED TV SMART 2+1 YEAR</t>
  </si>
  <si>
    <t>IBL LES 550H PRO MAX</t>
  </si>
  <si>
    <t>32" LEDTV- SMART WEBOS 1G 8G 2+1 YEAR</t>
  </si>
  <si>
    <t>IBL WEBOS 32</t>
  </si>
  <si>
    <t>40" LEDTV- SMART WEBOS 1G 8G 2+1 YEAR</t>
  </si>
  <si>
    <t>IBL WEBOS 40</t>
  </si>
  <si>
    <t>43" LEDTV- SMART WEBOS 1G 8G 2+1 YEAR</t>
  </si>
  <si>
    <t>IBL WEBOS 43</t>
  </si>
  <si>
    <t xml:space="preserve">SEMI AUTO W MACHINE 7.5 KG SEMI </t>
  </si>
  <si>
    <t>IBL SA 75 TD</t>
  </si>
  <si>
    <t>IBL STORM P10 - 5 LEAF</t>
  </si>
  <si>
    <t>IBL DELUXE PLUS</t>
  </si>
  <si>
    <t>IBL SG 505 3M PLUS</t>
  </si>
  <si>
    <t>IBL SG 505 5M PLUS</t>
  </si>
  <si>
    <t>CEILING FAN 50W</t>
  </si>
  <si>
    <t>IBL CF50 BROWN</t>
  </si>
  <si>
    <t>IBL CF50 IVORY</t>
  </si>
  <si>
    <t>SOUND BAR</t>
  </si>
  <si>
    <t>IBL TY 450DJ DLX</t>
  </si>
  <si>
    <t>IBL TS 2700 DLX</t>
  </si>
  <si>
    <t>IBL 2079 DLX</t>
  </si>
  <si>
    <t>IBL 2051 DLX</t>
  </si>
  <si>
    <t>IBL TY 350DJ</t>
  </si>
  <si>
    <t>IBL TY 52CH</t>
  </si>
  <si>
    <t>IBL TY 60B</t>
  </si>
  <si>
    <t>IBL TY 60B PRO</t>
  </si>
  <si>
    <t>IBL CLOUD 750C</t>
  </si>
  <si>
    <t>IBL CROWN 111C</t>
  </si>
  <si>
    <t>BIRIYANI POT- 8 LTR ( SS LID )</t>
  </si>
  <si>
    <t>IBL BP08SSL</t>
  </si>
  <si>
    <t>BIRIYANI POT- 10 LTR ( SS LID )</t>
  </si>
  <si>
    <t>IBL BP10SSL</t>
  </si>
  <si>
    <t>FRYPAN - NON STICK WITH SSLID</t>
  </si>
  <si>
    <t>IBL FP24SSL</t>
  </si>
  <si>
    <t>IBL FP26SSL</t>
  </si>
  <si>
    <t>IBL FP28SSL</t>
  </si>
  <si>
    <t>IBL BS 260M</t>
  </si>
  <si>
    <t>IBL BS 280M</t>
  </si>
  <si>
    <t>LUGGAGE SCALE</t>
  </si>
  <si>
    <t>IBL LS 050M</t>
  </si>
  <si>
    <t>IBL LS 510RM</t>
  </si>
  <si>
    <t>IBL LS 5010M</t>
  </si>
  <si>
    <t>IBL EO 19LG</t>
  </si>
  <si>
    <t>IBL EO 50LG DLX</t>
  </si>
  <si>
    <t>IBL UNIVERSE 301</t>
  </si>
  <si>
    <t>IBL UNIVERSE 215</t>
  </si>
  <si>
    <t>IBL UNIVERSE 220C</t>
  </si>
  <si>
    <t>IBL ELEGANCE 40K PLUS</t>
  </si>
  <si>
    <t>IBL ELEGANCE 90K PLUS</t>
  </si>
  <si>
    <t>IBL FLAME 03 DSB W1</t>
  </si>
  <si>
    <t>IBL FLAME 03 DSB W4</t>
  </si>
  <si>
    <t>IBL FLAME 04 DSB W1</t>
  </si>
  <si>
    <t>IBL FLAME 04 DSB W4</t>
  </si>
</sst>
</file>

<file path=xl/styles.xml><?xml version="1.0" encoding="utf-8"?>
<styleSheet xmlns="http://schemas.openxmlformats.org/spreadsheetml/2006/main">
  <numFmts count="7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176" formatCode="00%"/>
    <numFmt numFmtId="42" formatCode="_-&quot;£&quot;* #,##0_-;\-&quot;£&quot;* #,##0_-;_-&quot;£&quot;* &quot;-&quot;_-;_-@_-"/>
    <numFmt numFmtId="177" formatCode="0.00;[Red]0.00"/>
    <numFmt numFmtId="178" formatCode="&quot;$&quot;#,##0.00_);[Red]\(&quot;$&quot;#,##0.00\)"/>
  </numFmts>
  <fonts count="42">
    <font>
      <sz val="11"/>
      <color theme="1"/>
      <name val="Calibri"/>
      <charset val="134"/>
      <scheme val="minor"/>
    </font>
    <font>
      <b/>
      <sz val="12"/>
      <name val="Arial"/>
      <charset val="134"/>
    </font>
    <font>
      <b/>
      <sz val="11"/>
      <name val="Arial"/>
      <charset val="134"/>
    </font>
    <font>
      <b/>
      <sz val="11"/>
      <color theme="1"/>
      <name val="Calibri"/>
      <charset val="134"/>
      <scheme val="minor"/>
    </font>
    <font>
      <sz val="10"/>
      <color rgb="FF000000"/>
      <name val="Century"/>
      <charset val="134"/>
    </font>
    <font>
      <sz val="10"/>
      <name val="Century"/>
      <charset val="134"/>
    </font>
    <font>
      <sz val="11"/>
      <color theme="1"/>
      <name val="Century"/>
      <charset val="134"/>
    </font>
    <font>
      <i/>
      <sz val="10"/>
      <name val="Century"/>
      <charset val="134"/>
    </font>
    <font>
      <sz val="10"/>
      <color rgb="FF000000"/>
      <name val="Times New Roman"/>
      <charset val="134"/>
    </font>
    <font>
      <sz val="10"/>
      <color indexed="8"/>
      <name val="Century"/>
      <charset val="134"/>
    </font>
    <font>
      <i/>
      <sz val="10"/>
      <color theme="1"/>
      <name val="Century"/>
      <charset val="134"/>
    </font>
    <font>
      <b/>
      <sz val="11"/>
      <color theme="1"/>
      <name val="Aharoni"/>
      <charset val="134"/>
    </font>
    <font>
      <b/>
      <sz val="11"/>
      <color theme="1"/>
      <name val="Arial Black"/>
      <charset val="134"/>
    </font>
    <font>
      <b/>
      <sz val="11"/>
      <color theme="1" tint="-0.249977111117893"/>
      <name val="Century"/>
      <charset val="134"/>
    </font>
    <font>
      <sz val="11"/>
      <color theme="1" tint="-0.249977111117893"/>
      <name val="Gill Sans MT"/>
      <charset val="134"/>
    </font>
    <font>
      <b/>
      <sz val="11"/>
      <color rgb="FFC00000"/>
      <name val="Centaur"/>
      <charset val="134"/>
    </font>
    <font>
      <b/>
      <sz val="12"/>
      <color theme="1"/>
      <name val="Bell MT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Arial Black"/>
      <charset val="134"/>
    </font>
    <font>
      <sz val="14"/>
      <color theme="1"/>
      <name val="Arial Black"/>
      <charset val="134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15" borderId="32" applyNumberFormat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0" fillId="17" borderId="33" applyNumberFormat="0" applyFon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1" borderId="35" applyNumberFormat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0" borderId="30" applyNumberFormat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37" fillId="10" borderId="35" applyNumberFormat="0" applyAlignment="0" applyProtection="0">
      <alignment vertical="center"/>
    </xf>
    <xf numFmtId="0" fontId="38" fillId="0" borderId="36" applyNumberFormat="0" applyFill="0" applyAlignment="0" applyProtection="0">
      <alignment vertical="center"/>
    </xf>
    <xf numFmtId="0" fontId="39" fillId="0" borderId="37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3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6" fillId="0" borderId="0">
      <protection locked="0"/>
    </xf>
    <xf numFmtId="0" fontId="27" fillId="25" borderId="0" applyNumberFormat="0" applyBorder="0" applyAlignment="0" applyProtection="0">
      <alignment vertical="center"/>
    </xf>
  </cellStyleXfs>
  <cellXfs count="15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9" fontId="5" fillId="2" borderId="2" xfId="0" applyNumberFormat="1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3" borderId="1" xfId="49" applyFont="1" applyFill="1" applyBorder="1" applyAlignment="1" applyProtection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/>
    </xf>
    <xf numFmtId="9" fontId="5" fillId="3" borderId="1" xfId="49" applyNumberFormat="1" applyFont="1" applyFill="1" applyBorder="1" applyAlignment="1" applyProtection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7" fillId="3" borderId="1" xfId="32" applyFont="1" applyFill="1" applyBorder="1" applyAlignment="1">
      <alignment horizontal="left" vertical="center"/>
    </xf>
    <xf numFmtId="0" fontId="5" fillId="3" borderId="1" xfId="49" applyFont="1" applyFill="1" applyBorder="1" applyAlignment="1" applyProtection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177" fontId="2" fillId="0" borderId="0" xfId="0" applyNumberFormat="1" applyFont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177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/>
    </xf>
    <xf numFmtId="0" fontId="0" fillId="0" borderId="1" xfId="0" applyBorder="1"/>
    <xf numFmtId="2" fontId="0" fillId="2" borderId="1" xfId="0" applyNumberFormat="1" applyFill="1" applyBorder="1" applyAlignment="1">
      <alignment horizontal="center"/>
    </xf>
    <xf numFmtId="10" fontId="0" fillId="2" borderId="1" xfId="0" applyNumberFormat="1" applyFill="1" applyBorder="1"/>
    <xf numFmtId="0" fontId="8" fillId="0" borderId="0" xfId="0" applyFont="1" applyAlignment="1">
      <alignment vertical="center" wrapText="1"/>
    </xf>
    <xf numFmtId="177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0" applyNumberFormat="1" applyBorder="1"/>
    <xf numFmtId="0" fontId="4" fillId="3" borderId="1" xfId="0" applyFont="1" applyFill="1" applyBorder="1" applyAlignment="1">
      <alignment horizontal="center" vertical="top"/>
    </xf>
    <xf numFmtId="2" fontId="5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178" fontId="5" fillId="3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177" fontId="0" fillId="4" borderId="1" xfId="0" applyNumberFormat="1" applyFill="1" applyBorder="1" applyAlignment="1">
      <alignment horizontal="center"/>
    </xf>
    <xf numFmtId="0" fontId="0" fillId="0" borderId="4" xfId="0" applyBorder="1"/>
    <xf numFmtId="9" fontId="5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/>
    </xf>
    <xf numFmtId="2" fontId="5" fillId="4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top" wrapText="1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0" fontId="5" fillId="5" borderId="1" xfId="49" applyFont="1" applyFill="1" applyBorder="1" applyAlignment="1" applyProtection="1">
      <alignment vertical="center" wrapText="1"/>
    </xf>
    <xf numFmtId="0" fontId="5" fillId="0" borderId="3" xfId="49" applyFont="1" applyBorder="1" applyAlignment="1" applyProtection="1">
      <alignment horizontal="center" vertical="center" wrapText="1"/>
    </xf>
    <xf numFmtId="9" fontId="5" fillId="0" borderId="3" xfId="49" applyNumberFormat="1" applyFont="1" applyBorder="1" applyAlignment="1" applyProtection="1">
      <alignment horizontal="center" vertical="center" wrapText="1"/>
    </xf>
    <xf numFmtId="0" fontId="7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vertical="center"/>
    </xf>
    <xf numFmtId="9" fontId="5" fillId="0" borderId="1" xfId="0" applyNumberFormat="1" applyFont="1" applyBorder="1" applyAlignment="1">
      <alignment horizontal="center" vertical="center"/>
    </xf>
    <xf numFmtId="0" fontId="9" fillId="5" borderId="1" xfId="0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top" wrapText="1"/>
    </xf>
    <xf numFmtId="0" fontId="5" fillId="5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vertical="center"/>
    </xf>
    <xf numFmtId="2" fontId="5" fillId="0" borderId="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top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12" fillId="0" borderId="14" xfId="0" applyFont="1" applyBorder="1" applyAlignment="1">
      <alignment wrapText="1"/>
    </xf>
    <xf numFmtId="0" fontId="11" fillId="0" borderId="6" xfId="0" applyFont="1" applyBorder="1"/>
    <xf numFmtId="0" fontId="12" fillId="0" borderId="6" xfId="0" applyFont="1" applyBorder="1"/>
    <xf numFmtId="0" fontId="11" fillId="0" borderId="15" xfId="0" applyFont="1" applyBorder="1" applyAlignment="1">
      <alignment horizontal="center"/>
    </xf>
    <xf numFmtId="0" fontId="0" fillId="0" borderId="6" xfId="0" applyBorder="1"/>
    <xf numFmtId="0" fontId="13" fillId="0" borderId="14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13" fillId="0" borderId="16" xfId="0" applyFont="1" applyBorder="1" applyAlignment="1">
      <alignment horizontal="center" vertical="center" wrapText="1"/>
    </xf>
    <xf numFmtId="0" fontId="0" fillId="0" borderId="16" xfId="0" applyBorder="1"/>
    <xf numFmtId="0" fontId="0" fillId="0" borderId="9" xfId="0" applyBorder="1"/>
    <xf numFmtId="0" fontId="13" fillId="0" borderId="17" xfId="0" applyFont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0" xfId="0" applyFont="1"/>
    <xf numFmtId="0" fontId="3" fillId="0" borderId="4" xfId="0" applyFont="1" applyBorder="1"/>
    <xf numFmtId="0" fontId="11" fillId="0" borderId="1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 wrapText="1"/>
    </xf>
    <xf numFmtId="0" fontId="11" fillId="0" borderId="23" xfId="0" applyFont="1" applyBorder="1" applyAlignment="1">
      <alignment horizontal="center" wrapText="1"/>
    </xf>
    <xf numFmtId="0" fontId="12" fillId="0" borderId="24" xfId="0" applyFont="1" applyBorder="1" applyAlignment="1">
      <alignment wrapText="1"/>
    </xf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0" borderId="29" xfId="0" applyFont="1" applyBorder="1"/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4" fillId="0" borderId="7" xfId="0" applyFont="1" applyBorder="1" applyAlignment="1">
      <alignment horizontal="left" vertical="center" wrapText="1"/>
    </xf>
    <xf numFmtId="0" fontId="15" fillId="7" borderId="1" xfId="0" applyFont="1" applyFill="1" applyBorder="1"/>
    <xf numFmtId="0" fontId="3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6" fillId="0" borderId="1" xfId="0" applyFont="1" applyBorder="1"/>
    <xf numFmtId="0" fontId="17" fillId="0" borderId="1" xfId="0" applyFont="1" applyBorder="1" applyAlignment="1">
      <alignment horizontal="center"/>
    </xf>
    <xf numFmtId="1" fontId="0" fillId="0" borderId="0" xfId="0" applyNumberFormat="1" applyAlignment="1">
      <alignment horizontal="left"/>
    </xf>
    <xf numFmtId="0" fontId="12" fillId="7" borderId="1" xfId="0" applyFont="1" applyFill="1" applyBorder="1" applyAlignment="1">
      <alignment horizontal="center"/>
    </xf>
    <xf numFmtId="0" fontId="16" fillId="7" borderId="1" xfId="0" applyFont="1" applyFill="1" applyBorder="1"/>
    <xf numFmtId="0" fontId="17" fillId="7" borderId="1" xfId="0" applyFont="1" applyFill="1" applyBorder="1" applyAlignment="1">
      <alignment horizontal="center"/>
    </xf>
    <xf numFmtId="1" fontId="18" fillId="0" borderId="4" xfId="0" applyNumberFormat="1" applyFont="1" applyBorder="1" applyAlignment="1">
      <alignment horizontal="lef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" fontId="3" fillId="0" borderId="0" xfId="0" applyNumberFormat="1" applyFont="1" applyAlignment="1">
      <alignment horizontal="left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Normal 7" xfId="49"/>
    <cellStyle name="60% - Accent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workbookViewId="0">
      <selection activeCell="J5" sqref="J5"/>
    </sheetView>
  </sheetViews>
  <sheetFormatPr defaultColWidth="9" defaultRowHeight="15"/>
  <cols>
    <col min="2" max="2" width="23.8857142857143" customWidth="1"/>
    <col min="3" max="3" width="21.2857142857143" customWidth="1"/>
    <col min="4" max="4" width="15.7809523809524" customWidth="1"/>
    <col min="5" max="5" width="19.7809523809524" customWidth="1"/>
  </cols>
  <sheetData>
    <row r="1" spans="1:6">
      <c r="A1" s="143" t="s">
        <v>0</v>
      </c>
      <c r="B1" s="143" t="s">
        <v>1</v>
      </c>
      <c r="C1" s="143" t="s">
        <v>2</v>
      </c>
      <c r="D1" s="143" t="s">
        <v>3</v>
      </c>
      <c r="E1" s="143" t="s">
        <v>4</v>
      </c>
      <c r="F1" s="144" t="s">
        <v>5</v>
      </c>
    </row>
    <row r="2" ht="18.75" spans="1:6">
      <c r="A2" s="145">
        <v>1</v>
      </c>
      <c r="B2" s="146" t="s">
        <v>6</v>
      </c>
      <c r="C2" s="147">
        <v>548430</v>
      </c>
      <c r="D2" s="147">
        <v>161640</v>
      </c>
      <c r="E2" s="147">
        <f>C2-D2</f>
        <v>386790</v>
      </c>
      <c r="F2" s="148">
        <v>10000</v>
      </c>
    </row>
    <row r="3" ht="18.75" spans="1:6">
      <c r="A3" s="149">
        <v>2</v>
      </c>
      <c r="B3" s="150" t="s">
        <v>7</v>
      </c>
      <c r="C3" s="151">
        <v>660408</v>
      </c>
      <c r="D3" s="151">
        <v>125368</v>
      </c>
      <c r="E3" s="151">
        <f t="shared" ref="E3:E19" si="0">C3-D3</f>
        <v>535040</v>
      </c>
      <c r="F3" s="148">
        <v>10000</v>
      </c>
    </row>
    <row r="4" ht="18.75" spans="1:6">
      <c r="A4" s="145">
        <v>3</v>
      </c>
      <c r="B4" s="146" t="s">
        <v>8</v>
      </c>
      <c r="C4" s="147">
        <v>552100</v>
      </c>
      <c r="D4" s="147">
        <v>346255</v>
      </c>
      <c r="E4" s="147">
        <f t="shared" si="0"/>
        <v>205845</v>
      </c>
      <c r="F4" s="148">
        <v>10000</v>
      </c>
    </row>
    <row r="5" ht="18.75" spans="1:6">
      <c r="A5" s="149">
        <v>4</v>
      </c>
      <c r="B5" s="150" t="s">
        <v>9</v>
      </c>
      <c r="C5" s="151">
        <v>596366</v>
      </c>
      <c r="D5" s="151">
        <v>46187</v>
      </c>
      <c r="E5" s="151">
        <f t="shared" si="0"/>
        <v>550179</v>
      </c>
      <c r="F5" s="148">
        <v>7000</v>
      </c>
    </row>
    <row r="6" ht="18.75" spans="1:10">
      <c r="A6" s="145">
        <v>5</v>
      </c>
      <c r="B6" s="146" t="s">
        <v>10</v>
      </c>
      <c r="C6" s="147">
        <v>469333</v>
      </c>
      <c r="D6" s="147">
        <v>57292</v>
      </c>
      <c r="E6" s="147">
        <f t="shared" si="0"/>
        <v>412041</v>
      </c>
      <c r="F6" s="148">
        <v>5000</v>
      </c>
      <c r="J6" t="s">
        <v>11</v>
      </c>
    </row>
    <row r="7" ht="18.75" spans="1:6">
      <c r="A7" s="149">
        <v>6</v>
      </c>
      <c r="B7" s="150" t="s">
        <v>12</v>
      </c>
      <c r="C7" s="151">
        <v>580899</v>
      </c>
      <c r="D7" s="151">
        <v>220865</v>
      </c>
      <c r="E7" s="151">
        <f t="shared" si="0"/>
        <v>360034</v>
      </c>
      <c r="F7" s="152">
        <v>10000</v>
      </c>
    </row>
    <row r="8" ht="18.75" spans="1:6">
      <c r="A8" s="145">
        <v>7</v>
      </c>
      <c r="B8" s="146" t="s">
        <v>13</v>
      </c>
      <c r="C8" s="147">
        <v>337854</v>
      </c>
      <c r="D8" s="147">
        <v>41375</v>
      </c>
      <c r="E8" s="147">
        <f t="shared" si="0"/>
        <v>296479</v>
      </c>
      <c r="F8" s="148">
        <f>D8*(1-97.5%)</f>
        <v>1034.375</v>
      </c>
    </row>
    <row r="9" ht="18.75" spans="1:6">
      <c r="A9" s="149">
        <v>8</v>
      </c>
      <c r="B9" s="150" t="s">
        <v>14</v>
      </c>
      <c r="C9" s="151">
        <v>948201</v>
      </c>
      <c r="D9" s="151">
        <v>92186</v>
      </c>
      <c r="E9" s="151">
        <f t="shared" si="0"/>
        <v>856015</v>
      </c>
      <c r="F9" s="148">
        <v>10000</v>
      </c>
    </row>
    <row r="10" ht="18.75" spans="1:6">
      <c r="A10" s="145">
        <v>9</v>
      </c>
      <c r="B10" s="146" t="s">
        <v>15</v>
      </c>
      <c r="C10" s="147">
        <v>408246</v>
      </c>
      <c r="D10" s="147">
        <v>102247</v>
      </c>
      <c r="E10" s="147">
        <f t="shared" si="0"/>
        <v>305999</v>
      </c>
      <c r="F10" s="148">
        <f>D10*(1-97.5%)</f>
        <v>2556.175</v>
      </c>
    </row>
    <row r="11" ht="18.75" spans="1:6">
      <c r="A11" s="149">
        <v>10</v>
      </c>
      <c r="B11" s="150" t="s">
        <v>16</v>
      </c>
      <c r="C11" s="151">
        <v>492630</v>
      </c>
      <c r="D11" s="151">
        <v>82819</v>
      </c>
      <c r="E11" s="151">
        <f t="shared" si="0"/>
        <v>409811</v>
      </c>
      <c r="F11" s="148">
        <v>6000</v>
      </c>
    </row>
    <row r="12" ht="18.75" spans="1:6">
      <c r="A12" s="145">
        <v>11</v>
      </c>
      <c r="B12" s="146" t="s">
        <v>17</v>
      </c>
      <c r="C12" s="147">
        <v>679475</v>
      </c>
      <c r="D12" s="147">
        <v>279834</v>
      </c>
      <c r="E12" s="147">
        <f t="shared" si="0"/>
        <v>399641</v>
      </c>
      <c r="F12" s="148">
        <v>10000</v>
      </c>
    </row>
    <row r="13" ht="18.75" spans="1:6">
      <c r="A13" s="149">
        <v>12</v>
      </c>
      <c r="B13" s="150" t="s">
        <v>18</v>
      </c>
      <c r="C13" s="151">
        <v>164378</v>
      </c>
      <c r="D13" s="151">
        <v>41520</v>
      </c>
      <c r="E13" s="151">
        <f t="shared" si="0"/>
        <v>122858</v>
      </c>
      <c r="F13" s="148" t="s">
        <v>19</v>
      </c>
    </row>
    <row r="14" ht="18.75" spans="1:6">
      <c r="A14" s="145">
        <v>13</v>
      </c>
      <c r="B14" s="146" t="s">
        <v>20</v>
      </c>
      <c r="C14" s="147">
        <v>431909</v>
      </c>
      <c r="D14" s="147">
        <v>128623</v>
      </c>
      <c r="E14" s="147">
        <f t="shared" si="0"/>
        <v>303286</v>
      </c>
      <c r="F14" s="148">
        <v>10000</v>
      </c>
    </row>
    <row r="15" ht="18.75" spans="1:6">
      <c r="A15" s="149">
        <v>14</v>
      </c>
      <c r="B15" s="150" t="s">
        <v>21</v>
      </c>
      <c r="C15" s="151">
        <v>604787</v>
      </c>
      <c r="D15" s="151">
        <v>85873</v>
      </c>
      <c r="E15" s="151">
        <f t="shared" si="0"/>
        <v>518914</v>
      </c>
      <c r="F15" s="148">
        <v>8000</v>
      </c>
    </row>
    <row r="16" ht="18.75" spans="1:6">
      <c r="A16" s="145">
        <v>15</v>
      </c>
      <c r="B16" s="146" t="s">
        <v>22</v>
      </c>
      <c r="C16" s="147">
        <v>123154</v>
      </c>
      <c r="D16" s="147">
        <v>54680</v>
      </c>
      <c r="E16" s="147">
        <f t="shared" si="0"/>
        <v>68474</v>
      </c>
      <c r="F16" s="148">
        <f t="shared" ref="F16:F19" si="1">D16*(1-97.5%)</f>
        <v>1367</v>
      </c>
    </row>
    <row r="17" ht="18.75" spans="1:6">
      <c r="A17" s="149">
        <v>16</v>
      </c>
      <c r="B17" s="150" t="s">
        <v>23</v>
      </c>
      <c r="C17" s="151">
        <v>557715</v>
      </c>
      <c r="D17" s="151">
        <v>194097</v>
      </c>
      <c r="E17" s="151">
        <f t="shared" si="0"/>
        <v>363618</v>
      </c>
      <c r="F17" s="148">
        <v>10000</v>
      </c>
    </row>
    <row r="18" ht="18.75" spans="1:6">
      <c r="A18" s="145">
        <v>17</v>
      </c>
      <c r="B18" s="146" t="s">
        <v>24</v>
      </c>
      <c r="C18" s="147">
        <v>394575</v>
      </c>
      <c r="D18" s="147">
        <v>18943</v>
      </c>
      <c r="E18" s="147">
        <f t="shared" si="0"/>
        <v>375632</v>
      </c>
      <c r="F18" s="148">
        <f>D18*(1-97.5%)</f>
        <v>473.575</v>
      </c>
    </row>
    <row r="19" ht="18.75" spans="1:6">
      <c r="A19" s="149">
        <v>18</v>
      </c>
      <c r="B19" s="150" t="s">
        <v>25</v>
      </c>
      <c r="C19" s="151">
        <v>423364</v>
      </c>
      <c r="D19" s="151">
        <v>70601</v>
      </c>
      <c r="E19" s="151">
        <f t="shared" si="0"/>
        <v>352763</v>
      </c>
      <c r="F19" s="148">
        <f t="shared" si="1"/>
        <v>1765.025</v>
      </c>
    </row>
    <row r="20" ht="22.5" spans="3:6">
      <c r="C20" s="153" t="s">
        <v>11</v>
      </c>
      <c r="D20" s="154" t="s">
        <v>11</v>
      </c>
      <c r="E20" s="154" t="s">
        <v>11</v>
      </c>
      <c r="F20" s="155" t="s">
        <v>11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"/>
  <sheetViews>
    <sheetView workbookViewId="0">
      <selection activeCell="M7" sqref="M7"/>
    </sheetView>
  </sheetViews>
  <sheetFormatPr defaultColWidth="9" defaultRowHeight="15"/>
  <sheetData>
    <row r="1" spans="1:21">
      <c r="A1" s="105" t="s">
        <v>0</v>
      </c>
      <c r="B1" s="106" t="s">
        <v>1</v>
      </c>
      <c r="C1" s="107" t="s">
        <v>26</v>
      </c>
      <c r="D1" s="108"/>
      <c r="E1" s="108"/>
      <c r="F1" s="108"/>
      <c r="G1" s="108"/>
      <c r="H1" s="109"/>
      <c r="I1" s="128" t="s">
        <v>27</v>
      </c>
      <c r="J1" s="129"/>
      <c r="K1" s="129"/>
      <c r="L1" s="129"/>
      <c r="M1" s="130"/>
      <c r="N1" s="131" t="s">
        <v>28</v>
      </c>
      <c r="O1" s="129" t="s">
        <v>29</v>
      </c>
      <c r="P1" s="129"/>
      <c r="Q1" s="129"/>
      <c r="R1" s="129"/>
      <c r="S1" s="130"/>
      <c r="T1" s="140" t="s">
        <v>30</v>
      </c>
      <c r="U1" s="102"/>
    </row>
    <row r="2" ht="18.75" spans="1:21">
      <c r="A2" s="105"/>
      <c r="B2" s="110"/>
      <c r="C2" s="111" t="s">
        <v>31</v>
      </c>
      <c r="D2" s="112" t="s">
        <v>32</v>
      </c>
      <c r="E2" s="113" t="s">
        <v>33</v>
      </c>
      <c r="F2" s="112" t="s">
        <v>34</v>
      </c>
      <c r="G2" s="112"/>
      <c r="H2" s="114" t="s">
        <v>35</v>
      </c>
      <c r="I2" s="111" t="s">
        <v>31</v>
      </c>
      <c r="J2" s="113" t="s">
        <v>33</v>
      </c>
      <c r="K2" s="112" t="s">
        <v>34</v>
      </c>
      <c r="L2" s="112"/>
      <c r="M2" s="114" t="s">
        <v>35</v>
      </c>
      <c r="N2" s="132"/>
      <c r="O2" s="133" t="s">
        <v>31</v>
      </c>
      <c r="P2" s="113" t="s">
        <v>33</v>
      </c>
      <c r="Q2" s="112" t="s">
        <v>34</v>
      </c>
      <c r="R2" s="112"/>
      <c r="S2" s="114" t="s">
        <v>35</v>
      </c>
      <c r="T2" s="141"/>
      <c r="U2" s="102"/>
    </row>
    <row r="3" ht="28.5" spans="1:21">
      <c r="A3" s="115">
        <v>1</v>
      </c>
      <c r="B3" s="116" t="s">
        <v>6</v>
      </c>
      <c r="C3" s="117">
        <v>1992751</v>
      </c>
      <c r="D3" s="115"/>
      <c r="E3" s="115">
        <v>640526</v>
      </c>
      <c r="F3" s="115">
        <v>326977</v>
      </c>
      <c r="G3" s="115"/>
      <c r="H3" s="118">
        <f>C3-D3+E3+F3+G3</f>
        <v>2960254</v>
      </c>
      <c r="I3" s="117">
        <v>1579846</v>
      </c>
      <c r="J3" s="115">
        <v>601630</v>
      </c>
      <c r="K3" s="115">
        <v>313242</v>
      </c>
      <c r="L3" s="115"/>
      <c r="M3" s="118">
        <f>I3+J3+K3+L3</f>
        <v>2494718</v>
      </c>
      <c r="N3" s="134">
        <f t="shared" ref="N3:N20" si="0">H3-M3</f>
        <v>465536</v>
      </c>
      <c r="O3" s="135">
        <v>1472000</v>
      </c>
      <c r="P3" s="115">
        <v>675000</v>
      </c>
      <c r="Q3" s="115">
        <v>324000</v>
      </c>
      <c r="R3" s="115"/>
      <c r="S3" s="118">
        <f>O3+P3+Q3+R3</f>
        <v>2471000</v>
      </c>
      <c r="T3" s="134">
        <f t="shared" ref="T3:T20" si="1">M3-S3</f>
        <v>23718</v>
      </c>
      <c r="U3" s="142" t="s">
        <v>6</v>
      </c>
    </row>
    <row r="4" ht="34.5" spans="1:21">
      <c r="A4" s="115">
        <v>2</v>
      </c>
      <c r="B4" s="116" t="s">
        <v>7</v>
      </c>
      <c r="C4" s="117">
        <v>892183</v>
      </c>
      <c r="D4" s="115">
        <v>25793</v>
      </c>
      <c r="E4" s="115">
        <v>656189</v>
      </c>
      <c r="F4" s="115">
        <v>114122</v>
      </c>
      <c r="G4" s="115"/>
      <c r="H4" s="118">
        <f t="shared" ref="H4:H20" si="2">C4-D4+E4+F4+G4</f>
        <v>1636701</v>
      </c>
      <c r="I4" s="117">
        <v>562565</v>
      </c>
      <c r="J4" s="115">
        <v>415910</v>
      </c>
      <c r="K4" s="115">
        <v>186704</v>
      </c>
      <c r="L4" s="115"/>
      <c r="M4" s="118">
        <f t="shared" ref="M4:M20" si="3">I4+J4+K4+L4</f>
        <v>1165179</v>
      </c>
      <c r="N4" s="134">
        <f t="shared" si="0"/>
        <v>471522</v>
      </c>
      <c r="O4" s="135">
        <v>537000</v>
      </c>
      <c r="P4" s="115">
        <v>347000</v>
      </c>
      <c r="Q4" s="115">
        <v>261000</v>
      </c>
      <c r="R4" s="115"/>
      <c r="S4" s="118">
        <f t="shared" ref="S4:S20" si="4">O4+P4+Q4+R4</f>
        <v>1145000</v>
      </c>
      <c r="T4" s="134">
        <f t="shared" si="1"/>
        <v>20179</v>
      </c>
      <c r="U4" s="142" t="s">
        <v>7</v>
      </c>
    </row>
    <row r="5" ht="34.5" spans="1:21">
      <c r="A5" s="115">
        <v>3</v>
      </c>
      <c r="B5" s="116" t="s">
        <v>8</v>
      </c>
      <c r="C5" s="117">
        <v>606248</v>
      </c>
      <c r="D5" s="115"/>
      <c r="E5" s="115">
        <v>0</v>
      </c>
      <c r="F5" s="115">
        <v>283458</v>
      </c>
      <c r="G5" s="115"/>
      <c r="H5" s="118">
        <f t="shared" si="2"/>
        <v>889706</v>
      </c>
      <c r="I5" s="117">
        <v>264829</v>
      </c>
      <c r="J5" s="115">
        <v>63542</v>
      </c>
      <c r="K5" s="115">
        <v>158025</v>
      </c>
      <c r="L5" s="115"/>
      <c r="M5" s="118">
        <f t="shared" si="3"/>
        <v>486396</v>
      </c>
      <c r="N5" s="134">
        <f t="shared" si="0"/>
        <v>403310</v>
      </c>
      <c r="O5" s="135">
        <v>244000</v>
      </c>
      <c r="P5" s="115">
        <v>86000</v>
      </c>
      <c r="Q5" s="115">
        <v>19000</v>
      </c>
      <c r="R5" s="115"/>
      <c r="S5" s="118">
        <f t="shared" si="4"/>
        <v>349000</v>
      </c>
      <c r="T5" s="134">
        <f t="shared" si="1"/>
        <v>137396</v>
      </c>
      <c r="U5" s="142" t="s">
        <v>8</v>
      </c>
    </row>
    <row r="6" ht="34.5" spans="1:21">
      <c r="A6" s="115">
        <v>4</v>
      </c>
      <c r="B6" s="116" t="s">
        <v>9</v>
      </c>
      <c r="C6" s="117">
        <v>1457743</v>
      </c>
      <c r="D6" s="115">
        <v>9197</v>
      </c>
      <c r="E6" s="115">
        <v>486881</v>
      </c>
      <c r="F6" s="115">
        <v>90574</v>
      </c>
      <c r="G6" s="115"/>
      <c r="H6" s="118">
        <f t="shared" si="2"/>
        <v>2026001</v>
      </c>
      <c r="I6" s="117">
        <v>768400</v>
      </c>
      <c r="J6" s="115">
        <v>647638</v>
      </c>
      <c r="K6" s="115">
        <v>222814</v>
      </c>
      <c r="L6" s="115"/>
      <c r="M6" s="118">
        <f t="shared" si="3"/>
        <v>1638852</v>
      </c>
      <c r="N6" s="134">
        <f t="shared" si="0"/>
        <v>387149</v>
      </c>
      <c r="O6" s="135">
        <v>789000</v>
      </c>
      <c r="P6" s="115">
        <v>322000</v>
      </c>
      <c r="Q6" s="115">
        <v>307000</v>
      </c>
      <c r="R6" s="115"/>
      <c r="S6" s="118">
        <f t="shared" si="4"/>
        <v>1418000</v>
      </c>
      <c r="T6" s="134">
        <f t="shared" si="1"/>
        <v>220852</v>
      </c>
      <c r="U6" s="142" t="s">
        <v>9</v>
      </c>
    </row>
    <row r="7" ht="42.75" spans="1:21">
      <c r="A7" s="115">
        <v>5</v>
      </c>
      <c r="B7" s="116" t="s">
        <v>10</v>
      </c>
      <c r="C7" s="117">
        <v>1017414</v>
      </c>
      <c r="D7" s="115"/>
      <c r="E7" s="115">
        <v>73612</v>
      </c>
      <c r="F7" s="115">
        <v>130237</v>
      </c>
      <c r="G7" s="115"/>
      <c r="H7" s="118">
        <f t="shared" si="2"/>
        <v>1221263</v>
      </c>
      <c r="I7" s="117">
        <v>545147</v>
      </c>
      <c r="J7" s="115">
        <v>162326</v>
      </c>
      <c r="K7" s="115">
        <v>65267</v>
      </c>
      <c r="L7" s="115"/>
      <c r="M7" s="118">
        <f t="shared" si="3"/>
        <v>772740</v>
      </c>
      <c r="N7" s="134">
        <f t="shared" si="0"/>
        <v>448523</v>
      </c>
      <c r="O7" s="135">
        <v>479800</v>
      </c>
      <c r="P7" s="115">
        <v>163000</v>
      </c>
      <c r="Q7" s="115">
        <v>81900</v>
      </c>
      <c r="R7" s="115"/>
      <c r="S7" s="118">
        <f t="shared" si="4"/>
        <v>724700</v>
      </c>
      <c r="T7" s="134">
        <f t="shared" si="1"/>
        <v>48040</v>
      </c>
      <c r="U7" s="142" t="s">
        <v>10</v>
      </c>
    </row>
    <row r="8" ht="28.5" spans="1:21">
      <c r="A8" s="115">
        <v>6</v>
      </c>
      <c r="B8" s="116" t="s">
        <v>12</v>
      </c>
      <c r="C8" s="117">
        <v>1794216</v>
      </c>
      <c r="D8" s="115"/>
      <c r="E8" s="115">
        <v>1025025</v>
      </c>
      <c r="F8" s="115"/>
      <c r="G8" s="115"/>
      <c r="H8" s="118">
        <f t="shared" si="2"/>
        <v>2819241</v>
      </c>
      <c r="I8" s="117">
        <v>1357899</v>
      </c>
      <c r="J8" s="115">
        <v>1052232</v>
      </c>
      <c r="K8" s="115">
        <v>244058</v>
      </c>
      <c r="L8" s="115"/>
      <c r="M8" s="118">
        <f t="shared" si="3"/>
        <v>2654189</v>
      </c>
      <c r="N8" s="134">
        <f t="shared" si="0"/>
        <v>165052</v>
      </c>
      <c r="O8" s="135">
        <v>1281000</v>
      </c>
      <c r="P8" s="115">
        <v>958000</v>
      </c>
      <c r="Q8" s="115">
        <v>396000</v>
      </c>
      <c r="R8" s="115"/>
      <c r="S8" s="118">
        <f t="shared" si="4"/>
        <v>2635000</v>
      </c>
      <c r="T8" s="134">
        <f t="shared" si="1"/>
        <v>19189</v>
      </c>
      <c r="U8" s="142" t="s">
        <v>12</v>
      </c>
    </row>
    <row r="9" ht="42.75" spans="1:21">
      <c r="A9" s="115">
        <v>7</v>
      </c>
      <c r="B9" s="116" t="s">
        <v>36</v>
      </c>
      <c r="C9" s="117">
        <v>271797</v>
      </c>
      <c r="D9" s="115"/>
      <c r="E9" s="115">
        <v>318451</v>
      </c>
      <c r="F9" s="115">
        <v>73293</v>
      </c>
      <c r="G9" s="115"/>
      <c r="H9" s="118">
        <f t="shared" si="2"/>
        <v>663541</v>
      </c>
      <c r="I9" s="117">
        <v>114280</v>
      </c>
      <c r="J9" s="115">
        <v>194964</v>
      </c>
      <c r="K9" s="115">
        <v>74398</v>
      </c>
      <c r="L9" s="115"/>
      <c r="M9" s="118">
        <f t="shared" si="3"/>
        <v>383642</v>
      </c>
      <c r="N9" s="134">
        <f t="shared" si="0"/>
        <v>279899</v>
      </c>
      <c r="O9" s="135">
        <v>58000</v>
      </c>
      <c r="P9" s="115">
        <v>159000</v>
      </c>
      <c r="Q9" s="115">
        <v>80000</v>
      </c>
      <c r="R9" s="115"/>
      <c r="S9" s="118">
        <f t="shared" si="4"/>
        <v>297000</v>
      </c>
      <c r="T9" s="134">
        <f t="shared" si="1"/>
        <v>86642</v>
      </c>
      <c r="U9" s="142" t="s">
        <v>37</v>
      </c>
    </row>
    <row r="10" ht="34.5" spans="1:21">
      <c r="A10" s="115">
        <v>8</v>
      </c>
      <c r="B10" s="116" t="s">
        <v>14</v>
      </c>
      <c r="C10" s="117">
        <v>875958</v>
      </c>
      <c r="D10" s="115"/>
      <c r="E10" s="115">
        <v>0</v>
      </c>
      <c r="F10" s="115">
        <v>415403</v>
      </c>
      <c r="G10" s="115"/>
      <c r="H10" s="118">
        <f t="shared" si="2"/>
        <v>1291361</v>
      </c>
      <c r="I10" s="117">
        <v>335108</v>
      </c>
      <c r="J10" s="115">
        <v>385793</v>
      </c>
      <c r="K10" s="115">
        <v>70218</v>
      </c>
      <c r="L10" s="115"/>
      <c r="M10" s="118">
        <f t="shared" si="3"/>
        <v>791119</v>
      </c>
      <c r="N10" s="134">
        <f t="shared" si="0"/>
        <v>500242</v>
      </c>
      <c r="O10" s="135">
        <v>339000</v>
      </c>
      <c r="P10" s="115">
        <v>196000</v>
      </c>
      <c r="Q10" s="115">
        <v>221000</v>
      </c>
      <c r="R10" s="115"/>
      <c r="S10" s="118">
        <f t="shared" si="4"/>
        <v>756000</v>
      </c>
      <c r="T10" s="134">
        <f t="shared" si="1"/>
        <v>35119</v>
      </c>
      <c r="U10" s="142" t="s">
        <v>14</v>
      </c>
    </row>
    <row r="11" ht="34.5" spans="1:21">
      <c r="A11" s="115">
        <v>9</v>
      </c>
      <c r="B11" s="116" t="s">
        <v>15</v>
      </c>
      <c r="C11" s="117">
        <v>967382</v>
      </c>
      <c r="D11" s="115"/>
      <c r="E11" s="115">
        <v>34710</v>
      </c>
      <c r="F11" s="115">
        <v>145626</v>
      </c>
      <c r="G11" s="115"/>
      <c r="H11" s="118">
        <f t="shared" si="2"/>
        <v>1147718</v>
      </c>
      <c r="I11" s="117">
        <v>539790</v>
      </c>
      <c r="J11" s="115">
        <v>173082</v>
      </c>
      <c r="K11" s="115">
        <v>61259</v>
      </c>
      <c r="L11" s="115"/>
      <c r="M11" s="118">
        <f t="shared" si="3"/>
        <v>774131</v>
      </c>
      <c r="N11" s="134">
        <f t="shared" si="0"/>
        <v>373587</v>
      </c>
      <c r="O11" s="135">
        <v>522000</v>
      </c>
      <c r="P11" s="115">
        <v>166000</v>
      </c>
      <c r="Q11" s="115">
        <v>72000</v>
      </c>
      <c r="R11" s="115"/>
      <c r="S11" s="118">
        <f t="shared" si="4"/>
        <v>760000</v>
      </c>
      <c r="T11" s="134">
        <f t="shared" si="1"/>
        <v>14131</v>
      </c>
      <c r="U11" s="142" t="s">
        <v>15</v>
      </c>
    </row>
    <row r="12" ht="42.75" spans="1:21">
      <c r="A12" s="115">
        <v>10</v>
      </c>
      <c r="B12" s="116" t="s">
        <v>16</v>
      </c>
      <c r="C12" s="117">
        <v>601842</v>
      </c>
      <c r="D12" s="115"/>
      <c r="E12" s="115">
        <v>218266</v>
      </c>
      <c r="F12" s="115">
        <v>141406</v>
      </c>
      <c r="G12" s="115"/>
      <c r="H12" s="118">
        <f t="shared" si="2"/>
        <v>961514</v>
      </c>
      <c r="I12" s="117">
        <v>306490</v>
      </c>
      <c r="J12" s="115">
        <v>92251</v>
      </c>
      <c r="K12" s="115">
        <v>76469</v>
      </c>
      <c r="L12" s="115"/>
      <c r="M12" s="118">
        <f t="shared" si="3"/>
        <v>475210</v>
      </c>
      <c r="N12" s="134">
        <f t="shared" si="0"/>
        <v>486304</v>
      </c>
      <c r="O12" s="135">
        <v>293000</v>
      </c>
      <c r="P12" s="115">
        <v>96000</v>
      </c>
      <c r="Q12" s="115">
        <v>52000</v>
      </c>
      <c r="R12" s="115"/>
      <c r="S12" s="118">
        <f t="shared" si="4"/>
        <v>441000</v>
      </c>
      <c r="T12" s="134">
        <f t="shared" si="1"/>
        <v>34210</v>
      </c>
      <c r="U12" s="142" t="s">
        <v>16</v>
      </c>
    </row>
    <row r="13" ht="51.75" spans="1:21">
      <c r="A13" s="115">
        <v>11</v>
      </c>
      <c r="B13" s="116" t="s">
        <v>17</v>
      </c>
      <c r="C13" s="117">
        <v>3485166</v>
      </c>
      <c r="D13" s="115">
        <v>327243</v>
      </c>
      <c r="E13" s="115">
        <v>709051</v>
      </c>
      <c r="F13" s="115">
        <v>402070</v>
      </c>
      <c r="G13" s="115"/>
      <c r="H13" s="118">
        <f t="shared" si="2"/>
        <v>4269044</v>
      </c>
      <c r="I13" s="117">
        <v>2131939</v>
      </c>
      <c r="J13" s="115">
        <v>1134779</v>
      </c>
      <c r="K13" s="115">
        <v>315688</v>
      </c>
      <c r="L13" s="115"/>
      <c r="M13" s="118">
        <f t="shared" si="3"/>
        <v>3582406</v>
      </c>
      <c r="N13" s="134">
        <f t="shared" si="0"/>
        <v>686638</v>
      </c>
      <c r="O13" s="135">
        <v>2130000</v>
      </c>
      <c r="P13" s="115">
        <v>1084000</v>
      </c>
      <c r="Q13" s="115">
        <v>346000</v>
      </c>
      <c r="R13" s="115"/>
      <c r="S13" s="118">
        <f t="shared" si="4"/>
        <v>3560000</v>
      </c>
      <c r="T13" s="134">
        <f t="shared" si="1"/>
        <v>22406</v>
      </c>
      <c r="U13" s="142" t="s">
        <v>17</v>
      </c>
    </row>
    <row r="14" ht="51.75" spans="1:21">
      <c r="A14" s="115">
        <v>12</v>
      </c>
      <c r="B14" s="116" t="s">
        <v>18</v>
      </c>
      <c r="C14" s="117">
        <v>406619</v>
      </c>
      <c r="D14" s="115"/>
      <c r="E14" s="115">
        <v>222959</v>
      </c>
      <c r="F14" s="115">
        <v>50050</v>
      </c>
      <c r="G14" s="115"/>
      <c r="H14" s="118">
        <f t="shared" si="2"/>
        <v>679628</v>
      </c>
      <c r="I14" s="117">
        <v>158803</v>
      </c>
      <c r="J14" s="115">
        <v>245513</v>
      </c>
      <c r="K14" s="115">
        <v>43426</v>
      </c>
      <c r="L14" s="115"/>
      <c r="M14" s="118">
        <f t="shared" si="3"/>
        <v>447742</v>
      </c>
      <c r="N14" s="134">
        <f t="shared" si="0"/>
        <v>231886</v>
      </c>
      <c r="O14" s="135">
        <v>120340</v>
      </c>
      <c r="P14" s="115">
        <v>269808</v>
      </c>
      <c r="Q14" s="115"/>
      <c r="R14" s="115"/>
      <c r="S14" s="118">
        <f t="shared" si="4"/>
        <v>390148</v>
      </c>
      <c r="T14" s="134">
        <f t="shared" si="1"/>
        <v>57594</v>
      </c>
      <c r="U14" s="142" t="s">
        <v>18</v>
      </c>
    </row>
    <row r="15" ht="34.5" spans="1:21">
      <c r="A15" s="115">
        <v>13</v>
      </c>
      <c r="B15" s="116" t="s">
        <v>20</v>
      </c>
      <c r="C15" s="117"/>
      <c r="D15" s="115"/>
      <c r="E15" s="115">
        <v>305830</v>
      </c>
      <c r="F15" s="115">
        <v>169664</v>
      </c>
      <c r="G15" s="115"/>
      <c r="H15" s="118">
        <f t="shared" si="2"/>
        <v>475494</v>
      </c>
      <c r="I15" s="117"/>
      <c r="J15" s="115">
        <v>128809</v>
      </c>
      <c r="K15" s="115">
        <v>130465</v>
      </c>
      <c r="L15" s="115"/>
      <c r="M15" s="118">
        <f t="shared" si="3"/>
        <v>259274</v>
      </c>
      <c r="N15" s="134">
        <f t="shared" si="0"/>
        <v>216220</v>
      </c>
      <c r="O15" s="135"/>
      <c r="P15" s="115">
        <v>0</v>
      </c>
      <c r="Q15" s="115">
        <v>205000</v>
      </c>
      <c r="R15" s="115"/>
      <c r="S15" s="118">
        <f t="shared" si="4"/>
        <v>205000</v>
      </c>
      <c r="T15" s="134">
        <f t="shared" si="1"/>
        <v>54274</v>
      </c>
      <c r="U15" s="142" t="s">
        <v>20</v>
      </c>
    </row>
    <row r="16" ht="51.75" spans="1:21">
      <c r="A16" s="115">
        <v>14</v>
      </c>
      <c r="B16" s="116" t="s">
        <v>38</v>
      </c>
      <c r="C16" s="117">
        <v>795825</v>
      </c>
      <c r="D16" s="115"/>
      <c r="E16" s="115">
        <v>421315</v>
      </c>
      <c r="F16" s="115">
        <v>152072</v>
      </c>
      <c r="G16" s="115"/>
      <c r="H16" s="118">
        <f t="shared" si="2"/>
        <v>1369212</v>
      </c>
      <c r="I16" s="117">
        <v>339830</v>
      </c>
      <c r="J16" s="115">
        <v>384844</v>
      </c>
      <c r="K16" s="115">
        <v>239285</v>
      </c>
      <c r="L16" s="115"/>
      <c r="M16" s="118">
        <f t="shared" si="3"/>
        <v>963959</v>
      </c>
      <c r="N16" s="134">
        <f t="shared" si="0"/>
        <v>405253</v>
      </c>
      <c r="O16" s="135">
        <v>295000</v>
      </c>
      <c r="P16" s="115">
        <v>437000</v>
      </c>
      <c r="Q16" s="115">
        <v>198000</v>
      </c>
      <c r="R16" s="115"/>
      <c r="S16" s="118">
        <f t="shared" si="4"/>
        <v>930000</v>
      </c>
      <c r="T16" s="134">
        <f t="shared" si="1"/>
        <v>33959</v>
      </c>
      <c r="U16" s="142" t="s">
        <v>38</v>
      </c>
    </row>
    <row r="17" ht="42.75" spans="1:21">
      <c r="A17" s="115">
        <v>15</v>
      </c>
      <c r="B17" s="116" t="s">
        <v>39</v>
      </c>
      <c r="C17" s="117">
        <v>193404</v>
      </c>
      <c r="D17" s="115"/>
      <c r="E17" s="115">
        <v>180296</v>
      </c>
      <c r="F17" s="115">
        <v>82931</v>
      </c>
      <c r="G17" s="115"/>
      <c r="H17" s="118">
        <f t="shared" si="2"/>
        <v>456631</v>
      </c>
      <c r="I17" s="117">
        <v>104766</v>
      </c>
      <c r="J17" s="115">
        <v>184597</v>
      </c>
      <c r="K17" s="115">
        <v>44994</v>
      </c>
      <c r="L17" s="115"/>
      <c r="M17" s="118">
        <f t="shared" si="3"/>
        <v>334357</v>
      </c>
      <c r="N17" s="134">
        <f t="shared" si="0"/>
        <v>122274</v>
      </c>
      <c r="O17" s="135">
        <v>85000</v>
      </c>
      <c r="P17" s="115">
        <v>152000</v>
      </c>
      <c r="Q17" s="115">
        <v>82000</v>
      </c>
      <c r="R17" s="115"/>
      <c r="S17" s="118">
        <f t="shared" si="4"/>
        <v>319000</v>
      </c>
      <c r="T17" s="134">
        <f t="shared" si="1"/>
        <v>15357</v>
      </c>
      <c r="U17" s="142" t="s">
        <v>39</v>
      </c>
    </row>
    <row r="18" ht="34.5" spans="1:21">
      <c r="A18" s="115">
        <v>16</v>
      </c>
      <c r="B18" s="116" t="s">
        <v>23</v>
      </c>
      <c r="C18" s="117">
        <v>1105067</v>
      </c>
      <c r="D18" s="115"/>
      <c r="E18" s="115">
        <v>261219</v>
      </c>
      <c r="F18" s="115">
        <v>57761</v>
      </c>
      <c r="G18" s="115"/>
      <c r="H18" s="118">
        <f t="shared" si="2"/>
        <v>1424047</v>
      </c>
      <c r="I18" s="117">
        <v>450673</v>
      </c>
      <c r="J18" s="115">
        <v>301216</v>
      </c>
      <c r="K18" s="115">
        <v>262692</v>
      </c>
      <c r="L18" s="115"/>
      <c r="M18" s="118">
        <f t="shared" si="3"/>
        <v>1014581</v>
      </c>
      <c r="N18" s="134">
        <f t="shared" si="0"/>
        <v>409466</v>
      </c>
      <c r="O18" s="135">
        <v>417000</v>
      </c>
      <c r="P18" s="115">
        <v>263000</v>
      </c>
      <c r="Q18" s="115">
        <v>183000</v>
      </c>
      <c r="R18" s="115"/>
      <c r="S18" s="118">
        <f t="shared" si="4"/>
        <v>863000</v>
      </c>
      <c r="T18" s="134">
        <f t="shared" si="1"/>
        <v>151581</v>
      </c>
      <c r="U18" s="142" t="s">
        <v>23</v>
      </c>
    </row>
    <row r="19" ht="34.5" spans="1:21">
      <c r="A19" s="115">
        <v>17</v>
      </c>
      <c r="B19" s="119" t="s">
        <v>24</v>
      </c>
      <c r="C19" s="120">
        <v>537134</v>
      </c>
      <c r="D19" s="121"/>
      <c r="E19" s="121">
        <v>341678</v>
      </c>
      <c r="F19" s="121">
        <v>174346</v>
      </c>
      <c r="G19" s="121"/>
      <c r="H19" s="118">
        <f t="shared" si="2"/>
        <v>1053158</v>
      </c>
      <c r="I19" s="120">
        <v>350031</v>
      </c>
      <c r="J19" s="121">
        <v>271784</v>
      </c>
      <c r="K19" s="121">
        <v>59994</v>
      </c>
      <c r="L19" s="121"/>
      <c r="M19" s="118">
        <f t="shared" si="3"/>
        <v>681809</v>
      </c>
      <c r="N19" s="134">
        <f t="shared" si="0"/>
        <v>371349</v>
      </c>
      <c r="O19" s="136">
        <v>349000</v>
      </c>
      <c r="P19" s="121">
        <v>193000</v>
      </c>
      <c r="Q19" s="121">
        <v>122000</v>
      </c>
      <c r="R19" s="121"/>
      <c r="S19" s="118">
        <f t="shared" si="4"/>
        <v>664000</v>
      </c>
      <c r="T19" s="134">
        <f t="shared" si="1"/>
        <v>17809</v>
      </c>
      <c r="U19" s="142" t="s">
        <v>24</v>
      </c>
    </row>
    <row r="20" ht="35.25" spans="1:21">
      <c r="A20" s="115">
        <v>18</v>
      </c>
      <c r="B20" s="122" t="s">
        <v>25</v>
      </c>
      <c r="C20" s="123">
        <v>854536</v>
      </c>
      <c r="D20" s="124"/>
      <c r="E20" s="124">
        <v>113564</v>
      </c>
      <c r="F20" s="124">
        <v>151968</v>
      </c>
      <c r="G20" s="124"/>
      <c r="H20" s="125">
        <f t="shared" si="2"/>
        <v>1120068</v>
      </c>
      <c r="I20" s="123">
        <v>439719</v>
      </c>
      <c r="J20" s="124">
        <v>179924</v>
      </c>
      <c r="K20" s="124">
        <v>65060</v>
      </c>
      <c r="L20" s="124"/>
      <c r="M20" s="125">
        <f t="shared" si="3"/>
        <v>684703</v>
      </c>
      <c r="N20" s="137">
        <f t="shared" si="0"/>
        <v>435365</v>
      </c>
      <c r="O20" s="138">
        <v>424000</v>
      </c>
      <c r="P20" s="124">
        <v>149200</v>
      </c>
      <c r="Q20" s="124">
        <v>95000</v>
      </c>
      <c r="R20" s="124"/>
      <c r="S20" s="125">
        <f t="shared" si="4"/>
        <v>668200</v>
      </c>
      <c r="T20" s="137">
        <f t="shared" si="1"/>
        <v>16503</v>
      </c>
      <c r="U20" s="142" t="s">
        <v>25</v>
      </c>
    </row>
    <row r="21" spans="2:21">
      <c r="B21" s="36"/>
      <c r="C21">
        <f>SUM(C3:C20)</f>
        <v>17855285</v>
      </c>
      <c r="D21">
        <f>SUM(D3:D20)</f>
        <v>362233</v>
      </c>
      <c r="E21" s="126">
        <f>SUM(E3:E20)</f>
        <v>6009572</v>
      </c>
      <c r="F21" s="126">
        <f>SUM(F3:F20)</f>
        <v>2961958</v>
      </c>
      <c r="G21" s="126"/>
      <c r="H21" s="127">
        <f t="shared" ref="H21:Q21" si="5">SUM(H3:H20)</f>
        <v>26464582</v>
      </c>
      <c r="I21" s="126">
        <f t="shared" si="5"/>
        <v>10350115</v>
      </c>
      <c r="J21" s="126">
        <f t="shared" si="5"/>
        <v>6620834</v>
      </c>
      <c r="K21" s="126">
        <f t="shared" si="5"/>
        <v>2634058</v>
      </c>
      <c r="L21" s="126"/>
      <c r="M21" s="139">
        <f>SUM(M3:M20)</f>
        <v>19605007</v>
      </c>
      <c r="N21">
        <f t="shared" si="5"/>
        <v>6859575</v>
      </c>
      <c r="O21" s="126">
        <f t="shared" si="5"/>
        <v>9835140</v>
      </c>
      <c r="P21" s="126">
        <f t="shared" si="5"/>
        <v>5716008</v>
      </c>
      <c r="Q21" s="126">
        <f t="shared" si="5"/>
        <v>3044900</v>
      </c>
      <c r="R21" s="126"/>
      <c r="S21" s="126">
        <f>SUM(S3:S20)</f>
        <v>18596048</v>
      </c>
      <c r="T21" s="127">
        <f>SUM(T3:T20)</f>
        <v>1008959</v>
      </c>
      <c r="U21" s="102"/>
    </row>
    <row r="22" spans="2:21">
      <c r="B22" s="36"/>
      <c r="O22" s="36"/>
      <c r="P22" s="36"/>
      <c r="Q22" s="36"/>
      <c r="R22" s="36"/>
      <c r="S22" s="36"/>
      <c r="U22" s="102"/>
    </row>
  </sheetData>
  <mergeCells count="8">
    <mergeCell ref="C1:H1"/>
    <mergeCell ref="I1:M1"/>
    <mergeCell ref="O1:S1"/>
    <mergeCell ref="O22:S22"/>
    <mergeCell ref="A1:A2"/>
    <mergeCell ref="B1:B2"/>
    <mergeCell ref="N1:N2"/>
    <mergeCell ref="T1:T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9"/>
  <sheetViews>
    <sheetView workbookViewId="0">
      <selection activeCell="F6" sqref="F6:F7"/>
    </sheetView>
  </sheetViews>
  <sheetFormatPr defaultColWidth="9" defaultRowHeight="15"/>
  <cols>
    <col min="2" max="2" width="14.7809523809524" customWidth="1"/>
    <col min="12" max="12" width="17.1047619047619" customWidth="1"/>
  </cols>
  <sheetData>
    <row r="1" ht="15.75" spans="1:14">
      <c r="A1" s="1" t="s">
        <v>40</v>
      </c>
      <c r="B1" s="1"/>
      <c r="C1" s="1"/>
      <c r="D1" s="1"/>
      <c r="E1" s="1"/>
      <c r="F1" s="1"/>
      <c r="G1" s="1"/>
      <c r="H1" s="1"/>
      <c r="I1" s="35"/>
      <c r="J1" s="36"/>
      <c r="K1" s="36"/>
      <c r="L1" s="37"/>
      <c r="M1" s="38"/>
      <c r="N1" s="37"/>
    </row>
    <row r="2" spans="1:14">
      <c r="A2" s="2" t="s">
        <v>41</v>
      </c>
      <c r="B2" s="2"/>
      <c r="C2" s="2"/>
      <c r="D2" s="2"/>
      <c r="E2" s="2"/>
      <c r="F2" s="2"/>
      <c r="G2" s="2"/>
      <c r="H2" s="2"/>
      <c r="I2" s="39"/>
      <c r="J2" s="36"/>
      <c r="K2" s="36"/>
      <c r="L2" s="40"/>
      <c r="M2" s="38"/>
      <c r="N2" s="37"/>
    </row>
    <row r="3" spans="1:14">
      <c r="A3" s="3" t="s">
        <v>42</v>
      </c>
      <c r="B3" s="4" t="s">
        <v>43</v>
      </c>
      <c r="C3" s="5" t="s">
        <v>44</v>
      </c>
      <c r="D3" s="3" t="s">
        <v>45</v>
      </c>
      <c r="E3" s="3" t="s">
        <v>46</v>
      </c>
      <c r="F3" s="3" t="s">
        <v>47</v>
      </c>
      <c r="G3" s="3" t="s">
        <v>48</v>
      </c>
      <c r="H3" s="4" t="s">
        <v>49</v>
      </c>
      <c r="I3" s="41" t="s">
        <v>50</v>
      </c>
      <c r="J3" s="3" t="s">
        <v>51</v>
      </c>
      <c r="K3" s="42" t="s">
        <v>52</v>
      </c>
      <c r="L3" s="43" t="s">
        <v>53</v>
      </c>
      <c r="M3" s="44" t="s">
        <v>54</v>
      </c>
      <c r="N3" s="45" t="s">
        <v>55</v>
      </c>
    </row>
    <row r="4" spans="1:14">
      <c r="A4" s="3"/>
      <c r="B4" s="4"/>
      <c r="C4" s="5"/>
      <c r="D4" s="3"/>
      <c r="E4" s="3"/>
      <c r="F4" s="3"/>
      <c r="G4" s="3"/>
      <c r="H4" s="4"/>
      <c r="I4" s="41"/>
      <c r="J4" s="3"/>
      <c r="K4" s="46"/>
      <c r="L4" s="43"/>
      <c r="M4" s="44"/>
      <c r="N4" s="45"/>
    </row>
    <row r="5" spans="1:14">
      <c r="A5" s="6">
        <v>1</v>
      </c>
      <c r="B5" s="7" t="s">
        <v>56</v>
      </c>
      <c r="C5" s="8" t="s">
        <v>57</v>
      </c>
      <c r="D5" s="9">
        <v>85287215</v>
      </c>
      <c r="E5" s="10">
        <v>17990</v>
      </c>
      <c r="F5" s="11">
        <v>0.18</v>
      </c>
      <c r="G5" s="12">
        <v>0.57</v>
      </c>
      <c r="H5" s="6">
        <v>7735.7</v>
      </c>
      <c r="I5" s="47">
        <f>H5/118%</f>
        <v>6555.6779661017</v>
      </c>
      <c r="K5" s="48">
        <f t="shared" ref="K5:K68" si="0">J5*H5</f>
        <v>0</v>
      </c>
      <c r="L5" s="49">
        <f t="shared" ref="L5:L68" si="1">J5*I5</f>
        <v>0</v>
      </c>
      <c r="M5" s="50">
        <v>0.07</v>
      </c>
      <c r="N5" s="49">
        <f>L5*M5</f>
        <v>0</v>
      </c>
    </row>
    <row r="6" spans="1:14">
      <c r="A6" s="13">
        <v>2</v>
      </c>
      <c r="B6" s="14" t="s">
        <v>58</v>
      </c>
      <c r="C6" s="15" t="s">
        <v>59</v>
      </c>
      <c r="D6" s="16">
        <v>85287215</v>
      </c>
      <c r="E6" s="17">
        <v>23500</v>
      </c>
      <c r="F6" s="18">
        <v>0.18</v>
      </c>
      <c r="G6" s="19">
        <v>0.62</v>
      </c>
      <c r="H6" s="13">
        <v>8930</v>
      </c>
      <c r="I6" s="47">
        <f t="shared" ref="I6:I9" si="2">H6/118%</f>
        <v>7567.79661016949</v>
      </c>
      <c r="J6">
        <v>10</v>
      </c>
      <c r="K6" s="48">
        <f t="shared" si="0"/>
        <v>89300</v>
      </c>
      <c r="L6" s="49">
        <f t="shared" si="1"/>
        <v>75677.9661016949</v>
      </c>
      <c r="M6" s="50">
        <v>0.07</v>
      </c>
      <c r="N6" s="49">
        <f t="shared" ref="N6:N69" si="3">L6*M6</f>
        <v>5297.45762711865</v>
      </c>
    </row>
    <row r="7" spans="1:14">
      <c r="A7" s="13">
        <v>3</v>
      </c>
      <c r="B7" s="14" t="s">
        <v>60</v>
      </c>
      <c r="C7" s="15" t="s">
        <v>61</v>
      </c>
      <c r="D7" s="16">
        <v>85287215</v>
      </c>
      <c r="E7" s="17">
        <v>27500</v>
      </c>
      <c r="F7" s="18">
        <v>0.18</v>
      </c>
      <c r="G7" s="19">
        <v>0.63</v>
      </c>
      <c r="H7" s="13">
        <v>10175</v>
      </c>
      <c r="I7" s="47">
        <f t="shared" si="2"/>
        <v>8622.8813559322</v>
      </c>
      <c r="K7" s="48">
        <f t="shared" si="0"/>
        <v>0</v>
      </c>
      <c r="L7" s="49">
        <f t="shared" si="1"/>
        <v>0</v>
      </c>
      <c r="M7" s="50">
        <v>0.07</v>
      </c>
      <c r="N7" s="49">
        <f t="shared" si="3"/>
        <v>0</v>
      </c>
    </row>
    <row r="8" spans="1:14">
      <c r="A8" s="13">
        <v>4</v>
      </c>
      <c r="B8" s="14" t="s">
        <v>62</v>
      </c>
      <c r="C8" s="15" t="s">
        <v>63</v>
      </c>
      <c r="D8" s="16">
        <v>85287215</v>
      </c>
      <c r="E8" s="17">
        <v>29900</v>
      </c>
      <c r="F8" s="18">
        <v>0.18</v>
      </c>
      <c r="G8" s="19">
        <v>0.65</v>
      </c>
      <c r="H8" s="13">
        <v>10465</v>
      </c>
      <c r="I8" s="47">
        <f t="shared" si="2"/>
        <v>8868.64406779661</v>
      </c>
      <c r="J8">
        <v>39</v>
      </c>
      <c r="K8" s="48">
        <f t="shared" si="0"/>
        <v>408135</v>
      </c>
      <c r="L8" s="49">
        <f t="shared" si="1"/>
        <v>345877.118644068</v>
      </c>
      <c r="M8" s="50">
        <v>0.07</v>
      </c>
      <c r="N8" s="49">
        <f t="shared" si="3"/>
        <v>24211.3983050848</v>
      </c>
    </row>
    <row r="9" spans="1:14">
      <c r="A9" s="13">
        <v>5</v>
      </c>
      <c r="B9" s="14" t="s">
        <v>64</v>
      </c>
      <c r="C9" s="15" t="s">
        <v>65</v>
      </c>
      <c r="D9" s="16">
        <v>85287215</v>
      </c>
      <c r="E9" s="17">
        <v>30900</v>
      </c>
      <c r="F9" s="18">
        <v>0.18</v>
      </c>
      <c r="G9" s="19">
        <v>0.65</v>
      </c>
      <c r="H9" s="13">
        <v>10815</v>
      </c>
      <c r="I9" s="47">
        <f t="shared" si="2"/>
        <v>9165.25423728814</v>
      </c>
      <c r="K9" s="48">
        <f t="shared" si="0"/>
        <v>0</v>
      </c>
      <c r="L9" s="49">
        <f t="shared" si="1"/>
        <v>0</v>
      </c>
      <c r="M9" s="50">
        <v>0.07</v>
      </c>
      <c r="N9" s="49">
        <f t="shared" si="3"/>
        <v>0</v>
      </c>
    </row>
    <row r="10" spans="1:15">
      <c r="A10" s="13">
        <v>6</v>
      </c>
      <c r="B10" s="14" t="s">
        <v>66</v>
      </c>
      <c r="C10" s="15" t="s">
        <v>67</v>
      </c>
      <c r="D10" s="16">
        <v>85287216</v>
      </c>
      <c r="E10" s="17">
        <v>51900</v>
      </c>
      <c r="F10" s="18">
        <v>0.28</v>
      </c>
      <c r="G10" s="19">
        <v>0.6</v>
      </c>
      <c r="H10" s="13">
        <v>20760</v>
      </c>
      <c r="I10" s="47">
        <f>H10/128%</f>
        <v>16218.75</v>
      </c>
      <c r="J10">
        <v>18</v>
      </c>
      <c r="K10" s="48">
        <f t="shared" si="0"/>
        <v>373680</v>
      </c>
      <c r="L10" s="49">
        <f t="shared" si="1"/>
        <v>291937.5</v>
      </c>
      <c r="M10" s="50">
        <v>0.07</v>
      </c>
      <c r="N10" s="49">
        <f t="shared" si="3"/>
        <v>20435.625</v>
      </c>
      <c r="O10" s="51"/>
    </row>
    <row r="11" spans="1:14">
      <c r="A11" s="13">
        <v>7</v>
      </c>
      <c r="B11" s="14" t="s">
        <v>68</v>
      </c>
      <c r="C11" s="15" t="s">
        <v>69</v>
      </c>
      <c r="D11" s="16">
        <v>85287216</v>
      </c>
      <c r="E11" s="17">
        <v>88990</v>
      </c>
      <c r="F11" s="18">
        <v>0.28</v>
      </c>
      <c r="G11" s="19">
        <v>0.59</v>
      </c>
      <c r="H11" s="13">
        <v>36485.9</v>
      </c>
      <c r="I11" s="47">
        <f>H11/128%</f>
        <v>28504.609375</v>
      </c>
      <c r="K11" s="48">
        <f t="shared" si="0"/>
        <v>0</v>
      </c>
      <c r="L11" s="49">
        <f t="shared" si="1"/>
        <v>0</v>
      </c>
      <c r="M11" s="50">
        <v>0.07</v>
      </c>
      <c r="N11" s="49">
        <f t="shared" si="3"/>
        <v>0</v>
      </c>
    </row>
    <row r="12" spans="1:14">
      <c r="A12" s="20">
        <v>8</v>
      </c>
      <c r="B12" s="21" t="s">
        <v>70</v>
      </c>
      <c r="C12" s="22" t="s">
        <v>71</v>
      </c>
      <c r="D12" s="23">
        <v>84501200</v>
      </c>
      <c r="E12" s="24">
        <v>16300</v>
      </c>
      <c r="F12" s="25">
        <v>0.18</v>
      </c>
      <c r="G12" s="26">
        <v>0.45</v>
      </c>
      <c r="H12" s="20">
        <v>8965</v>
      </c>
      <c r="I12" s="52">
        <f>H12/118%</f>
        <v>7597.45762711864</v>
      </c>
      <c r="K12" s="48">
        <f t="shared" si="0"/>
        <v>0</v>
      </c>
      <c r="L12" s="53">
        <f t="shared" si="1"/>
        <v>0</v>
      </c>
      <c r="M12" s="54">
        <v>0.1</v>
      </c>
      <c r="N12" s="49">
        <f t="shared" si="3"/>
        <v>0</v>
      </c>
    </row>
    <row r="13" spans="1:14">
      <c r="A13" s="20">
        <v>9</v>
      </c>
      <c r="B13" s="21" t="s">
        <v>70</v>
      </c>
      <c r="C13" s="22" t="s">
        <v>72</v>
      </c>
      <c r="D13" s="23">
        <v>84501200</v>
      </c>
      <c r="E13" s="24">
        <v>16500</v>
      </c>
      <c r="F13" s="25">
        <v>0.18</v>
      </c>
      <c r="G13" s="26">
        <v>0.45</v>
      </c>
      <c r="H13" s="20">
        <v>9075</v>
      </c>
      <c r="I13" s="52">
        <f t="shared" ref="I13:I71" si="4">H13/118%</f>
        <v>7690.6779661017</v>
      </c>
      <c r="K13" s="48">
        <f t="shared" si="0"/>
        <v>0</v>
      </c>
      <c r="L13" s="53">
        <f t="shared" si="1"/>
        <v>0</v>
      </c>
      <c r="M13" s="54">
        <v>0.1</v>
      </c>
      <c r="N13" s="49">
        <f t="shared" si="3"/>
        <v>0</v>
      </c>
    </row>
    <row r="14" spans="1:14">
      <c r="A14" s="20">
        <v>10</v>
      </c>
      <c r="B14" s="21" t="s">
        <v>70</v>
      </c>
      <c r="C14" s="22" t="s">
        <v>73</v>
      </c>
      <c r="D14" s="23">
        <v>84501200</v>
      </c>
      <c r="E14" s="24">
        <v>15750</v>
      </c>
      <c r="F14" s="25">
        <v>0.18</v>
      </c>
      <c r="G14" s="26">
        <v>0.44</v>
      </c>
      <c r="H14" s="20">
        <v>8820</v>
      </c>
      <c r="I14" s="52">
        <f t="shared" si="4"/>
        <v>7474.57627118644</v>
      </c>
      <c r="K14" s="48">
        <f t="shared" si="0"/>
        <v>0</v>
      </c>
      <c r="L14" s="53">
        <f t="shared" si="1"/>
        <v>0</v>
      </c>
      <c r="M14" s="54">
        <v>0.1</v>
      </c>
      <c r="N14" s="49">
        <f t="shared" si="3"/>
        <v>0</v>
      </c>
    </row>
    <row r="15" spans="1:14">
      <c r="A15" s="20">
        <v>11</v>
      </c>
      <c r="B15" s="21" t="s">
        <v>70</v>
      </c>
      <c r="C15" s="22" t="s">
        <v>74</v>
      </c>
      <c r="D15" s="23">
        <v>84501200</v>
      </c>
      <c r="E15" s="24">
        <v>16900</v>
      </c>
      <c r="F15" s="25">
        <v>0.18</v>
      </c>
      <c r="G15" s="26">
        <v>0.41</v>
      </c>
      <c r="H15" s="20">
        <v>9971</v>
      </c>
      <c r="I15" s="52">
        <f t="shared" si="4"/>
        <v>8450</v>
      </c>
      <c r="K15" s="48">
        <f t="shared" si="0"/>
        <v>0</v>
      </c>
      <c r="L15" s="53">
        <f t="shared" si="1"/>
        <v>0</v>
      </c>
      <c r="M15" s="54">
        <v>0.1</v>
      </c>
      <c r="N15" s="49">
        <f t="shared" si="3"/>
        <v>0</v>
      </c>
    </row>
    <row r="16" spans="1:14">
      <c r="A16" s="20">
        <v>12</v>
      </c>
      <c r="B16" s="21" t="s">
        <v>75</v>
      </c>
      <c r="C16" s="22" t="s">
        <v>76</v>
      </c>
      <c r="D16" s="23">
        <v>84501200</v>
      </c>
      <c r="E16" s="24">
        <v>17900</v>
      </c>
      <c r="F16" s="25">
        <v>0.18</v>
      </c>
      <c r="G16" s="26">
        <v>0.41</v>
      </c>
      <c r="H16" s="20">
        <v>10561</v>
      </c>
      <c r="I16" s="52">
        <f t="shared" si="4"/>
        <v>8950</v>
      </c>
      <c r="K16" s="48">
        <f t="shared" si="0"/>
        <v>0</v>
      </c>
      <c r="L16" s="53">
        <f t="shared" si="1"/>
        <v>0</v>
      </c>
      <c r="M16" s="54">
        <v>0.1</v>
      </c>
      <c r="N16" s="49">
        <f t="shared" si="3"/>
        <v>0</v>
      </c>
    </row>
    <row r="17" ht="25.5" spans="1:14">
      <c r="A17" s="20">
        <v>13</v>
      </c>
      <c r="B17" s="27" t="s">
        <v>77</v>
      </c>
      <c r="C17" s="28" t="s">
        <v>78</v>
      </c>
      <c r="D17" s="23">
        <v>84501200</v>
      </c>
      <c r="E17" s="24">
        <v>19900</v>
      </c>
      <c r="F17" s="25">
        <v>0.18</v>
      </c>
      <c r="G17" s="26">
        <v>0.52</v>
      </c>
      <c r="H17" s="20">
        <v>9552</v>
      </c>
      <c r="I17" s="52">
        <f t="shared" si="4"/>
        <v>8094.91525423729</v>
      </c>
      <c r="K17" s="48">
        <f t="shared" si="0"/>
        <v>0</v>
      </c>
      <c r="L17" s="53">
        <f t="shared" si="1"/>
        <v>0</v>
      </c>
      <c r="M17" s="54">
        <v>0.1</v>
      </c>
      <c r="N17" s="49">
        <f t="shared" si="3"/>
        <v>0</v>
      </c>
    </row>
    <row r="18" ht="25.5" spans="1:14">
      <c r="A18" s="20">
        <v>14</v>
      </c>
      <c r="B18" s="21" t="s">
        <v>79</v>
      </c>
      <c r="C18" s="28" t="s">
        <v>80</v>
      </c>
      <c r="D18" s="23">
        <v>84501200</v>
      </c>
      <c r="E18" s="24">
        <v>21950</v>
      </c>
      <c r="F18" s="25">
        <v>0.18</v>
      </c>
      <c r="G18" s="26">
        <v>0.46</v>
      </c>
      <c r="H18" s="20">
        <v>11853</v>
      </c>
      <c r="I18" s="52">
        <f t="shared" si="4"/>
        <v>10044.9152542373</v>
      </c>
      <c r="K18" s="48">
        <f t="shared" si="0"/>
        <v>0</v>
      </c>
      <c r="L18" s="53">
        <f t="shared" si="1"/>
        <v>0</v>
      </c>
      <c r="M18" s="54">
        <v>0.1</v>
      </c>
      <c r="N18" s="49">
        <f t="shared" si="3"/>
        <v>0</v>
      </c>
    </row>
    <row r="19" ht="25.5" spans="1:14">
      <c r="A19" s="20">
        <v>15</v>
      </c>
      <c r="B19" s="21" t="s">
        <v>81</v>
      </c>
      <c r="C19" s="28" t="s">
        <v>82</v>
      </c>
      <c r="D19" s="23">
        <v>84501200</v>
      </c>
      <c r="E19" s="24">
        <v>25100</v>
      </c>
      <c r="F19" s="25">
        <v>0.18</v>
      </c>
      <c r="G19" s="26">
        <v>0.46</v>
      </c>
      <c r="H19" s="20">
        <v>13554</v>
      </c>
      <c r="I19" s="52">
        <f t="shared" si="4"/>
        <v>11486.4406779661</v>
      </c>
      <c r="K19" s="48">
        <f t="shared" si="0"/>
        <v>0</v>
      </c>
      <c r="L19" s="53">
        <f t="shared" si="1"/>
        <v>0</v>
      </c>
      <c r="M19" s="54">
        <v>0.1</v>
      </c>
      <c r="N19" s="49">
        <f t="shared" si="3"/>
        <v>0</v>
      </c>
    </row>
    <row r="20" ht="25.5" spans="1:14">
      <c r="A20" s="20">
        <v>16</v>
      </c>
      <c r="B20" s="29" t="s">
        <v>83</v>
      </c>
      <c r="C20" s="22" t="s">
        <v>84</v>
      </c>
      <c r="D20" s="30">
        <v>84502000</v>
      </c>
      <c r="E20" s="24">
        <v>25500</v>
      </c>
      <c r="F20" s="25">
        <v>0.18</v>
      </c>
      <c r="G20" s="26">
        <v>0.51</v>
      </c>
      <c r="H20" s="20">
        <v>12495</v>
      </c>
      <c r="I20" s="52">
        <f t="shared" si="4"/>
        <v>10588.9830508475</v>
      </c>
      <c r="K20" s="48">
        <f t="shared" si="0"/>
        <v>0</v>
      </c>
      <c r="L20" s="53">
        <f t="shared" si="1"/>
        <v>0</v>
      </c>
      <c r="M20" s="54">
        <v>0.1</v>
      </c>
      <c r="N20" s="49">
        <f t="shared" si="3"/>
        <v>0</v>
      </c>
    </row>
    <row r="21" ht="25.5" spans="1:14">
      <c r="A21" s="20">
        <v>17</v>
      </c>
      <c r="B21" s="29" t="s">
        <v>83</v>
      </c>
      <c r="C21" s="22" t="s">
        <v>85</v>
      </c>
      <c r="D21" s="30">
        <v>84502000</v>
      </c>
      <c r="E21" s="24">
        <v>25500</v>
      </c>
      <c r="F21" s="25">
        <v>0.18</v>
      </c>
      <c r="G21" s="26">
        <v>0.49</v>
      </c>
      <c r="H21" s="20">
        <v>13005</v>
      </c>
      <c r="I21" s="52">
        <f t="shared" si="4"/>
        <v>11021.186440678</v>
      </c>
      <c r="K21" s="48">
        <f t="shared" si="0"/>
        <v>0</v>
      </c>
      <c r="L21" s="53">
        <f t="shared" si="1"/>
        <v>0</v>
      </c>
      <c r="M21" s="54">
        <v>0.1</v>
      </c>
      <c r="N21" s="49">
        <f t="shared" si="3"/>
        <v>0</v>
      </c>
    </row>
    <row r="22" ht="25.5" spans="1:14">
      <c r="A22" s="20">
        <v>18</v>
      </c>
      <c r="B22" s="29" t="s">
        <v>83</v>
      </c>
      <c r="C22" s="22" t="s">
        <v>86</v>
      </c>
      <c r="D22" s="30">
        <v>84502000</v>
      </c>
      <c r="E22" s="24">
        <v>25500</v>
      </c>
      <c r="F22" s="25">
        <v>0.18</v>
      </c>
      <c r="G22" s="26">
        <v>0.49</v>
      </c>
      <c r="H22" s="20">
        <v>13005</v>
      </c>
      <c r="I22" s="52">
        <f t="shared" si="4"/>
        <v>11021.186440678</v>
      </c>
      <c r="K22" s="48">
        <f t="shared" si="0"/>
        <v>0</v>
      </c>
      <c r="L22" s="53">
        <f t="shared" si="1"/>
        <v>0</v>
      </c>
      <c r="M22" s="54">
        <v>0.1</v>
      </c>
      <c r="N22" s="49">
        <f t="shared" si="3"/>
        <v>0</v>
      </c>
    </row>
    <row r="23" ht="25.5" spans="1:14">
      <c r="A23" s="20">
        <v>19</v>
      </c>
      <c r="B23" s="29" t="s">
        <v>87</v>
      </c>
      <c r="C23" s="22" t="s">
        <v>88</v>
      </c>
      <c r="D23" s="30">
        <v>84796000</v>
      </c>
      <c r="E23" s="24">
        <v>10500</v>
      </c>
      <c r="F23" s="25">
        <v>0.18</v>
      </c>
      <c r="G23" s="26">
        <v>0.47</v>
      </c>
      <c r="H23" s="20">
        <v>5565</v>
      </c>
      <c r="I23" s="52">
        <f t="shared" si="4"/>
        <v>4716.10169491525</v>
      </c>
      <c r="K23" s="48">
        <f t="shared" si="0"/>
        <v>0</v>
      </c>
      <c r="L23" s="53">
        <f t="shared" si="1"/>
        <v>0</v>
      </c>
      <c r="M23" s="54">
        <v>0.1</v>
      </c>
      <c r="N23" s="49">
        <f t="shared" si="3"/>
        <v>0</v>
      </c>
    </row>
    <row r="24" ht="25.5" spans="1:14">
      <c r="A24" s="20">
        <v>20</v>
      </c>
      <c r="B24" s="29" t="s">
        <v>89</v>
      </c>
      <c r="C24" s="22" t="s">
        <v>90</v>
      </c>
      <c r="D24" s="30">
        <v>84796000</v>
      </c>
      <c r="E24" s="24">
        <v>10990</v>
      </c>
      <c r="F24" s="25">
        <v>0.18</v>
      </c>
      <c r="G24" s="26">
        <v>0.47</v>
      </c>
      <c r="H24" s="20">
        <v>5824.7</v>
      </c>
      <c r="I24" s="52">
        <f t="shared" si="4"/>
        <v>4936.18644067797</v>
      </c>
      <c r="K24" s="48">
        <f t="shared" si="0"/>
        <v>0</v>
      </c>
      <c r="L24" s="53">
        <f t="shared" si="1"/>
        <v>0</v>
      </c>
      <c r="M24" s="54">
        <v>0.1</v>
      </c>
      <c r="N24" s="49">
        <f t="shared" si="3"/>
        <v>0</v>
      </c>
    </row>
    <row r="25" ht="25.5" spans="1:14">
      <c r="A25" s="20">
        <v>21</v>
      </c>
      <c r="B25" s="29" t="s">
        <v>91</v>
      </c>
      <c r="C25" s="22" t="s">
        <v>92</v>
      </c>
      <c r="D25" s="30">
        <v>84796000</v>
      </c>
      <c r="E25" s="24">
        <v>11990</v>
      </c>
      <c r="F25" s="25">
        <v>0.18</v>
      </c>
      <c r="G25" s="26">
        <v>0.51</v>
      </c>
      <c r="H25" s="20">
        <v>5875.1</v>
      </c>
      <c r="I25" s="52">
        <f t="shared" si="4"/>
        <v>4978.89830508475</v>
      </c>
      <c r="K25" s="48">
        <f t="shared" si="0"/>
        <v>0</v>
      </c>
      <c r="L25" s="53">
        <f t="shared" si="1"/>
        <v>0</v>
      </c>
      <c r="M25" s="54">
        <v>0.1</v>
      </c>
      <c r="N25" s="49">
        <f t="shared" si="3"/>
        <v>0</v>
      </c>
    </row>
    <row r="26" spans="1:14">
      <c r="A26" s="20">
        <v>22</v>
      </c>
      <c r="B26" s="21" t="s">
        <v>93</v>
      </c>
      <c r="C26" s="22" t="s">
        <v>94</v>
      </c>
      <c r="D26" s="30">
        <v>84145130</v>
      </c>
      <c r="E26" s="24">
        <v>4150</v>
      </c>
      <c r="F26" s="31">
        <v>0.18</v>
      </c>
      <c r="G26" s="26">
        <v>0.42</v>
      </c>
      <c r="H26" s="20">
        <v>2407</v>
      </c>
      <c r="I26" s="52">
        <f t="shared" si="4"/>
        <v>2039.83050847458</v>
      </c>
      <c r="J26">
        <v>18</v>
      </c>
      <c r="K26" s="48">
        <f t="shared" si="0"/>
        <v>43326</v>
      </c>
      <c r="L26" s="53">
        <f t="shared" si="1"/>
        <v>36716.9491525424</v>
      </c>
      <c r="M26" s="54">
        <v>0.1</v>
      </c>
      <c r="N26" s="49">
        <f t="shared" si="3"/>
        <v>3671.69491525424</v>
      </c>
    </row>
    <row r="27" spans="1:14">
      <c r="A27" s="20">
        <v>23</v>
      </c>
      <c r="B27" s="21" t="s">
        <v>95</v>
      </c>
      <c r="C27" s="22" t="s">
        <v>96</v>
      </c>
      <c r="D27" s="30">
        <v>84145130</v>
      </c>
      <c r="E27" s="24">
        <v>4050</v>
      </c>
      <c r="F27" s="31">
        <v>0.18</v>
      </c>
      <c r="G27" s="26">
        <v>0.46</v>
      </c>
      <c r="H27" s="20">
        <v>2187</v>
      </c>
      <c r="I27" s="52">
        <f t="shared" si="4"/>
        <v>1853.38983050847</v>
      </c>
      <c r="K27" s="48">
        <f t="shared" si="0"/>
        <v>0</v>
      </c>
      <c r="L27" s="53">
        <f t="shared" si="1"/>
        <v>0</v>
      </c>
      <c r="M27" s="54">
        <v>0.1</v>
      </c>
      <c r="N27" s="49">
        <f t="shared" si="3"/>
        <v>0</v>
      </c>
    </row>
    <row r="28" ht="38.25" spans="1:14">
      <c r="A28" s="20">
        <v>24</v>
      </c>
      <c r="B28" s="21" t="s">
        <v>97</v>
      </c>
      <c r="C28" s="32" t="s">
        <v>98</v>
      </c>
      <c r="D28" s="30">
        <v>84145130</v>
      </c>
      <c r="E28" s="24">
        <v>4890</v>
      </c>
      <c r="F28" s="31">
        <v>0.18</v>
      </c>
      <c r="G28" s="26">
        <v>0.41</v>
      </c>
      <c r="H28" s="20">
        <v>2885.1</v>
      </c>
      <c r="I28" s="52">
        <f t="shared" si="4"/>
        <v>2445</v>
      </c>
      <c r="K28" s="48">
        <f t="shared" si="0"/>
        <v>0</v>
      </c>
      <c r="L28" s="53">
        <f t="shared" si="1"/>
        <v>0</v>
      </c>
      <c r="M28" s="54">
        <v>0.1</v>
      </c>
      <c r="N28" s="49">
        <f t="shared" si="3"/>
        <v>0</v>
      </c>
    </row>
    <row r="29" ht="38.25" spans="1:14">
      <c r="A29" s="20">
        <v>25</v>
      </c>
      <c r="B29" s="21" t="s">
        <v>97</v>
      </c>
      <c r="C29" s="32" t="s">
        <v>99</v>
      </c>
      <c r="D29" s="30">
        <v>84145130</v>
      </c>
      <c r="E29" s="24">
        <v>4890</v>
      </c>
      <c r="F29" s="31">
        <v>0.18</v>
      </c>
      <c r="G29" s="26">
        <v>0.44</v>
      </c>
      <c r="H29" s="20">
        <v>2738.4</v>
      </c>
      <c r="I29" s="52">
        <f t="shared" si="4"/>
        <v>2320.67796610169</v>
      </c>
      <c r="J29">
        <v>10</v>
      </c>
      <c r="K29" s="48">
        <f t="shared" si="0"/>
        <v>27384</v>
      </c>
      <c r="L29" s="53">
        <f t="shared" si="1"/>
        <v>23206.7796610169</v>
      </c>
      <c r="M29" s="54">
        <v>0.1</v>
      </c>
      <c r="N29" s="49">
        <f t="shared" si="3"/>
        <v>2320.67796610169</v>
      </c>
    </row>
    <row r="30" spans="1:14">
      <c r="A30" s="20">
        <v>26</v>
      </c>
      <c r="B30" s="21" t="s">
        <v>100</v>
      </c>
      <c r="C30" s="22" t="s">
        <v>101</v>
      </c>
      <c r="D30" s="30">
        <v>84145130</v>
      </c>
      <c r="E30" s="24">
        <v>4050</v>
      </c>
      <c r="F30" s="31">
        <v>0.18</v>
      </c>
      <c r="G30" s="26">
        <v>0.44</v>
      </c>
      <c r="H30" s="20">
        <v>2268</v>
      </c>
      <c r="I30" s="52">
        <f t="shared" si="4"/>
        <v>1922.03389830508</v>
      </c>
      <c r="K30" s="48">
        <f t="shared" si="0"/>
        <v>0</v>
      </c>
      <c r="L30" s="53">
        <f t="shared" si="1"/>
        <v>0</v>
      </c>
      <c r="M30" s="54">
        <v>0.1</v>
      </c>
      <c r="N30" s="49">
        <f t="shared" si="3"/>
        <v>0</v>
      </c>
    </row>
    <row r="31" spans="1:14">
      <c r="A31" s="20">
        <v>27</v>
      </c>
      <c r="B31" s="21" t="s">
        <v>102</v>
      </c>
      <c r="C31" s="22" t="s">
        <v>103</v>
      </c>
      <c r="D31" s="30">
        <v>8414130</v>
      </c>
      <c r="E31" s="24">
        <v>5150</v>
      </c>
      <c r="F31" s="31">
        <v>0.18</v>
      </c>
      <c r="G31" s="26">
        <v>0.45</v>
      </c>
      <c r="H31" s="20">
        <v>2832.5</v>
      </c>
      <c r="I31" s="52">
        <f t="shared" si="4"/>
        <v>2400.42372881356</v>
      </c>
      <c r="K31" s="48">
        <f t="shared" si="0"/>
        <v>0</v>
      </c>
      <c r="L31" s="53">
        <f t="shared" si="1"/>
        <v>0</v>
      </c>
      <c r="M31" s="54">
        <v>0.1</v>
      </c>
      <c r="N31" s="49">
        <f t="shared" si="3"/>
        <v>0</v>
      </c>
    </row>
    <row r="32" spans="1:14">
      <c r="A32" s="20">
        <v>28</v>
      </c>
      <c r="B32" s="21" t="s">
        <v>102</v>
      </c>
      <c r="C32" s="22" t="s">
        <v>104</v>
      </c>
      <c r="D32" s="30">
        <v>8414130</v>
      </c>
      <c r="E32" s="24">
        <v>4690</v>
      </c>
      <c r="F32" s="31">
        <v>0.18</v>
      </c>
      <c r="G32" s="26">
        <v>0.46</v>
      </c>
      <c r="H32" s="20">
        <v>2532.6</v>
      </c>
      <c r="I32" s="52">
        <f t="shared" si="4"/>
        <v>2146.27118644068</v>
      </c>
      <c r="K32" s="48">
        <f t="shared" si="0"/>
        <v>0</v>
      </c>
      <c r="L32" s="53">
        <f t="shared" si="1"/>
        <v>0</v>
      </c>
      <c r="M32" s="54">
        <v>0.1</v>
      </c>
      <c r="N32" s="49">
        <f t="shared" si="3"/>
        <v>0</v>
      </c>
    </row>
    <row r="33" spans="1:14">
      <c r="A33" s="20">
        <v>29</v>
      </c>
      <c r="B33" s="21" t="s">
        <v>105</v>
      </c>
      <c r="C33" s="33" t="s">
        <v>106</v>
      </c>
      <c r="D33" s="30">
        <v>8414130</v>
      </c>
      <c r="E33" s="24">
        <v>3750</v>
      </c>
      <c r="F33" s="31">
        <v>0.18</v>
      </c>
      <c r="G33" s="26">
        <v>0.43</v>
      </c>
      <c r="H33" s="20">
        <v>2137.5</v>
      </c>
      <c r="I33" s="52">
        <f t="shared" si="4"/>
        <v>1811.4406779661</v>
      </c>
      <c r="K33" s="48">
        <f t="shared" si="0"/>
        <v>0</v>
      </c>
      <c r="L33" s="53">
        <f t="shared" si="1"/>
        <v>0</v>
      </c>
      <c r="M33" s="54">
        <v>0.1</v>
      </c>
      <c r="N33" s="49">
        <f t="shared" si="3"/>
        <v>0</v>
      </c>
    </row>
    <row r="34" spans="1:14">
      <c r="A34" s="20">
        <v>30</v>
      </c>
      <c r="B34" s="21" t="s">
        <v>107</v>
      </c>
      <c r="C34" s="22" t="s">
        <v>108</v>
      </c>
      <c r="D34" s="30">
        <v>84145190</v>
      </c>
      <c r="E34" s="24">
        <v>3450</v>
      </c>
      <c r="F34" s="31">
        <v>0.18</v>
      </c>
      <c r="G34" s="26">
        <v>0.45</v>
      </c>
      <c r="H34" s="20">
        <v>1897.5</v>
      </c>
      <c r="I34" s="52">
        <f t="shared" si="4"/>
        <v>1608.05084745763</v>
      </c>
      <c r="K34" s="48">
        <f t="shared" si="0"/>
        <v>0</v>
      </c>
      <c r="L34" s="53">
        <f t="shared" si="1"/>
        <v>0</v>
      </c>
      <c r="M34" s="54">
        <v>0.1</v>
      </c>
      <c r="N34" s="49">
        <f t="shared" si="3"/>
        <v>0</v>
      </c>
    </row>
    <row r="35" spans="1:14">
      <c r="A35" s="20">
        <v>31</v>
      </c>
      <c r="B35" s="21" t="s">
        <v>107</v>
      </c>
      <c r="C35" s="22" t="s">
        <v>109</v>
      </c>
      <c r="D35" s="30">
        <v>84145190</v>
      </c>
      <c r="E35" s="24">
        <v>3450</v>
      </c>
      <c r="F35" s="31">
        <v>0.18</v>
      </c>
      <c r="G35" s="26">
        <v>0.41</v>
      </c>
      <c r="H35" s="20">
        <v>2035.5</v>
      </c>
      <c r="I35" s="52">
        <f t="shared" si="4"/>
        <v>1725</v>
      </c>
      <c r="K35" s="48">
        <f t="shared" si="0"/>
        <v>0</v>
      </c>
      <c r="L35" s="53">
        <f t="shared" si="1"/>
        <v>0</v>
      </c>
      <c r="M35" s="54">
        <v>0.1</v>
      </c>
      <c r="N35" s="49">
        <f t="shared" si="3"/>
        <v>0</v>
      </c>
    </row>
    <row r="36" spans="1:14">
      <c r="A36" s="20">
        <v>32</v>
      </c>
      <c r="B36" s="21" t="s">
        <v>107</v>
      </c>
      <c r="C36" s="22" t="s">
        <v>110</v>
      </c>
      <c r="D36" s="30">
        <v>84145190</v>
      </c>
      <c r="E36" s="24">
        <v>3450</v>
      </c>
      <c r="F36" s="31">
        <v>0.18</v>
      </c>
      <c r="G36" s="26">
        <v>0.46</v>
      </c>
      <c r="H36" s="20">
        <v>1863</v>
      </c>
      <c r="I36" s="52">
        <f t="shared" si="4"/>
        <v>1578.81355932203</v>
      </c>
      <c r="K36" s="48">
        <f t="shared" si="0"/>
        <v>0</v>
      </c>
      <c r="L36" s="53">
        <f t="shared" si="1"/>
        <v>0</v>
      </c>
      <c r="M36" s="54">
        <v>0.1</v>
      </c>
      <c r="N36" s="49">
        <f t="shared" si="3"/>
        <v>0</v>
      </c>
    </row>
    <row r="37" spans="1:14">
      <c r="A37" s="20">
        <v>33</v>
      </c>
      <c r="B37" s="21" t="s">
        <v>107</v>
      </c>
      <c r="C37" s="22" t="s">
        <v>111</v>
      </c>
      <c r="D37" s="30">
        <v>84145190</v>
      </c>
      <c r="E37" s="24">
        <v>3650</v>
      </c>
      <c r="F37" s="31">
        <v>0.18</v>
      </c>
      <c r="G37" s="26">
        <v>0.45</v>
      </c>
      <c r="H37" s="20">
        <v>2007.5</v>
      </c>
      <c r="I37" s="52">
        <f t="shared" si="4"/>
        <v>1701.27118644068</v>
      </c>
      <c r="K37" s="48">
        <f t="shared" si="0"/>
        <v>0</v>
      </c>
      <c r="L37" s="53">
        <f t="shared" si="1"/>
        <v>0</v>
      </c>
      <c r="M37" s="54">
        <v>0.1</v>
      </c>
      <c r="N37" s="49">
        <f t="shared" si="3"/>
        <v>0</v>
      </c>
    </row>
    <row r="38" spans="1:14">
      <c r="A38" s="20">
        <v>34</v>
      </c>
      <c r="B38" s="21" t="s">
        <v>107</v>
      </c>
      <c r="C38" s="22" t="s">
        <v>112</v>
      </c>
      <c r="D38" s="30">
        <v>84145190</v>
      </c>
      <c r="E38" s="24">
        <v>4250</v>
      </c>
      <c r="F38" s="31">
        <v>0.18</v>
      </c>
      <c r="G38" s="26">
        <v>0.43</v>
      </c>
      <c r="H38" s="20">
        <v>2422.5</v>
      </c>
      <c r="I38" s="52">
        <f t="shared" si="4"/>
        <v>2052.96610169492</v>
      </c>
      <c r="K38" s="48">
        <f t="shared" si="0"/>
        <v>0</v>
      </c>
      <c r="L38" s="53">
        <f t="shared" si="1"/>
        <v>0</v>
      </c>
      <c r="M38" s="54">
        <v>0.1</v>
      </c>
      <c r="N38" s="49">
        <f t="shared" si="3"/>
        <v>0</v>
      </c>
    </row>
    <row r="39" spans="1:14">
      <c r="A39" s="20">
        <v>35</v>
      </c>
      <c r="B39" s="21" t="s">
        <v>107</v>
      </c>
      <c r="C39" s="22" t="s">
        <v>113</v>
      </c>
      <c r="D39" s="30">
        <v>84145190</v>
      </c>
      <c r="E39" s="24">
        <v>4250</v>
      </c>
      <c r="F39" s="31">
        <v>0.18</v>
      </c>
      <c r="G39" s="26">
        <v>0.43</v>
      </c>
      <c r="H39" s="20">
        <v>2422.5</v>
      </c>
      <c r="I39" s="52">
        <f t="shared" si="4"/>
        <v>2052.96610169492</v>
      </c>
      <c r="K39" s="48">
        <f t="shared" si="0"/>
        <v>0</v>
      </c>
      <c r="L39" s="53">
        <f t="shared" si="1"/>
        <v>0</v>
      </c>
      <c r="M39" s="54">
        <v>0.1</v>
      </c>
      <c r="N39" s="49">
        <f t="shared" si="3"/>
        <v>0</v>
      </c>
    </row>
    <row r="40" spans="1:14">
      <c r="A40" s="20">
        <v>36</v>
      </c>
      <c r="B40" s="21" t="s">
        <v>107</v>
      </c>
      <c r="C40" s="22" t="s">
        <v>114</v>
      </c>
      <c r="D40" s="30">
        <v>84145190</v>
      </c>
      <c r="E40" s="24">
        <v>4390</v>
      </c>
      <c r="F40" s="31">
        <v>0.18</v>
      </c>
      <c r="G40" s="26">
        <v>0.46</v>
      </c>
      <c r="H40" s="20">
        <v>2370.6</v>
      </c>
      <c r="I40" s="52">
        <f t="shared" si="4"/>
        <v>2008.98305084746</v>
      </c>
      <c r="K40" s="48">
        <f t="shared" si="0"/>
        <v>0</v>
      </c>
      <c r="L40" s="53">
        <f t="shared" si="1"/>
        <v>0</v>
      </c>
      <c r="M40" s="54">
        <v>0.1</v>
      </c>
      <c r="N40" s="49">
        <f t="shared" si="3"/>
        <v>0</v>
      </c>
    </row>
    <row r="41" spans="1:14">
      <c r="A41" s="20">
        <v>37</v>
      </c>
      <c r="B41" s="21" t="s">
        <v>115</v>
      </c>
      <c r="C41" s="22" t="s">
        <v>116</v>
      </c>
      <c r="D41" s="30">
        <v>84145190</v>
      </c>
      <c r="E41" s="24">
        <v>3700</v>
      </c>
      <c r="F41" s="31">
        <v>0.18</v>
      </c>
      <c r="G41" s="26">
        <v>0.45</v>
      </c>
      <c r="H41" s="20">
        <v>2035</v>
      </c>
      <c r="I41" s="52">
        <f t="shared" si="4"/>
        <v>1724.57627118644</v>
      </c>
      <c r="K41" s="48">
        <f t="shared" si="0"/>
        <v>0</v>
      </c>
      <c r="L41" s="53">
        <f t="shared" si="1"/>
        <v>0</v>
      </c>
      <c r="M41" s="54">
        <v>0.1</v>
      </c>
      <c r="N41" s="49">
        <f t="shared" si="3"/>
        <v>0</v>
      </c>
    </row>
    <row r="42" spans="1:14">
      <c r="A42" s="20">
        <v>38</v>
      </c>
      <c r="B42" s="21" t="s">
        <v>117</v>
      </c>
      <c r="C42" s="22" t="s">
        <v>118</v>
      </c>
      <c r="D42" s="30">
        <v>84145990</v>
      </c>
      <c r="E42" s="24">
        <v>2250</v>
      </c>
      <c r="F42" s="31">
        <v>0.18</v>
      </c>
      <c r="G42" s="26">
        <v>0.49</v>
      </c>
      <c r="H42" s="20">
        <v>1147.5</v>
      </c>
      <c r="I42" s="52">
        <f t="shared" si="4"/>
        <v>972.457627118644</v>
      </c>
      <c r="K42" s="48">
        <f t="shared" si="0"/>
        <v>0</v>
      </c>
      <c r="L42" s="53">
        <f t="shared" si="1"/>
        <v>0</v>
      </c>
      <c r="M42" s="54">
        <v>0.1</v>
      </c>
      <c r="N42" s="49">
        <f t="shared" si="3"/>
        <v>0</v>
      </c>
    </row>
    <row r="43" spans="1:14">
      <c r="A43" s="20">
        <v>39</v>
      </c>
      <c r="B43" s="21" t="s">
        <v>119</v>
      </c>
      <c r="C43" s="22" t="s">
        <v>120</v>
      </c>
      <c r="D43" s="30">
        <v>84796000</v>
      </c>
      <c r="E43" s="24">
        <v>5900</v>
      </c>
      <c r="F43" s="31">
        <v>0.18</v>
      </c>
      <c r="G43" s="26">
        <v>0.55</v>
      </c>
      <c r="H43" s="20">
        <v>2655</v>
      </c>
      <c r="I43" s="52">
        <f t="shared" si="4"/>
        <v>2250</v>
      </c>
      <c r="K43" s="48">
        <f t="shared" si="0"/>
        <v>0</v>
      </c>
      <c r="L43" s="53">
        <f t="shared" si="1"/>
        <v>0</v>
      </c>
      <c r="M43" s="54">
        <v>0.1</v>
      </c>
      <c r="N43" s="49">
        <f t="shared" si="3"/>
        <v>0</v>
      </c>
    </row>
    <row r="44" spans="1:14">
      <c r="A44" s="20">
        <v>40</v>
      </c>
      <c r="B44" s="21" t="s">
        <v>119</v>
      </c>
      <c r="C44" s="22" t="s">
        <v>121</v>
      </c>
      <c r="D44" s="30">
        <v>84796000</v>
      </c>
      <c r="E44" s="24">
        <v>5900</v>
      </c>
      <c r="F44" s="31">
        <v>0.18</v>
      </c>
      <c r="G44" s="26">
        <v>0.55</v>
      </c>
      <c r="H44" s="20">
        <v>2655</v>
      </c>
      <c r="I44" s="52">
        <f t="shared" si="4"/>
        <v>2250</v>
      </c>
      <c r="K44" s="48">
        <f t="shared" si="0"/>
        <v>0</v>
      </c>
      <c r="L44" s="53">
        <f t="shared" si="1"/>
        <v>0</v>
      </c>
      <c r="M44" s="54">
        <v>0.1</v>
      </c>
      <c r="N44" s="49">
        <f t="shared" si="3"/>
        <v>0</v>
      </c>
    </row>
    <row r="45" spans="1:14">
      <c r="A45" s="20">
        <v>41</v>
      </c>
      <c r="B45" s="21" t="s">
        <v>119</v>
      </c>
      <c r="C45" s="22" t="s">
        <v>122</v>
      </c>
      <c r="D45" s="30">
        <v>84796000</v>
      </c>
      <c r="E45" s="24">
        <v>5590</v>
      </c>
      <c r="F45" s="31">
        <v>0.18</v>
      </c>
      <c r="G45" s="26">
        <v>0.55</v>
      </c>
      <c r="H45" s="20">
        <v>2515.5</v>
      </c>
      <c r="I45" s="52">
        <f t="shared" si="4"/>
        <v>2131.77966101695</v>
      </c>
      <c r="K45" s="48">
        <f t="shared" si="0"/>
        <v>0</v>
      </c>
      <c r="L45" s="53">
        <f t="shared" si="1"/>
        <v>0</v>
      </c>
      <c r="M45" s="54">
        <v>0.1</v>
      </c>
      <c r="N45" s="49">
        <f t="shared" si="3"/>
        <v>0</v>
      </c>
    </row>
    <row r="46" spans="1:14">
      <c r="A46" s="20">
        <v>42</v>
      </c>
      <c r="B46" s="21" t="s">
        <v>119</v>
      </c>
      <c r="C46" s="22" t="s">
        <v>123</v>
      </c>
      <c r="D46" s="30">
        <v>84796000</v>
      </c>
      <c r="E46" s="24">
        <v>5490</v>
      </c>
      <c r="F46" s="31">
        <v>0.18</v>
      </c>
      <c r="G46" s="26">
        <v>0.55</v>
      </c>
      <c r="H46" s="20">
        <v>2470.5</v>
      </c>
      <c r="I46" s="52">
        <f t="shared" si="4"/>
        <v>2093.64406779661</v>
      </c>
      <c r="K46" s="48">
        <f t="shared" si="0"/>
        <v>0</v>
      </c>
      <c r="L46" s="53">
        <f t="shared" si="1"/>
        <v>0</v>
      </c>
      <c r="M46" s="54">
        <v>0.1</v>
      </c>
      <c r="N46" s="49">
        <f t="shared" si="3"/>
        <v>0</v>
      </c>
    </row>
    <row r="47" ht="38.25" spans="1:14">
      <c r="A47" s="20">
        <v>43</v>
      </c>
      <c r="B47" s="29" t="s">
        <v>124</v>
      </c>
      <c r="C47" s="22" t="s">
        <v>125</v>
      </c>
      <c r="D47" s="30">
        <v>85164000</v>
      </c>
      <c r="E47" s="24">
        <v>1050</v>
      </c>
      <c r="F47" s="31">
        <v>0.18</v>
      </c>
      <c r="G47" s="26">
        <v>0.59</v>
      </c>
      <c r="H47" s="20">
        <v>430.5</v>
      </c>
      <c r="I47" s="52">
        <f t="shared" si="4"/>
        <v>364.830508474576</v>
      </c>
      <c r="K47" s="48">
        <f t="shared" si="0"/>
        <v>0</v>
      </c>
      <c r="L47" s="53">
        <f t="shared" si="1"/>
        <v>0</v>
      </c>
      <c r="M47" s="54">
        <v>0.1</v>
      </c>
      <c r="N47" s="49">
        <f t="shared" si="3"/>
        <v>0</v>
      </c>
    </row>
    <row r="48" ht="25.5" spans="1:14">
      <c r="A48" s="20">
        <v>44</v>
      </c>
      <c r="B48" s="29" t="s">
        <v>126</v>
      </c>
      <c r="C48" s="22" t="s">
        <v>127</v>
      </c>
      <c r="D48" s="30">
        <v>85164000</v>
      </c>
      <c r="E48" s="24">
        <v>1190</v>
      </c>
      <c r="F48" s="31">
        <v>0.18</v>
      </c>
      <c r="G48" s="26">
        <v>0.56</v>
      </c>
      <c r="H48" s="20">
        <v>523.6</v>
      </c>
      <c r="I48" s="52">
        <f t="shared" si="4"/>
        <v>443.728813559322</v>
      </c>
      <c r="J48">
        <v>1</v>
      </c>
      <c r="K48" s="48">
        <f t="shared" si="0"/>
        <v>523.6</v>
      </c>
      <c r="L48" s="53">
        <f t="shared" si="1"/>
        <v>443.728813559322</v>
      </c>
      <c r="M48" s="54">
        <v>0.1</v>
      </c>
      <c r="N48" s="49">
        <f t="shared" si="3"/>
        <v>44.3728813559322</v>
      </c>
    </row>
    <row r="49" ht="25.5" spans="1:14">
      <c r="A49" s="20">
        <v>45</v>
      </c>
      <c r="B49" s="29" t="s">
        <v>128</v>
      </c>
      <c r="C49" s="22" t="s">
        <v>129</v>
      </c>
      <c r="D49" s="30">
        <v>85164000</v>
      </c>
      <c r="E49" s="24">
        <v>2790</v>
      </c>
      <c r="F49" s="31">
        <v>0.18</v>
      </c>
      <c r="G49" s="26">
        <v>0.65</v>
      </c>
      <c r="H49" s="20">
        <v>976.5</v>
      </c>
      <c r="I49" s="52">
        <f t="shared" si="4"/>
        <v>827.542372881356</v>
      </c>
      <c r="J49">
        <v>17</v>
      </c>
      <c r="K49" s="48">
        <f t="shared" si="0"/>
        <v>16600.5</v>
      </c>
      <c r="L49" s="53">
        <f t="shared" si="1"/>
        <v>14068.2203389831</v>
      </c>
      <c r="M49" s="54">
        <v>0.1</v>
      </c>
      <c r="N49" s="49">
        <f t="shared" si="3"/>
        <v>1406.82203389831</v>
      </c>
    </row>
    <row r="50" ht="25.5" spans="1:14">
      <c r="A50" s="20">
        <v>46</v>
      </c>
      <c r="B50" s="34" t="s">
        <v>130</v>
      </c>
      <c r="C50" s="32" t="s">
        <v>131</v>
      </c>
      <c r="D50" s="30">
        <v>85371000</v>
      </c>
      <c r="E50" s="24">
        <v>1350</v>
      </c>
      <c r="F50" s="31">
        <v>0.18</v>
      </c>
      <c r="G50" s="26">
        <v>0.53</v>
      </c>
      <c r="H50" s="20">
        <v>634.5</v>
      </c>
      <c r="I50" s="52">
        <f t="shared" si="4"/>
        <v>537.71186440678</v>
      </c>
      <c r="J50">
        <v>17</v>
      </c>
      <c r="K50" s="48">
        <f t="shared" si="0"/>
        <v>10786.5</v>
      </c>
      <c r="L50" s="53">
        <f t="shared" si="1"/>
        <v>9141.10169491525</v>
      </c>
      <c r="M50" s="54">
        <v>0.1</v>
      </c>
      <c r="N50" s="49">
        <f t="shared" si="3"/>
        <v>914.110169491526</v>
      </c>
    </row>
    <row r="51" ht="38.25" spans="1:14">
      <c r="A51" s="20">
        <v>47</v>
      </c>
      <c r="B51" s="34" t="s">
        <v>130</v>
      </c>
      <c r="C51" s="32" t="s">
        <v>132</v>
      </c>
      <c r="D51" s="30">
        <v>85371000</v>
      </c>
      <c r="E51" s="24">
        <v>1450</v>
      </c>
      <c r="F51" s="31">
        <v>0.18</v>
      </c>
      <c r="G51" s="26">
        <v>0.51</v>
      </c>
      <c r="H51" s="20">
        <v>710.5</v>
      </c>
      <c r="I51" s="52">
        <f t="shared" si="4"/>
        <v>602.118644067797</v>
      </c>
      <c r="K51" s="48">
        <f t="shared" si="0"/>
        <v>0</v>
      </c>
      <c r="L51" s="53">
        <f t="shared" si="1"/>
        <v>0</v>
      </c>
      <c r="M51" s="54">
        <v>0.1</v>
      </c>
      <c r="N51" s="49">
        <f t="shared" si="3"/>
        <v>0</v>
      </c>
    </row>
    <row r="52" ht="25.5" spans="1:14">
      <c r="A52" s="20">
        <v>48</v>
      </c>
      <c r="B52" s="34" t="s">
        <v>130</v>
      </c>
      <c r="C52" s="32" t="s">
        <v>133</v>
      </c>
      <c r="D52" s="30">
        <v>85371000</v>
      </c>
      <c r="E52" s="24">
        <v>1650</v>
      </c>
      <c r="F52" s="31">
        <v>0.18</v>
      </c>
      <c r="G52" s="26">
        <v>0.55</v>
      </c>
      <c r="H52" s="20">
        <v>742.5</v>
      </c>
      <c r="I52" s="52">
        <f t="shared" si="4"/>
        <v>629.237288135593</v>
      </c>
      <c r="K52" s="48">
        <f t="shared" si="0"/>
        <v>0</v>
      </c>
      <c r="L52" s="53">
        <f t="shared" si="1"/>
        <v>0</v>
      </c>
      <c r="M52" s="54">
        <v>0.1</v>
      </c>
      <c r="N52" s="49">
        <f t="shared" si="3"/>
        <v>0</v>
      </c>
    </row>
    <row r="53" ht="38.25" spans="1:14">
      <c r="A53" s="20">
        <v>49</v>
      </c>
      <c r="B53" s="34" t="s">
        <v>130</v>
      </c>
      <c r="C53" s="32" t="s">
        <v>134</v>
      </c>
      <c r="D53" s="30">
        <v>85371000</v>
      </c>
      <c r="E53" s="24">
        <v>1790</v>
      </c>
      <c r="F53" s="31">
        <v>0.18</v>
      </c>
      <c r="G53" s="26">
        <v>0.55</v>
      </c>
      <c r="H53" s="20">
        <v>805.5</v>
      </c>
      <c r="I53" s="52">
        <f t="shared" si="4"/>
        <v>682.627118644068</v>
      </c>
      <c r="K53" s="48">
        <f t="shared" si="0"/>
        <v>0</v>
      </c>
      <c r="L53" s="53">
        <f t="shared" si="1"/>
        <v>0</v>
      </c>
      <c r="M53" s="54">
        <v>0.1</v>
      </c>
      <c r="N53" s="49">
        <f t="shared" si="3"/>
        <v>0</v>
      </c>
    </row>
    <row r="54" ht="25.5" spans="1:14">
      <c r="A54" s="20">
        <v>50</v>
      </c>
      <c r="B54" s="34" t="s">
        <v>130</v>
      </c>
      <c r="C54" s="32" t="s">
        <v>135</v>
      </c>
      <c r="D54" s="30">
        <v>85371000</v>
      </c>
      <c r="E54" s="24">
        <v>2350</v>
      </c>
      <c r="F54" s="31">
        <v>0.18</v>
      </c>
      <c r="G54" s="26">
        <v>0.6</v>
      </c>
      <c r="H54" s="20">
        <v>940</v>
      </c>
      <c r="I54" s="52">
        <f t="shared" si="4"/>
        <v>796.610169491525</v>
      </c>
      <c r="K54" s="48">
        <f t="shared" si="0"/>
        <v>0</v>
      </c>
      <c r="L54" s="53">
        <f t="shared" si="1"/>
        <v>0</v>
      </c>
      <c r="M54" s="54">
        <v>0.1</v>
      </c>
      <c r="N54" s="49">
        <f t="shared" si="3"/>
        <v>0</v>
      </c>
    </row>
    <row r="55" ht="51" spans="1:14">
      <c r="A55" s="20">
        <v>51</v>
      </c>
      <c r="B55" s="34" t="s">
        <v>136</v>
      </c>
      <c r="C55" s="32" t="s">
        <v>137</v>
      </c>
      <c r="D55" s="30">
        <v>84145120</v>
      </c>
      <c r="E55" s="24">
        <v>2190</v>
      </c>
      <c r="F55" s="31">
        <v>0.18</v>
      </c>
      <c r="G55" s="26">
        <v>0.45</v>
      </c>
      <c r="H55" s="20">
        <v>1204.5</v>
      </c>
      <c r="I55" s="52">
        <f t="shared" si="4"/>
        <v>1020.76271186441</v>
      </c>
      <c r="K55" s="48">
        <f t="shared" si="0"/>
        <v>0</v>
      </c>
      <c r="L55" s="53">
        <f t="shared" si="1"/>
        <v>0</v>
      </c>
      <c r="M55" s="54">
        <v>0.1</v>
      </c>
      <c r="N55" s="49">
        <f t="shared" si="3"/>
        <v>0</v>
      </c>
    </row>
    <row r="56" ht="51" spans="1:14">
      <c r="A56" s="20">
        <v>52</v>
      </c>
      <c r="B56" s="34" t="s">
        <v>136</v>
      </c>
      <c r="C56" s="32" t="s">
        <v>138</v>
      </c>
      <c r="D56" s="30">
        <v>84145120</v>
      </c>
      <c r="E56" s="24">
        <v>2190</v>
      </c>
      <c r="F56" s="31">
        <v>0.18</v>
      </c>
      <c r="G56" s="26">
        <v>0.45</v>
      </c>
      <c r="H56" s="20">
        <v>1204.5</v>
      </c>
      <c r="I56" s="52">
        <f t="shared" si="4"/>
        <v>1020.76271186441</v>
      </c>
      <c r="K56" s="48">
        <f t="shared" si="0"/>
        <v>0</v>
      </c>
      <c r="L56" s="53">
        <f t="shared" si="1"/>
        <v>0</v>
      </c>
      <c r="M56" s="54">
        <v>0.1</v>
      </c>
      <c r="N56" s="49">
        <f t="shared" si="3"/>
        <v>0</v>
      </c>
    </row>
    <row r="57" ht="51" spans="1:14">
      <c r="A57" s="20">
        <v>53</v>
      </c>
      <c r="B57" s="34" t="s">
        <v>136</v>
      </c>
      <c r="C57" s="32" t="s">
        <v>139</v>
      </c>
      <c r="D57" s="30">
        <v>84145120</v>
      </c>
      <c r="E57" s="24">
        <v>2290</v>
      </c>
      <c r="F57" s="31">
        <v>0.18</v>
      </c>
      <c r="G57" s="26">
        <v>0.45</v>
      </c>
      <c r="H57" s="20">
        <v>1259.5</v>
      </c>
      <c r="I57" s="52">
        <f t="shared" si="4"/>
        <v>1067.37288135593</v>
      </c>
      <c r="J57">
        <v>2</v>
      </c>
      <c r="K57" s="48">
        <f t="shared" si="0"/>
        <v>2519</v>
      </c>
      <c r="L57" s="53">
        <f t="shared" si="1"/>
        <v>2134.74576271186</v>
      </c>
      <c r="M57" s="54">
        <v>0.1</v>
      </c>
      <c r="N57" s="49">
        <f t="shared" si="3"/>
        <v>213.474576271186</v>
      </c>
    </row>
    <row r="58" ht="51" spans="1:14">
      <c r="A58" s="20">
        <v>54</v>
      </c>
      <c r="B58" s="34" t="s">
        <v>136</v>
      </c>
      <c r="C58" s="32" t="s">
        <v>140</v>
      </c>
      <c r="D58" s="30">
        <v>84145120</v>
      </c>
      <c r="E58" s="24">
        <v>2290</v>
      </c>
      <c r="F58" s="31">
        <v>0.18</v>
      </c>
      <c r="G58" s="26">
        <v>0.45</v>
      </c>
      <c r="H58" s="20">
        <v>1259.5</v>
      </c>
      <c r="I58" s="52">
        <f t="shared" si="4"/>
        <v>1067.37288135593</v>
      </c>
      <c r="K58" s="48">
        <f t="shared" si="0"/>
        <v>0</v>
      </c>
      <c r="L58" s="53">
        <f t="shared" si="1"/>
        <v>0</v>
      </c>
      <c r="M58" s="54">
        <v>0.1</v>
      </c>
      <c r="N58" s="49">
        <f t="shared" si="3"/>
        <v>0</v>
      </c>
    </row>
    <row r="59" ht="38.25" spans="1:14">
      <c r="A59" s="20">
        <v>55</v>
      </c>
      <c r="B59" s="34" t="s">
        <v>141</v>
      </c>
      <c r="C59" s="32" t="s">
        <v>142</v>
      </c>
      <c r="D59" s="30">
        <v>84145120</v>
      </c>
      <c r="E59" s="24">
        <v>2490</v>
      </c>
      <c r="F59" s="31">
        <v>0.18</v>
      </c>
      <c r="G59" s="26">
        <v>0.52</v>
      </c>
      <c r="H59" s="20">
        <v>1195.2</v>
      </c>
      <c r="I59" s="52">
        <f t="shared" si="4"/>
        <v>1012.8813559322</v>
      </c>
      <c r="K59" s="48">
        <f t="shared" si="0"/>
        <v>0</v>
      </c>
      <c r="L59" s="53">
        <f t="shared" si="1"/>
        <v>0</v>
      </c>
      <c r="M59" s="54">
        <v>0.1</v>
      </c>
      <c r="N59" s="49">
        <f t="shared" si="3"/>
        <v>0</v>
      </c>
    </row>
    <row r="60" ht="38.25" spans="1:14">
      <c r="A60" s="20">
        <v>56</v>
      </c>
      <c r="B60" s="34" t="s">
        <v>141</v>
      </c>
      <c r="C60" s="32" t="s">
        <v>143</v>
      </c>
      <c r="D60" s="30">
        <v>84145120</v>
      </c>
      <c r="E60" s="24">
        <v>2490</v>
      </c>
      <c r="F60" s="31">
        <v>0.18</v>
      </c>
      <c r="G60" s="26">
        <v>0.52</v>
      </c>
      <c r="H60" s="20">
        <v>1195.2</v>
      </c>
      <c r="I60" s="52">
        <f t="shared" si="4"/>
        <v>1012.8813559322</v>
      </c>
      <c r="K60" s="48">
        <f t="shared" si="0"/>
        <v>0</v>
      </c>
      <c r="L60" s="53">
        <f t="shared" si="1"/>
        <v>0</v>
      </c>
      <c r="M60" s="54">
        <v>0.1</v>
      </c>
      <c r="N60" s="49">
        <f t="shared" si="3"/>
        <v>0</v>
      </c>
    </row>
    <row r="61" ht="38.25" spans="1:14">
      <c r="A61" s="20">
        <v>57</v>
      </c>
      <c r="B61" s="34" t="s">
        <v>141</v>
      </c>
      <c r="C61" s="32" t="s">
        <v>144</v>
      </c>
      <c r="D61" s="30">
        <v>84145120</v>
      </c>
      <c r="E61" s="24">
        <v>2590</v>
      </c>
      <c r="F61" s="31">
        <v>0.18</v>
      </c>
      <c r="G61" s="26">
        <v>0.52</v>
      </c>
      <c r="H61" s="20">
        <v>1243.2</v>
      </c>
      <c r="I61" s="52">
        <f t="shared" si="4"/>
        <v>1053.5593220339</v>
      </c>
      <c r="K61" s="48">
        <f t="shared" si="0"/>
        <v>0</v>
      </c>
      <c r="L61" s="53">
        <f t="shared" si="1"/>
        <v>0</v>
      </c>
      <c r="M61" s="54">
        <v>0.1</v>
      </c>
      <c r="N61" s="49">
        <f t="shared" si="3"/>
        <v>0</v>
      </c>
    </row>
    <row r="62" ht="38.25" spans="1:14">
      <c r="A62" s="20">
        <v>58</v>
      </c>
      <c r="B62" s="34" t="s">
        <v>141</v>
      </c>
      <c r="C62" s="32" t="s">
        <v>145</v>
      </c>
      <c r="D62" s="30">
        <v>84145120</v>
      </c>
      <c r="E62" s="24">
        <v>2590</v>
      </c>
      <c r="F62" s="31">
        <v>0.18</v>
      </c>
      <c r="G62" s="26">
        <v>0.52</v>
      </c>
      <c r="H62" s="20">
        <v>1243.2</v>
      </c>
      <c r="I62" s="52">
        <f t="shared" si="4"/>
        <v>1053.5593220339</v>
      </c>
      <c r="K62" s="48">
        <f t="shared" si="0"/>
        <v>0</v>
      </c>
      <c r="L62" s="53">
        <f t="shared" si="1"/>
        <v>0</v>
      </c>
      <c r="M62" s="54">
        <v>0.1</v>
      </c>
      <c r="N62" s="49">
        <f t="shared" si="3"/>
        <v>0</v>
      </c>
    </row>
    <row r="63" ht="51" spans="1:14">
      <c r="A63" s="20">
        <v>59</v>
      </c>
      <c r="B63" s="34" t="s">
        <v>141</v>
      </c>
      <c r="C63" s="32" t="s">
        <v>146</v>
      </c>
      <c r="D63" s="30">
        <v>84145120</v>
      </c>
      <c r="E63" s="24">
        <v>2490</v>
      </c>
      <c r="F63" s="31">
        <v>0.18</v>
      </c>
      <c r="G63" s="26">
        <v>0.52</v>
      </c>
      <c r="H63" s="20">
        <v>1195.2</v>
      </c>
      <c r="I63" s="52">
        <f t="shared" si="4"/>
        <v>1012.8813559322</v>
      </c>
      <c r="J63">
        <v>20</v>
      </c>
      <c r="K63" s="48">
        <f t="shared" si="0"/>
        <v>23904</v>
      </c>
      <c r="L63" s="53">
        <f t="shared" si="1"/>
        <v>20257.6271186441</v>
      </c>
      <c r="M63" s="54">
        <v>0.1</v>
      </c>
      <c r="N63" s="49">
        <f t="shared" si="3"/>
        <v>2025.76271186441</v>
      </c>
    </row>
    <row r="64" ht="51" spans="1:14">
      <c r="A64" s="20">
        <v>60</v>
      </c>
      <c r="B64" s="34" t="s">
        <v>141</v>
      </c>
      <c r="C64" s="32" t="s">
        <v>147</v>
      </c>
      <c r="D64" s="30">
        <v>84145120</v>
      </c>
      <c r="E64" s="24">
        <v>2490</v>
      </c>
      <c r="F64" s="31">
        <v>0.18</v>
      </c>
      <c r="G64" s="26">
        <v>0.52</v>
      </c>
      <c r="H64" s="20">
        <v>1195.2</v>
      </c>
      <c r="I64" s="52">
        <f t="shared" si="4"/>
        <v>1012.8813559322</v>
      </c>
      <c r="J64">
        <v>15</v>
      </c>
      <c r="K64" s="48">
        <f t="shared" si="0"/>
        <v>17928</v>
      </c>
      <c r="L64" s="53">
        <f t="shared" si="1"/>
        <v>15193.2203389831</v>
      </c>
      <c r="M64" s="54">
        <v>0.1</v>
      </c>
      <c r="N64" s="49">
        <f t="shared" si="3"/>
        <v>1519.32203389831</v>
      </c>
    </row>
    <row r="65" spans="1:14">
      <c r="A65" s="55">
        <v>61</v>
      </c>
      <c r="B65" s="21" t="s">
        <v>148</v>
      </c>
      <c r="C65" s="22" t="s">
        <v>149</v>
      </c>
      <c r="D65" s="30">
        <v>84145120</v>
      </c>
      <c r="E65" s="24">
        <v>2550</v>
      </c>
      <c r="F65" s="31">
        <v>0.18</v>
      </c>
      <c r="G65" s="26">
        <v>0.53</v>
      </c>
      <c r="H65" s="55">
        <v>1198.5</v>
      </c>
      <c r="I65" s="52">
        <f t="shared" si="4"/>
        <v>1015.6779661017</v>
      </c>
      <c r="K65" s="48">
        <f t="shared" si="0"/>
        <v>0</v>
      </c>
      <c r="L65" s="53">
        <f t="shared" si="1"/>
        <v>0</v>
      </c>
      <c r="M65" s="54">
        <v>0.1</v>
      </c>
      <c r="N65" s="49">
        <f t="shared" si="3"/>
        <v>0</v>
      </c>
    </row>
    <row r="66" spans="1:14">
      <c r="A66" s="20">
        <v>62</v>
      </c>
      <c r="B66" s="21" t="s">
        <v>148</v>
      </c>
      <c r="C66" s="32" t="s">
        <v>150</v>
      </c>
      <c r="D66" s="30">
        <v>84145120</v>
      </c>
      <c r="E66" s="56">
        <v>3890</v>
      </c>
      <c r="F66" s="31">
        <v>0.18</v>
      </c>
      <c r="G66" s="26">
        <v>0.48</v>
      </c>
      <c r="H66" s="20">
        <v>2022.8</v>
      </c>
      <c r="I66" s="52">
        <f t="shared" si="4"/>
        <v>1714.23728813559</v>
      </c>
      <c r="K66" s="48">
        <f t="shared" si="0"/>
        <v>0</v>
      </c>
      <c r="L66" s="53">
        <f t="shared" si="1"/>
        <v>0</v>
      </c>
      <c r="M66" s="54">
        <v>0.1</v>
      </c>
      <c r="N66" s="49">
        <f t="shared" si="3"/>
        <v>0</v>
      </c>
    </row>
    <row r="67" ht="25.5" spans="1:14">
      <c r="A67" s="20">
        <v>63</v>
      </c>
      <c r="B67" s="21" t="s">
        <v>151</v>
      </c>
      <c r="C67" s="32" t="s">
        <v>152</v>
      </c>
      <c r="D67" s="30">
        <v>84145120</v>
      </c>
      <c r="E67" s="24">
        <v>6250</v>
      </c>
      <c r="F67" s="31">
        <v>0.18</v>
      </c>
      <c r="G67" s="26">
        <v>0.52</v>
      </c>
      <c r="H67" s="20">
        <v>3000</v>
      </c>
      <c r="I67" s="52">
        <f t="shared" si="4"/>
        <v>2542.37288135593</v>
      </c>
      <c r="K67" s="48">
        <f t="shared" si="0"/>
        <v>0</v>
      </c>
      <c r="L67" s="53">
        <f t="shared" si="1"/>
        <v>0</v>
      </c>
      <c r="M67" s="54">
        <v>0.1</v>
      </c>
      <c r="N67" s="49">
        <f t="shared" si="3"/>
        <v>0</v>
      </c>
    </row>
    <row r="68" ht="25.5" spans="1:14">
      <c r="A68" s="20">
        <v>64</v>
      </c>
      <c r="B68" s="21" t="s">
        <v>153</v>
      </c>
      <c r="C68" s="32" t="s">
        <v>154</v>
      </c>
      <c r="D68" s="30">
        <v>84145120</v>
      </c>
      <c r="E68" s="56">
        <v>2190</v>
      </c>
      <c r="F68" s="31">
        <v>0.18</v>
      </c>
      <c r="G68" s="26">
        <v>0.51</v>
      </c>
      <c r="H68" s="20">
        <v>1073.1</v>
      </c>
      <c r="I68" s="52">
        <f t="shared" si="4"/>
        <v>909.406779661017</v>
      </c>
      <c r="K68" s="48">
        <f t="shared" si="0"/>
        <v>0</v>
      </c>
      <c r="L68" s="53">
        <f t="shared" si="1"/>
        <v>0</v>
      </c>
      <c r="M68" s="54">
        <v>0.1</v>
      </c>
      <c r="N68" s="49">
        <f t="shared" si="3"/>
        <v>0</v>
      </c>
    </row>
    <row r="69" ht="25.5" spans="1:14">
      <c r="A69" s="20">
        <v>65</v>
      </c>
      <c r="B69" s="29" t="s">
        <v>155</v>
      </c>
      <c r="C69" s="22" t="s">
        <v>156</v>
      </c>
      <c r="D69" s="30">
        <v>85182900</v>
      </c>
      <c r="E69" s="24">
        <v>4250</v>
      </c>
      <c r="F69" s="31">
        <v>0.18</v>
      </c>
      <c r="G69" s="26">
        <v>0.6</v>
      </c>
      <c r="H69" s="20">
        <v>1700</v>
      </c>
      <c r="I69" s="52">
        <f t="shared" si="4"/>
        <v>1440.67796610169</v>
      </c>
      <c r="K69" s="48">
        <f t="shared" ref="K69:K132" si="5">J69*H69</f>
        <v>0</v>
      </c>
      <c r="L69" s="53">
        <f t="shared" ref="L69:L132" si="6">J69*I69</f>
        <v>0</v>
      </c>
      <c r="M69" s="54">
        <v>0.1</v>
      </c>
      <c r="N69" s="49">
        <f t="shared" si="3"/>
        <v>0</v>
      </c>
    </row>
    <row r="70" ht="25.5" spans="1:14">
      <c r="A70" s="20">
        <v>66</v>
      </c>
      <c r="B70" s="29" t="s">
        <v>155</v>
      </c>
      <c r="C70" s="33" t="s">
        <v>157</v>
      </c>
      <c r="D70" s="30">
        <v>85182900</v>
      </c>
      <c r="E70" s="24">
        <v>5150</v>
      </c>
      <c r="F70" s="31">
        <v>0.18</v>
      </c>
      <c r="G70" s="26">
        <v>0.6</v>
      </c>
      <c r="H70" s="20">
        <v>2060</v>
      </c>
      <c r="I70" s="52">
        <f t="shared" si="4"/>
        <v>1745.76271186441</v>
      </c>
      <c r="K70" s="48">
        <f t="shared" si="5"/>
        <v>0</v>
      </c>
      <c r="L70" s="53">
        <f t="shared" si="6"/>
        <v>0</v>
      </c>
      <c r="M70" s="54">
        <v>0.1</v>
      </c>
      <c r="N70" s="49">
        <f t="shared" ref="N70:N133" si="7">L70*M70</f>
        <v>0</v>
      </c>
    </row>
    <row r="71" ht="25.5" spans="1:14">
      <c r="A71" s="20">
        <v>67</v>
      </c>
      <c r="B71" s="29" t="s">
        <v>158</v>
      </c>
      <c r="C71" s="22" t="s">
        <v>159</v>
      </c>
      <c r="D71" s="30">
        <v>85219020</v>
      </c>
      <c r="E71" s="24">
        <v>9290</v>
      </c>
      <c r="F71" s="31">
        <v>0.18</v>
      </c>
      <c r="G71" s="26">
        <v>0.6</v>
      </c>
      <c r="H71" s="20">
        <v>3716</v>
      </c>
      <c r="I71" s="52">
        <f t="shared" si="4"/>
        <v>3149.15254237288</v>
      </c>
      <c r="K71" s="48">
        <f t="shared" si="5"/>
        <v>0</v>
      </c>
      <c r="L71" s="53">
        <f t="shared" si="6"/>
        <v>0</v>
      </c>
      <c r="M71" s="54">
        <v>0.1</v>
      </c>
      <c r="N71" s="49">
        <f t="shared" si="7"/>
        <v>0</v>
      </c>
    </row>
    <row r="72" ht="25.5" spans="1:14">
      <c r="A72" s="57">
        <v>68</v>
      </c>
      <c r="B72" s="58" t="s">
        <v>160</v>
      </c>
      <c r="C72" s="59" t="s">
        <v>161</v>
      </c>
      <c r="D72" s="60">
        <v>44191100</v>
      </c>
      <c r="E72" s="61">
        <v>799</v>
      </c>
      <c r="F72" s="62">
        <v>0.12</v>
      </c>
      <c r="G72" s="63">
        <v>0.72</v>
      </c>
      <c r="H72" s="57">
        <v>223.72</v>
      </c>
      <c r="I72" s="68">
        <f>H72/112%</f>
        <v>199.75</v>
      </c>
      <c r="K72" s="48">
        <f t="shared" si="5"/>
        <v>0</v>
      </c>
      <c r="L72" s="53">
        <f t="shared" si="6"/>
        <v>0</v>
      </c>
      <c r="M72" s="54">
        <v>0.1</v>
      </c>
      <c r="N72" s="49">
        <f t="shared" si="7"/>
        <v>0</v>
      </c>
    </row>
    <row r="73" ht="25.5" spans="1:14">
      <c r="A73" s="57">
        <v>69</v>
      </c>
      <c r="B73" s="58" t="s">
        <v>160</v>
      </c>
      <c r="C73" s="59" t="s">
        <v>162</v>
      </c>
      <c r="D73" s="60">
        <v>44191100</v>
      </c>
      <c r="E73" s="61">
        <v>1099</v>
      </c>
      <c r="F73" s="62">
        <v>0.12</v>
      </c>
      <c r="G73" s="63">
        <v>0.71</v>
      </c>
      <c r="H73" s="57">
        <v>318.71</v>
      </c>
      <c r="I73" s="68">
        <f t="shared" ref="I73:I75" si="8">H73/112%</f>
        <v>284.5625</v>
      </c>
      <c r="K73" s="48">
        <f t="shared" si="5"/>
        <v>0</v>
      </c>
      <c r="L73" s="53">
        <f t="shared" si="6"/>
        <v>0</v>
      </c>
      <c r="M73" s="54">
        <v>0.1</v>
      </c>
      <c r="N73" s="49">
        <f t="shared" si="7"/>
        <v>0</v>
      </c>
    </row>
    <row r="74" ht="25.5" spans="1:14">
      <c r="A74" s="57">
        <v>70</v>
      </c>
      <c r="B74" s="58" t="s">
        <v>160</v>
      </c>
      <c r="C74" s="59" t="s">
        <v>163</v>
      </c>
      <c r="D74" s="60">
        <v>44191100</v>
      </c>
      <c r="E74" s="61">
        <v>1199</v>
      </c>
      <c r="F74" s="62">
        <v>0.12</v>
      </c>
      <c r="G74" s="63">
        <v>0.69</v>
      </c>
      <c r="H74" s="57">
        <v>371.69</v>
      </c>
      <c r="I74" s="68">
        <f t="shared" si="8"/>
        <v>331.866071428571</v>
      </c>
      <c r="J74">
        <v>28</v>
      </c>
      <c r="K74" s="48">
        <f t="shared" si="5"/>
        <v>10407.32</v>
      </c>
      <c r="L74" s="53">
        <f t="shared" si="6"/>
        <v>9292.25</v>
      </c>
      <c r="M74" s="54">
        <v>0.1</v>
      </c>
      <c r="N74" s="49">
        <f t="shared" si="7"/>
        <v>929.225</v>
      </c>
    </row>
    <row r="75" ht="51" spans="1:14">
      <c r="A75" s="57">
        <v>71</v>
      </c>
      <c r="B75" s="58" t="s">
        <v>164</v>
      </c>
      <c r="C75" s="59" t="s">
        <v>164</v>
      </c>
      <c r="D75" s="60">
        <v>44191100</v>
      </c>
      <c r="E75" s="61">
        <v>699</v>
      </c>
      <c r="F75" s="62">
        <v>0.12</v>
      </c>
      <c r="G75" s="63">
        <v>0.59</v>
      </c>
      <c r="H75" s="57">
        <v>286.59</v>
      </c>
      <c r="I75" s="68">
        <f t="shared" si="8"/>
        <v>255.883928571429</v>
      </c>
      <c r="J75" s="69">
        <v>157</v>
      </c>
      <c r="K75" s="48">
        <f t="shared" si="5"/>
        <v>44994.63</v>
      </c>
      <c r="L75" s="53">
        <f t="shared" si="6"/>
        <v>40173.7767857143</v>
      </c>
      <c r="M75" s="54">
        <v>0.1</v>
      </c>
      <c r="N75" s="49">
        <f t="shared" si="7"/>
        <v>4017.37767857143</v>
      </c>
    </row>
    <row r="76" spans="1:14">
      <c r="A76" s="20">
        <v>72</v>
      </c>
      <c r="B76" s="64" t="s">
        <v>165</v>
      </c>
      <c r="C76" s="65" t="s">
        <v>166</v>
      </c>
      <c r="D76" s="30">
        <v>39269029</v>
      </c>
      <c r="E76" s="24">
        <v>3390</v>
      </c>
      <c r="F76" s="31">
        <v>0.18</v>
      </c>
      <c r="G76" s="26">
        <v>0.6</v>
      </c>
      <c r="H76" s="20">
        <v>1356</v>
      </c>
      <c r="I76" s="52">
        <f>H76/118%</f>
        <v>1149.15254237288</v>
      </c>
      <c r="K76" s="48">
        <f t="shared" si="5"/>
        <v>0</v>
      </c>
      <c r="L76" s="53">
        <f t="shared" si="6"/>
        <v>0</v>
      </c>
      <c r="M76" s="54">
        <v>0.1</v>
      </c>
      <c r="N76" s="49">
        <f t="shared" si="7"/>
        <v>0</v>
      </c>
    </row>
    <row r="77" spans="1:14">
      <c r="A77" s="20">
        <v>73</v>
      </c>
      <c r="B77" s="64" t="s">
        <v>165</v>
      </c>
      <c r="C77" s="65" t="s">
        <v>167</v>
      </c>
      <c r="D77" s="30">
        <v>39269029</v>
      </c>
      <c r="E77" s="24">
        <v>4850</v>
      </c>
      <c r="F77" s="31">
        <v>0.18</v>
      </c>
      <c r="G77" s="26">
        <v>0.59</v>
      </c>
      <c r="H77" s="20">
        <v>1988.5</v>
      </c>
      <c r="I77" s="52">
        <f t="shared" ref="I77:I127" si="9">H77/118%</f>
        <v>1685.16949152542</v>
      </c>
      <c r="K77" s="48">
        <f t="shared" si="5"/>
        <v>0</v>
      </c>
      <c r="L77" s="53">
        <f t="shared" si="6"/>
        <v>0</v>
      </c>
      <c r="M77" s="54">
        <v>0.1</v>
      </c>
      <c r="N77" s="49">
        <f t="shared" si="7"/>
        <v>0</v>
      </c>
    </row>
    <row r="78" ht="38.25" spans="1:14">
      <c r="A78" s="20">
        <v>74</v>
      </c>
      <c r="B78" s="29" t="s">
        <v>168</v>
      </c>
      <c r="C78" s="22" t="s">
        <v>169</v>
      </c>
      <c r="D78" s="30">
        <v>85219020</v>
      </c>
      <c r="E78" s="24">
        <v>6650</v>
      </c>
      <c r="F78" s="31">
        <v>0.18</v>
      </c>
      <c r="G78" s="26">
        <v>0.59</v>
      </c>
      <c r="H78" s="20">
        <v>2793</v>
      </c>
      <c r="I78" s="52">
        <f t="shared" si="9"/>
        <v>2366.94915254237</v>
      </c>
      <c r="K78" s="48">
        <f t="shared" si="5"/>
        <v>0</v>
      </c>
      <c r="L78" s="53">
        <f t="shared" si="6"/>
        <v>0</v>
      </c>
      <c r="M78" s="54">
        <v>0.1</v>
      </c>
      <c r="N78" s="49">
        <f t="shared" si="7"/>
        <v>0</v>
      </c>
    </row>
    <row r="79" spans="1:14">
      <c r="A79" s="20">
        <v>75</v>
      </c>
      <c r="B79" s="29" t="s">
        <v>170</v>
      </c>
      <c r="C79" s="22" t="s">
        <v>171</v>
      </c>
      <c r="D79" s="30">
        <v>85219020</v>
      </c>
      <c r="E79" s="24">
        <v>7290</v>
      </c>
      <c r="F79" s="31">
        <v>0.18</v>
      </c>
      <c r="G79" s="26">
        <v>0.58</v>
      </c>
      <c r="H79" s="20">
        <v>3061.8</v>
      </c>
      <c r="I79" s="52">
        <f t="shared" si="9"/>
        <v>2594.74576271186</v>
      </c>
      <c r="K79" s="48">
        <f t="shared" si="5"/>
        <v>0</v>
      </c>
      <c r="L79" s="53">
        <f t="shared" si="6"/>
        <v>0</v>
      </c>
      <c r="M79" s="54">
        <v>0.1</v>
      </c>
      <c r="N79" s="49">
        <f t="shared" si="7"/>
        <v>0</v>
      </c>
    </row>
    <row r="80" spans="1:14">
      <c r="A80" s="20">
        <v>76</v>
      </c>
      <c r="B80" s="21" t="s">
        <v>172</v>
      </c>
      <c r="C80" s="22" t="s">
        <v>173</v>
      </c>
      <c r="D80" s="30">
        <v>85131010</v>
      </c>
      <c r="E80" s="24">
        <v>1990</v>
      </c>
      <c r="F80" s="31">
        <v>0.18</v>
      </c>
      <c r="G80" s="26">
        <v>0.41</v>
      </c>
      <c r="H80" s="20">
        <v>1174.1</v>
      </c>
      <c r="I80" s="52">
        <f t="shared" si="9"/>
        <v>995</v>
      </c>
      <c r="J80">
        <v>25</v>
      </c>
      <c r="K80" s="48">
        <f t="shared" si="5"/>
        <v>29352.5</v>
      </c>
      <c r="L80" s="53">
        <f t="shared" si="6"/>
        <v>24875</v>
      </c>
      <c r="M80" s="54">
        <v>0.1</v>
      </c>
      <c r="N80" s="49">
        <f t="shared" si="7"/>
        <v>2487.5</v>
      </c>
    </row>
    <row r="81" spans="1:14">
      <c r="A81" s="20">
        <v>77</v>
      </c>
      <c r="B81" s="21" t="s">
        <v>174</v>
      </c>
      <c r="C81" s="22" t="s">
        <v>175</v>
      </c>
      <c r="D81" s="30">
        <v>85131010</v>
      </c>
      <c r="E81" s="24">
        <v>2650</v>
      </c>
      <c r="F81" s="31">
        <v>0.18</v>
      </c>
      <c r="G81" s="26">
        <v>0.42</v>
      </c>
      <c r="H81" s="20">
        <v>1537</v>
      </c>
      <c r="I81" s="52">
        <f t="shared" si="9"/>
        <v>1302.54237288136</v>
      </c>
      <c r="J81">
        <v>23</v>
      </c>
      <c r="K81" s="48">
        <f t="shared" si="5"/>
        <v>35351</v>
      </c>
      <c r="L81" s="53">
        <f t="shared" si="6"/>
        <v>29958.4745762712</v>
      </c>
      <c r="M81" s="54">
        <v>0.1</v>
      </c>
      <c r="N81" s="49">
        <f t="shared" si="7"/>
        <v>2995.84745762712</v>
      </c>
    </row>
    <row r="82" ht="38.25" spans="1:14">
      <c r="A82" s="20">
        <v>78</v>
      </c>
      <c r="B82" s="21" t="s">
        <v>174</v>
      </c>
      <c r="C82" s="32" t="s">
        <v>176</v>
      </c>
      <c r="D82" s="30">
        <v>85131010</v>
      </c>
      <c r="E82" s="24">
        <v>1650</v>
      </c>
      <c r="F82" s="31">
        <v>0.18</v>
      </c>
      <c r="G82" s="26">
        <v>0.49</v>
      </c>
      <c r="H82" s="20">
        <v>841.5</v>
      </c>
      <c r="I82" s="52">
        <f t="shared" si="9"/>
        <v>713.135593220339</v>
      </c>
      <c r="K82" s="48">
        <f t="shared" si="5"/>
        <v>0</v>
      </c>
      <c r="L82" s="53">
        <f t="shared" si="6"/>
        <v>0</v>
      </c>
      <c r="M82" s="54">
        <v>0.1</v>
      </c>
      <c r="N82" s="49">
        <f t="shared" si="7"/>
        <v>0</v>
      </c>
    </row>
    <row r="83" spans="1:14">
      <c r="A83" s="20">
        <v>79</v>
      </c>
      <c r="B83" s="34" t="s">
        <v>177</v>
      </c>
      <c r="C83" s="22" t="s">
        <v>178</v>
      </c>
      <c r="D83" s="30">
        <v>85182200</v>
      </c>
      <c r="E83" s="24">
        <v>4100</v>
      </c>
      <c r="F83" s="31">
        <v>0.18</v>
      </c>
      <c r="G83" s="26">
        <v>0.48</v>
      </c>
      <c r="H83" s="20">
        <v>2132</v>
      </c>
      <c r="I83" s="52">
        <f t="shared" si="9"/>
        <v>1806.77966101695</v>
      </c>
      <c r="K83" s="48">
        <f t="shared" si="5"/>
        <v>0</v>
      </c>
      <c r="L83" s="53">
        <f t="shared" si="6"/>
        <v>0</v>
      </c>
      <c r="M83" s="54">
        <v>0.1</v>
      </c>
      <c r="N83" s="49">
        <f t="shared" si="7"/>
        <v>0</v>
      </c>
    </row>
    <row r="84" ht="25.5" spans="1:14">
      <c r="A84" s="20">
        <v>80</v>
      </c>
      <c r="B84" s="21" t="s">
        <v>177</v>
      </c>
      <c r="C84" s="32" t="s">
        <v>179</v>
      </c>
      <c r="D84" s="30">
        <v>85182200</v>
      </c>
      <c r="E84" s="24">
        <v>4190</v>
      </c>
      <c r="F84" s="31">
        <v>0.18</v>
      </c>
      <c r="G84" s="26">
        <v>0.45</v>
      </c>
      <c r="H84" s="20">
        <v>2304.5</v>
      </c>
      <c r="I84" s="52">
        <f t="shared" si="9"/>
        <v>1952.96610169492</v>
      </c>
      <c r="K84" s="48">
        <f t="shared" si="5"/>
        <v>0</v>
      </c>
      <c r="L84" s="53">
        <f t="shared" si="6"/>
        <v>0</v>
      </c>
      <c r="M84" s="54">
        <v>0.1</v>
      </c>
      <c r="N84" s="49">
        <f t="shared" si="7"/>
        <v>0</v>
      </c>
    </row>
    <row r="85" ht="25.5" spans="1:14">
      <c r="A85" s="20">
        <v>81</v>
      </c>
      <c r="B85" s="21" t="s">
        <v>177</v>
      </c>
      <c r="C85" s="32" t="s">
        <v>180</v>
      </c>
      <c r="D85" s="30">
        <v>85182200</v>
      </c>
      <c r="E85" s="24">
        <v>5490</v>
      </c>
      <c r="F85" s="31">
        <v>0.18</v>
      </c>
      <c r="G85" s="26">
        <v>0.45</v>
      </c>
      <c r="H85" s="20">
        <v>3019.5</v>
      </c>
      <c r="I85" s="52">
        <f t="shared" si="9"/>
        <v>2558.89830508475</v>
      </c>
      <c r="K85" s="48">
        <f t="shared" si="5"/>
        <v>0</v>
      </c>
      <c r="L85" s="53">
        <f t="shared" si="6"/>
        <v>0</v>
      </c>
      <c r="M85" s="54">
        <v>0.1</v>
      </c>
      <c r="N85" s="49">
        <f t="shared" si="7"/>
        <v>0</v>
      </c>
    </row>
    <row r="86" spans="1:14">
      <c r="A86" s="20">
        <v>82</v>
      </c>
      <c r="B86" s="21" t="s">
        <v>181</v>
      </c>
      <c r="C86" s="22" t="s">
        <v>182</v>
      </c>
      <c r="D86" s="30">
        <v>85182200</v>
      </c>
      <c r="E86" s="24">
        <v>9890</v>
      </c>
      <c r="F86" s="31">
        <v>0.18</v>
      </c>
      <c r="G86" s="26">
        <v>0.52</v>
      </c>
      <c r="H86" s="20">
        <v>4747.2</v>
      </c>
      <c r="I86" s="52">
        <f t="shared" si="9"/>
        <v>4023.05084745763</v>
      </c>
      <c r="K86" s="48">
        <f t="shared" si="5"/>
        <v>0</v>
      </c>
      <c r="L86" s="53">
        <f t="shared" si="6"/>
        <v>0</v>
      </c>
      <c r="M86" s="54">
        <v>0.1</v>
      </c>
      <c r="N86" s="49">
        <f t="shared" si="7"/>
        <v>0</v>
      </c>
    </row>
    <row r="87" spans="1:14">
      <c r="A87" s="20">
        <v>83</v>
      </c>
      <c r="B87" s="21" t="s">
        <v>183</v>
      </c>
      <c r="C87" s="22" t="s">
        <v>184</v>
      </c>
      <c r="D87" s="30">
        <v>85182200</v>
      </c>
      <c r="E87" s="24">
        <v>12550</v>
      </c>
      <c r="F87" s="31">
        <v>0.18</v>
      </c>
      <c r="G87" s="26">
        <v>0.52</v>
      </c>
      <c r="H87" s="20">
        <v>6024</v>
      </c>
      <c r="I87" s="52">
        <f t="shared" si="9"/>
        <v>5105.08474576271</v>
      </c>
      <c r="K87" s="48">
        <f t="shared" si="5"/>
        <v>0</v>
      </c>
      <c r="L87" s="53">
        <f t="shared" si="6"/>
        <v>0</v>
      </c>
      <c r="M87" s="54">
        <v>0.1</v>
      </c>
      <c r="N87" s="49">
        <f t="shared" si="7"/>
        <v>0</v>
      </c>
    </row>
    <row r="88" spans="1:14">
      <c r="A88" s="20">
        <v>84</v>
      </c>
      <c r="B88" s="21" t="s">
        <v>185</v>
      </c>
      <c r="C88" s="22" t="s">
        <v>186</v>
      </c>
      <c r="D88" s="30">
        <v>85182200</v>
      </c>
      <c r="E88" s="24">
        <v>4550</v>
      </c>
      <c r="F88" s="31">
        <v>0.18</v>
      </c>
      <c r="G88" s="26">
        <v>0.43</v>
      </c>
      <c r="H88" s="20">
        <v>2593.5</v>
      </c>
      <c r="I88" s="52">
        <f t="shared" si="9"/>
        <v>2197.8813559322</v>
      </c>
      <c r="K88" s="48">
        <f t="shared" si="5"/>
        <v>0</v>
      </c>
      <c r="L88" s="53">
        <f t="shared" si="6"/>
        <v>0</v>
      </c>
      <c r="M88" s="54">
        <v>0.1</v>
      </c>
      <c r="N88" s="49">
        <f t="shared" si="7"/>
        <v>0</v>
      </c>
    </row>
    <row r="89" spans="1:14">
      <c r="A89" s="20">
        <v>85</v>
      </c>
      <c r="B89" s="21" t="s">
        <v>185</v>
      </c>
      <c r="C89" s="22" t="s">
        <v>187</v>
      </c>
      <c r="D89" s="30">
        <v>85182200</v>
      </c>
      <c r="E89" s="24">
        <v>5790</v>
      </c>
      <c r="F89" s="31">
        <v>0.18</v>
      </c>
      <c r="G89" s="26">
        <v>0.45</v>
      </c>
      <c r="H89" s="20">
        <v>3184.5</v>
      </c>
      <c r="I89" s="52">
        <f t="shared" si="9"/>
        <v>2698.72881355932</v>
      </c>
      <c r="K89" s="48">
        <f t="shared" si="5"/>
        <v>0</v>
      </c>
      <c r="L89" s="53">
        <f t="shared" si="6"/>
        <v>0</v>
      </c>
      <c r="M89" s="54">
        <v>0.1</v>
      </c>
      <c r="N89" s="49">
        <f t="shared" si="7"/>
        <v>0</v>
      </c>
    </row>
    <row r="90" spans="1:14">
      <c r="A90" s="20">
        <v>86</v>
      </c>
      <c r="B90" s="21" t="s">
        <v>188</v>
      </c>
      <c r="C90" s="22" t="s">
        <v>189</v>
      </c>
      <c r="D90" s="30">
        <v>85182200</v>
      </c>
      <c r="E90" s="24">
        <v>8100</v>
      </c>
      <c r="F90" s="31">
        <v>0.18</v>
      </c>
      <c r="G90" s="26">
        <v>0.42</v>
      </c>
      <c r="H90" s="20">
        <v>4698</v>
      </c>
      <c r="I90" s="52">
        <f t="shared" si="9"/>
        <v>3981.35593220339</v>
      </c>
      <c r="J90">
        <v>2</v>
      </c>
      <c r="K90" s="48">
        <f t="shared" si="5"/>
        <v>9396</v>
      </c>
      <c r="L90" s="53">
        <f t="shared" si="6"/>
        <v>7962.71186440678</v>
      </c>
      <c r="M90" s="54">
        <v>0.1</v>
      </c>
      <c r="N90" s="49">
        <f t="shared" si="7"/>
        <v>796.271186440678</v>
      </c>
    </row>
    <row r="91" spans="1:14">
      <c r="A91" s="20">
        <v>87</v>
      </c>
      <c r="B91" s="21" t="s">
        <v>188</v>
      </c>
      <c r="C91" s="22" t="s">
        <v>190</v>
      </c>
      <c r="D91" s="30">
        <v>85182200</v>
      </c>
      <c r="E91" s="24">
        <v>8290</v>
      </c>
      <c r="F91" s="31">
        <v>0.18</v>
      </c>
      <c r="G91" s="26">
        <v>0.42</v>
      </c>
      <c r="H91" s="20">
        <v>4808.2</v>
      </c>
      <c r="I91" s="52">
        <f t="shared" si="9"/>
        <v>4074.74576271186</v>
      </c>
      <c r="K91" s="48">
        <f t="shared" si="5"/>
        <v>0</v>
      </c>
      <c r="L91" s="53">
        <f t="shared" si="6"/>
        <v>0</v>
      </c>
      <c r="M91" s="54">
        <v>0.1</v>
      </c>
      <c r="N91" s="49">
        <f t="shared" si="7"/>
        <v>0</v>
      </c>
    </row>
    <row r="92" spans="1:14">
      <c r="A92" s="20">
        <v>88</v>
      </c>
      <c r="B92" s="21" t="s">
        <v>188</v>
      </c>
      <c r="C92" s="22" t="s">
        <v>191</v>
      </c>
      <c r="D92" s="30">
        <v>85182200</v>
      </c>
      <c r="E92" s="24">
        <v>10050</v>
      </c>
      <c r="F92" s="31">
        <v>0.18</v>
      </c>
      <c r="G92" s="26">
        <v>0.4</v>
      </c>
      <c r="H92" s="20">
        <v>6030</v>
      </c>
      <c r="I92" s="52">
        <f t="shared" si="9"/>
        <v>5110.16949152542</v>
      </c>
      <c r="J92">
        <v>1</v>
      </c>
      <c r="K92" s="48">
        <f t="shared" si="5"/>
        <v>6030</v>
      </c>
      <c r="L92" s="53">
        <f t="shared" si="6"/>
        <v>5110.16949152542</v>
      </c>
      <c r="M92" s="54">
        <v>0.1</v>
      </c>
      <c r="N92" s="49">
        <f t="shared" si="7"/>
        <v>511.016949152542</v>
      </c>
    </row>
    <row r="93" spans="1:14">
      <c r="A93" s="20">
        <v>89</v>
      </c>
      <c r="B93" s="21" t="s">
        <v>188</v>
      </c>
      <c r="C93" s="22" t="s">
        <v>192</v>
      </c>
      <c r="D93" s="30">
        <v>85182200</v>
      </c>
      <c r="E93" s="24">
        <v>15900</v>
      </c>
      <c r="F93" s="31">
        <v>0.18</v>
      </c>
      <c r="G93" s="26">
        <v>0.47</v>
      </c>
      <c r="H93" s="20">
        <v>8427</v>
      </c>
      <c r="I93" s="52">
        <f t="shared" si="9"/>
        <v>7141.52542372881</v>
      </c>
      <c r="K93" s="48">
        <f t="shared" si="5"/>
        <v>0</v>
      </c>
      <c r="L93" s="53">
        <f t="shared" si="6"/>
        <v>0</v>
      </c>
      <c r="M93" s="54">
        <v>0.1</v>
      </c>
      <c r="N93" s="49">
        <f t="shared" si="7"/>
        <v>0</v>
      </c>
    </row>
    <row r="94" ht="25.5" spans="1:14">
      <c r="A94" s="20">
        <v>90</v>
      </c>
      <c r="B94" s="29" t="s">
        <v>193</v>
      </c>
      <c r="C94" s="22" t="s">
        <v>194</v>
      </c>
      <c r="D94" s="30">
        <v>85182200</v>
      </c>
      <c r="E94" s="24">
        <v>9290</v>
      </c>
      <c r="F94" s="31">
        <v>0.18</v>
      </c>
      <c r="G94" s="26">
        <v>0.67</v>
      </c>
      <c r="H94" s="20">
        <v>3065.7</v>
      </c>
      <c r="I94" s="52">
        <f t="shared" si="9"/>
        <v>2598.05084745763</v>
      </c>
      <c r="J94">
        <v>1</v>
      </c>
      <c r="K94" s="48">
        <f t="shared" si="5"/>
        <v>3065.7</v>
      </c>
      <c r="L94" s="53">
        <f t="shared" si="6"/>
        <v>2598.05084745763</v>
      </c>
      <c r="M94" s="54">
        <v>0.1</v>
      </c>
      <c r="N94" s="49">
        <f t="shared" si="7"/>
        <v>259.805084745763</v>
      </c>
    </row>
    <row r="95" ht="25.5" spans="1:14">
      <c r="A95" s="20">
        <v>91</v>
      </c>
      <c r="B95" s="29" t="s">
        <v>193</v>
      </c>
      <c r="C95" s="22" t="s">
        <v>195</v>
      </c>
      <c r="D95" s="30">
        <v>85182200</v>
      </c>
      <c r="E95" s="24">
        <v>24390</v>
      </c>
      <c r="F95" s="31">
        <v>0.18</v>
      </c>
      <c r="G95" s="26">
        <v>0.45</v>
      </c>
      <c r="H95" s="20">
        <v>13414.5</v>
      </c>
      <c r="I95" s="52">
        <f t="shared" si="9"/>
        <v>11368.2203389831</v>
      </c>
      <c r="J95">
        <v>7</v>
      </c>
      <c r="K95" s="48">
        <f t="shared" si="5"/>
        <v>93901.5</v>
      </c>
      <c r="L95" s="53">
        <f t="shared" si="6"/>
        <v>79577.5423728814</v>
      </c>
      <c r="M95" s="54">
        <v>0.1</v>
      </c>
      <c r="N95" s="49">
        <f t="shared" si="7"/>
        <v>7957.75423728814</v>
      </c>
    </row>
    <row r="96" ht="25.5" spans="1:14">
      <c r="A96" s="20">
        <v>92</v>
      </c>
      <c r="B96" s="29" t="s">
        <v>196</v>
      </c>
      <c r="C96" s="22" t="s">
        <v>197</v>
      </c>
      <c r="D96" s="30">
        <v>85182200</v>
      </c>
      <c r="E96" s="24">
        <v>3800</v>
      </c>
      <c r="F96" s="31">
        <v>0.18</v>
      </c>
      <c r="G96" s="26">
        <v>0.47</v>
      </c>
      <c r="H96" s="20">
        <v>2014</v>
      </c>
      <c r="I96" s="52">
        <f t="shared" si="9"/>
        <v>1706.77966101695</v>
      </c>
      <c r="J96">
        <v>1</v>
      </c>
      <c r="K96" s="48">
        <f t="shared" si="5"/>
        <v>2014</v>
      </c>
      <c r="L96" s="53">
        <f t="shared" si="6"/>
        <v>1706.77966101695</v>
      </c>
      <c r="M96" s="54">
        <v>0.1</v>
      </c>
      <c r="N96" s="49">
        <f t="shared" si="7"/>
        <v>170.677966101695</v>
      </c>
    </row>
    <row r="97" ht="25.5" spans="1:14">
      <c r="A97" s="20">
        <v>93</v>
      </c>
      <c r="B97" s="29" t="s">
        <v>196</v>
      </c>
      <c r="C97" s="22" t="s">
        <v>198</v>
      </c>
      <c r="D97" s="30">
        <v>85182200</v>
      </c>
      <c r="E97" s="24">
        <v>11990</v>
      </c>
      <c r="F97" s="31">
        <v>0.18</v>
      </c>
      <c r="G97" s="26">
        <v>0.48</v>
      </c>
      <c r="H97" s="20">
        <v>6234.8</v>
      </c>
      <c r="I97" s="52">
        <f t="shared" si="9"/>
        <v>5283.72881355932</v>
      </c>
      <c r="K97" s="48">
        <f t="shared" si="5"/>
        <v>0</v>
      </c>
      <c r="L97" s="53">
        <f t="shared" si="6"/>
        <v>0</v>
      </c>
      <c r="M97" s="54">
        <v>0.1</v>
      </c>
      <c r="N97" s="49">
        <f t="shared" si="7"/>
        <v>0</v>
      </c>
    </row>
    <row r="98" ht="25.5" spans="1:14">
      <c r="A98" s="20">
        <v>94</v>
      </c>
      <c r="B98" s="29" t="s">
        <v>196</v>
      </c>
      <c r="C98" s="22" t="s">
        <v>199</v>
      </c>
      <c r="D98" s="30">
        <v>85182200</v>
      </c>
      <c r="E98" s="24">
        <v>27690</v>
      </c>
      <c r="F98" s="31">
        <v>0.18</v>
      </c>
      <c r="G98" s="26">
        <v>0.43</v>
      </c>
      <c r="H98" s="20">
        <v>15783.3</v>
      </c>
      <c r="I98" s="52">
        <f t="shared" si="9"/>
        <v>13375.6779661017</v>
      </c>
      <c r="K98" s="48">
        <f t="shared" si="5"/>
        <v>0</v>
      </c>
      <c r="L98" s="53">
        <f t="shared" si="6"/>
        <v>0</v>
      </c>
      <c r="M98" s="54">
        <v>0.1</v>
      </c>
      <c r="N98" s="49">
        <f t="shared" si="7"/>
        <v>0</v>
      </c>
    </row>
    <row r="99" ht="25.5" spans="1:14">
      <c r="A99" s="20">
        <v>95</v>
      </c>
      <c r="B99" s="29" t="s">
        <v>200</v>
      </c>
      <c r="C99" s="22" t="s">
        <v>201</v>
      </c>
      <c r="D99" s="30">
        <v>85101000</v>
      </c>
      <c r="E99" s="24">
        <v>1490</v>
      </c>
      <c r="F99" s="31">
        <v>0.18</v>
      </c>
      <c r="G99" s="26">
        <v>0.51</v>
      </c>
      <c r="H99" s="20">
        <v>730.1</v>
      </c>
      <c r="I99" s="52">
        <f t="shared" si="9"/>
        <v>618.728813559322</v>
      </c>
      <c r="J99">
        <v>60</v>
      </c>
      <c r="K99" s="48">
        <f t="shared" si="5"/>
        <v>43806</v>
      </c>
      <c r="L99" s="53">
        <f t="shared" si="6"/>
        <v>37123.7288135593</v>
      </c>
      <c r="M99" s="54">
        <v>0.1</v>
      </c>
      <c r="N99" s="49">
        <f t="shared" si="7"/>
        <v>3712.37288135593</v>
      </c>
    </row>
    <row r="100" ht="25.5" spans="1:14">
      <c r="A100" s="20">
        <v>96</v>
      </c>
      <c r="B100" s="29" t="s">
        <v>200</v>
      </c>
      <c r="C100" s="22" t="s">
        <v>202</v>
      </c>
      <c r="D100" s="30">
        <v>85101000</v>
      </c>
      <c r="E100" s="24">
        <v>1490</v>
      </c>
      <c r="F100" s="31">
        <v>0.18</v>
      </c>
      <c r="G100" s="26">
        <v>0.52</v>
      </c>
      <c r="H100" s="20">
        <v>715.2</v>
      </c>
      <c r="I100" s="52">
        <f t="shared" si="9"/>
        <v>606.101694915254</v>
      </c>
      <c r="J100">
        <v>15</v>
      </c>
      <c r="K100" s="48">
        <f t="shared" si="5"/>
        <v>10728</v>
      </c>
      <c r="L100" s="53">
        <f t="shared" si="6"/>
        <v>9091.52542372881</v>
      </c>
      <c r="M100" s="54">
        <v>0.1</v>
      </c>
      <c r="N100" s="49">
        <f t="shared" si="7"/>
        <v>909.152542372881</v>
      </c>
    </row>
    <row r="101" spans="1:14">
      <c r="A101" s="20">
        <v>97</v>
      </c>
      <c r="B101" s="21" t="s">
        <v>203</v>
      </c>
      <c r="C101" s="22" t="s">
        <v>204</v>
      </c>
      <c r="D101" s="30">
        <v>85101000</v>
      </c>
      <c r="E101" s="24">
        <v>1400</v>
      </c>
      <c r="F101" s="31">
        <v>0.18</v>
      </c>
      <c r="G101" s="26">
        <v>0.55</v>
      </c>
      <c r="H101" s="20">
        <v>630</v>
      </c>
      <c r="I101" s="52">
        <f t="shared" si="9"/>
        <v>533.898305084746</v>
      </c>
      <c r="K101" s="48">
        <f t="shared" si="5"/>
        <v>0</v>
      </c>
      <c r="L101" s="53">
        <f t="shared" si="6"/>
        <v>0</v>
      </c>
      <c r="M101" s="54">
        <v>0.1</v>
      </c>
      <c r="N101" s="49">
        <f t="shared" si="7"/>
        <v>0</v>
      </c>
    </row>
    <row r="102" spans="1:14">
      <c r="A102" s="20">
        <v>98</v>
      </c>
      <c r="B102" s="21" t="s">
        <v>203</v>
      </c>
      <c r="C102" s="22" t="s">
        <v>205</v>
      </c>
      <c r="D102" s="30">
        <v>85101000</v>
      </c>
      <c r="E102" s="24">
        <v>1690</v>
      </c>
      <c r="F102" s="31">
        <v>0.18</v>
      </c>
      <c r="G102" s="26">
        <v>0.56</v>
      </c>
      <c r="H102" s="20">
        <v>743.6</v>
      </c>
      <c r="I102" s="52">
        <f t="shared" si="9"/>
        <v>630.169491525424</v>
      </c>
      <c r="J102">
        <v>50</v>
      </c>
      <c r="K102" s="48">
        <f t="shared" si="5"/>
        <v>37180</v>
      </c>
      <c r="L102" s="53">
        <f t="shared" si="6"/>
        <v>31508.4745762712</v>
      </c>
      <c r="M102" s="54">
        <v>0.1</v>
      </c>
      <c r="N102" s="49">
        <f t="shared" si="7"/>
        <v>3150.84745762712</v>
      </c>
    </row>
    <row r="103" ht="25.5" spans="1:14">
      <c r="A103" s="20">
        <v>99</v>
      </c>
      <c r="B103" s="29" t="s">
        <v>200</v>
      </c>
      <c r="C103" s="22" t="s">
        <v>206</v>
      </c>
      <c r="D103" s="30">
        <v>85101000</v>
      </c>
      <c r="E103" s="24">
        <v>990</v>
      </c>
      <c r="F103" s="31">
        <v>0.18</v>
      </c>
      <c r="G103" s="26">
        <v>0.54</v>
      </c>
      <c r="H103" s="20">
        <v>455.4</v>
      </c>
      <c r="I103" s="52">
        <f t="shared" si="9"/>
        <v>385.932203389831</v>
      </c>
      <c r="K103" s="48">
        <f t="shared" si="5"/>
        <v>0</v>
      </c>
      <c r="L103" s="53">
        <f t="shared" si="6"/>
        <v>0</v>
      </c>
      <c r="M103" s="54">
        <v>0.1</v>
      </c>
      <c r="N103" s="49">
        <f t="shared" si="7"/>
        <v>0</v>
      </c>
    </row>
    <row r="104" spans="1:14">
      <c r="A104" s="20">
        <v>100</v>
      </c>
      <c r="B104" s="21" t="s">
        <v>207</v>
      </c>
      <c r="C104" s="22" t="s">
        <v>208</v>
      </c>
      <c r="D104" s="30">
        <v>85167990</v>
      </c>
      <c r="E104" s="24">
        <v>3890</v>
      </c>
      <c r="F104" s="31">
        <v>0.18</v>
      </c>
      <c r="G104" s="26">
        <v>0.58</v>
      </c>
      <c r="H104" s="20">
        <v>1633.8</v>
      </c>
      <c r="I104" s="52">
        <f t="shared" si="9"/>
        <v>1384.57627118644</v>
      </c>
      <c r="J104">
        <v>12</v>
      </c>
      <c r="K104" s="48">
        <f t="shared" si="5"/>
        <v>19605.6</v>
      </c>
      <c r="L104" s="53">
        <f t="shared" si="6"/>
        <v>16614.9152542373</v>
      </c>
      <c r="M104" s="54">
        <v>0.1</v>
      </c>
      <c r="N104" s="49">
        <f t="shared" si="7"/>
        <v>1661.49152542373</v>
      </c>
    </row>
    <row r="105" spans="1:14">
      <c r="A105" s="20">
        <v>101</v>
      </c>
      <c r="B105" s="21" t="s">
        <v>207</v>
      </c>
      <c r="C105" s="22" t="s">
        <v>209</v>
      </c>
      <c r="D105" s="30">
        <v>85167990</v>
      </c>
      <c r="E105" s="24">
        <v>3890</v>
      </c>
      <c r="F105" s="31">
        <v>0.18</v>
      </c>
      <c r="G105" s="26">
        <v>0.62</v>
      </c>
      <c r="H105" s="20">
        <v>1478.2</v>
      </c>
      <c r="I105" s="52">
        <f t="shared" si="9"/>
        <v>1252.71186440678</v>
      </c>
      <c r="J105">
        <v>6</v>
      </c>
      <c r="K105" s="48">
        <f t="shared" si="5"/>
        <v>8869.2</v>
      </c>
      <c r="L105" s="53">
        <f t="shared" si="6"/>
        <v>7516.27118644068</v>
      </c>
      <c r="M105" s="54">
        <v>0.1</v>
      </c>
      <c r="N105" s="49">
        <f t="shared" si="7"/>
        <v>751.627118644068</v>
      </c>
    </row>
    <row r="106" spans="1:14">
      <c r="A106" s="20">
        <v>102</v>
      </c>
      <c r="B106" s="21" t="s">
        <v>210</v>
      </c>
      <c r="C106" s="22" t="s">
        <v>211</v>
      </c>
      <c r="D106" s="30">
        <v>85167990</v>
      </c>
      <c r="E106" s="24">
        <v>4490</v>
      </c>
      <c r="F106" s="31">
        <v>0.18</v>
      </c>
      <c r="G106" s="26">
        <v>0.53</v>
      </c>
      <c r="H106" s="20">
        <v>2110.3</v>
      </c>
      <c r="I106" s="52">
        <f t="shared" si="9"/>
        <v>1788.38983050847</v>
      </c>
      <c r="J106">
        <v>3</v>
      </c>
      <c r="K106" s="48">
        <f t="shared" si="5"/>
        <v>6330.9</v>
      </c>
      <c r="L106" s="53">
        <f t="shared" si="6"/>
        <v>5365.16949152542</v>
      </c>
      <c r="M106" s="54">
        <v>0.1</v>
      </c>
      <c r="N106" s="49">
        <f t="shared" si="7"/>
        <v>536.516949152542</v>
      </c>
    </row>
    <row r="107" spans="1:14">
      <c r="A107" s="20">
        <v>103</v>
      </c>
      <c r="B107" s="21" t="s">
        <v>212</v>
      </c>
      <c r="C107" s="33" t="s">
        <v>213</v>
      </c>
      <c r="D107" s="30">
        <v>85167990</v>
      </c>
      <c r="E107" s="24">
        <v>4690</v>
      </c>
      <c r="F107" s="31">
        <v>0.18</v>
      </c>
      <c r="G107" s="26">
        <v>0.52</v>
      </c>
      <c r="H107" s="20">
        <v>2251.2</v>
      </c>
      <c r="I107" s="52">
        <f t="shared" si="9"/>
        <v>1907.79661016949</v>
      </c>
      <c r="K107" s="48">
        <f t="shared" si="5"/>
        <v>0</v>
      </c>
      <c r="L107" s="53">
        <f t="shared" si="6"/>
        <v>0</v>
      </c>
      <c r="M107" s="54">
        <v>0.1</v>
      </c>
      <c r="N107" s="49">
        <f t="shared" si="7"/>
        <v>0</v>
      </c>
    </row>
    <row r="108" spans="1:14">
      <c r="A108" s="20">
        <v>104</v>
      </c>
      <c r="B108" s="21" t="s">
        <v>214</v>
      </c>
      <c r="C108" s="33" t="s">
        <v>215</v>
      </c>
      <c r="D108" s="30">
        <v>85167990</v>
      </c>
      <c r="E108" s="24">
        <v>6290</v>
      </c>
      <c r="F108" s="31">
        <v>0.18</v>
      </c>
      <c r="G108" s="26">
        <v>0.58</v>
      </c>
      <c r="H108" s="20">
        <v>2641.8</v>
      </c>
      <c r="I108" s="52">
        <f t="shared" si="9"/>
        <v>2238.81355932203</v>
      </c>
      <c r="K108" s="48">
        <f t="shared" si="5"/>
        <v>0</v>
      </c>
      <c r="L108" s="53">
        <f t="shared" si="6"/>
        <v>0</v>
      </c>
      <c r="M108" s="54">
        <v>0.1</v>
      </c>
      <c r="N108" s="49">
        <f t="shared" si="7"/>
        <v>0</v>
      </c>
    </row>
    <row r="109" spans="1:14">
      <c r="A109" s="20">
        <v>105</v>
      </c>
      <c r="B109" s="21" t="s">
        <v>216</v>
      </c>
      <c r="C109" s="22" t="s">
        <v>217</v>
      </c>
      <c r="D109" s="30">
        <v>85131090</v>
      </c>
      <c r="E109" s="24">
        <v>1790</v>
      </c>
      <c r="F109" s="31">
        <v>0.18</v>
      </c>
      <c r="G109" s="26">
        <v>0.49</v>
      </c>
      <c r="H109" s="20">
        <v>912.9</v>
      </c>
      <c r="I109" s="52">
        <f t="shared" si="9"/>
        <v>773.64406779661</v>
      </c>
      <c r="J109">
        <v>27</v>
      </c>
      <c r="K109" s="48">
        <f t="shared" si="5"/>
        <v>24648.3</v>
      </c>
      <c r="L109" s="53">
        <f t="shared" si="6"/>
        <v>20888.3898305085</v>
      </c>
      <c r="M109" s="54">
        <v>0.1</v>
      </c>
      <c r="N109" s="49">
        <f t="shared" si="7"/>
        <v>2088.83898305085</v>
      </c>
    </row>
    <row r="110" spans="1:14">
      <c r="A110" s="20">
        <v>106</v>
      </c>
      <c r="B110" s="21" t="s">
        <v>218</v>
      </c>
      <c r="C110" s="22" t="s">
        <v>219</v>
      </c>
      <c r="D110" s="30">
        <v>85131090</v>
      </c>
      <c r="E110" s="24">
        <v>2150</v>
      </c>
      <c r="F110" s="31">
        <v>0.18</v>
      </c>
      <c r="G110" s="26">
        <v>0.5</v>
      </c>
      <c r="H110" s="20">
        <v>1075</v>
      </c>
      <c r="I110" s="52">
        <f t="shared" si="9"/>
        <v>911.016949152542</v>
      </c>
      <c r="J110">
        <v>10</v>
      </c>
      <c r="K110" s="48">
        <f t="shared" si="5"/>
        <v>10750</v>
      </c>
      <c r="L110" s="53">
        <f t="shared" si="6"/>
        <v>9110.16949152542</v>
      </c>
      <c r="M110" s="54">
        <v>0.1</v>
      </c>
      <c r="N110" s="49">
        <f t="shared" si="7"/>
        <v>911.016949152543</v>
      </c>
    </row>
    <row r="111" spans="1:14">
      <c r="A111" s="20">
        <v>107</v>
      </c>
      <c r="B111" s="21" t="s">
        <v>220</v>
      </c>
      <c r="C111" s="22" t="s">
        <v>221</v>
      </c>
      <c r="D111" s="30">
        <v>85131090</v>
      </c>
      <c r="E111" s="24">
        <v>2390</v>
      </c>
      <c r="F111" s="31">
        <v>0.18</v>
      </c>
      <c r="G111" s="26">
        <v>0.5</v>
      </c>
      <c r="H111" s="20">
        <v>1195</v>
      </c>
      <c r="I111" s="52">
        <f t="shared" si="9"/>
        <v>1012.71186440678</v>
      </c>
      <c r="J111">
        <v>19</v>
      </c>
      <c r="K111" s="48">
        <f t="shared" si="5"/>
        <v>22705</v>
      </c>
      <c r="L111" s="53">
        <f t="shared" si="6"/>
        <v>19241.5254237288</v>
      </c>
      <c r="M111" s="54">
        <v>0.1</v>
      </c>
      <c r="N111" s="49">
        <f t="shared" si="7"/>
        <v>1924.15254237288</v>
      </c>
    </row>
    <row r="112" spans="1:14">
      <c r="A112" s="20">
        <v>108</v>
      </c>
      <c r="B112" s="21" t="s">
        <v>222</v>
      </c>
      <c r="C112" s="22" t="s">
        <v>223</v>
      </c>
      <c r="D112" s="30">
        <v>85131090</v>
      </c>
      <c r="E112" s="24">
        <v>2850</v>
      </c>
      <c r="F112" s="31">
        <v>0.18</v>
      </c>
      <c r="G112" s="26">
        <v>0.49</v>
      </c>
      <c r="H112" s="20">
        <v>1453.5</v>
      </c>
      <c r="I112" s="52">
        <f t="shared" si="9"/>
        <v>1231.77966101695</v>
      </c>
      <c r="K112" s="48">
        <f t="shared" si="5"/>
        <v>0</v>
      </c>
      <c r="L112" s="53">
        <f t="shared" si="6"/>
        <v>0</v>
      </c>
      <c r="M112" s="54">
        <v>0.1</v>
      </c>
      <c r="N112" s="49">
        <f t="shared" si="7"/>
        <v>0</v>
      </c>
    </row>
    <row r="113" spans="1:14">
      <c r="A113" s="20">
        <v>109</v>
      </c>
      <c r="B113" s="21" t="s">
        <v>224</v>
      </c>
      <c r="C113" s="22" t="s">
        <v>225</v>
      </c>
      <c r="D113" s="30">
        <v>85131090</v>
      </c>
      <c r="E113" s="24">
        <v>3190</v>
      </c>
      <c r="F113" s="31">
        <v>0.18</v>
      </c>
      <c r="G113" s="26">
        <v>0.49</v>
      </c>
      <c r="H113" s="20">
        <v>1626.9</v>
      </c>
      <c r="I113" s="52">
        <f t="shared" si="9"/>
        <v>1378.72881355932</v>
      </c>
      <c r="K113" s="48">
        <f t="shared" si="5"/>
        <v>0</v>
      </c>
      <c r="L113" s="53">
        <f t="shared" si="6"/>
        <v>0</v>
      </c>
      <c r="M113" s="54">
        <v>0.1</v>
      </c>
      <c r="N113" s="49">
        <f t="shared" si="7"/>
        <v>0</v>
      </c>
    </row>
    <row r="114" spans="1:14">
      <c r="A114" s="20">
        <v>110</v>
      </c>
      <c r="B114" s="21" t="s">
        <v>226</v>
      </c>
      <c r="C114" s="22" t="s">
        <v>227</v>
      </c>
      <c r="D114" s="30">
        <v>85131090</v>
      </c>
      <c r="E114" s="24">
        <v>3550</v>
      </c>
      <c r="F114" s="31">
        <v>0.18</v>
      </c>
      <c r="G114" s="26">
        <v>0.47</v>
      </c>
      <c r="H114" s="20">
        <v>1881.5</v>
      </c>
      <c r="I114" s="52">
        <f t="shared" si="9"/>
        <v>1594.49152542373</v>
      </c>
      <c r="J114">
        <v>1</v>
      </c>
      <c r="K114" s="48">
        <f t="shared" si="5"/>
        <v>1881.5</v>
      </c>
      <c r="L114" s="53">
        <f t="shared" si="6"/>
        <v>1594.49152542373</v>
      </c>
      <c r="M114" s="54">
        <v>0.1</v>
      </c>
      <c r="N114" s="49">
        <f t="shared" si="7"/>
        <v>159.449152542373</v>
      </c>
    </row>
    <row r="115" spans="1:14">
      <c r="A115" s="20">
        <v>111</v>
      </c>
      <c r="B115" s="21" t="s">
        <v>220</v>
      </c>
      <c r="C115" s="22" t="s">
        <v>228</v>
      </c>
      <c r="D115" s="30">
        <v>85131090</v>
      </c>
      <c r="E115" s="24">
        <v>2390</v>
      </c>
      <c r="F115" s="31">
        <v>0.18</v>
      </c>
      <c r="G115" s="26">
        <v>0.5</v>
      </c>
      <c r="H115" s="20">
        <v>1195</v>
      </c>
      <c r="I115" s="52">
        <f t="shared" si="9"/>
        <v>1012.71186440678</v>
      </c>
      <c r="K115" s="48">
        <f t="shared" si="5"/>
        <v>0</v>
      </c>
      <c r="L115" s="53">
        <f t="shared" si="6"/>
        <v>0</v>
      </c>
      <c r="M115" s="54">
        <v>0.1</v>
      </c>
      <c r="N115" s="49">
        <f t="shared" si="7"/>
        <v>0</v>
      </c>
    </row>
    <row r="116" spans="1:14">
      <c r="A116" s="20">
        <v>112</v>
      </c>
      <c r="B116" s="21" t="s">
        <v>224</v>
      </c>
      <c r="C116" s="22" t="s">
        <v>229</v>
      </c>
      <c r="D116" s="30">
        <v>85131090</v>
      </c>
      <c r="E116" s="24">
        <v>3150</v>
      </c>
      <c r="F116" s="31">
        <v>0.18</v>
      </c>
      <c r="G116" s="26">
        <v>0.49</v>
      </c>
      <c r="H116" s="20">
        <v>1606.5</v>
      </c>
      <c r="I116" s="52">
        <f t="shared" si="9"/>
        <v>1361.4406779661</v>
      </c>
      <c r="K116" s="48">
        <f t="shared" si="5"/>
        <v>0</v>
      </c>
      <c r="L116" s="53">
        <f t="shared" si="6"/>
        <v>0</v>
      </c>
      <c r="M116" s="54">
        <v>0.1</v>
      </c>
      <c r="N116" s="49">
        <f t="shared" si="7"/>
        <v>0</v>
      </c>
    </row>
    <row r="117" spans="1:14">
      <c r="A117" s="20">
        <v>113</v>
      </c>
      <c r="B117" s="21" t="s">
        <v>226</v>
      </c>
      <c r="C117" s="22" t="s">
        <v>230</v>
      </c>
      <c r="D117" s="30">
        <v>85131090</v>
      </c>
      <c r="E117" s="24">
        <v>3550</v>
      </c>
      <c r="F117" s="31">
        <v>0.18</v>
      </c>
      <c r="G117" s="26">
        <v>0.47</v>
      </c>
      <c r="H117" s="20">
        <v>1881.5</v>
      </c>
      <c r="I117" s="52">
        <f t="shared" si="9"/>
        <v>1594.49152542373</v>
      </c>
      <c r="J117">
        <v>6</v>
      </c>
      <c r="K117" s="48">
        <f t="shared" si="5"/>
        <v>11289</v>
      </c>
      <c r="L117" s="53">
        <f t="shared" si="6"/>
        <v>9566.94915254237</v>
      </c>
      <c r="M117" s="54">
        <v>0.1</v>
      </c>
      <c r="N117" s="49">
        <f t="shared" si="7"/>
        <v>956.694915254237</v>
      </c>
    </row>
    <row r="118" spans="1:14">
      <c r="A118" s="20">
        <v>114</v>
      </c>
      <c r="B118" s="21" t="s">
        <v>231</v>
      </c>
      <c r="C118" s="22" t="s">
        <v>232</v>
      </c>
      <c r="D118" s="30">
        <v>85271900</v>
      </c>
      <c r="E118" s="24">
        <v>1750</v>
      </c>
      <c r="F118" s="31">
        <v>0.18</v>
      </c>
      <c r="G118" s="26">
        <v>0.57</v>
      </c>
      <c r="H118" s="20">
        <v>752.5</v>
      </c>
      <c r="I118" s="52">
        <f t="shared" si="9"/>
        <v>637.71186440678</v>
      </c>
      <c r="J118">
        <v>16</v>
      </c>
      <c r="K118" s="48">
        <f t="shared" si="5"/>
        <v>12040</v>
      </c>
      <c r="L118" s="53">
        <f t="shared" si="6"/>
        <v>10203.3898305085</v>
      </c>
      <c r="M118" s="54">
        <v>0.1</v>
      </c>
      <c r="N118" s="49">
        <f t="shared" si="7"/>
        <v>1020.33898305085</v>
      </c>
    </row>
    <row r="119" spans="1:14">
      <c r="A119" s="20">
        <v>115</v>
      </c>
      <c r="B119" s="21" t="s">
        <v>231</v>
      </c>
      <c r="C119" s="22" t="s">
        <v>233</v>
      </c>
      <c r="D119" s="30">
        <v>85271900</v>
      </c>
      <c r="E119" s="24">
        <v>1850</v>
      </c>
      <c r="F119" s="31">
        <v>0.18</v>
      </c>
      <c r="G119" s="26">
        <v>0.59</v>
      </c>
      <c r="H119" s="20">
        <v>758.5</v>
      </c>
      <c r="I119" s="52">
        <f t="shared" si="9"/>
        <v>642.796610169492</v>
      </c>
      <c r="J119">
        <v>4</v>
      </c>
      <c r="K119" s="48">
        <f t="shared" si="5"/>
        <v>3034</v>
      </c>
      <c r="L119" s="53">
        <f t="shared" si="6"/>
        <v>2571.18644067797</v>
      </c>
      <c r="M119" s="54">
        <v>0.1</v>
      </c>
      <c r="N119" s="49">
        <f t="shared" si="7"/>
        <v>257.118644067797</v>
      </c>
    </row>
    <row r="120" spans="1:14">
      <c r="A120" s="20">
        <v>116</v>
      </c>
      <c r="B120" s="21" t="s">
        <v>231</v>
      </c>
      <c r="C120" s="22" t="s">
        <v>234</v>
      </c>
      <c r="D120" s="30">
        <v>85271900</v>
      </c>
      <c r="E120" s="24">
        <v>1850</v>
      </c>
      <c r="F120" s="31">
        <v>0.18</v>
      </c>
      <c r="G120" s="26">
        <v>0.57</v>
      </c>
      <c r="H120" s="20">
        <v>795.5</v>
      </c>
      <c r="I120" s="52">
        <f t="shared" si="9"/>
        <v>674.152542372881</v>
      </c>
      <c r="K120" s="48">
        <f t="shared" si="5"/>
        <v>0</v>
      </c>
      <c r="L120" s="53">
        <f t="shared" si="6"/>
        <v>0</v>
      </c>
      <c r="M120" s="54">
        <v>0.1</v>
      </c>
      <c r="N120" s="49">
        <f t="shared" si="7"/>
        <v>0</v>
      </c>
    </row>
    <row r="121" spans="1:14">
      <c r="A121" s="20">
        <v>117</v>
      </c>
      <c r="B121" s="21" t="s">
        <v>231</v>
      </c>
      <c r="C121" s="22" t="s">
        <v>235</v>
      </c>
      <c r="D121" s="30">
        <v>85271900</v>
      </c>
      <c r="E121" s="24">
        <v>1850</v>
      </c>
      <c r="F121" s="31">
        <v>0.18</v>
      </c>
      <c r="G121" s="26">
        <v>0.57</v>
      </c>
      <c r="H121" s="20">
        <v>795.5</v>
      </c>
      <c r="I121" s="52">
        <f t="shared" si="9"/>
        <v>674.152542372881</v>
      </c>
      <c r="K121" s="48">
        <f t="shared" si="5"/>
        <v>0</v>
      </c>
      <c r="L121" s="53">
        <f t="shared" si="6"/>
        <v>0</v>
      </c>
      <c r="M121" s="54">
        <v>0.1</v>
      </c>
      <c r="N121" s="49">
        <f t="shared" si="7"/>
        <v>0</v>
      </c>
    </row>
    <row r="122" ht="25.5" spans="1:14">
      <c r="A122" s="20">
        <v>118</v>
      </c>
      <c r="B122" s="21" t="s">
        <v>236</v>
      </c>
      <c r="C122" s="32" t="s">
        <v>237</v>
      </c>
      <c r="D122" s="30">
        <v>85271900</v>
      </c>
      <c r="E122" s="24">
        <v>1900</v>
      </c>
      <c r="F122" s="31">
        <v>0.18</v>
      </c>
      <c r="G122" s="26">
        <v>0.45</v>
      </c>
      <c r="H122" s="20">
        <v>1045</v>
      </c>
      <c r="I122" s="52">
        <f t="shared" si="9"/>
        <v>885.593220338983</v>
      </c>
      <c r="K122" s="48">
        <f t="shared" si="5"/>
        <v>0</v>
      </c>
      <c r="L122" s="53">
        <f t="shared" si="6"/>
        <v>0</v>
      </c>
      <c r="M122" s="54">
        <v>0.1</v>
      </c>
      <c r="N122" s="49">
        <f t="shared" si="7"/>
        <v>0</v>
      </c>
    </row>
    <row r="123" ht="25.5" spans="1:14">
      <c r="A123" s="20">
        <v>119</v>
      </c>
      <c r="B123" s="21" t="s">
        <v>236</v>
      </c>
      <c r="C123" s="32" t="s">
        <v>238</v>
      </c>
      <c r="D123" s="30">
        <v>85271900</v>
      </c>
      <c r="E123" s="24">
        <v>2790</v>
      </c>
      <c r="F123" s="31">
        <v>0.18</v>
      </c>
      <c r="G123" s="26">
        <v>0.5</v>
      </c>
      <c r="H123" s="20">
        <v>1395</v>
      </c>
      <c r="I123" s="52">
        <f t="shared" si="9"/>
        <v>1182.20338983051</v>
      </c>
      <c r="J123">
        <v>41</v>
      </c>
      <c r="K123" s="48">
        <f t="shared" si="5"/>
        <v>57195</v>
      </c>
      <c r="L123" s="53">
        <f t="shared" si="6"/>
        <v>48470.3389830508</v>
      </c>
      <c r="M123" s="54">
        <v>0.1</v>
      </c>
      <c r="N123" s="49">
        <f t="shared" si="7"/>
        <v>4847.03389830509</v>
      </c>
    </row>
    <row r="124" ht="25.5" spans="1:14">
      <c r="A124" s="20">
        <v>120</v>
      </c>
      <c r="B124" s="21" t="s">
        <v>236</v>
      </c>
      <c r="C124" s="32" t="s">
        <v>239</v>
      </c>
      <c r="D124" s="30">
        <v>85271900</v>
      </c>
      <c r="E124" s="24">
        <v>2990</v>
      </c>
      <c r="F124" s="31">
        <v>0.18</v>
      </c>
      <c r="G124" s="26">
        <v>0.51</v>
      </c>
      <c r="H124" s="20">
        <v>1465.1</v>
      </c>
      <c r="I124" s="52">
        <f t="shared" si="9"/>
        <v>1241.61016949153</v>
      </c>
      <c r="K124" s="48">
        <f t="shared" si="5"/>
        <v>0</v>
      </c>
      <c r="L124" s="53">
        <f t="shared" si="6"/>
        <v>0</v>
      </c>
      <c r="M124" s="54">
        <v>0.1</v>
      </c>
      <c r="N124" s="49">
        <f t="shared" si="7"/>
        <v>0</v>
      </c>
    </row>
    <row r="125" ht="25.5" spans="1:14">
      <c r="A125" s="20">
        <v>121</v>
      </c>
      <c r="B125" s="21" t="s">
        <v>240</v>
      </c>
      <c r="C125" s="32" t="s">
        <v>241</v>
      </c>
      <c r="D125" s="30">
        <v>85086000</v>
      </c>
      <c r="E125" s="24">
        <v>10990</v>
      </c>
      <c r="F125" s="31">
        <v>0.18</v>
      </c>
      <c r="G125" s="26">
        <v>0.48</v>
      </c>
      <c r="H125" s="20">
        <v>5714.8</v>
      </c>
      <c r="I125" s="52">
        <f t="shared" si="9"/>
        <v>4843.05084745763</v>
      </c>
      <c r="J125">
        <v>4</v>
      </c>
      <c r="K125" s="48">
        <f t="shared" si="5"/>
        <v>22859.2</v>
      </c>
      <c r="L125" s="53">
        <f t="shared" si="6"/>
        <v>19372.2033898305</v>
      </c>
      <c r="M125" s="54">
        <v>0.1</v>
      </c>
      <c r="N125" s="49">
        <f t="shared" si="7"/>
        <v>1937.22033898305</v>
      </c>
    </row>
    <row r="126" spans="1:14">
      <c r="A126" s="20">
        <v>122</v>
      </c>
      <c r="B126" s="21" t="s">
        <v>240</v>
      </c>
      <c r="C126" s="22" t="s">
        <v>242</v>
      </c>
      <c r="D126" s="30">
        <v>85086000</v>
      </c>
      <c r="E126" s="24">
        <v>7990</v>
      </c>
      <c r="F126" s="31">
        <v>0.18</v>
      </c>
      <c r="G126" s="26">
        <v>0.5</v>
      </c>
      <c r="H126" s="20">
        <v>3995</v>
      </c>
      <c r="I126" s="52">
        <f t="shared" si="9"/>
        <v>3385.59322033898</v>
      </c>
      <c r="J126">
        <v>5</v>
      </c>
      <c r="K126" s="48">
        <f t="shared" si="5"/>
        <v>19975</v>
      </c>
      <c r="L126" s="53">
        <f t="shared" si="6"/>
        <v>16927.9661016949</v>
      </c>
      <c r="M126" s="54">
        <v>0.1</v>
      </c>
      <c r="N126" s="49">
        <f t="shared" si="7"/>
        <v>1692.79661016949</v>
      </c>
    </row>
    <row r="127" spans="1:14">
      <c r="A127" s="20">
        <v>123</v>
      </c>
      <c r="B127" s="21" t="s">
        <v>243</v>
      </c>
      <c r="C127" s="22" t="s">
        <v>244</v>
      </c>
      <c r="D127" s="30">
        <v>85161000</v>
      </c>
      <c r="E127" s="24">
        <v>5900</v>
      </c>
      <c r="F127" s="31">
        <v>0.18</v>
      </c>
      <c r="G127" s="26">
        <v>0.56</v>
      </c>
      <c r="H127" s="20">
        <v>2596</v>
      </c>
      <c r="I127" s="52">
        <f t="shared" si="9"/>
        <v>2200</v>
      </c>
      <c r="J127">
        <v>1</v>
      </c>
      <c r="K127" s="48">
        <f t="shared" si="5"/>
        <v>2596</v>
      </c>
      <c r="L127" s="53">
        <f t="shared" si="6"/>
        <v>2200</v>
      </c>
      <c r="M127" s="54">
        <v>0.1</v>
      </c>
      <c r="N127" s="49">
        <f t="shared" si="7"/>
        <v>220</v>
      </c>
    </row>
    <row r="128" spans="1:14">
      <c r="A128" s="57">
        <v>124</v>
      </c>
      <c r="B128" s="66" t="s">
        <v>245</v>
      </c>
      <c r="C128" s="67" t="s">
        <v>246</v>
      </c>
      <c r="D128" s="60">
        <v>73239920</v>
      </c>
      <c r="E128" s="61">
        <v>1690</v>
      </c>
      <c r="F128" s="62">
        <v>0.12</v>
      </c>
      <c r="G128" s="63">
        <v>0.59</v>
      </c>
      <c r="H128" s="57">
        <v>692.9</v>
      </c>
      <c r="I128" s="68">
        <f>H128/112%</f>
        <v>618.660714285714</v>
      </c>
      <c r="K128" s="48">
        <f t="shared" si="5"/>
        <v>0</v>
      </c>
      <c r="L128" s="53">
        <f t="shared" si="6"/>
        <v>0</v>
      </c>
      <c r="M128" s="54">
        <v>0.1</v>
      </c>
      <c r="N128" s="49">
        <f t="shared" si="7"/>
        <v>0</v>
      </c>
    </row>
    <row r="129" spans="1:14">
      <c r="A129" s="57">
        <v>125</v>
      </c>
      <c r="B129" s="66" t="s">
        <v>247</v>
      </c>
      <c r="C129" s="67" t="s">
        <v>248</v>
      </c>
      <c r="D129" s="60">
        <v>73239920</v>
      </c>
      <c r="E129" s="61">
        <v>1890</v>
      </c>
      <c r="F129" s="62">
        <v>0.12</v>
      </c>
      <c r="G129" s="63">
        <v>0.58</v>
      </c>
      <c r="H129" s="57">
        <v>793.8</v>
      </c>
      <c r="I129" s="68">
        <f t="shared" ref="I129:I136" si="10">H129/112%</f>
        <v>708.75</v>
      </c>
      <c r="K129" s="48">
        <f t="shared" si="5"/>
        <v>0</v>
      </c>
      <c r="L129" s="53">
        <f t="shared" si="6"/>
        <v>0</v>
      </c>
      <c r="M129" s="54">
        <v>0.1</v>
      </c>
      <c r="N129" s="49">
        <f t="shared" si="7"/>
        <v>0</v>
      </c>
    </row>
    <row r="130" spans="1:14">
      <c r="A130" s="57">
        <v>126</v>
      </c>
      <c r="B130" s="66" t="s">
        <v>249</v>
      </c>
      <c r="C130" s="67" t="s">
        <v>250</v>
      </c>
      <c r="D130" s="60">
        <v>73239920</v>
      </c>
      <c r="E130" s="61">
        <v>2550</v>
      </c>
      <c r="F130" s="62">
        <v>0.12</v>
      </c>
      <c r="G130" s="63">
        <v>0.57</v>
      </c>
      <c r="H130" s="57">
        <v>1096.5</v>
      </c>
      <c r="I130" s="68">
        <f t="shared" si="10"/>
        <v>979.017857142857</v>
      </c>
      <c r="J130">
        <v>9</v>
      </c>
      <c r="K130" s="48">
        <f t="shared" si="5"/>
        <v>9868.5</v>
      </c>
      <c r="L130" s="53">
        <f t="shared" si="6"/>
        <v>8811.16071428571</v>
      </c>
      <c r="M130" s="54">
        <v>0.1</v>
      </c>
      <c r="N130" s="49">
        <f t="shared" si="7"/>
        <v>881.116071428571</v>
      </c>
    </row>
    <row r="131" spans="1:14">
      <c r="A131" s="57">
        <v>127</v>
      </c>
      <c r="B131" s="66" t="s">
        <v>251</v>
      </c>
      <c r="C131" s="67" t="s">
        <v>252</v>
      </c>
      <c r="D131" s="60">
        <v>73239920</v>
      </c>
      <c r="E131" s="61">
        <v>3090</v>
      </c>
      <c r="F131" s="62">
        <v>0.12</v>
      </c>
      <c r="G131" s="63">
        <v>0.57</v>
      </c>
      <c r="H131" s="57">
        <v>1328.7</v>
      </c>
      <c r="I131" s="68">
        <f t="shared" si="10"/>
        <v>1186.33928571429</v>
      </c>
      <c r="J131">
        <v>3</v>
      </c>
      <c r="K131" s="48">
        <f t="shared" si="5"/>
        <v>3986.1</v>
      </c>
      <c r="L131" s="53">
        <f t="shared" si="6"/>
        <v>3559.01785714286</v>
      </c>
      <c r="M131" s="54">
        <v>0.1</v>
      </c>
      <c r="N131" s="49">
        <f t="shared" si="7"/>
        <v>355.901785714286</v>
      </c>
    </row>
    <row r="132" ht="38.25" spans="1:14">
      <c r="A132" s="57">
        <v>128</v>
      </c>
      <c r="B132" s="58" t="s">
        <v>253</v>
      </c>
      <c r="C132" s="67" t="s">
        <v>254</v>
      </c>
      <c r="D132" s="60">
        <v>73239920</v>
      </c>
      <c r="E132" s="61">
        <v>950</v>
      </c>
      <c r="F132" s="62">
        <v>0.12</v>
      </c>
      <c r="G132" s="63">
        <v>0.57</v>
      </c>
      <c r="H132" s="57">
        <v>408.5</v>
      </c>
      <c r="I132" s="68">
        <f t="shared" si="10"/>
        <v>364.732142857143</v>
      </c>
      <c r="K132" s="48">
        <f t="shared" si="5"/>
        <v>0</v>
      </c>
      <c r="L132" s="53">
        <f t="shared" si="6"/>
        <v>0</v>
      </c>
      <c r="M132" s="54">
        <v>0.1</v>
      </c>
      <c r="N132" s="49">
        <f t="shared" si="7"/>
        <v>0</v>
      </c>
    </row>
    <row r="133" spans="1:14">
      <c r="A133" s="57">
        <v>129</v>
      </c>
      <c r="B133" s="66" t="s">
        <v>255</v>
      </c>
      <c r="C133" s="67" t="s">
        <v>256</v>
      </c>
      <c r="D133" s="60">
        <v>73239920</v>
      </c>
      <c r="E133" s="61">
        <v>1090</v>
      </c>
      <c r="F133" s="62">
        <v>0.12</v>
      </c>
      <c r="G133" s="63">
        <v>0.57</v>
      </c>
      <c r="H133" s="57">
        <v>468.7</v>
      </c>
      <c r="I133" s="68">
        <f t="shared" si="10"/>
        <v>418.482142857143</v>
      </c>
      <c r="J133">
        <v>1</v>
      </c>
      <c r="K133" s="48">
        <f t="shared" ref="K133:K196" si="11">J133*H133</f>
        <v>468.7</v>
      </c>
      <c r="L133" s="53">
        <f t="shared" ref="L133:L196" si="12">J133*I133</f>
        <v>418.482142857143</v>
      </c>
      <c r="M133" s="54">
        <v>0.1</v>
      </c>
      <c r="N133" s="49">
        <f t="shared" si="7"/>
        <v>41.8482142857143</v>
      </c>
    </row>
    <row r="134" spans="1:14">
      <c r="A134" s="57">
        <v>130</v>
      </c>
      <c r="B134" s="66" t="s">
        <v>257</v>
      </c>
      <c r="C134" s="67" t="s">
        <v>258</v>
      </c>
      <c r="D134" s="60">
        <v>73239920</v>
      </c>
      <c r="E134" s="61">
        <v>1250</v>
      </c>
      <c r="F134" s="62">
        <v>0.12</v>
      </c>
      <c r="G134" s="63">
        <v>0.59</v>
      </c>
      <c r="H134" s="57">
        <v>512.5</v>
      </c>
      <c r="I134" s="68">
        <f t="shared" si="10"/>
        <v>457.589285714286</v>
      </c>
      <c r="J134">
        <v>3</v>
      </c>
      <c r="K134" s="48">
        <f t="shared" si="11"/>
        <v>1537.5</v>
      </c>
      <c r="L134" s="53">
        <f t="shared" si="12"/>
        <v>1372.76785714286</v>
      </c>
      <c r="M134" s="54">
        <v>0.1</v>
      </c>
      <c r="N134" s="49">
        <f t="shared" ref="N134:N197" si="13">L134*M134</f>
        <v>137.276785714286</v>
      </c>
    </row>
    <row r="135" ht="38.25" spans="1:14">
      <c r="A135" s="57">
        <v>131</v>
      </c>
      <c r="B135" s="58" t="s">
        <v>253</v>
      </c>
      <c r="C135" s="67" t="s">
        <v>259</v>
      </c>
      <c r="D135" s="60">
        <v>73239920</v>
      </c>
      <c r="E135" s="61">
        <v>1050</v>
      </c>
      <c r="F135" s="62">
        <v>0.12</v>
      </c>
      <c r="G135" s="63">
        <v>0.6</v>
      </c>
      <c r="H135" s="57">
        <v>420</v>
      </c>
      <c r="I135" s="68">
        <f t="shared" si="10"/>
        <v>375</v>
      </c>
      <c r="K135" s="48">
        <f t="shared" si="11"/>
        <v>0</v>
      </c>
      <c r="L135" s="53">
        <f t="shared" si="12"/>
        <v>0</v>
      </c>
      <c r="M135" s="54">
        <v>0.1</v>
      </c>
      <c r="N135" s="49">
        <f t="shared" si="13"/>
        <v>0</v>
      </c>
    </row>
    <row r="136" ht="38.25" spans="1:14">
      <c r="A136" s="57">
        <v>132</v>
      </c>
      <c r="B136" s="58" t="s">
        <v>255</v>
      </c>
      <c r="C136" s="67" t="s">
        <v>260</v>
      </c>
      <c r="D136" s="60">
        <v>73239920</v>
      </c>
      <c r="E136" s="61">
        <v>1150</v>
      </c>
      <c r="F136" s="62">
        <v>0.12</v>
      </c>
      <c r="G136" s="63">
        <v>0.59</v>
      </c>
      <c r="H136" s="57">
        <v>471.5</v>
      </c>
      <c r="I136" s="68">
        <f t="shared" si="10"/>
        <v>420.982142857143</v>
      </c>
      <c r="K136" s="48">
        <f t="shared" si="11"/>
        <v>0</v>
      </c>
      <c r="L136" s="53">
        <f t="shared" si="12"/>
        <v>0</v>
      </c>
      <c r="M136" s="54">
        <v>0.1</v>
      </c>
      <c r="N136" s="49">
        <f t="shared" si="13"/>
        <v>0</v>
      </c>
    </row>
    <row r="137" spans="1:14">
      <c r="A137" s="20">
        <v>133</v>
      </c>
      <c r="B137" s="21" t="s">
        <v>261</v>
      </c>
      <c r="C137" s="22" t="s">
        <v>262</v>
      </c>
      <c r="D137" s="30">
        <v>96032900</v>
      </c>
      <c r="E137" s="24">
        <v>1890</v>
      </c>
      <c r="F137" s="70">
        <v>0.18</v>
      </c>
      <c r="G137" s="26">
        <v>0.69</v>
      </c>
      <c r="H137" s="20">
        <v>585.9</v>
      </c>
      <c r="I137" s="52">
        <f>H137/118%</f>
        <v>496.525423728814</v>
      </c>
      <c r="K137" s="48">
        <f t="shared" si="11"/>
        <v>0</v>
      </c>
      <c r="L137" s="53">
        <f t="shared" si="12"/>
        <v>0</v>
      </c>
      <c r="M137" s="54">
        <v>0.1</v>
      </c>
      <c r="N137" s="49">
        <f t="shared" si="13"/>
        <v>0</v>
      </c>
    </row>
    <row r="138" spans="1:14">
      <c r="A138" s="20">
        <v>134</v>
      </c>
      <c r="B138" s="21" t="s">
        <v>261</v>
      </c>
      <c r="C138" s="22" t="s">
        <v>263</v>
      </c>
      <c r="D138" s="30">
        <v>96032900</v>
      </c>
      <c r="E138" s="24">
        <v>2890</v>
      </c>
      <c r="F138" s="70">
        <v>0.18</v>
      </c>
      <c r="G138" s="26">
        <v>0.59</v>
      </c>
      <c r="H138" s="20">
        <v>1184.9</v>
      </c>
      <c r="I138" s="52">
        <f t="shared" ref="I138:I143" si="14">H138/118%</f>
        <v>1004.15254237288</v>
      </c>
      <c r="J138">
        <v>37</v>
      </c>
      <c r="K138" s="48">
        <f t="shared" si="11"/>
        <v>43841.3</v>
      </c>
      <c r="L138" s="53">
        <f t="shared" si="12"/>
        <v>37153.6440677966</v>
      </c>
      <c r="M138" s="54">
        <v>0.1</v>
      </c>
      <c r="N138" s="49">
        <f t="shared" si="13"/>
        <v>3715.36440677966</v>
      </c>
    </row>
    <row r="139" ht="25.5" spans="1:14">
      <c r="A139" s="20">
        <v>135</v>
      </c>
      <c r="B139" s="21" t="s">
        <v>264</v>
      </c>
      <c r="C139" s="32" t="s">
        <v>265</v>
      </c>
      <c r="D139" s="30">
        <v>85094090</v>
      </c>
      <c r="E139" s="24">
        <v>6590</v>
      </c>
      <c r="F139" s="70">
        <v>0.18</v>
      </c>
      <c r="G139" s="26">
        <v>0.57</v>
      </c>
      <c r="H139" s="20">
        <v>2833.7</v>
      </c>
      <c r="I139" s="52">
        <f t="shared" si="14"/>
        <v>2401.4406779661</v>
      </c>
      <c r="K139" s="48">
        <f t="shared" si="11"/>
        <v>0</v>
      </c>
      <c r="L139" s="53">
        <f t="shared" si="12"/>
        <v>0</v>
      </c>
      <c r="M139" s="54">
        <v>0.1</v>
      </c>
      <c r="N139" s="49">
        <f t="shared" si="13"/>
        <v>0</v>
      </c>
    </row>
    <row r="140" ht="25.5" spans="1:14">
      <c r="A140" s="20">
        <v>136</v>
      </c>
      <c r="B140" s="21" t="s">
        <v>264</v>
      </c>
      <c r="C140" s="32" t="s">
        <v>266</v>
      </c>
      <c r="D140" s="30">
        <v>85094090</v>
      </c>
      <c r="E140" s="24">
        <v>6590</v>
      </c>
      <c r="F140" s="70">
        <v>0.18</v>
      </c>
      <c r="G140" s="26">
        <v>0.57</v>
      </c>
      <c r="H140" s="20">
        <v>2833.7</v>
      </c>
      <c r="I140" s="52">
        <f t="shared" si="14"/>
        <v>2401.4406779661</v>
      </c>
      <c r="K140" s="48">
        <f t="shared" si="11"/>
        <v>0</v>
      </c>
      <c r="L140" s="53">
        <f t="shared" si="12"/>
        <v>0</v>
      </c>
      <c r="M140" s="54">
        <v>0.1</v>
      </c>
      <c r="N140" s="49">
        <f t="shared" si="13"/>
        <v>0</v>
      </c>
    </row>
    <row r="141" ht="25.5" spans="1:14">
      <c r="A141" s="20">
        <v>137</v>
      </c>
      <c r="B141" s="21" t="s">
        <v>264</v>
      </c>
      <c r="C141" s="32" t="s">
        <v>267</v>
      </c>
      <c r="D141" s="30">
        <v>85094090</v>
      </c>
      <c r="E141" s="24">
        <v>6590</v>
      </c>
      <c r="F141" s="70">
        <v>0.18</v>
      </c>
      <c r="G141" s="26">
        <v>0.61</v>
      </c>
      <c r="H141" s="20">
        <v>2570.1</v>
      </c>
      <c r="I141" s="52">
        <f t="shared" si="14"/>
        <v>2178.05084745763</v>
      </c>
      <c r="K141" s="48">
        <f t="shared" si="11"/>
        <v>0</v>
      </c>
      <c r="L141" s="53">
        <f t="shared" si="12"/>
        <v>0</v>
      </c>
      <c r="M141" s="54">
        <v>0.1</v>
      </c>
      <c r="N141" s="49">
        <f t="shared" si="13"/>
        <v>0</v>
      </c>
    </row>
    <row r="142" ht="25.5" spans="1:14">
      <c r="A142" s="20">
        <v>138</v>
      </c>
      <c r="B142" s="21" t="s">
        <v>264</v>
      </c>
      <c r="C142" s="32" t="s">
        <v>268</v>
      </c>
      <c r="D142" s="30">
        <v>85094090</v>
      </c>
      <c r="E142" s="24">
        <v>6590</v>
      </c>
      <c r="F142" s="70">
        <v>0.18</v>
      </c>
      <c r="G142" s="26">
        <v>0.61</v>
      </c>
      <c r="H142" s="20">
        <v>2570.1</v>
      </c>
      <c r="I142" s="52">
        <f t="shared" si="14"/>
        <v>2178.05084745763</v>
      </c>
      <c r="K142" s="48">
        <f t="shared" si="11"/>
        <v>0</v>
      </c>
      <c r="L142" s="53">
        <f t="shared" si="12"/>
        <v>0</v>
      </c>
      <c r="M142" s="54">
        <v>0.1</v>
      </c>
      <c r="N142" s="49">
        <f t="shared" si="13"/>
        <v>0</v>
      </c>
    </row>
    <row r="143" ht="25.5" spans="1:14">
      <c r="A143" s="20">
        <v>139</v>
      </c>
      <c r="B143" s="21" t="s">
        <v>269</v>
      </c>
      <c r="C143" s="32" t="s">
        <v>270</v>
      </c>
      <c r="D143" s="30">
        <v>85098000</v>
      </c>
      <c r="E143" s="24">
        <v>7990</v>
      </c>
      <c r="F143" s="70">
        <v>0.18</v>
      </c>
      <c r="G143" s="26">
        <v>0.58</v>
      </c>
      <c r="H143" s="20">
        <v>3355.8</v>
      </c>
      <c r="I143" s="52">
        <f t="shared" si="14"/>
        <v>2843.89830508475</v>
      </c>
      <c r="K143" s="48">
        <f t="shared" si="11"/>
        <v>0</v>
      </c>
      <c r="L143" s="53">
        <f t="shared" si="12"/>
        <v>0</v>
      </c>
      <c r="M143" s="54">
        <v>0.1</v>
      </c>
      <c r="N143" s="49">
        <f t="shared" si="13"/>
        <v>0</v>
      </c>
    </row>
    <row r="144" spans="1:14">
      <c r="A144" s="57">
        <v>140</v>
      </c>
      <c r="B144" s="66" t="s">
        <v>271</v>
      </c>
      <c r="C144" s="67" t="s">
        <v>272</v>
      </c>
      <c r="D144" s="60">
        <v>76151021</v>
      </c>
      <c r="E144" s="61">
        <v>3700</v>
      </c>
      <c r="F144" s="62">
        <v>0.12</v>
      </c>
      <c r="G144" s="63">
        <v>0.6</v>
      </c>
      <c r="H144" s="57">
        <v>1480</v>
      </c>
      <c r="I144" s="68">
        <f>H144/112%</f>
        <v>1321.42857142857</v>
      </c>
      <c r="J144">
        <v>2</v>
      </c>
      <c r="K144" s="48">
        <f t="shared" si="11"/>
        <v>2960</v>
      </c>
      <c r="L144" s="53">
        <f t="shared" si="12"/>
        <v>2642.85714285714</v>
      </c>
      <c r="M144" s="54">
        <v>0.1</v>
      </c>
      <c r="N144" s="49">
        <f t="shared" si="13"/>
        <v>264.285714285714</v>
      </c>
    </row>
    <row r="145" spans="1:14">
      <c r="A145" s="57">
        <v>141</v>
      </c>
      <c r="B145" s="66" t="s">
        <v>273</v>
      </c>
      <c r="C145" s="67" t="s">
        <v>274</v>
      </c>
      <c r="D145" s="60">
        <v>76151021</v>
      </c>
      <c r="E145" s="61">
        <v>3990</v>
      </c>
      <c r="F145" s="62">
        <v>0.12</v>
      </c>
      <c r="G145" s="63">
        <v>0.58</v>
      </c>
      <c r="H145" s="57">
        <v>1675.8</v>
      </c>
      <c r="I145" s="68">
        <f t="shared" ref="I145:I147" si="15">H145/112%</f>
        <v>1496.25</v>
      </c>
      <c r="J145">
        <v>4</v>
      </c>
      <c r="K145" s="48">
        <f t="shared" si="11"/>
        <v>6703.2</v>
      </c>
      <c r="L145" s="53">
        <f t="shared" si="12"/>
        <v>5985</v>
      </c>
      <c r="M145" s="54">
        <v>0.1</v>
      </c>
      <c r="N145" s="49">
        <f t="shared" si="13"/>
        <v>598.5</v>
      </c>
    </row>
    <row r="146" spans="1:14">
      <c r="A146" s="57">
        <v>142</v>
      </c>
      <c r="B146" s="66" t="s">
        <v>275</v>
      </c>
      <c r="C146" s="67" t="s">
        <v>276</v>
      </c>
      <c r="D146" s="60">
        <v>76151021</v>
      </c>
      <c r="E146" s="61">
        <v>5190</v>
      </c>
      <c r="F146" s="62">
        <v>0.12</v>
      </c>
      <c r="G146" s="63">
        <v>0.58</v>
      </c>
      <c r="H146" s="57">
        <v>2179.8</v>
      </c>
      <c r="I146" s="68">
        <f t="shared" si="15"/>
        <v>1946.25</v>
      </c>
      <c r="J146">
        <v>1</v>
      </c>
      <c r="K146" s="48">
        <f t="shared" si="11"/>
        <v>2179.8</v>
      </c>
      <c r="L146" s="53">
        <f t="shared" si="12"/>
        <v>1946.25</v>
      </c>
      <c r="M146" s="54">
        <v>0.1</v>
      </c>
      <c r="N146" s="49">
        <f t="shared" si="13"/>
        <v>194.625</v>
      </c>
    </row>
    <row r="147" spans="1:14">
      <c r="A147" s="57">
        <v>143</v>
      </c>
      <c r="B147" s="66" t="s">
        <v>277</v>
      </c>
      <c r="C147" s="67" t="s">
        <v>278</v>
      </c>
      <c r="D147" s="60">
        <v>76151021</v>
      </c>
      <c r="E147" s="61">
        <v>5990</v>
      </c>
      <c r="F147" s="62">
        <v>0.12</v>
      </c>
      <c r="G147" s="63">
        <v>0.58</v>
      </c>
      <c r="H147" s="57">
        <v>2515.8</v>
      </c>
      <c r="I147" s="68">
        <f t="shared" si="15"/>
        <v>2246.25</v>
      </c>
      <c r="J147">
        <v>2</v>
      </c>
      <c r="K147" s="48">
        <f t="shared" si="11"/>
        <v>5031.6</v>
      </c>
      <c r="L147" s="53">
        <f t="shared" si="12"/>
        <v>4492.5</v>
      </c>
      <c r="M147" s="54">
        <v>0.1</v>
      </c>
      <c r="N147" s="49">
        <f t="shared" si="13"/>
        <v>449.25</v>
      </c>
    </row>
    <row r="148" spans="1:14">
      <c r="A148" s="20">
        <v>144</v>
      </c>
      <c r="B148" s="21" t="s">
        <v>279</v>
      </c>
      <c r="C148" s="22" t="s">
        <v>280</v>
      </c>
      <c r="D148" s="30">
        <v>96170019</v>
      </c>
      <c r="E148" s="24">
        <v>790</v>
      </c>
      <c r="F148" s="31">
        <v>0.18</v>
      </c>
      <c r="G148" s="26">
        <v>0.52</v>
      </c>
      <c r="H148" s="20">
        <v>379.2</v>
      </c>
      <c r="I148" s="52">
        <f>H148/118%</f>
        <v>321.35593220339</v>
      </c>
      <c r="K148" s="48">
        <f t="shared" si="11"/>
        <v>0</v>
      </c>
      <c r="L148" s="53">
        <f t="shared" si="12"/>
        <v>0</v>
      </c>
      <c r="M148" s="54">
        <v>0.1</v>
      </c>
      <c r="N148" s="49">
        <f t="shared" si="13"/>
        <v>0</v>
      </c>
    </row>
    <row r="149" spans="1:14">
      <c r="A149" s="20">
        <v>145</v>
      </c>
      <c r="B149" s="21" t="s">
        <v>281</v>
      </c>
      <c r="C149" s="22" t="s">
        <v>282</v>
      </c>
      <c r="D149" s="30">
        <v>96170019</v>
      </c>
      <c r="E149" s="24">
        <v>890</v>
      </c>
      <c r="F149" s="31">
        <v>0.18</v>
      </c>
      <c r="G149" s="26">
        <v>0.55</v>
      </c>
      <c r="H149" s="20">
        <v>400.5</v>
      </c>
      <c r="I149" s="52">
        <f t="shared" ref="I149:I155" si="16">H149/118%</f>
        <v>339.406779661017</v>
      </c>
      <c r="J149">
        <v>30</v>
      </c>
      <c r="K149" s="48">
        <f t="shared" si="11"/>
        <v>12015</v>
      </c>
      <c r="L149" s="53">
        <f t="shared" si="12"/>
        <v>10182.2033898305</v>
      </c>
      <c r="M149" s="54">
        <v>0.1</v>
      </c>
      <c r="N149" s="49">
        <f t="shared" si="13"/>
        <v>1018.22033898305</v>
      </c>
    </row>
    <row r="150" spans="1:14">
      <c r="A150" s="20">
        <v>146</v>
      </c>
      <c r="B150" s="21" t="s">
        <v>283</v>
      </c>
      <c r="C150" s="22" t="s">
        <v>284</v>
      </c>
      <c r="D150" s="30">
        <v>96170019</v>
      </c>
      <c r="E150" s="24">
        <v>1190</v>
      </c>
      <c r="F150" s="31">
        <v>0.18</v>
      </c>
      <c r="G150" s="26">
        <v>0.53</v>
      </c>
      <c r="H150" s="20">
        <v>559.3</v>
      </c>
      <c r="I150" s="52">
        <f t="shared" si="16"/>
        <v>473.983050847458</v>
      </c>
      <c r="J150">
        <v>30</v>
      </c>
      <c r="K150" s="48">
        <f t="shared" si="11"/>
        <v>16779</v>
      </c>
      <c r="L150" s="53">
        <f t="shared" si="12"/>
        <v>14219.4915254237</v>
      </c>
      <c r="M150" s="54">
        <v>0.1</v>
      </c>
      <c r="N150" s="49">
        <f t="shared" si="13"/>
        <v>1421.94915254237</v>
      </c>
    </row>
    <row r="151" spans="1:14">
      <c r="A151" s="20">
        <v>147</v>
      </c>
      <c r="B151" s="21" t="s">
        <v>285</v>
      </c>
      <c r="C151" s="22" t="s">
        <v>286</v>
      </c>
      <c r="D151" s="30">
        <v>96170019</v>
      </c>
      <c r="E151" s="24">
        <v>1300</v>
      </c>
      <c r="F151" s="31">
        <v>0.18</v>
      </c>
      <c r="G151" s="26">
        <v>0.52</v>
      </c>
      <c r="H151" s="20">
        <v>624</v>
      </c>
      <c r="I151" s="52">
        <f t="shared" si="16"/>
        <v>528.813559322034</v>
      </c>
      <c r="J151">
        <v>30</v>
      </c>
      <c r="K151" s="48">
        <f t="shared" si="11"/>
        <v>18720</v>
      </c>
      <c r="L151" s="53">
        <f t="shared" si="12"/>
        <v>15864.406779661</v>
      </c>
      <c r="M151" s="54">
        <v>0.1</v>
      </c>
      <c r="N151" s="49">
        <f t="shared" si="13"/>
        <v>1586.4406779661</v>
      </c>
    </row>
    <row r="152" ht="25.5" spans="1:14">
      <c r="A152" s="20">
        <v>148</v>
      </c>
      <c r="B152" s="21" t="s">
        <v>287</v>
      </c>
      <c r="C152" s="32" t="s">
        <v>288</v>
      </c>
      <c r="D152" s="30" t="s">
        <v>289</v>
      </c>
      <c r="E152" s="24">
        <v>1790</v>
      </c>
      <c r="F152" s="31">
        <v>0.18</v>
      </c>
      <c r="G152" s="26">
        <v>0.6</v>
      </c>
      <c r="H152" s="20">
        <v>716</v>
      </c>
      <c r="I152" s="52">
        <f t="shared" si="16"/>
        <v>606.779661016949</v>
      </c>
      <c r="J152">
        <v>30</v>
      </c>
      <c r="K152" s="48">
        <f t="shared" si="11"/>
        <v>21480</v>
      </c>
      <c r="L152" s="53">
        <f t="shared" si="12"/>
        <v>18203.3898305085</v>
      </c>
      <c r="M152" s="54">
        <v>0.1</v>
      </c>
      <c r="N152" s="49">
        <f t="shared" si="13"/>
        <v>1820.33898305085</v>
      </c>
    </row>
    <row r="153" ht="25.5" spans="1:14">
      <c r="A153" s="20">
        <v>149</v>
      </c>
      <c r="B153" s="21" t="s">
        <v>290</v>
      </c>
      <c r="C153" s="32" t="s">
        <v>291</v>
      </c>
      <c r="D153" s="30" t="s">
        <v>289</v>
      </c>
      <c r="E153" s="24">
        <v>1990</v>
      </c>
      <c r="F153" s="31">
        <v>0.18</v>
      </c>
      <c r="G153" s="26">
        <v>0.6</v>
      </c>
      <c r="H153" s="20">
        <v>796</v>
      </c>
      <c r="I153" s="52">
        <f t="shared" si="16"/>
        <v>674.576271186441</v>
      </c>
      <c r="J153">
        <v>24</v>
      </c>
      <c r="K153" s="48">
        <f t="shared" si="11"/>
        <v>19104</v>
      </c>
      <c r="L153" s="53">
        <f t="shared" si="12"/>
        <v>16189.8305084746</v>
      </c>
      <c r="M153" s="54">
        <v>0.1</v>
      </c>
      <c r="N153" s="49">
        <f t="shared" si="13"/>
        <v>1618.98305084746</v>
      </c>
    </row>
    <row r="154" ht="25.5" spans="1:14">
      <c r="A154" s="20">
        <v>150</v>
      </c>
      <c r="B154" s="21" t="s">
        <v>292</v>
      </c>
      <c r="C154" s="32" t="s">
        <v>293</v>
      </c>
      <c r="D154" s="30" t="s">
        <v>289</v>
      </c>
      <c r="E154" s="24">
        <v>2090</v>
      </c>
      <c r="F154" s="31">
        <v>0.18</v>
      </c>
      <c r="G154" s="26">
        <v>0.6</v>
      </c>
      <c r="H154" s="20">
        <v>836</v>
      </c>
      <c r="I154" s="52">
        <f t="shared" si="16"/>
        <v>708.474576271186</v>
      </c>
      <c r="J154">
        <v>11</v>
      </c>
      <c r="K154" s="48">
        <f t="shared" si="11"/>
        <v>9196</v>
      </c>
      <c r="L154" s="53">
        <f t="shared" si="12"/>
        <v>7793.22033898305</v>
      </c>
      <c r="M154" s="54">
        <v>0.1</v>
      </c>
      <c r="N154" s="49">
        <f t="shared" si="13"/>
        <v>779.322033898305</v>
      </c>
    </row>
    <row r="155" ht="25.5" spans="1:14">
      <c r="A155" s="20">
        <v>151</v>
      </c>
      <c r="B155" s="21" t="s">
        <v>287</v>
      </c>
      <c r="C155" s="32" t="s">
        <v>294</v>
      </c>
      <c r="D155" s="30" t="s">
        <v>289</v>
      </c>
      <c r="E155" s="24">
        <v>1390</v>
      </c>
      <c r="F155" s="31">
        <v>0.18</v>
      </c>
      <c r="G155" s="26">
        <v>0.6</v>
      </c>
      <c r="H155" s="20">
        <v>556</v>
      </c>
      <c r="I155" s="52">
        <f t="shared" si="16"/>
        <v>471.186440677966</v>
      </c>
      <c r="J155">
        <v>2</v>
      </c>
      <c r="K155" s="48">
        <f t="shared" si="11"/>
        <v>1112</v>
      </c>
      <c r="L155" s="53">
        <f t="shared" si="12"/>
        <v>942.372881355932</v>
      </c>
      <c r="M155" s="54">
        <v>0.1</v>
      </c>
      <c r="N155" s="49">
        <f t="shared" si="13"/>
        <v>94.2372881355932</v>
      </c>
    </row>
    <row r="156" spans="1:14">
      <c r="A156" s="57">
        <v>152</v>
      </c>
      <c r="B156" s="66" t="s">
        <v>295</v>
      </c>
      <c r="C156" s="67" t="s">
        <v>296</v>
      </c>
      <c r="D156" s="60">
        <v>73239990</v>
      </c>
      <c r="E156" s="61">
        <v>700</v>
      </c>
      <c r="F156" s="62">
        <v>0.12</v>
      </c>
      <c r="G156" s="63">
        <v>0.62</v>
      </c>
      <c r="H156" s="57">
        <v>266</v>
      </c>
      <c r="I156" s="68">
        <f>H156/112%</f>
        <v>237.5</v>
      </c>
      <c r="J156">
        <v>44</v>
      </c>
      <c r="K156" s="48">
        <f t="shared" si="11"/>
        <v>11704</v>
      </c>
      <c r="L156" s="53">
        <f t="shared" si="12"/>
        <v>10450</v>
      </c>
      <c r="M156" s="54">
        <v>0.1</v>
      </c>
      <c r="N156" s="49">
        <f t="shared" si="13"/>
        <v>1045</v>
      </c>
    </row>
    <row r="157" spans="1:14">
      <c r="A157" s="57">
        <v>153</v>
      </c>
      <c r="B157" s="66" t="s">
        <v>297</v>
      </c>
      <c r="C157" s="71" t="s">
        <v>298</v>
      </c>
      <c r="D157" s="60">
        <v>73239990</v>
      </c>
      <c r="E157" s="61">
        <v>750</v>
      </c>
      <c r="F157" s="62">
        <v>0.12</v>
      </c>
      <c r="G157" s="63">
        <v>0.6</v>
      </c>
      <c r="H157" s="57">
        <v>300</v>
      </c>
      <c r="I157" s="68">
        <f t="shared" ref="I157:I158" si="17">H157/112%</f>
        <v>267.857142857143</v>
      </c>
      <c r="K157" s="48">
        <f t="shared" si="11"/>
        <v>0</v>
      </c>
      <c r="L157" s="53">
        <f t="shared" si="12"/>
        <v>0</v>
      </c>
      <c r="M157" s="54">
        <v>0.1</v>
      </c>
      <c r="N157" s="49">
        <f t="shared" si="13"/>
        <v>0</v>
      </c>
    </row>
    <row r="158" spans="1:14">
      <c r="A158" s="57">
        <v>154</v>
      </c>
      <c r="B158" s="66" t="s">
        <v>295</v>
      </c>
      <c r="C158" s="67" t="s">
        <v>299</v>
      </c>
      <c r="D158" s="60">
        <v>73239990</v>
      </c>
      <c r="E158" s="61">
        <v>690</v>
      </c>
      <c r="F158" s="62">
        <v>0.12</v>
      </c>
      <c r="G158" s="63">
        <v>0.68</v>
      </c>
      <c r="H158" s="57">
        <v>220.8</v>
      </c>
      <c r="I158" s="68">
        <f t="shared" si="17"/>
        <v>197.142857142857</v>
      </c>
      <c r="J158">
        <v>8</v>
      </c>
      <c r="K158" s="48">
        <f t="shared" si="11"/>
        <v>1766.4</v>
      </c>
      <c r="L158" s="53">
        <f t="shared" si="12"/>
        <v>1577.14285714286</v>
      </c>
      <c r="M158" s="54">
        <v>0.1</v>
      </c>
      <c r="N158" s="49">
        <f t="shared" si="13"/>
        <v>157.714285714286</v>
      </c>
    </row>
    <row r="159" spans="1:14">
      <c r="A159" s="20">
        <v>155</v>
      </c>
      <c r="B159" s="21" t="s">
        <v>300</v>
      </c>
      <c r="C159" s="22" t="s">
        <v>301</v>
      </c>
      <c r="D159" s="30">
        <v>39249090</v>
      </c>
      <c r="E159" s="24">
        <v>490</v>
      </c>
      <c r="F159" s="31">
        <v>0.18</v>
      </c>
      <c r="G159" s="26">
        <v>0.58</v>
      </c>
      <c r="H159" s="20">
        <v>205.8</v>
      </c>
      <c r="I159" s="52">
        <f>H159/118%</f>
        <v>174.406779661017</v>
      </c>
      <c r="K159" s="48">
        <f t="shared" si="11"/>
        <v>0</v>
      </c>
      <c r="L159" s="53">
        <f t="shared" si="12"/>
        <v>0</v>
      </c>
      <c r="M159" s="54">
        <v>0.1</v>
      </c>
      <c r="N159" s="49">
        <f t="shared" si="13"/>
        <v>0</v>
      </c>
    </row>
    <row r="160" spans="1:14">
      <c r="A160" s="20">
        <v>156</v>
      </c>
      <c r="B160" s="29" t="s">
        <v>302</v>
      </c>
      <c r="C160" s="22" t="s">
        <v>303</v>
      </c>
      <c r="D160" s="30">
        <v>85166000</v>
      </c>
      <c r="E160" s="24">
        <v>2190</v>
      </c>
      <c r="F160" s="31">
        <v>0.18</v>
      </c>
      <c r="G160" s="26">
        <v>0.64</v>
      </c>
      <c r="H160" s="20">
        <v>788.4</v>
      </c>
      <c r="I160" s="52">
        <f t="shared" ref="I160:I175" si="18">H160/118%</f>
        <v>668.135593220339</v>
      </c>
      <c r="K160" s="48">
        <f t="shared" si="11"/>
        <v>0</v>
      </c>
      <c r="L160" s="53">
        <f t="shared" si="12"/>
        <v>0</v>
      </c>
      <c r="M160" s="54">
        <v>0.1</v>
      </c>
      <c r="N160" s="49">
        <f t="shared" si="13"/>
        <v>0</v>
      </c>
    </row>
    <row r="161" spans="1:14">
      <c r="A161" s="20">
        <v>157</v>
      </c>
      <c r="B161" s="29" t="s">
        <v>302</v>
      </c>
      <c r="C161" s="22" t="s">
        <v>304</v>
      </c>
      <c r="D161" s="30">
        <v>85166000</v>
      </c>
      <c r="E161" s="24">
        <v>2490</v>
      </c>
      <c r="F161" s="31">
        <v>0.18</v>
      </c>
      <c r="G161" s="26">
        <v>0.63</v>
      </c>
      <c r="H161" s="20">
        <v>921.3</v>
      </c>
      <c r="I161" s="52">
        <f t="shared" si="18"/>
        <v>780.762711864407</v>
      </c>
      <c r="K161" s="48">
        <f t="shared" si="11"/>
        <v>0</v>
      </c>
      <c r="L161" s="53">
        <f t="shared" si="12"/>
        <v>0</v>
      </c>
      <c r="M161" s="54">
        <v>0.1</v>
      </c>
      <c r="N161" s="49">
        <f t="shared" si="13"/>
        <v>0</v>
      </c>
    </row>
    <row r="162" spans="1:14">
      <c r="A162" s="20">
        <v>158</v>
      </c>
      <c r="B162" s="29" t="s">
        <v>302</v>
      </c>
      <c r="C162" s="22" t="s">
        <v>305</v>
      </c>
      <c r="D162" s="30">
        <v>85166000</v>
      </c>
      <c r="E162" s="24">
        <v>2690</v>
      </c>
      <c r="F162" s="31">
        <v>0.18</v>
      </c>
      <c r="G162" s="26">
        <v>0.64</v>
      </c>
      <c r="H162" s="20">
        <v>968.4</v>
      </c>
      <c r="I162" s="52">
        <f t="shared" si="18"/>
        <v>820.677966101695</v>
      </c>
      <c r="K162" s="48">
        <f t="shared" si="11"/>
        <v>0</v>
      </c>
      <c r="L162" s="53">
        <f t="shared" si="12"/>
        <v>0</v>
      </c>
      <c r="M162" s="54">
        <v>0.1</v>
      </c>
      <c r="N162" s="49">
        <f t="shared" si="13"/>
        <v>0</v>
      </c>
    </row>
    <row r="163" ht="38.25" spans="1:14">
      <c r="A163" s="20">
        <v>159</v>
      </c>
      <c r="B163" s="29" t="s">
        <v>306</v>
      </c>
      <c r="C163" s="22" t="s">
        <v>307</v>
      </c>
      <c r="D163" s="30">
        <v>85167990</v>
      </c>
      <c r="E163" s="24">
        <v>2250</v>
      </c>
      <c r="F163" s="31">
        <v>0.18</v>
      </c>
      <c r="G163" s="26">
        <v>0.57</v>
      </c>
      <c r="H163" s="20">
        <v>967.5</v>
      </c>
      <c r="I163" s="52">
        <f t="shared" si="18"/>
        <v>819.915254237288</v>
      </c>
      <c r="J163">
        <v>2</v>
      </c>
      <c r="K163" s="48">
        <f t="shared" si="11"/>
        <v>1935</v>
      </c>
      <c r="L163" s="53">
        <f t="shared" si="12"/>
        <v>1639.83050847458</v>
      </c>
      <c r="M163" s="54">
        <v>0.1</v>
      </c>
      <c r="N163" s="49">
        <f t="shared" si="13"/>
        <v>163.983050847458</v>
      </c>
    </row>
    <row r="164" ht="25.5" spans="1:14">
      <c r="A164" s="20">
        <v>160</v>
      </c>
      <c r="B164" s="29" t="s">
        <v>308</v>
      </c>
      <c r="C164" s="22" t="s">
        <v>309</v>
      </c>
      <c r="D164" s="30">
        <v>85167990</v>
      </c>
      <c r="E164" s="24">
        <v>1490</v>
      </c>
      <c r="F164" s="31">
        <v>0.18</v>
      </c>
      <c r="G164" s="26">
        <v>0.61</v>
      </c>
      <c r="H164" s="20">
        <v>581.1</v>
      </c>
      <c r="I164" s="52">
        <f t="shared" si="18"/>
        <v>492.457627118644</v>
      </c>
      <c r="J164" s="69">
        <v>50</v>
      </c>
      <c r="K164" s="48">
        <f t="shared" si="11"/>
        <v>29055</v>
      </c>
      <c r="L164" s="53">
        <f t="shared" si="12"/>
        <v>24622.8813559322</v>
      </c>
      <c r="M164" s="54">
        <v>0.1</v>
      </c>
      <c r="N164" s="49">
        <f t="shared" si="13"/>
        <v>2462.28813559322</v>
      </c>
    </row>
    <row r="165" ht="25.5" spans="1:14">
      <c r="A165" s="20">
        <v>161</v>
      </c>
      <c r="B165" s="29" t="s">
        <v>308</v>
      </c>
      <c r="C165" s="22" t="s">
        <v>310</v>
      </c>
      <c r="D165" s="30">
        <v>85167990</v>
      </c>
      <c r="E165" s="56">
        <v>1790</v>
      </c>
      <c r="F165" s="31">
        <v>0.18</v>
      </c>
      <c r="G165" s="26">
        <v>0.62</v>
      </c>
      <c r="H165" s="20">
        <v>680.2</v>
      </c>
      <c r="I165" s="52">
        <f t="shared" si="18"/>
        <v>576.440677966102</v>
      </c>
      <c r="K165" s="48">
        <f t="shared" si="11"/>
        <v>0</v>
      </c>
      <c r="L165" s="53">
        <f t="shared" si="12"/>
        <v>0</v>
      </c>
      <c r="M165" s="54">
        <v>0.1</v>
      </c>
      <c r="N165" s="49">
        <f t="shared" si="13"/>
        <v>0</v>
      </c>
    </row>
    <row r="166" ht="25.5" spans="1:14">
      <c r="A166" s="20">
        <v>162</v>
      </c>
      <c r="B166" s="29" t="s">
        <v>308</v>
      </c>
      <c r="C166" s="22" t="s">
        <v>311</v>
      </c>
      <c r="D166" s="30">
        <v>85167990</v>
      </c>
      <c r="E166" s="24">
        <v>1950</v>
      </c>
      <c r="F166" s="31">
        <v>0.18</v>
      </c>
      <c r="G166" s="26">
        <v>0.57</v>
      </c>
      <c r="H166" s="20">
        <v>838.5</v>
      </c>
      <c r="I166" s="52">
        <f t="shared" si="18"/>
        <v>710.593220338983</v>
      </c>
      <c r="J166">
        <v>2</v>
      </c>
      <c r="K166" s="48">
        <f t="shared" si="11"/>
        <v>1677</v>
      </c>
      <c r="L166" s="53">
        <f t="shared" si="12"/>
        <v>1421.18644067797</v>
      </c>
      <c r="M166" s="54">
        <v>0.1</v>
      </c>
      <c r="N166" s="49">
        <f t="shared" si="13"/>
        <v>142.118644067797</v>
      </c>
    </row>
    <row r="167" ht="25.5" spans="1:14">
      <c r="A167" s="20">
        <v>163</v>
      </c>
      <c r="B167" s="29" t="s">
        <v>308</v>
      </c>
      <c r="C167" s="22" t="s">
        <v>312</v>
      </c>
      <c r="D167" s="30">
        <v>85167990</v>
      </c>
      <c r="E167" s="24">
        <v>1750</v>
      </c>
      <c r="F167" s="31">
        <v>0.18</v>
      </c>
      <c r="G167" s="26">
        <v>0.52</v>
      </c>
      <c r="H167" s="20">
        <v>840</v>
      </c>
      <c r="I167" s="52">
        <f t="shared" si="18"/>
        <v>711.864406779661</v>
      </c>
      <c r="K167" s="48">
        <f t="shared" si="11"/>
        <v>0</v>
      </c>
      <c r="L167" s="53">
        <f t="shared" si="12"/>
        <v>0</v>
      </c>
      <c r="M167" s="54">
        <v>0.1</v>
      </c>
      <c r="N167" s="49">
        <f t="shared" si="13"/>
        <v>0</v>
      </c>
    </row>
    <row r="168" ht="25.5" spans="1:14">
      <c r="A168" s="20">
        <v>164</v>
      </c>
      <c r="B168" s="29" t="s">
        <v>308</v>
      </c>
      <c r="C168" s="22" t="s">
        <v>313</v>
      </c>
      <c r="D168" s="30">
        <v>85167990</v>
      </c>
      <c r="E168" s="24">
        <v>1790</v>
      </c>
      <c r="F168" s="31">
        <v>0.18</v>
      </c>
      <c r="G168" s="26">
        <v>0.52</v>
      </c>
      <c r="H168" s="20">
        <v>859.2</v>
      </c>
      <c r="I168" s="52">
        <f t="shared" si="18"/>
        <v>728.135593220339</v>
      </c>
      <c r="K168" s="48">
        <f t="shared" si="11"/>
        <v>0</v>
      </c>
      <c r="L168" s="53">
        <f t="shared" si="12"/>
        <v>0</v>
      </c>
      <c r="M168" s="54">
        <v>0.1</v>
      </c>
      <c r="N168" s="49">
        <f t="shared" si="13"/>
        <v>0</v>
      </c>
    </row>
    <row r="169" ht="25.5" spans="1:14">
      <c r="A169" s="20">
        <v>165</v>
      </c>
      <c r="B169" s="29" t="s">
        <v>308</v>
      </c>
      <c r="C169" s="22" t="s">
        <v>314</v>
      </c>
      <c r="D169" s="30">
        <v>85167990</v>
      </c>
      <c r="E169" s="56">
        <v>1450</v>
      </c>
      <c r="F169" s="31">
        <v>0.18</v>
      </c>
      <c r="G169" s="26">
        <v>0.62</v>
      </c>
      <c r="H169" s="20">
        <v>551</v>
      </c>
      <c r="I169" s="52">
        <f t="shared" si="18"/>
        <v>466.949152542373</v>
      </c>
      <c r="K169" s="48">
        <f t="shared" si="11"/>
        <v>0</v>
      </c>
      <c r="L169" s="53">
        <f t="shared" si="12"/>
        <v>0</v>
      </c>
      <c r="M169" s="54">
        <v>0.1</v>
      </c>
      <c r="N169" s="49">
        <f t="shared" si="13"/>
        <v>0</v>
      </c>
    </row>
    <row r="170" ht="25.5" spans="1:14">
      <c r="A170" s="20">
        <v>166</v>
      </c>
      <c r="B170" s="29" t="s">
        <v>308</v>
      </c>
      <c r="C170" s="22" t="s">
        <v>315</v>
      </c>
      <c r="D170" s="30">
        <v>85167990</v>
      </c>
      <c r="E170" s="56">
        <v>1490</v>
      </c>
      <c r="F170" s="31">
        <v>0.18</v>
      </c>
      <c r="G170" s="26">
        <v>0.63</v>
      </c>
      <c r="H170" s="20">
        <v>551.3</v>
      </c>
      <c r="I170" s="52">
        <f t="shared" si="18"/>
        <v>467.203389830508</v>
      </c>
      <c r="J170">
        <v>5</v>
      </c>
      <c r="K170" s="48">
        <f t="shared" si="11"/>
        <v>2756.5</v>
      </c>
      <c r="L170" s="53">
        <f t="shared" si="12"/>
        <v>2336.01694915254</v>
      </c>
      <c r="M170" s="54">
        <v>0.1</v>
      </c>
      <c r="N170" s="49">
        <f t="shared" si="13"/>
        <v>233.601694915254</v>
      </c>
    </row>
    <row r="171" ht="25.5" spans="1:14">
      <c r="A171" s="20">
        <v>167</v>
      </c>
      <c r="B171" s="29" t="s">
        <v>308</v>
      </c>
      <c r="C171" s="22" t="s">
        <v>316</v>
      </c>
      <c r="D171" s="30">
        <v>85167990</v>
      </c>
      <c r="E171" s="56">
        <v>1950</v>
      </c>
      <c r="F171" s="31">
        <v>0.18</v>
      </c>
      <c r="G171" s="26">
        <v>0.61</v>
      </c>
      <c r="H171" s="20">
        <v>760.5</v>
      </c>
      <c r="I171" s="52">
        <f t="shared" si="18"/>
        <v>644.491525423729</v>
      </c>
      <c r="J171">
        <v>4</v>
      </c>
      <c r="K171" s="48">
        <f t="shared" si="11"/>
        <v>3042</v>
      </c>
      <c r="L171" s="53">
        <f t="shared" si="12"/>
        <v>2577.96610169492</v>
      </c>
      <c r="M171" s="54">
        <v>0.1</v>
      </c>
      <c r="N171" s="49">
        <f t="shared" si="13"/>
        <v>257.796610169492</v>
      </c>
    </row>
    <row r="172" ht="38.25" spans="1:14">
      <c r="A172" s="20">
        <v>168</v>
      </c>
      <c r="B172" s="29" t="s">
        <v>306</v>
      </c>
      <c r="C172" s="22" t="s">
        <v>317</v>
      </c>
      <c r="D172" s="30">
        <v>85167990</v>
      </c>
      <c r="E172" s="24">
        <v>2190</v>
      </c>
      <c r="F172" s="31">
        <v>0.18</v>
      </c>
      <c r="G172" s="26">
        <v>0.59</v>
      </c>
      <c r="H172" s="20">
        <v>897.9</v>
      </c>
      <c r="I172" s="52">
        <f t="shared" si="18"/>
        <v>760.932203389831</v>
      </c>
      <c r="K172" s="48">
        <f t="shared" si="11"/>
        <v>0</v>
      </c>
      <c r="L172" s="53">
        <f t="shared" si="12"/>
        <v>0</v>
      </c>
      <c r="M172" s="54">
        <v>0.1</v>
      </c>
      <c r="N172" s="49">
        <f t="shared" si="13"/>
        <v>0</v>
      </c>
    </row>
    <row r="173" ht="25.5" spans="1:14">
      <c r="A173" s="20">
        <v>169</v>
      </c>
      <c r="B173" s="29" t="s">
        <v>308</v>
      </c>
      <c r="C173" s="22" t="s">
        <v>318</v>
      </c>
      <c r="D173" s="30">
        <v>85167990</v>
      </c>
      <c r="E173" s="56">
        <v>2550</v>
      </c>
      <c r="F173" s="31">
        <v>0.18</v>
      </c>
      <c r="G173" s="26">
        <v>0.64</v>
      </c>
      <c r="H173" s="20">
        <v>918</v>
      </c>
      <c r="I173" s="52">
        <f t="shared" si="18"/>
        <v>777.966101694915</v>
      </c>
      <c r="K173" s="48">
        <f t="shared" si="11"/>
        <v>0</v>
      </c>
      <c r="L173" s="53">
        <f t="shared" si="12"/>
        <v>0</v>
      </c>
      <c r="M173" s="54">
        <v>0.1</v>
      </c>
      <c r="N173" s="49">
        <f t="shared" si="13"/>
        <v>0</v>
      </c>
    </row>
    <row r="174" ht="38.25" spans="1:14">
      <c r="A174" s="20">
        <v>170</v>
      </c>
      <c r="B174" s="29" t="s">
        <v>319</v>
      </c>
      <c r="C174" s="22" t="s">
        <v>320</v>
      </c>
      <c r="D174" s="30">
        <v>85167990</v>
      </c>
      <c r="E174" s="24">
        <v>3490</v>
      </c>
      <c r="F174" s="31">
        <v>0.18</v>
      </c>
      <c r="G174" s="26">
        <v>0.55</v>
      </c>
      <c r="H174" s="20">
        <v>1570.5</v>
      </c>
      <c r="I174" s="52">
        <f t="shared" si="18"/>
        <v>1330.93220338983</v>
      </c>
      <c r="K174" s="48">
        <f t="shared" si="11"/>
        <v>0</v>
      </c>
      <c r="L174" s="53">
        <f t="shared" si="12"/>
        <v>0</v>
      </c>
      <c r="M174" s="54">
        <v>0.1</v>
      </c>
      <c r="N174" s="49">
        <f t="shared" si="13"/>
        <v>0</v>
      </c>
    </row>
    <row r="175" ht="38.25" spans="1:14">
      <c r="A175" s="20">
        <v>171</v>
      </c>
      <c r="B175" s="29" t="s">
        <v>319</v>
      </c>
      <c r="C175" s="22" t="s">
        <v>321</v>
      </c>
      <c r="D175" s="30">
        <v>85167990</v>
      </c>
      <c r="E175" s="24">
        <v>3150</v>
      </c>
      <c r="F175" s="31">
        <v>0.18</v>
      </c>
      <c r="G175" s="26">
        <v>0.56</v>
      </c>
      <c r="H175" s="20">
        <v>1386</v>
      </c>
      <c r="I175" s="52">
        <f t="shared" si="18"/>
        <v>1174.57627118644</v>
      </c>
      <c r="J175">
        <v>5</v>
      </c>
      <c r="K175" s="48">
        <f t="shared" si="11"/>
        <v>6930</v>
      </c>
      <c r="L175" s="53">
        <f t="shared" si="12"/>
        <v>5872.8813559322</v>
      </c>
      <c r="M175" s="54">
        <v>0.1</v>
      </c>
      <c r="N175" s="49">
        <f t="shared" si="13"/>
        <v>587.28813559322</v>
      </c>
    </row>
    <row r="176" ht="25.5" spans="1:14">
      <c r="A176" s="57">
        <v>172</v>
      </c>
      <c r="B176" s="58" t="s">
        <v>322</v>
      </c>
      <c r="C176" s="67" t="s">
        <v>323</v>
      </c>
      <c r="D176" s="60">
        <v>76151021</v>
      </c>
      <c r="E176" s="61">
        <v>1150</v>
      </c>
      <c r="F176" s="62">
        <v>0.12</v>
      </c>
      <c r="G176" s="63">
        <v>0.59</v>
      </c>
      <c r="H176" s="57">
        <v>471.5</v>
      </c>
      <c r="I176" s="68">
        <f>H176/112%</f>
        <v>420.982142857143</v>
      </c>
      <c r="K176" s="48">
        <f t="shared" si="11"/>
        <v>0</v>
      </c>
      <c r="L176" s="53">
        <f t="shared" si="12"/>
        <v>0</v>
      </c>
      <c r="M176" s="54">
        <v>0.1</v>
      </c>
      <c r="N176" s="49">
        <f t="shared" si="13"/>
        <v>0</v>
      </c>
    </row>
    <row r="177" ht="25.5" spans="1:14">
      <c r="A177" s="57">
        <v>173</v>
      </c>
      <c r="B177" s="58" t="s">
        <v>322</v>
      </c>
      <c r="C177" s="67" t="s">
        <v>324</v>
      </c>
      <c r="D177" s="60">
        <v>76151021</v>
      </c>
      <c r="E177" s="61">
        <v>950</v>
      </c>
      <c r="F177" s="62">
        <v>0.12</v>
      </c>
      <c r="G177" s="63">
        <v>0.6</v>
      </c>
      <c r="H177" s="57">
        <v>380</v>
      </c>
      <c r="I177" s="68">
        <f t="shared" ref="I177:I216" si="19">H177/112%</f>
        <v>339.285714285714</v>
      </c>
      <c r="K177" s="48">
        <f t="shared" si="11"/>
        <v>0</v>
      </c>
      <c r="L177" s="53">
        <f t="shared" si="12"/>
        <v>0</v>
      </c>
      <c r="M177" s="54">
        <v>0.1</v>
      </c>
      <c r="N177" s="49">
        <f t="shared" si="13"/>
        <v>0</v>
      </c>
    </row>
    <row r="178" ht="25.5" spans="1:14">
      <c r="A178" s="57">
        <v>174</v>
      </c>
      <c r="B178" s="58" t="s">
        <v>322</v>
      </c>
      <c r="C178" s="67" t="s">
        <v>325</v>
      </c>
      <c r="D178" s="60">
        <v>76151021</v>
      </c>
      <c r="E178" s="61">
        <v>950</v>
      </c>
      <c r="F178" s="62">
        <v>0.12</v>
      </c>
      <c r="G178" s="63">
        <v>0.6</v>
      </c>
      <c r="H178" s="57">
        <v>380</v>
      </c>
      <c r="I178" s="68">
        <f t="shared" si="19"/>
        <v>339.285714285714</v>
      </c>
      <c r="K178" s="48">
        <f t="shared" si="11"/>
        <v>0</v>
      </c>
      <c r="L178" s="53">
        <f t="shared" si="12"/>
        <v>0</v>
      </c>
      <c r="M178" s="54">
        <v>0.1</v>
      </c>
      <c r="N178" s="49">
        <f t="shared" si="13"/>
        <v>0</v>
      </c>
    </row>
    <row r="179" ht="25.5" spans="1:14">
      <c r="A179" s="57">
        <v>175</v>
      </c>
      <c r="B179" s="58" t="s">
        <v>322</v>
      </c>
      <c r="C179" s="67" t="s">
        <v>326</v>
      </c>
      <c r="D179" s="60">
        <v>76151021</v>
      </c>
      <c r="E179" s="61">
        <v>1100</v>
      </c>
      <c r="F179" s="62">
        <v>0.12</v>
      </c>
      <c r="G179" s="63">
        <v>0.6</v>
      </c>
      <c r="H179" s="57">
        <v>440</v>
      </c>
      <c r="I179" s="68">
        <f t="shared" si="19"/>
        <v>392.857142857143</v>
      </c>
      <c r="J179">
        <v>3</v>
      </c>
      <c r="K179" s="48">
        <f t="shared" si="11"/>
        <v>1320</v>
      </c>
      <c r="L179" s="53">
        <f t="shared" si="12"/>
        <v>1178.57142857143</v>
      </c>
      <c r="M179" s="54">
        <v>0.1</v>
      </c>
      <c r="N179" s="49">
        <f t="shared" si="13"/>
        <v>117.857142857143</v>
      </c>
    </row>
    <row r="180" ht="25.5" spans="1:14">
      <c r="A180" s="57">
        <v>176</v>
      </c>
      <c r="B180" s="58" t="s">
        <v>322</v>
      </c>
      <c r="C180" s="67" t="s">
        <v>327</v>
      </c>
      <c r="D180" s="60">
        <v>76151021</v>
      </c>
      <c r="E180" s="61">
        <v>1100</v>
      </c>
      <c r="F180" s="62">
        <v>0.12</v>
      </c>
      <c r="G180" s="63">
        <v>0.6</v>
      </c>
      <c r="H180" s="57">
        <v>440</v>
      </c>
      <c r="I180" s="68">
        <f t="shared" si="19"/>
        <v>392.857142857143</v>
      </c>
      <c r="K180" s="48">
        <f t="shared" si="11"/>
        <v>0</v>
      </c>
      <c r="L180" s="53">
        <f t="shared" si="12"/>
        <v>0</v>
      </c>
      <c r="M180" s="54">
        <v>0.1</v>
      </c>
      <c r="N180" s="49">
        <f t="shared" si="13"/>
        <v>0</v>
      </c>
    </row>
    <row r="181" ht="25.5" spans="1:14">
      <c r="A181" s="57">
        <v>177</v>
      </c>
      <c r="B181" s="58" t="s">
        <v>322</v>
      </c>
      <c r="C181" s="67" t="s">
        <v>328</v>
      </c>
      <c r="D181" s="60">
        <v>76151021</v>
      </c>
      <c r="E181" s="61">
        <v>1150</v>
      </c>
      <c r="F181" s="62">
        <v>0.12</v>
      </c>
      <c r="G181" s="63">
        <v>0.59</v>
      </c>
      <c r="H181" s="57">
        <v>471.5</v>
      </c>
      <c r="I181" s="68">
        <f t="shared" si="19"/>
        <v>420.982142857143</v>
      </c>
      <c r="J181">
        <v>10</v>
      </c>
      <c r="K181" s="48">
        <f t="shared" si="11"/>
        <v>4715</v>
      </c>
      <c r="L181" s="53">
        <f t="shared" si="12"/>
        <v>4209.82142857143</v>
      </c>
      <c r="M181" s="54">
        <v>0.1</v>
      </c>
      <c r="N181" s="49">
        <f t="shared" si="13"/>
        <v>420.982142857143</v>
      </c>
    </row>
    <row r="182" ht="25.5" spans="1:14">
      <c r="A182" s="57">
        <v>178</v>
      </c>
      <c r="B182" s="58" t="s">
        <v>322</v>
      </c>
      <c r="C182" s="67" t="s">
        <v>329</v>
      </c>
      <c r="D182" s="60">
        <v>76151021</v>
      </c>
      <c r="E182" s="61">
        <v>1150</v>
      </c>
      <c r="F182" s="62">
        <v>0.12</v>
      </c>
      <c r="G182" s="63">
        <v>0.59</v>
      </c>
      <c r="H182" s="57">
        <v>471.5</v>
      </c>
      <c r="I182" s="68">
        <f t="shared" si="19"/>
        <v>420.982142857143</v>
      </c>
      <c r="J182">
        <v>2</v>
      </c>
      <c r="K182" s="48">
        <f t="shared" si="11"/>
        <v>943</v>
      </c>
      <c r="L182" s="53">
        <f t="shared" si="12"/>
        <v>841.964285714286</v>
      </c>
      <c r="M182" s="54">
        <v>0.1</v>
      </c>
      <c r="N182" s="49">
        <f t="shared" si="13"/>
        <v>84.1964285714286</v>
      </c>
    </row>
    <row r="183" ht="25.5" spans="1:14">
      <c r="A183" s="57">
        <v>179</v>
      </c>
      <c r="B183" s="58" t="s">
        <v>322</v>
      </c>
      <c r="C183" s="67" t="s">
        <v>330</v>
      </c>
      <c r="D183" s="60">
        <v>76151021</v>
      </c>
      <c r="E183" s="61">
        <v>1290</v>
      </c>
      <c r="F183" s="62">
        <v>0.12</v>
      </c>
      <c r="G183" s="63">
        <v>0.6</v>
      </c>
      <c r="H183" s="57">
        <v>516</v>
      </c>
      <c r="I183" s="68">
        <f t="shared" si="19"/>
        <v>460.714285714286</v>
      </c>
      <c r="J183">
        <v>2</v>
      </c>
      <c r="K183" s="48">
        <f t="shared" si="11"/>
        <v>1032</v>
      </c>
      <c r="L183" s="53">
        <f t="shared" si="12"/>
        <v>921.428571428571</v>
      </c>
      <c r="M183" s="54">
        <v>0.1</v>
      </c>
      <c r="N183" s="49">
        <f t="shared" si="13"/>
        <v>92.1428571428571</v>
      </c>
    </row>
    <row r="184" ht="25.5" spans="1:14">
      <c r="A184" s="57">
        <v>180</v>
      </c>
      <c r="B184" s="58" t="s">
        <v>322</v>
      </c>
      <c r="C184" s="67" t="s">
        <v>331</v>
      </c>
      <c r="D184" s="60">
        <v>76151021</v>
      </c>
      <c r="E184" s="61">
        <v>1290</v>
      </c>
      <c r="F184" s="62">
        <v>0.12</v>
      </c>
      <c r="G184" s="63">
        <v>0.6</v>
      </c>
      <c r="H184" s="57">
        <v>516</v>
      </c>
      <c r="I184" s="68">
        <f t="shared" si="19"/>
        <v>460.714285714286</v>
      </c>
      <c r="J184">
        <v>10</v>
      </c>
      <c r="K184" s="48">
        <f t="shared" si="11"/>
        <v>5160</v>
      </c>
      <c r="L184" s="53">
        <f t="shared" si="12"/>
        <v>4607.14285714286</v>
      </c>
      <c r="M184" s="54">
        <v>0.1</v>
      </c>
      <c r="N184" s="49">
        <f t="shared" si="13"/>
        <v>460.714285714286</v>
      </c>
    </row>
    <row r="185" ht="25.5" spans="1:14">
      <c r="A185" s="57">
        <v>181</v>
      </c>
      <c r="B185" s="58" t="s">
        <v>322</v>
      </c>
      <c r="C185" s="67" t="s">
        <v>332</v>
      </c>
      <c r="D185" s="60">
        <v>76151021</v>
      </c>
      <c r="E185" s="61">
        <v>1290</v>
      </c>
      <c r="F185" s="62">
        <v>0.12</v>
      </c>
      <c r="G185" s="63">
        <v>0.6</v>
      </c>
      <c r="H185" s="57">
        <v>516</v>
      </c>
      <c r="I185" s="68">
        <f t="shared" si="19"/>
        <v>460.714285714286</v>
      </c>
      <c r="K185" s="48">
        <f t="shared" si="11"/>
        <v>0</v>
      </c>
      <c r="L185" s="53">
        <f t="shared" si="12"/>
        <v>0</v>
      </c>
      <c r="M185" s="54">
        <v>0.1</v>
      </c>
      <c r="N185" s="49">
        <f t="shared" si="13"/>
        <v>0</v>
      </c>
    </row>
    <row r="186" ht="25.5" spans="1:14">
      <c r="A186" s="57">
        <v>182</v>
      </c>
      <c r="B186" s="58" t="s">
        <v>322</v>
      </c>
      <c r="C186" s="67" t="s">
        <v>333</v>
      </c>
      <c r="D186" s="60">
        <v>76151021</v>
      </c>
      <c r="E186" s="61">
        <v>1450</v>
      </c>
      <c r="F186" s="62">
        <v>0.12</v>
      </c>
      <c r="G186" s="63">
        <v>0.6</v>
      </c>
      <c r="H186" s="57">
        <v>580</v>
      </c>
      <c r="I186" s="68">
        <f t="shared" si="19"/>
        <v>517.857142857143</v>
      </c>
      <c r="J186">
        <v>4</v>
      </c>
      <c r="K186" s="48">
        <f t="shared" si="11"/>
        <v>2320</v>
      </c>
      <c r="L186" s="53">
        <f t="shared" si="12"/>
        <v>2071.42857142857</v>
      </c>
      <c r="M186" s="54">
        <v>0.1</v>
      </c>
      <c r="N186" s="49">
        <f t="shared" si="13"/>
        <v>207.142857142857</v>
      </c>
    </row>
    <row r="187" ht="25.5" spans="1:14">
      <c r="A187" s="57">
        <v>183</v>
      </c>
      <c r="B187" s="58" t="s">
        <v>322</v>
      </c>
      <c r="C187" s="67" t="s">
        <v>334</v>
      </c>
      <c r="D187" s="60">
        <v>76151021</v>
      </c>
      <c r="E187" s="61">
        <v>1450</v>
      </c>
      <c r="F187" s="62">
        <v>0.12</v>
      </c>
      <c r="G187" s="63">
        <v>0.6</v>
      </c>
      <c r="H187" s="57">
        <v>580</v>
      </c>
      <c r="I187" s="68">
        <f t="shared" si="19"/>
        <v>517.857142857143</v>
      </c>
      <c r="J187">
        <v>3</v>
      </c>
      <c r="K187" s="48">
        <f t="shared" si="11"/>
        <v>1740</v>
      </c>
      <c r="L187" s="53">
        <f t="shared" si="12"/>
        <v>1553.57142857143</v>
      </c>
      <c r="M187" s="54">
        <v>0.1</v>
      </c>
      <c r="N187" s="49">
        <f t="shared" si="13"/>
        <v>155.357142857143</v>
      </c>
    </row>
    <row r="188" ht="25.5" spans="1:14">
      <c r="A188" s="57">
        <v>184</v>
      </c>
      <c r="B188" s="58" t="s">
        <v>322</v>
      </c>
      <c r="C188" s="67" t="s">
        <v>335</v>
      </c>
      <c r="D188" s="60">
        <v>76151021</v>
      </c>
      <c r="E188" s="61">
        <v>1450</v>
      </c>
      <c r="F188" s="62">
        <v>0.12</v>
      </c>
      <c r="G188" s="63">
        <v>0.6</v>
      </c>
      <c r="H188" s="57">
        <v>580</v>
      </c>
      <c r="I188" s="68">
        <f t="shared" si="19"/>
        <v>517.857142857143</v>
      </c>
      <c r="J188">
        <v>1</v>
      </c>
      <c r="K188" s="48">
        <f t="shared" si="11"/>
        <v>580</v>
      </c>
      <c r="L188" s="53">
        <f t="shared" si="12"/>
        <v>517.857142857143</v>
      </c>
      <c r="M188" s="54">
        <v>0.1</v>
      </c>
      <c r="N188" s="49">
        <f t="shared" si="13"/>
        <v>51.7857142857143</v>
      </c>
    </row>
    <row r="189" ht="25.5" spans="1:14">
      <c r="A189" s="57">
        <v>185</v>
      </c>
      <c r="B189" s="58" t="s">
        <v>336</v>
      </c>
      <c r="C189" s="59" t="s">
        <v>337</v>
      </c>
      <c r="D189" s="60">
        <v>76151021</v>
      </c>
      <c r="E189" s="61">
        <v>950</v>
      </c>
      <c r="F189" s="62">
        <v>0.12</v>
      </c>
      <c r="G189" s="63">
        <v>0.53</v>
      </c>
      <c r="H189" s="57">
        <v>446.5</v>
      </c>
      <c r="I189" s="68">
        <f t="shared" si="19"/>
        <v>398.660714285714</v>
      </c>
      <c r="J189">
        <v>10</v>
      </c>
      <c r="K189" s="48">
        <f t="shared" si="11"/>
        <v>4465</v>
      </c>
      <c r="L189" s="53">
        <f t="shared" si="12"/>
        <v>3986.60714285714</v>
      </c>
      <c r="M189" s="54">
        <v>0.1</v>
      </c>
      <c r="N189" s="49">
        <f t="shared" si="13"/>
        <v>398.660714285714</v>
      </c>
    </row>
    <row r="190" ht="25.5" spans="1:14">
      <c r="A190" s="57">
        <v>186</v>
      </c>
      <c r="B190" s="58" t="s">
        <v>336</v>
      </c>
      <c r="C190" s="59" t="s">
        <v>338</v>
      </c>
      <c r="D190" s="60">
        <v>76151021</v>
      </c>
      <c r="E190" s="61">
        <v>950</v>
      </c>
      <c r="F190" s="62">
        <v>0.12</v>
      </c>
      <c r="G190" s="63">
        <v>0.53</v>
      </c>
      <c r="H190" s="57">
        <v>446.5</v>
      </c>
      <c r="I190" s="68">
        <f t="shared" si="19"/>
        <v>398.660714285714</v>
      </c>
      <c r="K190" s="48">
        <f t="shared" si="11"/>
        <v>0</v>
      </c>
      <c r="L190" s="53">
        <f t="shared" si="12"/>
        <v>0</v>
      </c>
      <c r="M190" s="54">
        <v>0.1</v>
      </c>
      <c r="N190" s="49">
        <f t="shared" si="13"/>
        <v>0</v>
      </c>
    </row>
    <row r="191" spans="1:14">
      <c r="A191" s="57">
        <v>187</v>
      </c>
      <c r="B191" s="66" t="s">
        <v>339</v>
      </c>
      <c r="C191" s="59" t="s">
        <v>340</v>
      </c>
      <c r="D191" s="60">
        <v>76151021</v>
      </c>
      <c r="E191" s="61">
        <v>2250</v>
      </c>
      <c r="F191" s="62">
        <v>0.12</v>
      </c>
      <c r="G191" s="63">
        <v>0.53</v>
      </c>
      <c r="H191" s="57">
        <v>1057.5</v>
      </c>
      <c r="I191" s="68">
        <f t="shared" si="19"/>
        <v>944.196428571428</v>
      </c>
      <c r="K191" s="48">
        <f t="shared" si="11"/>
        <v>0</v>
      </c>
      <c r="L191" s="53">
        <f t="shared" si="12"/>
        <v>0</v>
      </c>
      <c r="M191" s="54">
        <v>0.1</v>
      </c>
      <c r="N191" s="49">
        <f t="shared" si="13"/>
        <v>0</v>
      </c>
    </row>
    <row r="192" ht="25.5" spans="1:14">
      <c r="A192" s="57">
        <v>188</v>
      </c>
      <c r="B192" s="66" t="s">
        <v>339</v>
      </c>
      <c r="C192" s="59" t="s">
        <v>341</v>
      </c>
      <c r="D192" s="60">
        <v>76151021</v>
      </c>
      <c r="E192" s="61">
        <v>2250</v>
      </c>
      <c r="F192" s="62">
        <v>0.12</v>
      </c>
      <c r="G192" s="63">
        <v>0.53</v>
      </c>
      <c r="H192" s="57">
        <v>1057.5</v>
      </c>
      <c r="I192" s="68">
        <f t="shared" si="19"/>
        <v>944.196428571428</v>
      </c>
      <c r="J192">
        <v>2</v>
      </c>
      <c r="K192" s="48">
        <f t="shared" si="11"/>
        <v>2115</v>
      </c>
      <c r="L192" s="53">
        <f t="shared" si="12"/>
        <v>1888.39285714286</v>
      </c>
      <c r="M192" s="54">
        <v>0.1</v>
      </c>
      <c r="N192" s="49">
        <f t="shared" si="13"/>
        <v>188.839285714286</v>
      </c>
    </row>
    <row r="193" ht="25.5" spans="1:14">
      <c r="A193" s="57">
        <v>189</v>
      </c>
      <c r="B193" s="66" t="s">
        <v>339</v>
      </c>
      <c r="C193" s="59" t="s">
        <v>342</v>
      </c>
      <c r="D193" s="60">
        <v>76151021</v>
      </c>
      <c r="E193" s="61">
        <v>1650</v>
      </c>
      <c r="F193" s="62">
        <v>0.12</v>
      </c>
      <c r="G193" s="63">
        <v>0.56</v>
      </c>
      <c r="H193" s="57">
        <v>726</v>
      </c>
      <c r="I193" s="68">
        <f t="shared" si="19"/>
        <v>648.214285714286</v>
      </c>
      <c r="J193">
        <v>4</v>
      </c>
      <c r="K193" s="48">
        <f t="shared" si="11"/>
        <v>2904</v>
      </c>
      <c r="L193" s="53">
        <f t="shared" si="12"/>
        <v>2592.85714285714</v>
      </c>
      <c r="M193" s="54">
        <v>0.1</v>
      </c>
      <c r="N193" s="49">
        <f t="shared" si="13"/>
        <v>259.285714285714</v>
      </c>
    </row>
    <row r="194" ht="25.5" spans="1:14">
      <c r="A194" s="57">
        <v>190</v>
      </c>
      <c r="B194" s="66" t="s">
        <v>339</v>
      </c>
      <c r="C194" s="59" t="s">
        <v>343</v>
      </c>
      <c r="D194" s="60">
        <v>76151021</v>
      </c>
      <c r="E194" s="61">
        <v>2050</v>
      </c>
      <c r="F194" s="62">
        <v>0.12</v>
      </c>
      <c r="G194" s="63">
        <v>0.56</v>
      </c>
      <c r="H194" s="57">
        <v>902</v>
      </c>
      <c r="I194" s="68">
        <f t="shared" si="19"/>
        <v>805.357142857143</v>
      </c>
      <c r="J194">
        <v>1</v>
      </c>
      <c r="K194" s="48">
        <f t="shared" si="11"/>
        <v>902</v>
      </c>
      <c r="L194" s="53">
        <f t="shared" si="12"/>
        <v>805.357142857143</v>
      </c>
      <c r="M194" s="54">
        <v>0.1</v>
      </c>
      <c r="N194" s="49">
        <f t="shared" si="13"/>
        <v>80.5357142857143</v>
      </c>
    </row>
    <row r="195" ht="25.5" spans="1:14">
      <c r="A195" s="57">
        <v>191</v>
      </c>
      <c r="B195" s="66" t="s">
        <v>339</v>
      </c>
      <c r="C195" s="59" t="s">
        <v>344</v>
      </c>
      <c r="D195" s="60">
        <v>76151021</v>
      </c>
      <c r="E195" s="61">
        <v>2350</v>
      </c>
      <c r="F195" s="62">
        <v>0.12</v>
      </c>
      <c r="G195" s="63">
        <v>0.53</v>
      </c>
      <c r="H195" s="57">
        <v>1104.5</v>
      </c>
      <c r="I195" s="68">
        <f t="shared" si="19"/>
        <v>986.160714285714</v>
      </c>
      <c r="K195" s="48">
        <f t="shared" si="11"/>
        <v>0</v>
      </c>
      <c r="L195" s="53">
        <f t="shared" si="12"/>
        <v>0</v>
      </c>
      <c r="M195" s="54">
        <v>0.1</v>
      </c>
      <c r="N195" s="49">
        <f t="shared" si="13"/>
        <v>0</v>
      </c>
    </row>
    <row r="196" spans="1:14">
      <c r="A196" s="57">
        <v>192</v>
      </c>
      <c r="B196" s="66" t="s">
        <v>345</v>
      </c>
      <c r="C196" s="67" t="s">
        <v>346</v>
      </c>
      <c r="D196" s="60">
        <v>76151021</v>
      </c>
      <c r="E196" s="61">
        <v>790</v>
      </c>
      <c r="F196" s="62">
        <v>0.12</v>
      </c>
      <c r="G196" s="63">
        <v>0.52</v>
      </c>
      <c r="H196" s="57">
        <v>379.2</v>
      </c>
      <c r="I196" s="68">
        <f t="shared" si="19"/>
        <v>338.571428571429</v>
      </c>
      <c r="J196">
        <v>10</v>
      </c>
      <c r="K196" s="48">
        <f t="shared" si="11"/>
        <v>3792</v>
      </c>
      <c r="L196" s="53">
        <f t="shared" si="12"/>
        <v>3385.71428571429</v>
      </c>
      <c r="M196" s="54">
        <v>0.1</v>
      </c>
      <c r="N196" s="49">
        <f t="shared" si="13"/>
        <v>338.571428571429</v>
      </c>
    </row>
    <row r="197" spans="1:14">
      <c r="A197" s="57">
        <v>193</v>
      </c>
      <c r="B197" s="66" t="s">
        <v>345</v>
      </c>
      <c r="C197" s="67" t="s">
        <v>347</v>
      </c>
      <c r="D197" s="60">
        <v>76151021</v>
      </c>
      <c r="E197" s="61">
        <v>790</v>
      </c>
      <c r="F197" s="62">
        <v>0.12</v>
      </c>
      <c r="G197" s="63">
        <v>0.52</v>
      </c>
      <c r="H197" s="57">
        <v>379.2</v>
      </c>
      <c r="I197" s="68">
        <f t="shared" si="19"/>
        <v>338.571428571429</v>
      </c>
      <c r="J197">
        <v>5</v>
      </c>
      <c r="K197" s="48">
        <f t="shared" ref="K197:K260" si="20">J197*H197</f>
        <v>1896</v>
      </c>
      <c r="L197" s="53">
        <f t="shared" ref="L197:L260" si="21">J197*I197</f>
        <v>1692.85714285714</v>
      </c>
      <c r="M197" s="54">
        <v>0.1</v>
      </c>
      <c r="N197" s="49">
        <f t="shared" si="13"/>
        <v>169.285714285714</v>
      </c>
    </row>
    <row r="198" spans="1:14">
      <c r="A198" s="57">
        <v>194</v>
      </c>
      <c r="B198" s="66" t="s">
        <v>348</v>
      </c>
      <c r="C198" s="67" t="s">
        <v>349</v>
      </c>
      <c r="D198" s="60">
        <v>76151021</v>
      </c>
      <c r="E198" s="72">
        <v>1020</v>
      </c>
      <c r="F198" s="62">
        <v>0.12</v>
      </c>
      <c r="G198" s="63">
        <v>0.6</v>
      </c>
      <c r="H198" s="57">
        <v>408</v>
      </c>
      <c r="I198" s="68">
        <f t="shared" si="19"/>
        <v>364.285714285714</v>
      </c>
      <c r="K198" s="48">
        <f t="shared" si="20"/>
        <v>0</v>
      </c>
      <c r="L198" s="53">
        <f t="shared" si="21"/>
        <v>0</v>
      </c>
      <c r="M198" s="54">
        <v>0.1</v>
      </c>
      <c r="N198" s="49">
        <f t="shared" ref="N198:N261" si="22">L198*M198</f>
        <v>0</v>
      </c>
    </row>
    <row r="199" spans="1:14">
      <c r="A199" s="57">
        <v>195</v>
      </c>
      <c r="B199" s="66" t="s">
        <v>350</v>
      </c>
      <c r="C199" s="67" t="s">
        <v>351</v>
      </c>
      <c r="D199" s="60">
        <v>76151021</v>
      </c>
      <c r="E199" s="72">
        <v>1950</v>
      </c>
      <c r="F199" s="62">
        <v>0.12</v>
      </c>
      <c r="G199" s="63">
        <v>0.6</v>
      </c>
      <c r="H199" s="57">
        <v>780</v>
      </c>
      <c r="I199" s="68">
        <f t="shared" si="19"/>
        <v>696.428571428571</v>
      </c>
      <c r="K199" s="48">
        <f t="shared" si="20"/>
        <v>0</v>
      </c>
      <c r="L199" s="53">
        <f t="shared" si="21"/>
        <v>0</v>
      </c>
      <c r="M199" s="54">
        <v>0.1</v>
      </c>
      <c r="N199" s="49">
        <f t="shared" si="22"/>
        <v>0</v>
      </c>
    </row>
    <row r="200" spans="1:14">
      <c r="A200" s="57">
        <v>196</v>
      </c>
      <c r="B200" s="66" t="s">
        <v>352</v>
      </c>
      <c r="C200" s="67" t="s">
        <v>353</v>
      </c>
      <c r="D200" s="60">
        <v>76151021</v>
      </c>
      <c r="E200" s="72">
        <v>950</v>
      </c>
      <c r="F200" s="62">
        <v>0.12</v>
      </c>
      <c r="G200" s="63">
        <v>0.58</v>
      </c>
      <c r="H200" s="57">
        <v>399</v>
      </c>
      <c r="I200" s="68">
        <f t="shared" si="19"/>
        <v>356.25</v>
      </c>
      <c r="K200" s="48">
        <f t="shared" si="20"/>
        <v>0</v>
      </c>
      <c r="L200" s="53">
        <f t="shared" si="21"/>
        <v>0</v>
      </c>
      <c r="M200" s="54">
        <v>0.1</v>
      </c>
      <c r="N200" s="49">
        <f t="shared" si="22"/>
        <v>0</v>
      </c>
    </row>
    <row r="201" spans="1:14">
      <c r="A201" s="57">
        <v>197</v>
      </c>
      <c r="B201" s="66" t="s">
        <v>354</v>
      </c>
      <c r="C201" s="67" t="s">
        <v>355</v>
      </c>
      <c r="D201" s="60">
        <v>76151021</v>
      </c>
      <c r="E201" s="61">
        <v>2990</v>
      </c>
      <c r="F201" s="62">
        <v>0.12</v>
      </c>
      <c r="G201" s="63">
        <v>0.55</v>
      </c>
      <c r="H201" s="57">
        <v>1345.5</v>
      </c>
      <c r="I201" s="68">
        <f t="shared" si="19"/>
        <v>1201.33928571429</v>
      </c>
      <c r="J201">
        <v>3</v>
      </c>
      <c r="K201" s="48">
        <f t="shared" si="20"/>
        <v>4036.5</v>
      </c>
      <c r="L201" s="53">
        <f t="shared" si="21"/>
        <v>3604.01785714286</v>
      </c>
      <c r="M201" s="54">
        <v>0.1</v>
      </c>
      <c r="N201" s="49">
        <f t="shared" si="22"/>
        <v>360.401785714286</v>
      </c>
    </row>
    <row r="202" spans="1:14">
      <c r="A202" s="57">
        <v>198</v>
      </c>
      <c r="B202" s="66" t="s">
        <v>356</v>
      </c>
      <c r="C202" s="67" t="s">
        <v>357</v>
      </c>
      <c r="D202" s="60">
        <v>76151021</v>
      </c>
      <c r="E202" s="61">
        <v>3490</v>
      </c>
      <c r="F202" s="62">
        <v>0.12</v>
      </c>
      <c r="G202" s="63">
        <v>0.56</v>
      </c>
      <c r="H202" s="57">
        <v>1535.6</v>
      </c>
      <c r="I202" s="68">
        <f t="shared" si="19"/>
        <v>1371.07142857143</v>
      </c>
      <c r="K202" s="48">
        <f t="shared" si="20"/>
        <v>0</v>
      </c>
      <c r="L202" s="53">
        <f t="shared" si="21"/>
        <v>0</v>
      </c>
      <c r="M202" s="54">
        <v>0.1</v>
      </c>
      <c r="N202" s="49">
        <f t="shared" si="22"/>
        <v>0</v>
      </c>
    </row>
    <row r="203" spans="1:14">
      <c r="A203" s="57">
        <v>199</v>
      </c>
      <c r="B203" s="66" t="s">
        <v>358</v>
      </c>
      <c r="C203" s="67" t="s">
        <v>359</v>
      </c>
      <c r="D203" s="60">
        <v>73239390</v>
      </c>
      <c r="E203" s="72">
        <v>1850</v>
      </c>
      <c r="F203" s="62">
        <v>0.12</v>
      </c>
      <c r="G203" s="63">
        <v>0.58</v>
      </c>
      <c r="H203" s="57">
        <v>777</v>
      </c>
      <c r="I203" s="68">
        <f t="shared" si="19"/>
        <v>693.75</v>
      </c>
      <c r="J203">
        <v>20</v>
      </c>
      <c r="K203" s="48">
        <f t="shared" si="20"/>
        <v>15540</v>
      </c>
      <c r="L203" s="53">
        <f t="shared" si="21"/>
        <v>13875</v>
      </c>
      <c r="M203" s="54">
        <v>0.1</v>
      </c>
      <c r="N203" s="49">
        <f t="shared" si="22"/>
        <v>1387.5</v>
      </c>
    </row>
    <row r="204" spans="1:14">
      <c r="A204" s="57">
        <v>200</v>
      </c>
      <c r="B204" s="66"/>
      <c r="C204" s="67" t="s">
        <v>360</v>
      </c>
      <c r="D204" s="60">
        <v>73239390</v>
      </c>
      <c r="E204" s="72">
        <v>2250</v>
      </c>
      <c r="F204" s="62">
        <v>0.12</v>
      </c>
      <c r="G204" s="63">
        <v>0.6</v>
      </c>
      <c r="H204" s="57">
        <v>900</v>
      </c>
      <c r="I204" s="68">
        <f t="shared" si="19"/>
        <v>803.571428571428</v>
      </c>
      <c r="J204">
        <v>20</v>
      </c>
      <c r="K204" s="48">
        <f t="shared" si="20"/>
        <v>18000</v>
      </c>
      <c r="L204" s="53">
        <f t="shared" si="21"/>
        <v>16071.4285714286</v>
      </c>
      <c r="M204" s="54">
        <v>0.1</v>
      </c>
      <c r="N204" s="49">
        <f t="shared" si="22"/>
        <v>1607.14285714286</v>
      </c>
    </row>
    <row r="205" spans="1:14">
      <c r="A205" s="57">
        <v>201</v>
      </c>
      <c r="B205" s="66"/>
      <c r="C205" s="67" t="s">
        <v>361</v>
      </c>
      <c r="D205" s="60">
        <v>73239390</v>
      </c>
      <c r="E205" s="72">
        <v>2850</v>
      </c>
      <c r="F205" s="62">
        <v>0.12</v>
      </c>
      <c r="G205" s="63">
        <v>0.6</v>
      </c>
      <c r="H205" s="57">
        <v>1140</v>
      </c>
      <c r="I205" s="68">
        <f t="shared" si="19"/>
        <v>1017.85714285714</v>
      </c>
      <c r="J205">
        <v>10</v>
      </c>
      <c r="K205" s="48">
        <f t="shared" si="20"/>
        <v>11400</v>
      </c>
      <c r="L205" s="53">
        <f t="shared" si="21"/>
        <v>10178.5714285714</v>
      </c>
      <c r="M205" s="54">
        <v>0.1</v>
      </c>
      <c r="N205" s="49">
        <f t="shared" si="22"/>
        <v>1017.85714285714</v>
      </c>
    </row>
    <row r="206" spans="1:14">
      <c r="A206" s="57">
        <v>202</v>
      </c>
      <c r="B206" s="66" t="s">
        <v>362</v>
      </c>
      <c r="C206" s="67" t="s">
        <v>363</v>
      </c>
      <c r="D206" s="60">
        <v>76151021</v>
      </c>
      <c r="E206" s="72">
        <v>1950</v>
      </c>
      <c r="F206" s="62">
        <v>0.12</v>
      </c>
      <c r="G206" s="63">
        <v>0.59</v>
      </c>
      <c r="H206" s="57">
        <v>799.5</v>
      </c>
      <c r="I206" s="68">
        <f t="shared" si="19"/>
        <v>713.839285714286</v>
      </c>
      <c r="K206" s="48">
        <f t="shared" si="20"/>
        <v>0</v>
      </c>
      <c r="L206" s="53">
        <f t="shared" si="21"/>
        <v>0</v>
      </c>
      <c r="M206" s="54">
        <v>0.1</v>
      </c>
      <c r="N206" s="49">
        <f t="shared" si="22"/>
        <v>0</v>
      </c>
    </row>
    <row r="207" spans="1:14">
      <c r="A207" s="57">
        <v>203</v>
      </c>
      <c r="B207" s="66" t="s">
        <v>364</v>
      </c>
      <c r="C207" s="67" t="s">
        <v>365</v>
      </c>
      <c r="D207" s="60">
        <v>76151021</v>
      </c>
      <c r="E207" s="72">
        <v>2550</v>
      </c>
      <c r="F207" s="62">
        <v>0.12</v>
      </c>
      <c r="G207" s="63">
        <v>0.58</v>
      </c>
      <c r="H207" s="57">
        <v>1071</v>
      </c>
      <c r="I207" s="68">
        <f t="shared" si="19"/>
        <v>956.25</v>
      </c>
      <c r="J207">
        <v>4</v>
      </c>
      <c r="K207" s="48">
        <f t="shared" si="20"/>
        <v>4284</v>
      </c>
      <c r="L207" s="53">
        <f t="shared" si="21"/>
        <v>3825</v>
      </c>
      <c r="M207" s="54">
        <v>0.1</v>
      </c>
      <c r="N207" s="49">
        <f t="shared" si="22"/>
        <v>382.5</v>
      </c>
    </row>
    <row r="208" ht="38.25" spans="1:14">
      <c r="A208" s="57">
        <v>204</v>
      </c>
      <c r="B208" s="58" t="s">
        <v>366</v>
      </c>
      <c r="C208" s="67" t="s">
        <v>367</v>
      </c>
      <c r="D208" s="60">
        <v>76151021</v>
      </c>
      <c r="E208" s="72">
        <v>2690</v>
      </c>
      <c r="F208" s="62">
        <v>0.12</v>
      </c>
      <c r="G208" s="63">
        <v>0.55</v>
      </c>
      <c r="H208" s="57">
        <v>1210.5</v>
      </c>
      <c r="I208" s="68">
        <f t="shared" si="19"/>
        <v>1080.80357142857</v>
      </c>
      <c r="J208">
        <v>9</v>
      </c>
      <c r="K208" s="48">
        <f t="shared" si="20"/>
        <v>10894.5</v>
      </c>
      <c r="L208" s="53">
        <f t="shared" si="21"/>
        <v>9727.23214285714</v>
      </c>
      <c r="M208" s="54">
        <v>0.1</v>
      </c>
      <c r="N208" s="49">
        <f t="shared" si="22"/>
        <v>972.723214285714</v>
      </c>
    </row>
    <row r="209" ht="25.5" spans="1:14">
      <c r="A209" s="57">
        <v>205</v>
      </c>
      <c r="B209" s="58" t="s">
        <v>368</v>
      </c>
      <c r="C209" s="67" t="s">
        <v>369</v>
      </c>
      <c r="D209" s="60">
        <v>76151021</v>
      </c>
      <c r="E209" s="72">
        <v>1390</v>
      </c>
      <c r="F209" s="62">
        <v>0.12</v>
      </c>
      <c r="G209" s="63">
        <v>0.59</v>
      </c>
      <c r="H209" s="57">
        <v>569.9</v>
      </c>
      <c r="I209" s="68">
        <f t="shared" si="19"/>
        <v>508.839285714286</v>
      </c>
      <c r="J209">
        <v>4</v>
      </c>
      <c r="K209" s="48">
        <f t="shared" si="20"/>
        <v>2279.6</v>
      </c>
      <c r="L209" s="53">
        <f t="shared" si="21"/>
        <v>2035.35714285714</v>
      </c>
      <c r="M209" s="54">
        <v>0.1</v>
      </c>
      <c r="N209" s="49">
        <f t="shared" si="22"/>
        <v>203.535714285714</v>
      </c>
    </row>
    <row r="210" ht="25.5" spans="1:14">
      <c r="A210" s="57">
        <v>206</v>
      </c>
      <c r="B210" s="58" t="s">
        <v>370</v>
      </c>
      <c r="C210" s="67" t="s">
        <v>371</v>
      </c>
      <c r="D210" s="60">
        <v>76151021</v>
      </c>
      <c r="E210" s="72">
        <v>2300</v>
      </c>
      <c r="F210" s="62">
        <v>0.12</v>
      </c>
      <c r="G210" s="63">
        <v>0.59</v>
      </c>
      <c r="H210" s="57">
        <v>943</v>
      </c>
      <c r="I210" s="68">
        <f t="shared" si="19"/>
        <v>841.964285714286</v>
      </c>
      <c r="J210">
        <v>12</v>
      </c>
      <c r="K210" s="48">
        <f t="shared" si="20"/>
        <v>11316</v>
      </c>
      <c r="L210" s="53">
        <f t="shared" si="21"/>
        <v>10103.5714285714</v>
      </c>
      <c r="M210" s="54">
        <v>0.1</v>
      </c>
      <c r="N210" s="49">
        <f t="shared" si="22"/>
        <v>1010.35714285714</v>
      </c>
    </row>
    <row r="211" ht="25.5" spans="1:14">
      <c r="A211" s="57">
        <v>207</v>
      </c>
      <c r="B211" s="58" t="s">
        <v>372</v>
      </c>
      <c r="C211" s="67" t="s">
        <v>373</v>
      </c>
      <c r="D211" s="60">
        <v>76151021</v>
      </c>
      <c r="E211" s="61">
        <v>1390</v>
      </c>
      <c r="F211" s="62">
        <v>0.12</v>
      </c>
      <c r="G211" s="63">
        <v>0.59</v>
      </c>
      <c r="H211" s="57">
        <v>569.9</v>
      </c>
      <c r="I211" s="68">
        <f t="shared" si="19"/>
        <v>508.839285714286</v>
      </c>
      <c r="J211">
        <v>1</v>
      </c>
      <c r="K211" s="48">
        <f t="shared" si="20"/>
        <v>569.9</v>
      </c>
      <c r="L211" s="53">
        <f t="shared" si="21"/>
        <v>508.839285714286</v>
      </c>
      <c r="M211" s="54">
        <v>0.1</v>
      </c>
      <c r="N211" s="49">
        <f t="shared" si="22"/>
        <v>50.8839285714286</v>
      </c>
    </row>
    <row r="212" ht="25.5" spans="1:14">
      <c r="A212" s="57">
        <v>208</v>
      </c>
      <c r="B212" s="58" t="s">
        <v>372</v>
      </c>
      <c r="C212" s="67" t="s">
        <v>374</v>
      </c>
      <c r="D212" s="60">
        <v>76151021</v>
      </c>
      <c r="E212" s="61">
        <v>1790</v>
      </c>
      <c r="F212" s="62">
        <v>0.12</v>
      </c>
      <c r="G212" s="63">
        <v>0.6</v>
      </c>
      <c r="H212" s="57">
        <v>716</v>
      </c>
      <c r="I212" s="68">
        <f t="shared" si="19"/>
        <v>639.285714285714</v>
      </c>
      <c r="K212" s="48">
        <f t="shared" si="20"/>
        <v>0</v>
      </c>
      <c r="L212" s="53">
        <f t="shared" si="21"/>
        <v>0</v>
      </c>
      <c r="M212" s="54">
        <v>0.1</v>
      </c>
      <c r="N212" s="49">
        <f t="shared" si="22"/>
        <v>0</v>
      </c>
    </row>
    <row r="213" spans="1:14">
      <c r="A213" s="57">
        <v>209</v>
      </c>
      <c r="B213" s="66" t="s">
        <v>375</v>
      </c>
      <c r="C213" s="67" t="s">
        <v>376</v>
      </c>
      <c r="D213" s="60">
        <v>73231000</v>
      </c>
      <c r="E213" s="61">
        <v>3000</v>
      </c>
      <c r="F213" s="62">
        <v>0.12</v>
      </c>
      <c r="G213" s="63">
        <v>0.56</v>
      </c>
      <c r="H213" s="57">
        <v>1320</v>
      </c>
      <c r="I213" s="68">
        <f t="shared" si="19"/>
        <v>1178.57142857143</v>
      </c>
      <c r="K213" s="48">
        <f t="shared" si="20"/>
        <v>0</v>
      </c>
      <c r="L213" s="53">
        <f t="shared" si="21"/>
        <v>0</v>
      </c>
      <c r="M213" s="54">
        <v>0.1</v>
      </c>
      <c r="N213" s="49">
        <f t="shared" si="22"/>
        <v>0</v>
      </c>
    </row>
    <row r="214" spans="1:14">
      <c r="A214" s="57">
        <v>210</v>
      </c>
      <c r="B214" s="66" t="s">
        <v>375</v>
      </c>
      <c r="C214" s="67" t="s">
        <v>377</v>
      </c>
      <c r="D214" s="60">
        <v>73231000</v>
      </c>
      <c r="E214" s="61">
        <v>3650</v>
      </c>
      <c r="F214" s="62">
        <v>0.12</v>
      </c>
      <c r="G214" s="63">
        <v>0.56</v>
      </c>
      <c r="H214" s="57">
        <v>1606</v>
      </c>
      <c r="I214" s="68">
        <f t="shared" si="19"/>
        <v>1433.92857142857</v>
      </c>
      <c r="K214" s="48">
        <f t="shared" si="20"/>
        <v>0</v>
      </c>
      <c r="L214" s="53">
        <f t="shared" si="21"/>
        <v>0</v>
      </c>
      <c r="M214" s="54">
        <v>0.1</v>
      </c>
      <c r="N214" s="49">
        <f t="shared" si="22"/>
        <v>0</v>
      </c>
    </row>
    <row r="215" spans="1:14">
      <c r="A215" s="57">
        <v>211</v>
      </c>
      <c r="B215" s="66" t="s">
        <v>378</v>
      </c>
      <c r="C215" s="67" t="s">
        <v>379</v>
      </c>
      <c r="D215" s="60">
        <v>73231000</v>
      </c>
      <c r="E215" s="61">
        <v>4000</v>
      </c>
      <c r="F215" s="62">
        <v>0.12</v>
      </c>
      <c r="G215" s="63">
        <v>0.56</v>
      </c>
      <c r="H215" s="57">
        <v>1760</v>
      </c>
      <c r="I215" s="68">
        <f t="shared" si="19"/>
        <v>1571.42857142857</v>
      </c>
      <c r="J215">
        <v>6</v>
      </c>
      <c r="K215" s="48">
        <f t="shared" si="20"/>
        <v>10560</v>
      </c>
      <c r="L215" s="53">
        <f t="shared" si="21"/>
        <v>9428.57142857143</v>
      </c>
      <c r="M215" s="54">
        <v>0.1</v>
      </c>
      <c r="N215" s="49">
        <f t="shared" si="22"/>
        <v>942.857142857143</v>
      </c>
    </row>
    <row r="216" spans="1:14">
      <c r="A216" s="57">
        <v>212</v>
      </c>
      <c r="B216" s="66" t="s">
        <v>378</v>
      </c>
      <c r="C216" s="67" t="s">
        <v>380</v>
      </c>
      <c r="D216" s="60">
        <v>73231000</v>
      </c>
      <c r="E216" s="61">
        <v>4650</v>
      </c>
      <c r="F216" s="62">
        <v>0.12</v>
      </c>
      <c r="G216" s="63">
        <v>0.57</v>
      </c>
      <c r="H216" s="57">
        <v>1999.5</v>
      </c>
      <c r="I216" s="68">
        <f t="shared" si="19"/>
        <v>1785.26785714286</v>
      </c>
      <c r="J216">
        <v>10</v>
      </c>
      <c r="K216" s="48">
        <f t="shared" si="20"/>
        <v>19995</v>
      </c>
      <c r="L216" s="53">
        <f t="shared" si="21"/>
        <v>17852.6785714286</v>
      </c>
      <c r="M216" s="54">
        <v>0.1</v>
      </c>
      <c r="N216" s="49">
        <f t="shared" si="22"/>
        <v>1785.26785714286</v>
      </c>
    </row>
    <row r="217" spans="1:14">
      <c r="A217" s="20">
        <v>213</v>
      </c>
      <c r="B217" s="21" t="s">
        <v>381</v>
      </c>
      <c r="C217" s="22" t="s">
        <v>382</v>
      </c>
      <c r="D217" s="30">
        <v>84238290</v>
      </c>
      <c r="E217" s="24">
        <v>1299</v>
      </c>
      <c r="F217" s="31">
        <v>0.18</v>
      </c>
      <c r="G217" s="26">
        <v>0.55</v>
      </c>
      <c r="H217" s="20">
        <v>584.55</v>
      </c>
      <c r="I217" s="52">
        <f>H217/118%</f>
        <v>495.381355932203</v>
      </c>
      <c r="K217" s="48">
        <f t="shared" si="20"/>
        <v>0</v>
      </c>
      <c r="L217" s="53">
        <f t="shared" si="21"/>
        <v>0</v>
      </c>
      <c r="M217" s="54">
        <v>0.1</v>
      </c>
      <c r="N217" s="49">
        <f t="shared" si="22"/>
        <v>0</v>
      </c>
    </row>
    <row r="218" spans="1:14">
      <c r="A218" s="20">
        <v>214</v>
      </c>
      <c r="B218" s="21" t="s">
        <v>381</v>
      </c>
      <c r="C218" s="22" t="s">
        <v>383</v>
      </c>
      <c r="D218" s="30">
        <v>84238290</v>
      </c>
      <c r="E218" s="24">
        <v>1490</v>
      </c>
      <c r="F218" s="31">
        <v>0.18</v>
      </c>
      <c r="G218" s="26">
        <v>0.59</v>
      </c>
      <c r="H218" s="20">
        <v>610.9</v>
      </c>
      <c r="I218" s="52">
        <f t="shared" ref="I218:I267" si="23">H218/118%</f>
        <v>517.71186440678</v>
      </c>
      <c r="K218" s="48">
        <f t="shared" si="20"/>
        <v>0</v>
      </c>
      <c r="L218" s="53">
        <f t="shared" si="21"/>
        <v>0</v>
      </c>
      <c r="M218" s="54">
        <v>0.1</v>
      </c>
      <c r="N218" s="49">
        <f t="shared" si="22"/>
        <v>0</v>
      </c>
    </row>
    <row r="219" spans="1:14">
      <c r="A219" s="20">
        <v>215</v>
      </c>
      <c r="B219" s="21" t="s">
        <v>384</v>
      </c>
      <c r="C219" s="22" t="s">
        <v>385</v>
      </c>
      <c r="D219" s="30">
        <v>84238290</v>
      </c>
      <c r="E219" s="24">
        <v>1350</v>
      </c>
      <c r="F219" s="31">
        <v>0.18</v>
      </c>
      <c r="G219" s="26">
        <v>0.55</v>
      </c>
      <c r="H219" s="20">
        <v>607.5</v>
      </c>
      <c r="I219" s="52">
        <f t="shared" si="23"/>
        <v>514.830508474576</v>
      </c>
      <c r="K219" s="48">
        <f t="shared" si="20"/>
        <v>0</v>
      </c>
      <c r="L219" s="53">
        <f t="shared" si="21"/>
        <v>0</v>
      </c>
      <c r="M219" s="54">
        <v>0.1</v>
      </c>
      <c r="N219" s="49">
        <f t="shared" si="22"/>
        <v>0</v>
      </c>
    </row>
    <row r="220" spans="1:14">
      <c r="A220" s="20">
        <v>216</v>
      </c>
      <c r="B220" s="21" t="s">
        <v>386</v>
      </c>
      <c r="C220" s="22" t="s">
        <v>387</v>
      </c>
      <c r="D220" s="30">
        <v>84238290</v>
      </c>
      <c r="E220" s="24">
        <v>790</v>
      </c>
      <c r="F220" s="31">
        <v>0.18</v>
      </c>
      <c r="G220" s="26">
        <v>0.61</v>
      </c>
      <c r="H220" s="20">
        <v>308.1</v>
      </c>
      <c r="I220" s="52">
        <f t="shared" si="23"/>
        <v>261.101694915254</v>
      </c>
      <c r="K220" s="48">
        <f t="shared" si="20"/>
        <v>0</v>
      </c>
      <c r="L220" s="53">
        <f t="shared" si="21"/>
        <v>0</v>
      </c>
      <c r="M220" s="54">
        <v>0.1</v>
      </c>
      <c r="N220" s="49">
        <f t="shared" si="22"/>
        <v>0</v>
      </c>
    </row>
    <row r="221" spans="1:14">
      <c r="A221" s="20">
        <v>217</v>
      </c>
      <c r="B221" s="21" t="s">
        <v>386</v>
      </c>
      <c r="C221" s="22" t="s">
        <v>388</v>
      </c>
      <c r="D221" s="30">
        <v>84238290</v>
      </c>
      <c r="E221" s="24">
        <v>1190</v>
      </c>
      <c r="F221" s="31">
        <v>0.18</v>
      </c>
      <c r="G221" s="26">
        <v>0.57</v>
      </c>
      <c r="H221" s="20">
        <v>511.7</v>
      </c>
      <c r="I221" s="52">
        <f t="shared" si="23"/>
        <v>433.64406779661</v>
      </c>
      <c r="K221" s="48">
        <f t="shared" si="20"/>
        <v>0</v>
      </c>
      <c r="L221" s="53">
        <f t="shared" si="21"/>
        <v>0</v>
      </c>
      <c r="M221" s="54">
        <v>0.1</v>
      </c>
      <c r="N221" s="49">
        <f t="shared" si="22"/>
        <v>0</v>
      </c>
    </row>
    <row r="222" spans="1:14">
      <c r="A222" s="20">
        <v>218</v>
      </c>
      <c r="B222" s="21" t="s">
        <v>389</v>
      </c>
      <c r="C222" s="22" t="s">
        <v>390</v>
      </c>
      <c r="D222" s="30">
        <v>85166000</v>
      </c>
      <c r="E222" s="24">
        <v>10590</v>
      </c>
      <c r="F222" s="31">
        <v>0.18</v>
      </c>
      <c r="G222" s="26">
        <v>0.54</v>
      </c>
      <c r="H222" s="20">
        <v>4871.4</v>
      </c>
      <c r="I222" s="52">
        <f t="shared" si="23"/>
        <v>4128.30508474576</v>
      </c>
      <c r="J222">
        <v>8</v>
      </c>
      <c r="K222" s="48">
        <f t="shared" si="20"/>
        <v>38971.2</v>
      </c>
      <c r="L222" s="53">
        <f t="shared" si="21"/>
        <v>33026.4406779661</v>
      </c>
      <c r="M222" s="54">
        <v>0.1</v>
      </c>
      <c r="N222" s="49">
        <f t="shared" si="22"/>
        <v>3302.64406779661</v>
      </c>
    </row>
    <row r="223" spans="1:14">
      <c r="A223" s="20">
        <v>219</v>
      </c>
      <c r="B223" s="21" t="s">
        <v>389</v>
      </c>
      <c r="C223" s="22" t="s">
        <v>391</v>
      </c>
      <c r="D223" s="30">
        <v>85166000</v>
      </c>
      <c r="E223" s="24">
        <v>11900</v>
      </c>
      <c r="F223" s="31">
        <v>0.18</v>
      </c>
      <c r="G223" s="26">
        <v>0.54</v>
      </c>
      <c r="H223" s="20">
        <v>5474</v>
      </c>
      <c r="I223" s="52">
        <f t="shared" si="23"/>
        <v>4638.98305084746</v>
      </c>
      <c r="K223" s="48">
        <f t="shared" si="20"/>
        <v>0</v>
      </c>
      <c r="L223" s="53">
        <f t="shared" si="21"/>
        <v>0</v>
      </c>
      <c r="M223" s="54">
        <v>0.1</v>
      </c>
      <c r="N223" s="49">
        <f t="shared" si="22"/>
        <v>0</v>
      </c>
    </row>
    <row r="224" ht="38.25" spans="1:14">
      <c r="A224" s="20">
        <v>220</v>
      </c>
      <c r="B224" s="34" t="s">
        <v>389</v>
      </c>
      <c r="C224" s="32" t="s">
        <v>392</v>
      </c>
      <c r="D224" s="30">
        <v>85166000</v>
      </c>
      <c r="E224" s="24">
        <v>12900</v>
      </c>
      <c r="F224" s="31">
        <v>0.18</v>
      </c>
      <c r="G224" s="26">
        <v>0.54</v>
      </c>
      <c r="H224" s="20">
        <v>5934</v>
      </c>
      <c r="I224" s="52">
        <f t="shared" si="23"/>
        <v>5028.81355932203</v>
      </c>
      <c r="J224">
        <v>4</v>
      </c>
      <c r="K224" s="48">
        <f t="shared" si="20"/>
        <v>23736</v>
      </c>
      <c r="L224" s="53">
        <f t="shared" si="21"/>
        <v>20115.2542372881</v>
      </c>
      <c r="M224" s="54">
        <v>0.1</v>
      </c>
      <c r="N224" s="49">
        <f t="shared" si="22"/>
        <v>2011.52542372881</v>
      </c>
    </row>
    <row r="225" ht="38.25" spans="1:14">
      <c r="A225" s="20">
        <v>221</v>
      </c>
      <c r="B225" s="34" t="s">
        <v>389</v>
      </c>
      <c r="C225" s="73" t="s">
        <v>393</v>
      </c>
      <c r="D225" s="30">
        <v>85166000</v>
      </c>
      <c r="E225" s="24">
        <v>13900</v>
      </c>
      <c r="F225" s="31">
        <v>0.18</v>
      </c>
      <c r="G225" s="26">
        <v>0.54</v>
      </c>
      <c r="H225" s="20">
        <v>6394</v>
      </c>
      <c r="I225" s="52">
        <f t="shared" si="23"/>
        <v>5418.64406779661</v>
      </c>
      <c r="J225">
        <v>2</v>
      </c>
      <c r="K225" s="48">
        <f t="shared" si="20"/>
        <v>12788</v>
      </c>
      <c r="L225" s="53">
        <f t="shared" si="21"/>
        <v>10837.2881355932</v>
      </c>
      <c r="M225" s="54">
        <v>0.1</v>
      </c>
      <c r="N225" s="49">
        <f t="shared" si="22"/>
        <v>1083.72881355932</v>
      </c>
    </row>
    <row r="226" ht="38.25" spans="1:14">
      <c r="A226" s="20">
        <v>222</v>
      </c>
      <c r="B226" s="34" t="s">
        <v>389</v>
      </c>
      <c r="C226" s="73" t="s">
        <v>394</v>
      </c>
      <c r="D226" s="30">
        <v>85166000</v>
      </c>
      <c r="E226" s="24">
        <v>14900</v>
      </c>
      <c r="F226" s="31">
        <v>0.18</v>
      </c>
      <c r="G226" s="26">
        <v>0.5</v>
      </c>
      <c r="H226" s="20">
        <v>7450</v>
      </c>
      <c r="I226" s="52">
        <f t="shared" si="23"/>
        <v>6313.5593220339</v>
      </c>
      <c r="K226" s="48">
        <f t="shared" si="20"/>
        <v>0</v>
      </c>
      <c r="L226" s="53">
        <f t="shared" si="21"/>
        <v>0</v>
      </c>
      <c r="M226" s="54">
        <v>0.1</v>
      </c>
      <c r="N226" s="49">
        <f t="shared" si="22"/>
        <v>0</v>
      </c>
    </row>
    <row r="227" spans="1:14">
      <c r="A227" s="20">
        <v>223</v>
      </c>
      <c r="B227" s="21" t="s">
        <v>395</v>
      </c>
      <c r="C227" s="33" t="s">
        <v>396</v>
      </c>
      <c r="D227" s="30">
        <v>85167200</v>
      </c>
      <c r="E227" s="24">
        <v>6850</v>
      </c>
      <c r="F227" s="31">
        <v>0.18</v>
      </c>
      <c r="G227" s="26">
        <v>0.55</v>
      </c>
      <c r="H227" s="20">
        <v>3082.5</v>
      </c>
      <c r="I227" s="52">
        <f t="shared" si="23"/>
        <v>2612.28813559322</v>
      </c>
      <c r="K227" s="48">
        <f t="shared" si="20"/>
        <v>0</v>
      </c>
      <c r="L227" s="53">
        <f t="shared" si="21"/>
        <v>0</v>
      </c>
      <c r="M227" s="54">
        <v>0.1</v>
      </c>
      <c r="N227" s="49">
        <f t="shared" si="22"/>
        <v>0</v>
      </c>
    </row>
    <row r="228" spans="1:14">
      <c r="A228" s="20">
        <v>224</v>
      </c>
      <c r="B228" s="21" t="s">
        <v>395</v>
      </c>
      <c r="C228" s="33" t="s">
        <v>397</v>
      </c>
      <c r="D228" s="30">
        <v>85167200</v>
      </c>
      <c r="E228" s="24">
        <v>4600</v>
      </c>
      <c r="F228" s="31">
        <v>0.18</v>
      </c>
      <c r="G228" s="26">
        <v>0.54</v>
      </c>
      <c r="H228" s="20">
        <v>2116</v>
      </c>
      <c r="I228" s="52">
        <f t="shared" si="23"/>
        <v>1793.22033898305</v>
      </c>
      <c r="K228" s="48">
        <f t="shared" si="20"/>
        <v>0</v>
      </c>
      <c r="L228" s="53">
        <f t="shared" si="21"/>
        <v>0</v>
      </c>
      <c r="M228" s="54">
        <v>0.1</v>
      </c>
      <c r="N228" s="49">
        <f t="shared" si="22"/>
        <v>0</v>
      </c>
    </row>
    <row r="229" spans="1:14">
      <c r="A229" s="20">
        <v>225</v>
      </c>
      <c r="B229" s="21" t="s">
        <v>395</v>
      </c>
      <c r="C229" s="33" t="s">
        <v>398</v>
      </c>
      <c r="D229" s="30">
        <v>85167200</v>
      </c>
      <c r="E229" s="24">
        <v>3190</v>
      </c>
      <c r="F229" s="31">
        <v>0.18</v>
      </c>
      <c r="G229" s="26">
        <v>0.55</v>
      </c>
      <c r="H229" s="20">
        <v>1435.5</v>
      </c>
      <c r="I229" s="52">
        <f t="shared" si="23"/>
        <v>1216.52542372881</v>
      </c>
      <c r="K229" s="48">
        <f t="shared" si="20"/>
        <v>0</v>
      </c>
      <c r="L229" s="53">
        <f t="shared" si="21"/>
        <v>0</v>
      </c>
      <c r="M229" s="54">
        <v>0.1</v>
      </c>
      <c r="N229" s="49">
        <f t="shared" si="22"/>
        <v>0</v>
      </c>
    </row>
    <row r="230" spans="1:14">
      <c r="A230" s="20">
        <v>226</v>
      </c>
      <c r="B230" s="21" t="s">
        <v>395</v>
      </c>
      <c r="C230" s="33" t="s">
        <v>399</v>
      </c>
      <c r="D230" s="30">
        <v>85167200</v>
      </c>
      <c r="E230" s="24">
        <v>2500</v>
      </c>
      <c r="F230" s="31">
        <v>0.18</v>
      </c>
      <c r="G230" s="26">
        <v>0.57</v>
      </c>
      <c r="H230" s="20">
        <v>1075</v>
      </c>
      <c r="I230" s="52">
        <f t="shared" si="23"/>
        <v>911.016949152542</v>
      </c>
      <c r="K230" s="48">
        <f t="shared" si="20"/>
        <v>0</v>
      </c>
      <c r="L230" s="53">
        <f t="shared" si="21"/>
        <v>0</v>
      </c>
      <c r="M230" s="54">
        <v>0.1</v>
      </c>
      <c r="N230" s="49">
        <f t="shared" si="22"/>
        <v>0</v>
      </c>
    </row>
    <row r="231" spans="1:14">
      <c r="A231" s="20">
        <v>227</v>
      </c>
      <c r="B231" s="21" t="s">
        <v>395</v>
      </c>
      <c r="C231" s="33" t="s">
        <v>400</v>
      </c>
      <c r="D231" s="30">
        <v>85167200</v>
      </c>
      <c r="E231" s="24">
        <v>2300</v>
      </c>
      <c r="F231" s="31">
        <v>0.18</v>
      </c>
      <c r="G231" s="26">
        <v>0.57</v>
      </c>
      <c r="H231" s="20">
        <v>989</v>
      </c>
      <c r="I231" s="52">
        <f t="shared" si="23"/>
        <v>838.135593220339</v>
      </c>
      <c r="K231" s="48">
        <f t="shared" si="20"/>
        <v>0</v>
      </c>
      <c r="L231" s="53">
        <f t="shared" si="21"/>
        <v>0</v>
      </c>
      <c r="M231" s="54">
        <v>0.1</v>
      </c>
      <c r="N231" s="49">
        <f t="shared" si="22"/>
        <v>0</v>
      </c>
    </row>
    <row r="232" spans="1:14">
      <c r="A232" s="20">
        <v>228</v>
      </c>
      <c r="B232" s="21" t="s">
        <v>401</v>
      </c>
      <c r="C232" s="22" t="s">
        <v>402</v>
      </c>
      <c r="D232" s="30">
        <v>85167200</v>
      </c>
      <c r="E232" s="24">
        <v>6850</v>
      </c>
      <c r="F232" s="31">
        <v>0.18</v>
      </c>
      <c r="G232" s="26">
        <v>0.51</v>
      </c>
      <c r="H232" s="20">
        <v>3356.5</v>
      </c>
      <c r="I232" s="52">
        <f t="shared" si="23"/>
        <v>2844.49152542373</v>
      </c>
      <c r="K232" s="48">
        <f t="shared" si="20"/>
        <v>0</v>
      </c>
      <c r="L232" s="53">
        <f t="shared" si="21"/>
        <v>0</v>
      </c>
      <c r="M232" s="54">
        <v>0.1</v>
      </c>
      <c r="N232" s="49">
        <f t="shared" si="22"/>
        <v>0</v>
      </c>
    </row>
    <row r="233" spans="1:14">
      <c r="A233" s="20">
        <v>229</v>
      </c>
      <c r="B233" s="21" t="s">
        <v>395</v>
      </c>
      <c r="C233" s="33" t="s">
        <v>403</v>
      </c>
      <c r="D233" s="30">
        <v>85167200</v>
      </c>
      <c r="E233" s="24">
        <v>4600</v>
      </c>
      <c r="F233" s="31">
        <v>0.18</v>
      </c>
      <c r="G233" s="26">
        <v>0.54</v>
      </c>
      <c r="H233" s="20">
        <v>2116</v>
      </c>
      <c r="I233" s="52">
        <f t="shared" si="23"/>
        <v>1793.22033898305</v>
      </c>
      <c r="K233" s="48">
        <f t="shared" si="20"/>
        <v>0</v>
      </c>
      <c r="L233" s="53">
        <f t="shared" si="21"/>
        <v>0</v>
      </c>
      <c r="M233" s="54">
        <v>0.1</v>
      </c>
      <c r="N233" s="49">
        <f t="shared" si="22"/>
        <v>0</v>
      </c>
    </row>
    <row r="234" spans="1:14">
      <c r="A234" s="20">
        <v>230</v>
      </c>
      <c r="B234" s="21" t="s">
        <v>395</v>
      </c>
      <c r="C234" s="33" t="s">
        <v>404</v>
      </c>
      <c r="D234" s="30">
        <v>85167200</v>
      </c>
      <c r="E234" s="24">
        <v>3190</v>
      </c>
      <c r="F234" s="31">
        <v>0.18</v>
      </c>
      <c r="G234" s="26">
        <v>0.55</v>
      </c>
      <c r="H234" s="20">
        <v>1435.5</v>
      </c>
      <c r="I234" s="52">
        <f t="shared" si="23"/>
        <v>1216.52542372881</v>
      </c>
      <c r="K234" s="48">
        <f t="shared" si="20"/>
        <v>0</v>
      </c>
      <c r="L234" s="53">
        <f t="shared" si="21"/>
        <v>0</v>
      </c>
      <c r="M234" s="54">
        <v>0.1</v>
      </c>
      <c r="N234" s="49">
        <f t="shared" si="22"/>
        <v>0</v>
      </c>
    </row>
    <row r="235" spans="1:14">
      <c r="A235" s="20">
        <v>231</v>
      </c>
      <c r="B235" s="21" t="s">
        <v>395</v>
      </c>
      <c r="C235" s="22" t="s">
        <v>405</v>
      </c>
      <c r="D235" s="30">
        <v>85167200</v>
      </c>
      <c r="E235" s="24">
        <v>4650</v>
      </c>
      <c r="F235" s="31">
        <v>0.18</v>
      </c>
      <c r="G235" s="26">
        <v>0.54</v>
      </c>
      <c r="H235" s="20">
        <v>2139</v>
      </c>
      <c r="I235" s="52">
        <f t="shared" si="23"/>
        <v>1812.71186440678</v>
      </c>
      <c r="K235" s="48">
        <f t="shared" si="20"/>
        <v>0</v>
      </c>
      <c r="L235" s="53">
        <f t="shared" si="21"/>
        <v>0</v>
      </c>
      <c r="M235" s="54">
        <v>0.1</v>
      </c>
      <c r="N235" s="49">
        <f t="shared" si="22"/>
        <v>0</v>
      </c>
    </row>
    <row r="236" spans="1:14">
      <c r="A236" s="20">
        <v>232</v>
      </c>
      <c r="B236" s="21" t="s">
        <v>406</v>
      </c>
      <c r="C236" s="22" t="s">
        <v>407</v>
      </c>
      <c r="D236" s="30">
        <v>85167990</v>
      </c>
      <c r="E236" s="24">
        <v>5190</v>
      </c>
      <c r="F236" s="31">
        <v>0.18</v>
      </c>
      <c r="G236" s="26">
        <v>0.55</v>
      </c>
      <c r="H236" s="20">
        <v>2335.5</v>
      </c>
      <c r="I236" s="52">
        <f t="shared" si="23"/>
        <v>1979.23728813559</v>
      </c>
      <c r="J236">
        <v>2</v>
      </c>
      <c r="K236" s="48">
        <f t="shared" si="20"/>
        <v>4671</v>
      </c>
      <c r="L236" s="53">
        <f t="shared" si="21"/>
        <v>3958.47457627119</v>
      </c>
      <c r="M236" s="54">
        <v>0.1</v>
      </c>
      <c r="N236" s="49">
        <f t="shared" si="22"/>
        <v>395.847457627119</v>
      </c>
    </row>
    <row r="237" spans="1:14">
      <c r="A237" s="20">
        <v>233</v>
      </c>
      <c r="B237" s="21" t="s">
        <v>406</v>
      </c>
      <c r="C237" s="22" t="s">
        <v>408</v>
      </c>
      <c r="D237" s="30">
        <v>85167990</v>
      </c>
      <c r="E237" s="24">
        <v>5390</v>
      </c>
      <c r="F237" s="31">
        <v>0.18</v>
      </c>
      <c r="G237" s="26">
        <v>0.54</v>
      </c>
      <c r="H237" s="20">
        <v>2479.4</v>
      </c>
      <c r="I237" s="52">
        <f t="shared" si="23"/>
        <v>2101.18644067797</v>
      </c>
      <c r="J237">
        <v>7</v>
      </c>
      <c r="K237" s="48">
        <f t="shared" si="20"/>
        <v>17355.8</v>
      </c>
      <c r="L237" s="53">
        <f t="shared" si="21"/>
        <v>14708.3050847458</v>
      </c>
      <c r="M237" s="54">
        <v>0.1</v>
      </c>
      <c r="N237" s="49">
        <f t="shared" si="22"/>
        <v>1470.83050847458</v>
      </c>
    </row>
    <row r="238" ht="25.5" spans="1:14">
      <c r="A238" s="20">
        <v>234</v>
      </c>
      <c r="B238" s="21" t="s">
        <v>409</v>
      </c>
      <c r="C238" s="32" t="s">
        <v>410</v>
      </c>
      <c r="D238" s="30">
        <v>85166000</v>
      </c>
      <c r="E238" s="24">
        <v>5490</v>
      </c>
      <c r="F238" s="31">
        <v>0.18</v>
      </c>
      <c r="G238" s="26">
        <v>0.52</v>
      </c>
      <c r="H238" s="20">
        <v>2635.2</v>
      </c>
      <c r="I238" s="52">
        <f t="shared" si="23"/>
        <v>2233.22033898305</v>
      </c>
      <c r="K238" s="48">
        <f t="shared" si="20"/>
        <v>0</v>
      </c>
      <c r="L238" s="53">
        <f t="shared" si="21"/>
        <v>0</v>
      </c>
      <c r="M238" s="54">
        <v>0.1</v>
      </c>
      <c r="N238" s="49">
        <f t="shared" si="22"/>
        <v>0</v>
      </c>
    </row>
    <row r="239" ht="25.5" spans="1:14">
      <c r="A239" s="20">
        <v>235</v>
      </c>
      <c r="B239" s="21" t="s">
        <v>411</v>
      </c>
      <c r="C239" s="32" t="s">
        <v>412</v>
      </c>
      <c r="D239" s="30">
        <v>85166000</v>
      </c>
      <c r="E239" s="24">
        <v>7990</v>
      </c>
      <c r="F239" s="31">
        <v>0.18</v>
      </c>
      <c r="G239" s="26">
        <v>0.5</v>
      </c>
      <c r="H239" s="20">
        <v>3995</v>
      </c>
      <c r="I239" s="52">
        <f t="shared" si="23"/>
        <v>3385.59322033898</v>
      </c>
      <c r="K239" s="48">
        <f t="shared" si="20"/>
        <v>0</v>
      </c>
      <c r="L239" s="53">
        <f t="shared" si="21"/>
        <v>0</v>
      </c>
      <c r="M239" s="54">
        <v>0.1</v>
      </c>
      <c r="N239" s="49">
        <f t="shared" si="22"/>
        <v>0</v>
      </c>
    </row>
    <row r="240" ht="25.5" spans="1:14">
      <c r="A240" s="20">
        <v>236</v>
      </c>
      <c r="B240" s="21" t="s">
        <v>411</v>
      </c>
      <c r="C240" s="32" t="s">
        <v>413</v>
      </c>
      <c r="D240" s="30">
        <v>85166000</v>
      </c>
      <c r="E240" s="24">
        <v>13990</v>
      </c>
      <c r="F240" s="31">
        <v>0.18</v>
      </c>
      <c r="G240" s="26">
        <v>0.49</v>
      </c>
      <c r="H240" s="20">
        <v>7134.9</v>
      </c>
      <c r="I240" s="52">
        <f t="shared" si="23"/>
        <v>6046.52542372881</v>
      </c>
      <c r="K240" s="48">
        <f t="shared" si="20"/>
        <v>0</v>
      </c>
      <c r="L240" s="53">
        <f t="shared" si="21"/>
        <v>0</v>
      </c>
      <c r="M240" s="54">
        <v>0.1</v>
      </c>
      <c r="N240" s="49">
        <f t="shared" si="22"/>
        <v>0</v>
      </c>
    </row>
    <row r="241" ht="38.25" spans="1:14">
      <c r="A241" s="20">
        <v>237</v>
      </c>
      <c r="B241" s="21" t="s">
        <v>411</v>
      </c>
      <c r="C241" s="32" t="s">
        <v>414</v>
      </c>
      <c r="D241" s="30">
        <v>85166000</v>
      </c>
      <c r="E241" s="24">
        <v>7990</v>
      </c>
      <c r="F241" s="31">
        <v>0.18</v>
      </c>
      <c r="G241" s="26">
        <v>0.5</v>
      </c>
      <c r="H241" s="20">
        <v>3995</v>
      </c>
      <c r="I241" s="52">
        <f t="shared" si="23"/>
        <v>3385.59322033898</v>
      </c>
      <c r="K241" s="48">
        <f t="shared" si="20"/>
        <v>0</v>
      </c>
      <c r="L241" s="53">
        <f t="shared" si="21"/>
        <v>0</v>
      </c>
      <c r="M241" s="54">
        <v>0.1</v>
      </c>
      <c r="N241" s="49">
        <f t="shared" si="22"/>
        <v>0</v>
      </c>
    </row>
    <row r="242" ht="25.5" spans="1:14">
      <c r="A242" s="20">
        <v>238</v>
      </c>
      <c r="B242" s="21" t="s">
        <v>411</v>
      </c>
      <c r="C242" s="32" t="s">
        <v>415</v>
      </c>
      <c r="D242" s="30">
        <v>85166000</v>
      </c>
      <c r="E242" s="24">
        <v>13990</v>
      </c>
      <c r="F242" s="31">
        <v>0.18</v>
      </c>
      <c r="G242" s="26">
        <v>0.49</v>
      </c>
      <c r="H242" s="20">
        <v>7134.9</v>
      </c>
      <c r="I242" s="52">
        <f t="shared" si="23"/>
        <v>6046.52542372881</v>
      </c>
      <c r="K242" s="48">
        <f t="shared" si="20"/>
        <v>0</v>
      </c>
      <c r="L242" s="53">
        <f t="shared" si="21"/>
        <v>0</v>
      </c>
      <c r="M242" s="54">
        <v>0.1</v>
      </c>
      <c r="N242" s="49">
        <f t="shared" si="22"/>
        <v>0</v>
      </c>
    </row>
    <row r="243" ht="25.5" spans="1:14">
      <c r="A243" s="20">
        <v>239</v>
      </c>
      <c r="B243" s="21" t="s">
        <v>416</v>
      </c>
      <c r="C243" s="32" t="s">
        <v>417</v>
      </c>
      <c r="D243" s="30">
        <v>85166000</v>
      </c>
      <c r="E243" s="24">
        <v>6490</v>
      </c>
      <c r="F243" s="31">
        <v>0.18</v>
      </c>
      <c r="G243" s="26">
        <v>0.48</v>
      </c>
      <c r="H243" s="20">
        <v>3374.8</v>
      </c>
      <c r="I243" s="52">
        <f t="shared" si="23"/>
        <v>2860</v>
      </c>
      <c r="K243" s="48">
        <f t="shared" si="20"/>
        <v>0</v>
      </c>
      <c r="L243" s="53">
        <f t="shared" si="21"/>
        <v>0</v>
      </c>
      <c r="M243" s="54">
        <v>0.1</v>
      </c>
      <c r="N243" s="49">
        <f t="shared" si="22"/>
        <v>0</v>
      </c>
    </row>
    <row r="244" ht="25.5" spans="1:14">
      <c r="A244" s="20">
        <v>240</v>
      </c>
      <c r="B244" s="21" t="s">
        <v>416</v>
      </c>
      <c r="C244" s="32" t="s">
        <v>418</v>
      </c>
      <c r="D244" s="30">
        <v>85166000</v>
      </c>
      <c r="E244" s="24">
        <v>6490</v>
      </c>
      <c r="F244" s="31">
        <v>0.18</v>
      </c>
      <c r="G244" s="26">
        <v>0.48</v>
      </c>
      <c r="H244" s="20">
        <v>3374.8</v>
      </c>
      <c r="I244" s="52">
        <f t="shared" si="23"/>
        <v>2860</v>
      </c>
      <c r="J244">
        <v>2</v>
      </c>
      <c r="K244" s="48">
        <f t="shared" si="20"/>
        <v>6749.6</v>
      </c>
      <c r="L244" s="53">
        <f t="shared" si="21"/>
        <v>5720</v>
      </c>
      <c r="M244" s="54">
        <v>0.1</v>
      </c>
      <c r="N244" s="49">
        <f t="shared" si="22"/>
        <v>572</v>
      </c>
    </row>
    <row r="245" ht="25.5" spans="1:14">
      <c r="A245" s="20">
        <v>241</v>
      </c>
      <c r="B245" s="74" t="s">
        <v>416</v>
      </c>
      <c r="C245" s="73" t="s">
        <v>419</v>
      </c>
      <c r="D245" s="30">
        <v>84198110</v>
      </c>
      <c r="E245" s="24">
        <v>9900</v>
      </c>
      <c r="F245" s="31">
        <v>0.18</v>
      </c>
      <c r="G245" s="26">
        <v>0.53</v>
      </c>
      <c r="H245" s="20">
        <v>4653</v>
      </c>
      <c r="I245" s="52">
        <f t="shared" si="23"/>
        <v>3943.22033898305</v>
      </c>
      <c r="K245" s="48">
        <f t="shared" si="20"/>
        <v>0</v>
      </c>
      <c r="L245" s="53">
        <f t="shared" si="21"/>
        <v>0</v>
      </c>
      <c r="M245" s="54">
        <v>0.1</v>
      </c>
      <c r="N245" s="49">
        <f t="shared" si="22"/>
        <v>0</v>
      </c>
    </row>
    <row r="246" ht="25.5" spans="1:14">
      <c r="A246" s="20">
        <v>242</v>
      </c>
      <c r="B246" s="34" t="s">
        <v>420</v>
      </c>
      <c r="C246" s="32" t="s">
        <v>421</v>
      </c>
      <c r="D246" s="30">
        <v>84198110</v>
      </c>
      <c r="E246" s="24">
        <v>7690</v>
      </c>
      <c r="F246" s="31">
        <v>0.18</v>
      </c>
      <c r="G246" s="26">
        <v>0.51</v>
      </c>
      <c r="H246" s="20">
        <v>3768.1</v>
      </c>
      <c r="I246" s="52">
        <f t="shared" si="23"/>
        <v>3193.30508474576</v>
      </c>
      <c r="K246" s="48">
        <f t="shared" si="20"/>
        <v>0</v>
      </c>
      <c r="L246" s="53">
        <f t="shared" si="21"/>
        <v>0</v>
      </c>
      <c r="M246" s="54">
        <v>0.1</v>
      </c>
      <c r="N246" s="49">
        <f t="shared" si="22"/>
        <v>0</v>
      </c>
    </row>
    <row r="247" ht="25.5" spans="1:14">
      <c r="A247" s="20">
        <v>243</v>
      </c>
      <c r="B247" s="34" t="s">
        <v>416</v>
      </c>
      <c r="C247" s="32" t="s">
        <v>422</v>
      </c>
      <c r="D247" s="30">
        <v>84198110</v>
      </c>
      <c r="E247" s="24">
        <v>11490</v>
      </c>
      <c r="F247" s="31">
        <v>0.18</v>
      </c>
      <c r="G247" s="26">
        <v>0.5</v>
      </c>
      <c r="H247" s="20">
        <v>5745</v>
      </c>
      <c r="I247" s="52">
        <f t="shared" si="23"/>
        <v>4868.64406779661</v>
      </c>
      <c r="K247" s="48">
        <f t="shared" si="20"/>
        <v>0</v>
      </c>
      <c r="L247" s="53">
        <f t="shared" si="21"/>
        <v>0</v>
      </c>
      <c r="M247" s="54">
        <v>0.1</v>
      </c>
      <c r="N247" s="49">
        <f t="shared" si="22"/>
        <v>0</v>
      </c>
    </row>
    <row r="248" ht="25.5" spans="1:14">
      <c r="A248" s="20">
        <v>244</v>
      </c>
      <c r="B248" s="34" t="s">
        <v>423</v>
      </c>
      <c r="C248" s="32" t="s">
        <v>424</v>
      </c>
      <c r="D248" s="30">
        <v>84198110</v>
      </c>
      <c r="E248" s="24">
        <v>18900</v>
      </c>
      <c r="F248" s="31">
        <v>0.18</v>
      </c>
      <c r="G248" s="26">
        <v>0.53</v>
      </c>
      <c r="H248" s="20">
        <v>8883</v>
      </c>
      <c r="I248" s="52">
        <f t="shared" si="23"/>
        <v>7527.96610169492</v>
      </c>
      <c r="K248" s="48">
        <f t="shared" si="20"/>
        <v>0</v>
      </c>
      <c r="L248" s="53">
        <f t="shared" si="21"/>
        <v>0</v>
      </c>
      <c r="M248" s="54">
        <v>0.1</v>
      </c>
      <c r="N248" s="49">
        <f t="shared" si="22"/>
        <v>0</v>
      </c>
    </row>
    <row r="249" spans="1:14">
      <c r="A249" s="20">
        <v>245</v>
      </c>
      <c r="B249" s="74" t="s">
        <v>425</v>
      </c>
      <c r="C249" s="75" t="s">
        <v>426</v>
      </c>
      <c r="D249" s="30">
        <v>85167200</v>
      </c>
      <c r="E249" s="24">
        <v>5890</v>
      </c>
      <c r="F249" s="31">
        <v>0.18</v>
      </c>
      <c r="G249" s="26">
        <v>0.44</v>
      </c>
      <c r="H249" s="20">
        <v>3298.4</v>
      </c>
      <c r="I249" s="52">
        <f t="shared" si="23"/>
        <v>2795.25423728814</v>
      </c>
      <c r="K249" s="48">
        <f t="shared" si="20"/>
        <v>0</v>
      </c>
      <c r="L249" s="53">
        <f t="shared" si="21"/>
        <v>0</v>
      </c>
      <c r="M249" s="54">
        <v>0.1</v>
      </c>
      <c r="N249" s="49">
        <f t="shared" si="22"/>
        <v>0</v>
      </c>
    </row>
    <row r="250" spans="1:14">
      <c r="A250" s="20">
        <v>246</v>
      </c>
      <c r="B250" s="74" t="s">
        <v>425</v>
      </c>
      <c r="C250" s="75" t="s">
        <v>427</v>
      </c>
      <c r="D250" s="30">
        <v>85167200</v>
      </c>
      <c r="E250" s="24">
        <v>6090</v>
      </c>
      <c r="F250" s="31">
        <v>0.18</v>
      </c>
      <c r="G250" s="26">
        <v>0.43</v>
      </c>
      <c r="H250" s="20">
        <v>3471.3</v>
      </c>
      <c r="I250" s="52">
        <f t="shared" si="23"/>
        <v>2941.77966101695</v>
      </c>
      <c r="K250" s="48">
        <f t="shared" si="20"/>
        <v>0</v>
      </c>
      <c r="L250" s="53">
        <f t="shared" si="21"/>
        <v>0</v>
      </c>
      <c r="M250" s="54">
        <v>0.1</v>
      </c>
      <c r="N250" s="49">
        <f t="shared" si="22"/>
        <v>0</v>
      </c>
    </row>
    <row r="251" spans="1:14">
      <c r="A251" s="20">
        <v>247</v>
      </c>
      <c r="B251" s="74" t="s">
        <v>425</v>
      </c>
      <c r="C251" s="75" t="s">
        <v>428</v>
      </c>
      <c r="D251" s="30">
        <v>85167200</v>
      </c>
      <c r="E251" s="24">
        <v>2190</v>
      </c>
      <c r="F251" s="31">
        <v>0.18</v>
      </c>
      <c r="G251" s="26">
        <v>0.55</v>
      </c>
      <c r="H251" s="20">
        <v>985.5</v>
      </c>
      <c r="I251" s="52">
        <f t="shared" si="23"/>
        <v>835.169491525424</v>
      </c>
      <c r="K251" s="48">
        <f t="shared" si="20"/>
        <v>0</v>
      </c>
      <c r="L251" s="53">
        <f t="shared" si="21"/>
        <v>0</v>
      </c>
      <c r="M251" s="54">
        <v>0.1</v>
      </c>
      <c r="N251" s="49">
        <f t="shared" si="22"/>
        <v>0</v>
      </c>
    </row>
    <row r="252" spans="1:14">
      <c r="A252" s="20">
        <v>248</v>
      </c>
      <c r="B252" s="74" t="s">
        <v>425</v>
      </c>
      <c r="C252" s="75" t="s">
        <v>429</v>
      </c>
      <c r="D252" s="30">
        <v>85167200</v>
      </c>
      <c r="E252" s="24">
        <v>2590</v>
      </c>
      <c r="F252" s="31">
        <v>0.18</v>
      </c>
      <c r="G252" s="26">
        <v>0.56</v>
      </c>
      <c r="H252" s="20">
        <v>1139.6</v>
      </c>
      <c r="I252" s="52">
        <f t="shared" si="23"/>
        <v>965.762711864407</v>
      </c>
      <c r="K252" s="48">
        <f t="shared" si="20"/>
        <v>0</v>
      </c>
      <c r="L252" s="53">
        <f t="shared" si="21"/>
        <v>0</v>
      </c>
      <c r="M252" s="54">
        <v>0.1</v>
      </c>
      <c r="N252" s="49">
        <f t="shared" si="22"/>
        <v>0</v>
      </c>
    </row>
    <row r="253" spans="1:14">
      <c r="A253" s="20">
        <v>249</v>
      </c>
      <c r="B253" s="21" t="s">
        <v>430</v>
      </c>
      <c r="C253" s="22" t="s">
        <v>431</v>
      </c>
      <c r="D253" s="30">
        <v>85098000</v>
      </c>
      <c r="E253" s="24">
        <v>2250</v>
      </c>
      <c r="F253" s="31">
        <v>0.18</v>
      </c>
      <c r="G253" s="26">
        <v>0.65</v>
      </c>
      <c r="H253" s="20">
        <v>787.5</v>
      </c>
      <c r="I253" s="52">
        <f t="shared" si="23"/>
        <v>667.372881355932</v>
      </c>
      <c r="J253">
        <v>4</v>
      </c>
      <c r="K253" s="48">
        <f t="shared" si="20"/>
        <v>3150</v>
      </c>
      <c r="L253" s="53">
        <f t="shared" si="21"/>
        <v>2669.49152542373</v>
      </c>
      <c r="M253" s="54">
        <v>0.1</v>
      </c>
      <c r="N253" s="49">
        <f t="shared" si="22"/>
        <v>266.949152542373</v>
      </c>
    </row>
    <row r="254" spans="1:14">
      <c r="A254" s="20">
        <v>250</v>
      </c>
      <c r="B254" s="21" t="s">
        <v>430</v>
      </c>
      <c r="C254" s="22" t="s">
        <v>432</v>
      </c>
      <c r="D254" s="30">
        <v>85098000</v>
      </c>
      <c r="E254" s="24">
        <v>3350</v>
      </c>
      <c r="F254" s="31">
        <v>0.18</v>
      </c>
      <c r="G254" s="26">
        <v>0.64</v>
      </c>
      <c r="H254" s="20">
        <v>1206</v>
      </c>
      <c r="I254" s="52">
        <f t="shared" si="23"/>
        <v>1022.03389830508</v>
      </c>
      <c r="J254">
        <v>2</v>
      </c>
      <c r="K254" s="48">
        <f t="shared" si="20"/>
        <v>2412</v>
      </c>
      <c r="L254" s="53">
        <f t="shared" si="21"/>
        <v>2044.06779661017</v>
      </c>
      <c r="M254" s="54">
        <v>0.1</v>
      </c>
      <c r="N254" s="49">
        <f t="shared" si="22"/>
        <v>204.406779661017</v>
      </c>
    </row>
    <row r="255" spans="1:14">
      <c r="A255" s="20">
        <v>251</v>
      </c>
      <c r="B255" s="21" t="s">
        <v>430</v>
      </c>
      <c r="C255" s="22" t="s">
        <v>433</v>
      </c>
      <c r="D255" s="30">
        <v>85098000</v>
      </c>
      <c r="E255" s="24">
        <v>3350</v>
      </c>
      <c r="F255" s="31">
        <v>0.18</v>
      </c>
      <c r="G255" s="26">
        <v>0.64</v>
      </c>
      <c r="H255" s="20">
        <v>1206</v>
      </c>
      <c r="I255" s="52">
        <f t="shared" si="23"/>
        <v>1022.03389830508</v>
      </c>
      <c r="K255" s="48">
        <f t="shared" si="20"/>
        <v>0</v>
      </c>
      <c r="L255" s="53">
        <f t="shared" si="21"/>
        <v>0</v>
      </c>
      <c r="M255" s="54">
        <v>0.1</v>
      </c>
      <c r="N255" s="49">
        <f t="shared" si="22"/>
        <v>0</v>
      </c>
    </row>
    <row r="256" spans="1:14">
      <c r="A256" s="20">
        <v>252</v>
      </c>
      <c r="B256" s="21" t="s">
        <v>430</v>
      </c>
      <c r="C256" s="22" t="s">
        <v>434</v>
      </c>
      <c r="D256" s="30">
        <v>85098000</v>
      </c>
      <c r="E256" s="24">
        <v>1650</v>
      </c>
      <c r="F256" s="31">
        <v>0.18</v>
      </c>
      <c r="G256" s="26">
        <v>0.65</v>
      </c>
      <c r="H256" s="20">
        <v>577.5</v>
      </c>
      <c r="I256" s="52">
        <f t="shared" si="23"/>
        <v>489.406779661017</v>
      </c>
      <c r="K256" s="48">
        <f t="shared" si="20"/>
        <v>0</v>
      </c>
      <c r="L256" s="53">
        <f t="shared" si="21"/>
        <v>0</v>
      </c>
      <c r="M256" s="54">
        <v>0.1</v>
      </c>
      <c r="N256" s="49">
        <f t="shared" si="22"/>
        <v>0</v>
      </c>
    </row>
    <row r="257" spans="1:14">
      <c r="A257" s="20">
        <v>253</v>
      </c>
      <c r="B257" s="34" t="s">
        <v>435</v>
      </c>
      <c r="C257" s="33" t="s">
        <v>436</v>
      </c>
      <c r="D257" s="30" t="s">
        <v>437</v>
      </c>
      <c r="E257" s="24">
        <v>15900</v>
      </c>
      <c r="F257" s="31">
        <v>0.18</v>
      </c>
      <c r="G257" s="26">
        <v>0.6</v>
      </c>
      <c r="H257" s="20">
        <v>6360</v>
      </c>
      <c r="I257" s="52">
        <f t="shared" si="23"/>
        <v>5389.83050847458</v>
      </c>
      <c r="J257">
        <v>1</v>
      </c>
      <c r="K257" s="48">
        <f t="shared" si="20"/>
        <v>6360</v>
      </c>
      <c r="L257" s="53">
        <f t="shared" si="21"/>
        <v>5389.83050847458</v>
      </c>
      <c r="M257" s="54">
        <v>0.1</v>
      </c>
      <c r="N257" s="49">
        <f t="shared" si="22"/>
        <v>538.983050847458</v>
      </c>
    </row>
    <row r="258" spans="1:14">
      <c r="A258" s="20">
        <v>254</v>
      </c>
      <c r="B258" s="34" t="s">
        <v>435</v>
      </c>
      <c r="C258" s="33" t="s">
        <v>438</v>
      </c>
      <c r="D258" s="30" t="s">
        <v>437</v>
      </c>
      <c r="E258" s="24">
        <v>17900</v>
      </c>
      <c r="F258" s="31">
        <v>0.18</v>
      </c>
      <c r="G258" s="26">
        <v>0.55</v>
      </c>
      <c r="H258" s="20">
        <v>8055</v>
      </c>
      <c r="I258" s="52">
        <f t="shared" si="23"/>
        <v>6826.27118644068</v>
      </c>
      <c r="K258" s="48">
        <f t="shared" si="20"/>
        <v>0</v>
      </c>
      <c r="L258" s="53">
        <f t="shared" si="21"/>
        <v>0</v>
      </c>
      <c r="M258" s="54">
        <v>0.1</v>
      </c>
      <c r="N258" s="49">
        <f t="shared" si="22"/>
        <v>0</v>
      </c>
    </row>
    <row r="259" spans="1:14">
      <c r="A259" s="20">
        <v>255</v>
      </c>
      <c r="B259" s="34" t="s">
        <v>435</v>
      </c>
      <c r="C259" s="33" t="s">
        <v>439</v>
      </c>
      <c r="D259" s="30" t="s">
        <v>437</v>
      </c>
      <c r="E259" s="24">
        <v>16900</v>
      </c>
      <c r="F259" s="31">
        <v>0.18</v>
      </c>
      <c r="G259" s="26">
        <v>0.5</v>
      </c>
      <c r="H259" s="20">
        <v>8450</v>
      </c>
      <c r="I259" s="52">
        <f t="shared" si="23"/>
        <v>7161.01694915254</v>
      </c>
      <c r="K259" s="48">
        <f t="shared" si="20"/>
        <v>0</v>
      </c>
      <c r="L259" s="53">
        <f t="shared" si="21"/>
        <v>0</v>
      </c>
      <c r="M259" s="54">
        <v>0.1</v>
      </c>
      <c r="N259" s="49">
        <f t="shared" si="22"/>
        <v>0</v>
      </c>
    </row>
    <row r="260" spans="1:14">
      <c r="A260" s="20">
        <v>256</v>
      </c>
      <c r="B260" s="34" t="s">
        <v>435</v>
      </c>
      <c r="C260" s="33" t="s">
        <v>440</v>
      </c>
      <c r="D260" s="30" t="s">
        <v>437</v>
      </c>
      <c r="E260" s="24">
        <v>19900</v>
      </c>
      <c r="F260" s="31">
        <v>0.18</v>
      </c>
      <c r="G260" s="26">
        <v>0.46</v>
      </c>
      <c r="H260" s="20">
        <v>10746</v>
      </c>
      <c r="I260" s="52">
        <f t="shared" si="23"/>
        <v>9106.77966101695</v>
      </c>
      <c r="K260" s="48">
        <f t="shared" si="20"/>
        <v>0</v>
      </c>
      <c r="L260" s="53">
        <f t="shared" si="21"/>
        <v>0</v>
      </c>
      <c r="M260" s="54">
        <v>0.1</v>
      </c>
      <c r="N260" s="49">
        <f t="shared" si="22"/>
        <v>0</v>
      </c>
    </row>
    <row r="261" spans="1:14">
      <c r="A261" s="20">
        <v>257</v>
      </c>
      <c r="B261" s="21" t="s">
        <v>441</v>
      </c>
      <c r="C261" s="22" t="s">
        <v>442</v>
      </c>
      <c r="D261" s="30">
        <v>85167920</v>
      </c>
      <c r="E261" s="24">
        <v>2890</v>
      </c>
      <c r="F261" s="31">
        <v>0.18</v>
      </c>
      <c r="G261" s="26">
        <v>0.53</v>
      </c>
      <c r="H261" s="20">
        <v>1358.3</v>
      </c>
      <c r="I261" s="52">
        <f t="shared" si="23"/>
        <v>1151.10169491525</v>
      </c>
      <c r="K261" s="48">
        <f t="shared" ref="K261:K324" si="24">J261*H261</f>
        <v>0</v>
      </c>
      <c r="L261" s="53">
        <f t="shared" ref="L261:L327" si="25">J261*I261</f>
        <v>0</v>
      </c>
      <c r="M261" s="54">
        <v>0.1</v>
      </c>
      <c r="N261" s="49">
        <f t="shared" si="22"/>
        <v>0</v>
      </c>
    </row>
    <row r="262" spans="1:14">
      <c r="A262" s="20">
        <v>258</v>
      </c>
      <c r="B262" s="21" t="s">
        <v>441</v>
      </c>
      <c r="C262" s="22" t="s">
        <v>443</v>
      </c>
      <c r="D262" s="30">
        <v>85167920</v>
      </c>
      <c r="E262" s="24">
        <v>3400</v>
      </c>
      <c r="F262" s="31">
        <v>0.18</v>
      </c>
      <c r="G262" s="26">
        <v>0.52</v>
      </c>
      <c r="H262" s="20">
        <v>1632</v>
      </c>
      <c r="I262" s="52">
        <f t="shared" si="23"/>
        <v>1383.05084745763</v>
      </c>
      <c r="K262" s="48">
        <f t="shared" si="24"/>
        <v>0</v>
      </c>
      <c r="L262" s="53">
        <f t="shared" si="25"/>
        <v>0</v>
      </c>
      <c r="M262" s="54">
        <v>0.1</v>
      </c>
      <c r="N262" s="49">
        <f t="shared" ref="N262:N325" si="26">L262*M262</f>
        <v>0</v>
      </c>
    </row>
    <row r="263" ht="25.5" spans="1:14">
      <c r="A263" s="20">
        <v>259</v>
      </c>
      <c r="B263" s="21" t="s">
        <v>441</v>
      </c>
      <c r="C263" s="32" t="s">
        <v>444</v>
      </c>
      <c r="D263" s="30">
        <v>85167920</v>
      </c>
      <c r="E263" s="24">
        <v>4450</v>
      </c>
      <c r="F263" s="31">
        <v>0.18</v>
      </c>
      <c r="G263" s="26">
        <v>0.53</v>
      </c>
      <c r="H263" s="20">
        <v>2091.5</v>
      </c>
      <c r="I263" s="52">
        <f t="shared" si="23"/>
        <v>1772.45762711864</v>
      </c>
      <c r="K263" s="48">
        <f t="shared" si="24"/>
        <v>0</v>
      </c>
      <c r="L263" s="53">
        <f t="shared" si="25"/>
        <v>0</v>
      </c>
      <c r="M263" s="54">
        <v>0.1</v>
      </c>
      <c r="N263" s="49">
        <f t="shared" si="26"/>
        <v>0</v>
      </c>
    </row>
    <row r="264" ht="25.5" spans="1:14">
      <c r="A264" s="20">
        <v>260</v>
      </c>
      <c r="B264" s="21" t="s">
        <v>445</v>
      </c>
      <c r="C264" s="32" t="s">
        <v>446</v>
      </c>
      <c r="D264" s="30">
        <v>85167920</v>
      </c>
      <c r="E264" s="24">
        <v>3590</v>
      </c>
      <c r="F264" s="31">
        <v>0.18</v>
      </c>
      <c r="G264" s="26">
        <v>0.52</v>
      </c>
      <c r="H264" s="20">
        <v>1723.2</v>
      </c>
      <c r="I264" s="52">
        <f t="shared" si="23"/>
        <v>1460.33898305085</v>
      </c>
      <c r="K264" s="48">
        <f t="shared" si="24"/>
        <v>0</v>
      </c>
      <c r="L264" s="53">
        <f t="shared" si="25"/>
        <v>0</v>
      </c>
      <c r="M264" s="54">
        <v>0.1</v>
      </c>
      <c r="N264" s="49">
        <f t="shared" si="26"/>
        <v>0</v>
      </c>
    </row>
    <row r="265" ht="25.5" spans="1:14">
      <c r="A265" s="20">
        <v>261</v>
      </c>
      <c r="B265" s="21" t="s">
        <v>441</v>
      </c>
      <c r="C265" s="32" t="s">
        <v>447</v>
      </c>
      <c r="D265" s="30">
        <v>85167920</v>
      </c>
      <c r="E265" s="24">
        <v>5750</v>
      </c>
      <c r="F265" s="31">
        <v>0.18</v>
      </c>
      <c r="G265" s="26">
        <v>0.53</v>
      </c>
      <c r="H265" s="20">
        <v>2702.5</v>
      </c>
      <c r="I265" s="52">
        <f t="shared" si="23"/>
        <v>2290.25423728814</v>
      </c>
      <c r="K265" s="48">
        <f t="shared" si="24"/>
        <v>0</v>
      </c>
      <c r="L265" s="53">
        <f t="shared" si="25"/>
        <v>0</v>
      </c>
      <c r="M265" s="54">
        <v>0.1</v>
      </c>
      <c r="N265" s="49">
        <f t="shared" si="26"/>
        <v>0</v>
      </c>
    </row>
    <row r="266" ht="25.5" spans="1:14">
      <c r="A266" s="20">
        <v>262</v>
      </c>
      <c r="B266" s="21" t="s">
        <v>441</v>
      </c>
      <c r="C266" s="32" t="s">
        <v>448</v>
      </c>
      <c r="D266" s="30">
        <v>85167920</v>
      </c>
      <c r="E266" s="24">
        <v>6350</v>
      </c>
      <c r="F266" s="31">
        <v>0.18</v>
      </c>
      <c r="G266" s="26">
        <v>0.55</v>
      </c>
      <c r="H266" s="20">
        <v>2857.5</v>
      </c>
      <c r="I266" s="52">
        <f t="shared" si="23"/>
        <v>2421.61016949153</v>
      </c>
      <c r="K266" s="48">
        <f t="shared" si="24"/>
        <v>0</v>
      </c>
      <c r="L266" s="53">
        <f t="shared" si="25"/>
        <v>0</v>
      </c>
      <c r="M266" s="54">
        <v>0.1</v>
      </c>
      <c r="N266" s="49">
        <f t="shared" si="26"/>
        <v>0</v>
      </c>
    </row>
    <row r="267" ht="25.5" spans="1:14">
      <c r="A267" s="20">
        <v>263</v>
      </c>
      <c r="B267" s="21" t="s">
        <v>441</v>
      </c>
      <c r="C267" s="32" t="s">
        <v>449</v>
      </c>
      <c r="D267" s="30">
        <v>85167920</v>
      </c>
      <c r="E267" s="24">
        <v>5350</v>
      </c>
      <c r="F267" s="31">
        <v>0.18</v>
      </c>
      <c r="G267" s="26">
        <v>0.57</v>
      </c>
      <c r="H267" s="20">
        <v>2300.5</v>
      </c>
      <c r="I267" s="52">
        <f t="shared" si="23"/>
        <v>1949.57627118644</v>
      </c>
      <c r="K267" s="48">
        <f t="shared" si="24"/>
        <v>0</v>
      </c>
      <c r="L267" s="53">
        <f t="shared" si="25"/>
        <v>0</v>
      </c>
      <c r="M267" s="54">
        <v>0.1</v>
      </c>
      <c r="N267" s="49">
        <f t="shared" si="26"/>
        <v>0</v>
      </c>
    </row>
    <row r="268" spans="1:14">
      <c r="A268" s="57">
        <v>264</v>
      </c>
      <c r="B268" s="66" t="s">
        <v>450</v>
      </c>
      <c r="C268" s="67" t="s">
        <v>451</v>
      </c>
      <c r="D268" s="60">
        <v>73239390</v>
      </c>
      <c r="E268" s="61">
        <v>1650</v>
      </c>
      <c r="F268" s="62">
        <v>0.12</v>
      </c>
      <c r="G268" s="63">
        <v>0.56</v>
      </c>
      <c r="H268" s="57">
        <v>726</v>
      </c>
      <c r="I268" s="68">
        <f>H268/112%</f>
        <v>648.214285714286</v>
      </c>
      <c r="J268">
        <v>3</v>
      </c>
      <c r="K268" s="48">
        <f t="shared" si="24"/>
        <v>2178</v>
      </c>
      <c r="L268" s="53">
        <f t="shared" si="25"/>
        <v>1944.64285714286</v>
      </c>
      <c r="M268" s="54">
        <v>0.1</v>
      </c>
      <c r="N268" s="49">
        <f t="shared" si="26"/>
        <v>194.464285714286</v>
      </c>
    </row>
    <row r="269" spans="1:14">
      <c r="A269" s="57">
        <v>265</v>
      </c>
      <c r="B269" s="66" t="s">
        <v>452</v>
      </c>
      <c r="C269" s="67" t="s">
        <v>453</v>
      </c>
      <c r="D269" s="60">
        <v>73239390</v>
      </c>
      <c r="E269" s="61">
        <v>1990</v>
      </c>
      <c r="F269" s="62">
        <v>0.12</v>
      </c>
      <c r="G269" s="63">
        <v>0.56</v>
      </c>
      <c r="H269" s="57">
        <v>875.6</v>
      </c>
      <c r="I269" s="68">
        <f t="shared" ref="I269:I294" si="27">H269/112%</f>
        <v>781.785714285714</v>
      </c>
      <c r="K269" s="48">
        <f t="shared" si="24"/>
        <v>0</v>
      </c>
      <c r="L269" s="53">
        <f t="shared" si="25"/>
        <v>0</v>
      </c>
      <c r="M269" s="54">
        <v>0.1</v>
      </c>
      <c r="N269" s="49">
        <f t="shared" si="26"/>
        <v>0</v>
      </c>
    </row>
    <row r="270" spans="1:14">
      <c r="A270" s="57">
        <v>266</v>
      </c>
      <c r="B270" s="66" t="s">
        <v>454</v>
      </c>
      <c r="C270" s="67" t="s">
        <v>455</v>
      </c>
      <c r="D270" s="60">
        <v>73239390</v>
      </c>
      <c r="E270" s="61">
        <v>2050</v>
      </c>
      <c r="F270" s="62">
        <v>0.12</v>
      </c>
      <c r="G270" s="63">
        <v>0.56</v>
      </c>
      <c r="H270" s="57">
        <v>902</v>
      </c>
      <c r="I270" s="68">
        <f t="shared" si="27"/>
        <v>805.357142857143</v>
      </c>
      <c r="K270" s="48">
        <f t="shared" si="24"/>
        <v>0</v>
      </c>
      <c r="L270" s="53">
        <f t="shared" si="25"/>
        <v>0</v>
      </c>
      <c r="M270" s="54">
        <v>0.1</v>
      </c>
      <c r="N270" s="49">
        <f t="shared" si="26"/>
        <v>0</v>
      </c>
    </row>
    <row r="271" spans="1:14">
      <c r="A271" s="57">
        <v>267</v>
      </c>
      <c r="B271" s="66" t="s">
        <v>456</v>
      </c>
      <c r="C271" s="67" t="s">
        <v>457</v>
      </c>
      <c r="D271" s="60">
        <v>73239390</v>
      </c>
      <c r="E271" s="61">
        <v>2350</v>
      </c>
      <c r="F271" s="62">
        <v>0.12</v>
      </c>
      <c r="G271" s="63">
        <v>0.56</v>
      </c>
      <c r="H271" s="57">
        <v>1034</v>
      </c>
      <c r="I271" s="68">
        <f t="shared" si="27"/>
        <v>923.214285714286</v>
      </c>
      <c r="K271" s="48">
        <f t="shared" si="24"/>
        <v>0</v>
      </c>
      <c r="L271" s="53">
        <f t="shared" si="25"/>
        <v>0</v>
      </c>
      <c r="M271" s="54">
        <v>0.1</v>
      </c>
      <c r="N271" s="49">
        <f t="shared" si="26"/>
        <v>0</v>
      </c>
    </row>
    <row r="272" spans="1:14">
      <c r="A272" s="57">
        <v>268</v>
      </c>
      <c r="B272" s="66" t="s">
        <v>458</v>
      </c>
      <c r="C272" s="67" t="s">
        <v>459</v>
      </c>
      <c r="D272" s="60">
        <v>73239390</v>
      </c>
      <c r="E272" s="61">
        <v>1350</v>
      </c>
      <c r="F272" s="62">
        <v>0.12</v>
      </c>
      <c r="G272" s="63">
        <v>0.57</v>
      </c>
      <c r="H272" s="57">
        <v>580.5</v>
      </c>
      <c r="I272" s="68">
        <f t="shared" si="27"/>
        <v>518.303571428571</v>
      </c>
      <c r="K272" s="48">
        <f t="shared" si="24"/>
        <v>0</v>
      </c>
      <c r="L272" s="53">
        <f t="shared" si="25"/>
        <v>0</v>
      </c>
      <c r="M272" s="54">
        <v>0.1</v>
      </c>
      <c r="N272" s="49">
        <f t="shared" si="26"/>
        <v>0</v>
      </c>
    </row>
    <row r="273" spans="1:14">
      <c r="A273" s="57">
        <v>269</v>
      </c>
      <c r="B273" s="66" t="s">
        <v>458</v>
      </c>
      <c r="C273" s="67" t="s">
        <v>460</v>
      </c>
      <c r="D273" s="60">
        <v>73239390</v>
      </c>
      <c r="E273" s="61">
        <v>1690</v>
      </c>
      <c r="F273" s="62">
        <v>0.12</v>
      </c>
      <c r="G273" s="63">
        <v>0.57</v>
      </c>
      <c r="H273" s="57">
        <v>726.7</v>
      </c>
      <c r="I273" s="68">
        <f t="shared" si="27"/>
        <v>648.839285714286</v>
      </c>
      <c r="J273">
        <v>3</v>
      </c>
      <c r="K273" s="48">
        <f t="shared" si="24"/>
        <v>2180.1</v>
      </c>
      <c r="L273" s="53">
        <f t="shared" si="25"/>
        <v>1946.51785714286</v>
      </c>
      <c r="M273" s="54">
        <v>0.1</v>
      </c>
      <c r="N273" s="49">
        <f t="shared" si="26"/>
        <v>194.651785714286</v>
      </c>
    </row>
    <row r="274" spans="1:14">
      <c r="A274" s="57">
        <v>270</v>
      </c>
      <c r="B274" s="66" t="s">
        <v>458</v>
      </c>
      <c r="C274" s="67" t="s">
        <v>461</v>
      </c>
      <c r="D274" s="60">
        <v>73239390</v>
      </c>
      <c r="E274" s="61">
        <v>1850</v>
      </c>
      <c r="F274" s="62">
        <v>0.12</v>
      </c>
      <c r="G274" s="63">
        <v>0.56</v>
      </c>
      <c r="H274" s="57">
        <v>814</v>
      </c>
      <c r="I274" s="68">
        <f t="shared" si="27"/>
        <v>726.785714285714</v>
      </c>
      <c r="J274">
        <v>4</v>
      </c>
      <c r="K274" s="48">
        <f t="shared" si="24"/>
        <v>3256</v>
      </c>
      <c r="L274" s="53">
        <f t="shared" si="25"/>
        <v>2907.14285714286</v>
      </c>
      <c r="M274" s="54">
        <v>0.1</v>
      </c>
      <c r="N274" s="49">
        <f t="shared" si="26"/>
        <v>290.714285714286</v>
      </c>
    </row>
    <row r="275" spans="1:14">
      <c r="A275" s="57">
        <v>271</v>
      </c>
      <c r="B275" s="66" t="s">
        <v>458</v>
      </c>
      <c r="C275" s="67" t="s">
        <v>462</v>
      </c>
      <c r="D275" s="60">
        <v>73239390</v>
      </c>
      <c r="E275" s="61">
        <v>2390</v>
      </c>
      <c r="F275" s="62">
        <v>0.12</v>
      </c>
      <c r="G275" s="63">
        <v>0.59</v>
      </c>
      <c r="H275" s="57">
        <v>979.9</v>
      </c>
      <c r="I275" s="68">
        <f t="shared" si="27"/>
        <v>874.910714285714</v>
      </c>
      <c r="K275" s="48">
        <f t="shared" si="24"/>
        <v>0</v>
      </c>
      <c r="L275" s="53">
        <f t="shared" si="25"/>
        <v>0</v>
      </c>
      <c r="M275" s="54">
        <v>0.1</v>
      </c>
      <c r="N275" s="49">
        <f t="shared" si="26"/>
        <v>0</v>
      </c>
    </row>
    <row r="276" spans="1:14">
      <c r="A276" s="57">
        <v>272</v>
      </c>
      <c r="B276" s="66" t="s">
        <v>458</v>
      </c>
      <c r="C276" s="67" t="s">
        <v>463</v>
      </c>
      <c r="D276" s="60">
        <v>73239390</v>
      </c>
      <c r="E276" s="61">
        <v>2590</v>
      </c>
      <c r="F276" s="62">
        <v>0.12</v>
      </c>
      <c r="G276" s="63">
        <v>0.58</v>
      </c>
      <c r="H276" s="57">
        <v>1087.8</v>
      </c>
      <c r="I276" s="68">
        <f t="shared" si="27"/>
        <v>971.25</v>
      </c>
      <c r="K276" s="48">
        <f t="shared" si="24"/>
        <v>0</v>
      </c>
      <c r="L276" s="53">
        <f t="shared" si="25"/>
        <v>0</v>
      </c>
      <c r="M276" s="54">
        <v>0.1</v>
      </c>
      <c r="N276" s="49">
        <f t="shared" si="26"/>
        <v>0</v>
      </c>
    </row>
    <row r="277" spans="1:14">
      <c r="A277" s="57">
        <v>273</v>
      </c>
      <c r="B277" s="66" t="s">
        <v>458</v>
      </c>
      <c r="C277" s="67" t="s">
        <v>464</v>
      </c>
      <c r="D277" s="60">
        <v>73239390</v>
      </c>
      <c r="E277" s="61" t="s">
        <v>465</v>
      </c>
      <c r="F277" s="62">
        <v>0.12</v>
      </c>
      <c r="G277" s="63">
        <v>0.57</v>
      </c>
      <c r="H277" s="57">
        <v>1118</v>
      </c>
      <c r="I277" s="68">
        <f t="shared" si="27"/>
        <v>998.214285714286</v>
      </c>
      <c r="K277" s="48">
        <f t="shared" si="24"/>
        <v>0</v>
      </c>
      <c r="L277" s="53">
        <f t="shared" si="25"/>
        <v>0</v>
      </c>
      <c r="M277" s="54">
        <v>0.1</v>
      </c>
      <c r="N277" s="49">
        <f t="shared" si="26"/>
        <v>0</v>
      </c>
    </row>
    <row r="278" spans="1:14">
      <c r="A278" s="57">
        <v>274</v>
      </c>
      <c r="B278" s="66" t="s">
        <v>458</v>
      </c>
      <c r="C278" s="67" t="s">
        <v>466</v>
      </c>
      <c r="D278" s="60">
        <v>73239390</v>
      </c>
      <c r="E278" s="61">
        <v>3350</v>
      </c>
      <c r="F278" s="62">
        <v>0.12</v>
      </c>
      <c r="G278" s="63">
        <v>0.58</v>
      </c>
      <c r="H278" s="57">
        <v>1407</v>
      </c>
      <c r="I278" s="68">
        <f t="shared" si="27"/>
        <v>1256.25</v>
      </c>
      <c r="K278" s="48">
        <f t="shared" si="24"/>
        <v>0</v>
      </c>
      <c r="L278" s="53">
        <f t="shared" si="25"/>
        <v>0</v>
      </c>
      <c r="M278" s="54">
        <v>0.1</v>
      </c>
      <c r="N278" s="49">
        <f t="shared" si="26"/>
        <v>0</v>
      </c>
    </row>
    <row r="279" spans="1:14">
      <c r="A279" s="57">
        <v>275</v>
      </c>
      <c r="B279" s="66" t="s">
        <v>458</v>
      </c>
      <c r="C279" s="67" t="s">
        <v>467</v>
      </c>
      <c r="D279" s="60">
        <v>73239390</v>
      </c>
      <c r="E279" s="61">
        <v>1150</v>
      </c>
      <c r="F279" s="62">
        <v>0.12</v>
      </c>
      <c r="G279" s="63">
        <v>0.55</v>
      </c>
      <c r="H279" s="57">
        <v>517.5</v>
      </c>
      <c r="I279" s="68">
        <f t="shared" si="27"/>
        <v>462.053571428571</v>
      </c>
      <c r="K279" s="48">
        <f t="shared" si="24"/>
        <v>0</v>
      </c>
      <c r="L279" s="53">
        <f t="shared" si="25"/>
        <v>0</v>
      </c>
      <c r="M279" s="54">
        <v>0.1</v>
      </c>
      <c r="N279" s="49">
        <f t="shared" si="26"/>
        <v>0</v>
      </c>
    </row>
    <row r="280" spans="1:14">
      <c r="A280" s="57">
        <v>276</v>
      </c>
      <c r="B280" s="66" t="s">
        <v>458</v>
      </c>
      <c r="C280" s="67" t="s">
        <v>468</v>
      </c>
      <c r="D280" s="60">
        <v>73239390</v>
      </c>
      <c r="E280" s="61">
        <v>2100</v>
      </c>
      <c r="F280" s="62">
        <v>0.12</v>
      </c>
      <c r="G280" s="63">
        <v>0.55</v>
      </c>
      <c r="H280" s="57">
        <v>945</v>
      </c>
      <c r="I280" s="68">
        <f t="shared" si="27"/>
        <v>843.75</v>
      </c>
      <c r="K280" s="48">
        <f t="shared" si="24"/>
        <v>0</v>
      </c>
      <c r="L280" s="53">
        <f t="shared" si="25"/>
        <v>0</v>
      </c>
      <c r="M280" s="54">
        <v>0.1</v>
      </c>
      <c r="N280" s="49">
        <f t="shared" si="26"/>
        <v>0</v>
      </c>
    </row>
    <row r="281" spans="1:14">
      <c r="A281" s="57">
        <v>277</v>
      </c>
      <c r="B281" s="66" t="s">
        <v>469</v>
      </c>
      <c r="C281" s="67" t="s">
        <v>470</v>
      </c>
      <c r="D281" s="60">
        <v>73239390</v>
      </c>
      <c r="E281" s="61">
        <v>990</v>
      </c>
      <c r="F281" s="62">
        <v>0.12</v>
      </c>
      <c r="G281" s="63">
        <v>0.55</v>
      </c>
      <c r="H281" s="57">
        <v>445.5</v>
      </c>
      <c r="I281" s="68">
        <f t="shared" si="27"/>
        <v>397.767857142857</v>
      </c>
      <c r="J281">
        <v>30</v>
      </c>
      <c r="K281" s="48">
        <f t="shared" si="24"/>
        <v>13365</v>
      </c>
      <c r="L281" s="53">
        <f t="shared" si="25"/>
        <v>11933.0357142857</v>
      </c>
      <c r="M281" s="54">
        <v>0.1</v>
      </c>
      <c r="N281" s="49">
        <f t="shared" si="26"/>
        <v>1193.30357142857</v>
      </c>
    </row>
    <row r="282" spans="1:14">
      <c r="A282" s="57">
        <v>278</v>
      </c>
      <c r="B282" s="66" t="s">
        <v>469</v>
      </c>
      <c r="C282" s="67" t="s">
        <v>471</v>
      </c>
      <c r="D282" s="60">
        <v>73239390</v>
      </c>
      <c r="E282" s="61">
        <v>590</v>
      </c>
      <c r="F282" s="62">
        <v>0.12</v>
      </c>
      <c r="G282" s="63">
        <v>0.53</v>
      </c>
      <c r="H282" s="57">
        <v>277.3</v>
      </c>
      <c r="I282" s="68">
        <f t="shared" si="27"/>
        <v>247.589285714286</v>
      </c>
      <c r="J282">
        <v>20</v>
      </c>
      <c r="K282" s="48">
        <f t="shared" si="24"/>
        <v>5546</v>
      </c>
      <c r="L282" s="53">
        <f t="shared" si="25"/>
        <v>4951.78571428571</v>
      </c>
      <c r="M282" s="54">
        <v>0.1</v>
      </c>
      <c r="N282" s="49">
        <f t="shared" si="26"/>
        <v>495.178571428571</v>
      </c>
    </row>
    <row r="283" spans="1:14">
      <c r="A283" s="57">
        <v>279</v>
      </c>
      <c r="B283" s="66" t="s">
        <v>469</v>
      </c>
      <c r="C283" s="67" t="s">
        <v>472</v>
      </c>
      <c r="D283" s="60">
        <v>73239390</v>
      </c>
      <c r="E283" s="61">
        <v>390</v>
      </c>
      <c r="F283" s="62">
        <v>0.12</v>
      </c>
      <c r="G283" s="63">
        <v>0.55</v>
      </c>
      <c r="H283" s="57">
        <v>175.5</v>
      </c>
      <c r="I283" s="68">
        <f t="shared" si="27"/>
        <v>156.696428571429</v>
      </c>
      <c r="J283" s="69">
        <v>60</v>
      </c>
      <c r="K283" s="48">
        <f t="shared" si="24"/>
        <v>10530</v>
      </c>
      <c r="L283" s="53">
        <f t="shared" si="25"/>
        <v>9401.78571428571</v>
      </c>
      <c r="M283" s="54">
        <v>0.1</v>
      </c>
      <c r="N283" s="49">
        <f t="shared" si="26"/>
        <v>940.178571428571</v>
      </c>
    </row>
    <row r="284" ht="76.5" spans="1:14">
      <c r="A284" s="57">
        <v>280</v>
      </c>
      <c r="B284" s="58" t="s">
        <v>473</v>
      </c>
      <c r="C284" s="67" t="s">
        <v>474</v>
      </c>
      <c r="D284" s="60">
        <v>76151011</v>
      </c>
      <c r="E284" s="61">
        <v>1350</v>
      </c>
      <c r="F284" s="62">
        <v>0.12</v>
      </c>
      <c r="G284" s="63">
        <v>0.55</v>
      </c>
      <c r="H284" s="57">
        <v>607.5</v>
      </c>
      <c r="I284" s="68">
        <f t="shared" si="27"/>
        <v>542.410714285714</v>
      </c>
      <c r="K284" s="48">
        <f t="shared" si="24"/>
        <v>0</v>
      </c>
      <c r="L284" s="53">
        <f t="shared" si="25"/>
        <v>0</v>
      </c>
      <c r="M284" s="54">
        <v>0.1</v>
      </c>
      <c r="N284" s="49">
        <f t="shared" si="26"/>
        <v>0</v>
      </c>
    </row>
    <row r="285" ht="76.5" spans="1:14">
      <c r="A285" s="57">
        <v>281</v>
      </c>
      <c r="B285" s="58" t="s">
        <v>473</v>
      </c>
      <c r="C285" s="67" t="s">
        <v>475</v>
      </c>
      <c r="D285" s="60">
        <v>76151011</v>
      </c>
      <c r="E285" s="61">
        <v>1450</v>
      </c>
      <c r="F285" s="62">
        <v>0.12</v>
      </c>
      <c r="G285" s="63">
        <v>0.55</v>
      </c>
      <c r="H285" s="57">
        <v>652.5</v>
      </c>
      <c r="I285" s="68">
        <f t="shared" si="27"/>
        <v>582.589285714286</v>
      </c>
      <c r="K285" s="48">
        <f t="shared" si="24"/>
        <v>0</v>
      </c>
      <c r="L285" s="53">
        <f t="shared" si="25"/>
        <v>0</v>
      </c>
      <c r="M285" s="54">
        <v>0.1</v>
      </c>
      <c r="N285" s="49">
        <f t="shared" si="26"/>
        <v>0</v>
      </c>
    </row>
    <row r="286" ht="76.5" spans="1:14">
      <c r="A286" s="57">
        <v>282</v>
      </c>
      <c r="B286" s="58" t="s">
        <v>473</v>
      </c>
      <c r="C286" s="67" t="s">
        <v>476</v>
      </c>
      <c r="D286" s="60">
        <v>76151011</v>
      </c>
      <c r="E286" s="61">
        <v>1750</v>
      </c>
      <c r="F286" s="62">
        <v>0.12</v>
      </c>
      <c r="G286" s="63">
        <v>0.53</v>
      </c>
      <c r="H286" s="57">
        <v>822.5</v>
      </c>
      <c r="I286" s="68">
        <f t="shared" si="27"/>
        <v>734.375</v>
      </c>
      <c r="K286" s="48">
        <f t="shared" si="24"/>
        <v>0</v>
      </c>
      <c r="L286" s="53">
        <f t="shared" si="25"/>
        <v>0</v>
      </c>
      <c r="M286" s="54">
        <v>0.1</v>
      </c>
      <c r="N286" s="49">
        <f t="shared" si="26"/>
        <v>0</v>
      </c>
    </row>
    <row r="287" ht="76.5" spans="1:14">
      <c r="A287" s="57">
        <v>283</v>
      </c>
      <c r="B287" s="58" t="s">
        <v>477</v>
      </c>
      <c r="C287" s="71" t="s">
        <v>478</v>
      </c>
      <c r="D287" s="60">
        <v>76151011</v>
      </c>
      <c r="E287" s="72">
        <v>1500</v>
      </c>
      <c r="F287" s="62">
        <v>0.12</v>
      </c>
      <c r="G287" s="63">
        <v>0.6</v>
      </c>
      <c r="H287" s="57">
        <v>600</v>
      </c>
      <c r="I287" s="68">
        <f t="shared" si="27"/>
        <v>535.714285714286</v>
      </c>
      <c r="K287" s="48">
        <f t="shared" si="24"/>
        <v>0</v>
      </c>
      <c r="L287" s="53">
        <f t="shared" si="25"/>
        <v>0</v>
      </c>
      <c r="M287" s="54">
        <v>0.1</v>
      </c>
      <c r="N287" s="49">
        <f t="shared" si="26"/>
        <v>0</v>
      </c>
    </row>
    <row r="288" ht="76.5" spans="1:14">
      <c r="A288" s="57">
        <v>284</v>
      </c>
      <c r="B288" s="58" t="s">
        <v>477</v>
      </c>
      <c r="C288" s="71" t="s">
        <v>479</v>
      </c>
      <c r="D288" s="60">
        <v>76151011</v>
      </c>
      <c r="E288" s="72">
        <v>1990</v>
      </c>
      <c r="F288" s="62">
        <v>0.12</v>
      </c>
      <c r="G288" s="63">
        <v>0.6</v>
      </c>
      <c r="H288" s="57">
        <v>796</v>
      </c>
      <c r="I288" s="68">
        <f t="shared" si="27"/>
        <v>710.714285714286</v>
      </c>
      <c r="K288" s="48">
        <f t="shared" si="24"/>
        <v>0</v>
      </c>
      <c r="L288" s="53">
        <f t="shared" si="25"/>
        <v>0</v>
      </c>
      <c r="M288" s="54">
        <v>0.1</v>
      </c>
      <c r="N288" s="49">
        <f t="shared" si="26"/>
        <v>0</v>
      </c>
    </row>
    <row r="289" ht="76.5" spans="1:14">
      <c r="A289" s="57">
        <v>285</v>
      </c>
      <c r="B289" s="58" t="s">
        <v>477</v>
      </c>
      <c r="C289" s="71" t="s">
        <v>480</v>
      </c>
      <c r="D289" s="60">
        <v>76151011</v>
      </c>
      <c r="E289" s="72">
        <v>2550</v>
      </c>
      <c r="F289" s="62">
        <v>0.12</v>
      </c>
      <c r="G289" s="63">
        <v>0.53</v>
      </c>
      <c r="H289" s="57">
        <v>1198.5</v>
      </c>
      <c r="I289" s="68">
        <f t="shared" si="27"/>
        <v>1070.08928571429</v>
      </c>
      <c r="J289">
        <v>5</v>
      </c>
      <c r="K289" s="48">
        <f t="shared" si="24"/>
        <v>5992.5</v>
      </c>
      <c r="L289" s="53">
        <f t="shared" si="25"/>
        <v>5350.44642857143</v>
      </c>
      <c r="M289" s="54">
        <v>0.1</v>
      </c>
      <c r="N289" s="49">
        <f t="shared" si="26"/>
        <v>535.044642857143</v>
      </c>
    </row>
    <row r="290" ht="76.5" spans="1:14">
      <c r="A290" s="57">
        <v>286</v>
      </c>
      <c r="B290" s="58" t="s">
        <v>477</v>
      </c>
      <c r="C290" s="67" t="s">
        <v>481</v>
      </c>
      <c r="D290" s="60">
        <v>76151011</v>
      </c>
      <c r="E290" s="72">
        <v>2750</v>
      </c>
      <c r="F290" s="62">
        <v>0.12</v>
      </c>
      <c r="G290" s="63">
        <v>0.52</v>
      </c>
      <c r="H290" s="57">
        <v>1320</v>
      </c>
      <c r="I290" s="68">
        <f t="shared" si="27"/>
        <v>1178.57142857143</v>
      </c>
      <c r="K290" s="48">
        <f t="shared" si="24"/>
        <v>0</v>
      </c>
      <c r="L290" s="53">
        <f t="shared" si="25"/>
        <v>0</v>
      </c>
      <c r="M290" s="54">
        <v>0.1</v>
      </c>
      <c r="N290" s="49">
        <f t="shared" si="26"/>
        <v>0</v>
      </c>
    </row>
    <row r="291" ht="51" spans="1:14">
      <c r="A291" s="57">
        <v>287</v>
      </c>
      <c r="B291" s="58" t="s">
        <v>482</v>
      </c>
      <c r="C291" s="67" t="s">
        <v>483</v>
      </c>
      <c r="D291" s="60">
        <v>76151011</v>
      </c>
      <c r="E291" s="72">
        <v>2990</v>
      </c>
      <c r="F291" s="62">
        <v>0.12</v>
      </c>
      <c r="G291" s="63">
        <v>0.62</v>
      </c>
      <c r="H291" s="57">
        <v>1136.2</v>
      </c>
      <c r="I291" s="68">
        <f t="shared" si="27"/>
        <v>1014.46428571429</v>
      </c>
      <c r="K291" s="48">
        <f t="shared" si="24"/>
        <v>0</v>
      </c>
      <c r="L291" s="53">
        <f t="shared" si="25"/>
        <v>0</v>
      </c>
      <c r="M291" s="54">
        <v>0.1</v>
      </c>
      <c r="N291" s="49">
        <f t="shared" si="26"/>
        <v>0</v>
      </c>
    </row>
    <row r="292" spans="1:14">
      <c r="A292" s="57">
        <v>288</v>
      </c>
      <c r="B292" s="66" t="s">
        <v>484</v>
      </c>
      <c r="C292" s="67" t="s">
        <v>485</v>
      </c>
      <c r="D292" s="60">
        <v>73239010</v>
      </c>
      <c r="E292" s="61">
        <v>3150</v>
      </c>
      <c r="F292" s="62">
        <v>0.12</v>
      </c>
      <c r="G292" s="63">
        <v>0.62</v>
      </c>
      <c r="H292" s="57">
        <v>1197</v>
      </c>
      <c r="I292" s="68">
        <f t="shared" si="27"/>
        <v>1068.75</v>
      </c>
      <c r="K292" s="48">
        <f t="shared" si="24"/>
        <v>0</v>
      </c>
      <c r="L292" s="53">
        <f t="shared" si="25"/>
        <v>0</v>
      </c>
      <c r="M292" s="54">
        <v>0.1</v>
      </c>
      <c r="N292" s="49">
        <f t="shared" si="26"/>
        <v>0</v>
      </c>
    </row>
    <row r="293" spans="1:14">
      <c r="A293" s="57">
        <v>289</v>
      </c>
      <c r="B293" s="66" t="s">
        <v>486</v>
      </c>
      <c r="C293" s="67" t="s">
        <v>487</v>
      </c>
      <c r="D293" s="60">
        <v>73239010</v>
      </c>
      <c r="E293" s="61">
        <v>4050</v>
      </c>
      <c r="F293" s="62">
        <v>0.12</v>
      </c>
      <c r="G293" s="63">
        <v>0.64</v>
      </c>
      <c r="H293" s="57">
        <v>1458</v>
      </c>
      <c r="I293" s="68">
        <f t="shared" si="27"/>
        <v>1301.78571428571</v>
      </c>
      <c r="K293" s="48">
        <f t="shared" si="24"/>
        <v>0</v>
      </c>
      <c r="L293" s="53">
        <f t="shared" si="25"/>
        <v>0</v>
      </c>
      <c r="M293" s="54">
        <v>0.1</v>
      </c>
      <c r="N293" s="49">
        <f t="shared" si="26"/>
        <v>0</v>
      </c>
    </row>
    <row r="294" spans="1:14">
      <c r="A294" s="57">
        <v>290</v>
      </c>
      <c r="B294" s="66" t="s">
        <v>488</v>
      </c>
      <c r="C294" s="71" t="s">
        <v>489</v>
      </c>
      <c r="D294" s="60">
        <v>76151021</v>
      </c>
      <c r="E294" s="72">
        <v>790</v>
      </c>
      <c r="F294" s="62">
        <v>0.12</v>
      </c>
      <c r="G294" s="63">
        <v>0.54</v>
      </c>
      <c r="H294" s="57">
        <v>363.4</v>
      </c>
      <c r="I294" s="68">
        <f t="shared" si="27"/>
        <v>324.464285714286</v>
      </c>
      <c r="J294">
        <v>52</v>
      </c>
      <c r="K294" s="48">
        <f t="shared" si="24"/>
        <v>18896.8</v>
      </c>
      <c r="L294" s="53">
        <f t="shared" si="25"/>
        <v>16872.1428571429</v>
      </c>
      <c r="M294" s="54">
        <v>0.1</v>
      </c>
      <c r="N294" s="49">
        <f t="shared" si="26"/>
        <v>1687.21428571429</v>
      </c>
    </row>
    <row r="295" spans="1:14">
      <c r="A295" s="20">
        <v>291</v>
      </c>
      <c r="B295" s="21" t="s">
        <v>490</v>
      </c>
      <c r="C295" s="22" t="s">
        <v>491</v>
      </c>
      <c r="D295" s="30">
        <v>39241010</v>
      </c>
      <c r="E295" s="24">
        <v>800</v>
      </c>
      <c r="F295" s="31">
        <v>0.18</v>
      </c>
      <c r="G295" s="26">
        <v>0.55</v>
      </c>
      <c r="H295" s="20">
        <v>360</v>
      </c>
      <c r="I295" s="52">
        <f>H295/118%</f>
        <v>305.084745762712</v>
      </c>
      <c r="J295">
        <v>20</v>
      </c>
      <c r="K295" s="48">
        <f t="shared" si="24"/>
        <v>7200</v>
      </c>
      <c r="L295" s="53">
        <f t="shared" si="25"/>
        <v>6101.69491525424</v>
      </c>
      <c r="M295" s="54">
        <v>0.1</v>
      </c>
      <c r="N295" s="49">
        <f t="shared" si="26"/>
        <v>610.169491525424</v>
      </c>
    </row>
    <row r="296" spans="1:14">
      <c r="A296" s="20">
        <v>292</v>
      </c>
      <c r="B296" s="21" t="s">
        <v>490</v>
      </c>
      <c r="C296" s="22" t="s">
        <v>492</v>
      </c>
      <c r="D296" s="30">
        <v>39241010</v>
      </c>
      <c r="E296" s="24">
        <v>990</v>
      </c>
      <c r="F296" s="31">
        <v>0.18</v>
      </c>
      <c r="G296" s="26">
        <v>0.56</v>
      </c>
      <c r="H296" s="20">
        <v>435.6</v>
      </c>
      <c r="I296" s="52">
        <f t="shared" ref="I296:I333" si="28">H296/118%</f>
        <v>369.152542372881</v>
      </c>
      <c r="J296">
        <v>19</v>
      </c>
      <c r="K296" s="48">
        <f t="shared" si="24"/>
        <v>8276.4</v>
      </c>
      <c r="L296" s="53">
        <f t="shared" si="25"/>
        <v>7013.89830508475</v>
      </c>
      <c r="M296" s="54">
        <v>0.1</v>
      </c>
      <c r="N296" s="49">
        <f t="shared" si="26"/>
        <v>701.389830508475</v>
      </c>
    </row>
    <row r="297" spans="1:14">
      <c r="A297" s="20">
        <v>293</v>
      </c>
      <c r="B297" s="21" t="s">
        <v>490</v>
      </c>
      <c r="C297" s="22" t="s">
        <v>493</v>
      </c>
      <c r="D297" s="30">
        <v>39241010</v>
      </c>
      <c r="E297" s="24">
        <v>1050</v>
      </c>
      <c r="F297" s="31">
        <v>0.18</v>
      </c>
      <c r="G297" s="26">
        <v>0.56</v>
      </c>
      <c r="H297" s="20">
        <v>462</v>
      </c>
      <c r="I297" s="52">
        <f t="shared" si="28"/>
        <v>391.525423728814</v>
      </c>
      <c r="K297" s="48">
        <f t="shared" si="24"/>
        <v>0</v>
      </c>
      <c r="L297" s="53">
        <f t="shared" si="25"/>
        <v>0</v>
      </c>
      <c r="M297" s="54">
        <v>0.1</v>
      </c>
      <c r="N297" s="49">
        <f t="shared" si="26"/>
        <v>0</v>
      </c>
    </row>
    <row r="298" spans="1:14">
      <c r="A298" s="20">
        <v>294</v>
      </c>
      <c r="B298" s="21" t="s">
        <v>494</v>
      </c>
      <c r="C298" s="22" t="s">
        <v>495</v>
      </c>
      <c r="D298" s="30">
        <v>84146000</v>
      </c>
      <c r="E298" s="76">
        <v>27900</v>
      </c>
      <c r="F298" s="31">
        <v>0.18</v>
      </c>
      <c r="G298" s="26">
        <v>0.57</v>
      </c>
      <c r="H298" s="20">
        <v>11997</v>
      </c>
      <c r="I298" s="52">
        <f t="shared" si="28"/>
        <v>10166.9491525424</v>
      </c>
      <c r="J298">
        <v>1</v>
      </c>
      <c r="K298" s="48">
        <f t="shared" si="24"/>
        <v>11997</v>
      </c>
      <c r="L298" s="53">
        <f t="shared" si="25"/>
        <v>10166.9491525424</v>
      </c>
      <c r="M298" s="54">
        <v>0.1</v>
      </c>
      <c r="N298" s="49">
        <f t="shared" si="26"/>
        <v>1016.69491525424</v>
      </c>
    </row>
    <row r="299" spans="1:14">
      <c r="A299" s="20">
        <v>295</v>
      </c>
      <c r="B299" s="21" t="s">
        <v>494</v>
      </c>
      <c r="C299" s="22" t="s">
        <v>496</v>
      </c>
      <c r="D299" s="30">
        <v>84146000</v>
      </c>
      <c r="E299" s="76">
        <v>32900</v>
      </c>
      <c r="F299" s="31">
        <v>0.18</v>
      </c>
      <c r="G299" s="26">
        <v>0.59</v>
      </c>
      <c r="H299" s="20">
        <v>13489</v>
      </c>
      <c r="I299" s="52">
        <f t="shared" si="28"/>
        <v>11431.3559322034</v>
      </c>
      <c r="K299" s="48">
        <f t="shared" si="24"/>
        <v>0</v>
      </c>
      <c r="L299" s="53">
        <f t="shared" si="25"/>
        <v>0</v>
      </c>
      <c r="M299" s="54">
        <v>0.1</v>
      </c>
      <c r="N299" s="49">
        <f t="shared" si="26"/>
        <v>0</v>
      </c>
    </row>
    <row r="300" spans="1:14">
      <c r="A300" s="20">
        <v>296</v>
      </c>
      <c r="B300" s="21" t="s">
        <v>497</v>
      </c>
      <c r="C300" s="22" t="s">
        <v>498</v>
      </c>
      <c r="D300" s="30">
        <v>73211190</v>
      </c>
      <c r="E300" s="24">
        <v>17390</v>
      </c>
      <c r="F300" s="31">
        <v>0.18</v>
      </c>
      <c r="G300" s="26">
        <v>0.43</v>
      </c>
      <c r="H300" s="20">
        <v>9912.3</v>
      </c>
      <c r="I300" s="52">
        <f t="shared" si="28"/>
        <v>8400.25423728814</v>
      </c>
      <c r="J300">
        <v>8</v>
      </c>
      <c r="K300" s="48">
        <f t="shared" si="24"/>
        <v>79298.4</v>
      </c>
      <c r="L300" s="53">
        <f t="shared" si="25"/>
        <v>67202.0338983051</v>
      </c>
      <c r="M300" s="54">
        <v>0.1</v>
      </c>
      <c r="N300" s="49">
        <f t="shared" si="26"/>
        <v>6720.20338983051</v>
      </c>
    </row>
    <row r="301" spans="1:14">
      <c r="A301" s="20">
        <v>297</v>
      </c>
      <c r="B301" s="21" t="s">
        <v>499</v>
      </c>
      <c r="C301" s="22" t="s">
        <v>500</v>
      </c>
      <c r="D301" s="30">
        <v>73211190</v>
      </c>
      <c r="E301" s="24">
        <v>18190</v>
      </c>
      <c r="F301" s="31">
        <v>0.18</v>
      </c>
      <c r="G301" s="26">
        <v>0.44</v>
      </c>
      <c r="H301" s="20">
        <v>10186.4</v>
      </c>
      <c r="I301" s="52">
        <f t="shared" si="28"/>
        <v>8632.54237288136</v>
      </c>
      <c r="J301">
        <v>6</v>
      </c>
      <c r="K301" s="48">
        <f t="shared" si="24"/>
        <v>61118.4</v>
      </c>
      <c r="L301" s="53">
        <f t="shared" si="25"/>
        <v>51795.2542372881</v>
      </c>
      <c r="M301" s="54">
        <v>0.1</v>
      </c>
      <c r="N301" s="49">
        <f t="shared" si="26"/>
        <v>5179.52542372881</v>
      </c>
    </row>
    <row r="302" spans="1:14">
      <c r="A302" s="20">
        <v>298</v>
      </c>
      <c r="B302" s="21" t="s">
        <v>501</v>
      </c>
      <c r="C302" s="22" t="s">
        <v>502</v>
      </c>
      <c r="D302" s="30">
        <v>73211190</v>
      </c>
      <c r="E302" s="24">
        <v>20190</v>
      </c>
      <c r="F302" s="31">
        <v>0.18</v>
      </c>
      <c r="G302" s="26">
        <v>0.43</v>
      </c>
      <c r="H302" s="20">
        <v>11508.3</v>
      </c>
      <c r="I302" s="52">
        <f t="shared" si="28"/>
        <v>9752.79661016949</v>
      </c>
      <c r="K302" s="48">
        <f t="shared" si="24"/>
        <v>0</v>
      </c>
      <c r="L302" s="53">
        <f t="shared" si="25"/>
        <v>0</v>
      </c>
      <c r="M302" s="54">
        <v>0.1</v>
      </c>
      <c r="N302" s="49">
        <f t="shared" si="26"/>
        <v>0</v>
      </c>
    </row>
    <row r="303" spans="1:14">
      <c r="A303" s="20">
        <v>299</v>
      </c>
      <c r="B303" s="21" t="s">
        <v>501</v>
      </c>
      <c r="C303" s="22" t="s">
        <v>503</v>
      </c>
      <c r="D303" s="30">
        <v>73211190</v>
      </c>
      <c r="E303" s="24">
        <v>21590</v>
      </c>
      <c r="F303" s="31">
        <v>0.18</v>
      </c>
      <c r="G303" s="26">
        <v>0.44</v>
      </c>
      <c r="H303" s="20">
        <v>12090.4</v>
      </c>
      <c r="I303" s="52">
        <f t="shared" si="28"/>
        <v>10246.1016949153</v>
      </c>
      <c r="K303" s="48">
        <f t="shared" si="24"/>
        <v>0</v>
      </c>
      <c r="L303" s="53">
        <f t="shared" si="25"/>
        <v>0</v>
      </c>
      <c r="M303" s="54">
        <v>0.1</v>
      </c>
      <c r="N303" s="49">
        <f t="shared" si="26"/>
        <v>0</v>
      </c>
    </row>
    <row r="304" spans="1:14">
      <c r="A304" s="20">
        <v>300</v>
      </c>
      <c r="B304" s="21" t="s">
        <v>504</v>
      </c>
      <c r="C304" s="22" t="s">
        <v>505</v>
      </c>
      <c r="D304" s="30">
        <v>73211190</v>
      </c>
      <c r="E304" s="24">
        <v>11650</v>
      </c>
      <c r="F304" s="31">
        <v>0.18</v>
      </c>
      <c r="G304" s="26">
        <v>0.6</v>
      </c>
      <c r="H304" s="20">
        <v>4660</v>
      </c>
      <c r="I304" s="52">
        <f t="shared" si="28"/>
        <v>3949.15254237288</v>
      </c>
      <c r="J304">
        <v>3</v>
      </c>
      <c r="K304" s="48">
        <f t="shared" si="24"/>
        <v>13980</v>
      </c>
      <c r="L304" s="53">
        <f t="shared" si="25"/>
        <v>11847.4576271186</v>
      </c>
      <c r="M304" s="54">
        <v>0.1</v>
      </c>
      <c r="N304" s="49">
        <f t="shared" si="26"/>
        <v>1184.74576271186</v>
      </c>
    </row>
    <row r="305" spans="1:14">
      <c r="A305" s="20">
        <v>301</v>
      </c>
      <c r="B305" s="21" t="s">
        <v>506</v>
      </c>
      <c r="C305" s="22" t="s">
        <v>507</v>
      </c>
      <c r="D305" s="30">
        <v>73211190</v>
      </c>
      <c r="E305" s="24">
        <v>12290</v>
      </c>
      <c r="F305" s="31">
        <v>0.18</v>
      </c>
      <c r="G305" s="26">
        <v>0.57</v>
      </c>
      <c r="H305" s="20">
        <v>5284.7</v>
      </c>
      <c r="I305" s="52">
        <f t="shared" si="28"/>
        <v>4478.5593220339</v>
      </c>
      <c r="J305">
        <v>7</v>
      </c>
      <c r="K305" s="48">
        <f t="shared" si="24"/>
        <v>36992.9</v>
      </c>
      <c r="L305" s="53">
        <f t="shared" si="25"/>
        <v>31349.9152542373</v>
      </c>
      <c r="M305" s="54">
        <v>0.1</v>
      </c>
      <c r="N305" s="49">
        <f t="shared" si="26"/>
        <v>3134.99152542373</v>
      </c>
    </row>
    <row r="306" spans="1:14">
      <c r="A306" s="20">
        <v>302</v>
      </c>
      <c r="B306" s="21" t="s">
        <v>508</v>
      </c>
      <c r="C306" s="22" t="s">
        <v>509</v>
      </c>
      <c r="D306" s="30">
        <v>73211190</v>
      </c>
      <c r="E306" s="24">
        <v>15790</v>
      </c>
      <c r="F306" s="31">
        <v>0.18</v>
      </c>
      <c r="G306" s="26">
        <v>0.48</v>
      </c>
      <c r="H306" s="20">
        <v>8210.8</v>
      </c>
      <c r="I306" s="52">
        <f t="shared" si="28"/>
        <v>6958.30508474576</v>
      </c>
      <c r="K306" s="48">
        <f t="shared" si="24"/>
        <v>0</v>
      </c>
      <c r="L306" s="53">
        <f t="shared" si="25"/>
        <v>0</v>
      </c>
      <c r="M306" s="54">
        <v>0.1</v>
      </c>
      <c r="N306" s="49">
        <f t="shared" si="26"/>
        <v>0</v>
      </c>
    </row>
    <row r="307" spans="1:14">
      <c r="A307" s="20">
        <v>303</v>
      </c>
      <c r="B307" s="21" t="s">
        <v>508</v>
      </c>
      <c r="C307" s="22" t="s">
        <v>510</v>
      </c>
      <c r="D307" s="30">
        <v>73211190</v>
      </c>
      <c r="E307" s="24">
        <v>15790</v>
      </c>
      <c r="F307" s="31">
        <v>0.18</v>
      </c>
      <c r="G307" s="26">
        <v>0.48</v>
      </c>
      <c r="H307" s="20">
        <v>8210.8</v>
      </c>
      <c r="I307" s="52">
        <f t="shared" si="28"/>
        <v>6958.30508474576</v>
      </c>
      <c r="J307">
        <v>1</v>
      </c>
      <c r="K307" s="48">
        <f t="shared" si="24"/>
        <v>8210.8</v>
      </c>
      <c r="L307" s="53">
        <f t="shared" si="25"/>
        <v>6958.30508474576</v>
      </c>
      <c r="M307" s="54">
        <v>0.1</v>
      </c>
      <c r="N307" s="49">
        <f t="shared" si="26"/>
        <v>695.830508474576</v>
      </c>
    </row>
    <row r="308" spans="1:14">
      <c r="A308" s="20">
        <v>304</v>
      </c>
      <c r="B308" s="21" t="s">
        <v>511</v>
      </c>
      <c r="C308" s="22" t="s">
        <v>512</v>
      </c>
      <c r="D308" s="30">
        <v>73211190</v>
      </c>
      <c r="E308" s="24">
        <v>18590</v>
      </c>
      <c r="F308" s="31">
        <v>0.18</v>
      </c>
      <c r="G308" s="26">
        <v>0.48</v>
      </c>
      <c r="H308" s="20">
        <v>9666.8</v>
      </c>
      <c r="I308" s="52">
        <f t="shared" si="28"/>
        <v>8192.20338983051</v>
      </c>
      <c r="K308" s="48">
        <f t="shared" si="24"/>
        <v>0</v>
      </c>
      <c r="L308" s="53">
        <f t="shared" si="25"/>
        <v>0</v>
      </c>
      <c r="M308" s="54">
        <v>0.1</v>
      </c>
      <c r="N308" s="49">
        <f t="shared" si="26"/>
        <v>0</v>
      </c>
    </row>
    <row r="309" spans="1:14">
      <c r="A309" s="20">
        <v>305</v>
      </c>
      <c r="B309" s="21" t="s">
        <v>511</v>
      </c>
      <c r="C309" s="22" t="s">
        <v>513</v>
      </c>
      <c r="D309" s="30">
        <v>73211190</v>
      </c>
      <c r="E309" s="24">
        <v>18590</v>
      </c>
      <c r="F309" s="31">
        <v>0.18</v>
      </c>
      <c r="G309" s="26">
        <v>0.48</v>
      </c>
      <c r="H309" s="20">
        <v>9666.8</v>
      </c>
      <c r="I309" s="52">
        <f t="shared" si="28"/>
        <v>8192.20338983051</v>
      </c>
      <c r="K309" s="48">
        <f t="shared" si="24"/>
        <v>0</v>
      </c>
      <c r="L309" s="53">
        <f t="shared" si="25"/>
        <v>0</v>
      </c>
      <c r="M309" s="54">
        <v>0.1</v>
      </c>
      <c r="N309" s="49">
        <f t="shared" si="26"/>
        <v>0</v>
      </c>
    </row>
    <row r="310" spans="1:14">
      <c r="A310" s="20">
        <v>306</v>
      </c>
      <c r="B310" s="21" t="s">
        <v>514</v>
      </c>
      <c r="C310" s="22" t="s">
        <v>515</v>
      </c>
      <c r="D310" s="30">
        <v>73211990</v>
      </c>
      <c r="E310" s="24">
        <v>4700</v>
      </c>
      <c r="F310" s="31">
        <v>0.18</v>
      </c>
      <c r="G310" s="26">
        <v>0.57</v>
      </c>
      <c r="H310" s="20">
        <v>2021</v>
      </c>
      <c r="I310" s="52">
        <f t="shared" si="28"/>
        <v>1712.71186440678</v>
      </c>
      <c r="K310" s="48">
        <f t="shared" si="24"/>
        <v>0</v>
      </c>
      <c r="L310" s="53">
        <f t="shared" si="25"/>
        <v>0</v>
      </c>
      <c r="M310" s="54">
        <v>0.1</v>
      </c>
      <c r="N310" s="49">
        <f t="shared" si="26"/>
        <v>0</v>
      </c>
    </row>
    <row r="311" spans="1:14">
      <c r="A311" s="20">
        <v>307</v>
      </c>
      <c r="B311" s="21" t="s">
        <v>514</v>
      </c>
      <c r="C311" s="22" t="s">
        <v>516</v>
      </c>
      <c r="D311" s="30">
        <v>73211990</v>
      </c>
      <c r="E311" s="24">
        <v>4700</v>
      </c>
      <c r="F311" s="31">
        <v>0.18</v>
      </c>
      <c r="G311" s="26">
        <v>0.57</v>
      </c>
      <c r="H311" s="20">
        <v>2021</v>
      </c>
      <c r="I311" s="52">
        <f t="shared" si="28"/>
        <v>1712.71186440678</v>
      </c>
      <c r="K311" s="48">
        <f t="shared" si="24"/>
        <v>0</v>
      </c>
      <c r="L311" s="53">
        <f t="shared" si="25"/>
        <v>0</v>
      </c>
      <c r="M311" s="54">
        <v>0.1</v>
      </c>
      <c r="N311" s="49">
        <f t="shared" si="26"/>
        <v>0</v>
      </c>
    </row>
    <row r="312" spans="1:14">
      <c r="A312" s="20">
        <v>308</v>
      </c>
      <c r="B312" s="21" t="s">
        <v>517</v>
      </c>
      <c r="C312" s="22" t="s">
        <v>518</v>
      </c>
      <c r="D312" s="30">
        <v>73211990</v>
      </c>
      <c r="E312" s="56">
        <v>5550</v>
      </c>
      <c r="F312" s="31">
        <v>0.18</v>
      </c>
      <c r="G312" s="26">
        <v>0.59</v>
      </c>
      <c r="H312" s="20">
        <v>2275.5</v>
      </c>
      <c r="I312" s="52">
        <f t="shared" si="28"/>
        <v>1928.38983050847</v>
      </c>
      <c r="K312" s="48">
        <f t="shared" si="24"/>
        <v>0</v>
      </c>
      <c r="L312" s="53">
        <f t="shared" si="25"/>
        <v>0</v>
      </c>
      <c r="M312" s="54">
        <v>0.1</v>
      </c>
      <c r="N312" s="49">
        <f t="shared" si="26"/>
        <v>0</v>
      </c>
    </row>
    <row r="313" spans="1:14">
      <c r="A313" s="20">
        <v>309</v>
      </c>
      <c r="B313" s="21" t="s">
        <v>519</v>
      </c>
      <c r="C313" s="22" t="s">
        <v>520</v>
      </c>
      <c r="D313" s="30">
        <v>73211990</v>
      </c>
      <c r="E313" s="56">
        <v>5550</v>
      </c>
      <c r="F313" s="31">
        <v>0.18</v>
      </c>
      <c r="G313" s="26">
        <v>0.59</v>
      </c>
      <c r="H313" s="20">
        <v>2275.5</v>
      </c>
      <c r="I313" s="52">
        <f t="shared" si="28"/>
        <v>1928.38983050847</v>
      </c>
      <c r="K313" s="48">
        <f t="shared" si="24"/>
        <v>0</v>
      </c>
      <c r="L313" s="53">
        <f t="shared" si="25"/>
        <v>0</v>
      </c>
      <c r="M313" s="54">
        <v>0.1</v>
      </c>
      <c r="N313" s="49">
        <f t="shared" si="26"/>
        <v>0</v>
      </c>
    </row>
    <row r="314" spans="1:14">
      <c r="A314" s="20">
        <v>310</v>
      </c>
      <c r="B314" s="21" t="s">
        <v>521</v>
      </c>
      <c r="C314" s="22" t="s">
        <v>522</v>
      </c>
      <c r="D314" s="30">
        <v>73211990</v>
      </c>
      <c r="E314" s="56">
        <v>5900</v>
      </c>
      <c r="F314" s="31">
        <v>0.18</v>
      </c>
      <c r="G314" s="26">
        <v>0.59</v>
      </c>
      <c r="H314" s="20">
        <v>2419</v>
      </c>
      <c r="I314" s="52">
        <f t="shared" si="28"/>
        <v>2050</v>
      </c>
      <c r="K314" s="48">
        <f t="shared" si="24"/>
        <v>0</v>
      </c>
      <c r="L314" s="53">
        <f t="shared" si="25"/>
        <v>0</v>
      </c>
      <c r="M314" s="54">
        <v>0.1</v>
      </c>
      <c r="N314" s="49">
        <f t="shared" si="26"/>
        <v>0</v>
      </c>
    </row>
    <row r="315" spans="1:14">
      <c r="A315" s="20">
        <v>311</v>
      </c>
      <c r="B315" s="21" t="s">
        <v>523</v>
      </c>
      <c r="C315" s="22" t="s">
        <v>524</v>
      </c>
      <c r="D315" s="30">
        <v>73211990</v>
      </c>
      <c r="E315" s="24">
        <v>7050</v>
      </c>
      <c r="F315" s="31">
        <v>0.18</v>
      </c>
      <c r="G315" s="26">
        <v>0.58</v>
      </c>
      <c r="H315" s="20">
        <v>2961</v>
      </c>
      <c r="I315" s="52">
        <f t="shared" si="28"/>
        <v>2509.32203389831</v>
      </c>
      <c r="K315" s="48">
        <f t="shared" si="24"/>
        <v>0</v>
      </c>
      <c r="L315" s="53">
        <f t="shared" si="25"/>
        <v>0</v>
      </c>
      <c r="M315" s="54">
        <v>0.1</v>
      </c>
      <c r="N315" s="49">
        <f t="shared" si="26"/>
        <v>0</v>
      </c>
    </row>
    <row r="316" spans="1:14">
      <c r="A316" s="20">
        <v>312</v>
      </c>
      <c r="B316" s="21" t="s">
        <v>525</v>
      </c>
      <c r="C316" s="22" t="s">
        <v>526</v>
      </c>
      <c r="D316" s="30">
        <v>73211990</v>
      </c>
      <c r="E316" s="24">
        <v>7050</v>
      </c>
      <c r="F316" s="31">
        <v>0.18</v>
      </c>
      <c r="G316" s="26">
        <v>0.58</v>
      </c>
      <c r="H316" s="20">
        <v>2961</v>
      </c>
      <c r="I316" s="52">
        <f t="shared" si="28"/>
        <v>2509.32203389831</v>
      </c>
      <c r="K316" s="48">
        <f t="shared" si="24"/>
        <v>0</v>
      </c>
      <c r="L316" s="53">
        <f t="shared" si="25"/>
        <v>0</v>
      </c>
      <c r="M316" s="54">
        <v>0.1</v>
      </c>
      <c r="N316" s="49">
        <f t="shared" si="26"/>
        <v>0</v>
      </c>
    </row>
    <row r="317" spans="1:14">
      <c r="A317" s="20">
        <v>313</v>
      </c>
      <c r="B317" s="21" t="s">
        <v>527</v>
      </c>
      <c r="C317" s="22" t="s">
        <v>528</v>
      </c>
      <c r="D317" s="30">
        <v>73211990</v>
      </c>
      <c r="E317" s="24">
        <v>7490</v>
      </c>
      <c r="F317" s="31">
        <v>0.18</v>
      </c>
      <c r="G317" s="26">
        <v>0.58</v>
      </c>
      <c r="H317" s="20">
        <v>3145.8</v>
      </c>
      <c r="I317" s="52">
        <f t="shared" si="28"/>
        <v>2665.93220338983</v>
      </c>
      <c r="K317" s="48">
        <f t="shared" si="24"/>
        <v>0</v>
      </c>
      <c r="L317" s="53">
        <f t="shared" si="25"/>
        <v>0</v>
      </c>
      <c r="M317" s="54">
        <v>0.1</v>
      </c>
      <c r="N317" s="49">
        <f t="shared" si="26"/>
        <v>0</v>
      </c>
    </row>
    <row r="318" spans="1:14">
      <c r="A318" s="20">
        <v>314</v>
      </c>
      <c r="B318" s="21" t="s">
        <v>527</v>
      </c>
      <c r="C318" s="22" t="s">
        <v>529</v>
      </c>
      <c r="D318" s="30">
        <v>73211990</v>
      </c>
      <c r="E318" s="24">
        <v>7490</v>
      </c>
      <c r="F318" s="31">
        <v>0.18</v>
      </c>
      <c r="G318" s="26">
        <v>0.58</v>
      </c>
      <c r="H318" s="20">
        <v>3145.8</v>
      </c>
      <c r="I318" s="52">
        <f t="shared" si="28"/>
        <v>2665.93220338983</v>
      </c>
      <c r="K318" s="48">
        <f t="shared" si="24"/>
        <v>0</v>
      </c>
      <c r="L318" s="53">
        <f t="shared" si="25"/>
        <v>0</v>
      </c>
      <c r="M318" s="54">
        <v>0.1</v>
      </c>
      <c r="N318" s="49">
        <f t="shared" si="26"/>
        <v>0</v>
      </c>
    </row>
    <row r="319" spans="1:14">
      <c r="A319" s="20">
        <v>315</v>
      </c>
      <c r="B319" s="21" t="s">
        <v>527</v>
      </c>
      <c r="C319" s="22" t="s">
        <v>530</v>
      </c>
      <c r="D319" s="30">
        <v>73211990</v>
      </c>
      <c r="E319" s="24">
        <v>7490</v>
      </c>
      <c r="F319" s="31">
        <v>0.18</v>
      </c>
      <c r="G319" s="26">
        <v>0.58</v>
      </c>
      <c r="H319" s="20">
        <v>3145.8</v>
      </c>
      <c r="I319" s="52">
        <f t="shared" si="28"/>
        <v>2665.93220338983</v>
      </c>
      <c r="K319" s="48">
        <f t="shared" si="24"/>
        <v>0</v>
      </c>
      <c r="L319" s="53">
        <f t="shared" si="25"/>
        <v>0</v>
      </c>
      <c r="M319" s="54">
        <v>0.1</v>
      </c>
      <c r="N319" s="49">
        <f t="shared" si="26"/>
        <v>0</v>
      </c>
    </row>
    <row r="320" spans="1:14">
      <c r="A320" s="20">
        <v>316</v>
      </c>
      <c r="B320" s="21" t="s">
        <v>527</v>
      </c>
      <c r="C320" s="22" t="s">
        <v>531</v>
      </c>
      <c r="D320" s="30">
        <v>73211990</v>
      </c>
      <c r="E320" s="24">
        <v>7490</v>
      </c>
      <c r="F320" s="31">
        <v>0.18</v>
      </c>
      <c r="G320" s="26">
        <v>0.58</v>
      </c>
      <c r="H320" s="20">
        <v>3145.8</v>
      </c>
      <c r="I320" s="52">
        <f t="shared" si="28"/>
        <v>2665.93220338983</v>
      </c>
      <c r="K320" s="48">
        <f t="shared" si="24"/>
        <v>0</v>
      </c>
      <c r="L320" s="53">
        <f t="shared" si="25"/>
        <v>0</v>
      </c>
      <c r="M320" s="54">
        <v>0.1</v>
      </c>
      <c r="N320" s="49">
        <f t="shared" si="26"/>
        <v>0</v>
      </c>
    </row>
    <row r="321" spans="1:14">
      <c r="A321" s="20">
        <v>317</v>
      </c>
      <c r="B321" s="21" t="s">
        <v>532</v>
      </c>
      <c r="C321" s="22" t="s">
        <v>533</v>
      </c>
      <c r="D321" s="30">
        <v>73211990</v>
      </c>
      <c r="E321" s="24">
        <v>7050</v>
      </c>
      <c r="F321" s="31">
        <v>0.18</v>
      </c>
      <c r="G321" s="26">
        <v>0.63</v>
      </c>
      <c r="H321" s="20">
        <v>2608.5</v>
      </c>
      <c r="I321" s="52">
        <f t="shared" si="28"/>
        <v>2210.59322033898</v>
      </c>
      <c r="K321" s="48">
        <f t="shared" si="24"/>
        <v>0</v>
      </c>
      <c r="L321" s="53">
        <f t="shared" si="25"/>
        <v>0</v>
      </c>
      <c r="M321" s="54">
        <v>0.1</v>
      </c>
      <c r="N321" s="49">
        <f t="shared" si="26"/>
        <v>0</v>
      </c>
    </row>
    <row r="322" spans="1:14">
      <c r="A322" s="20">
        <v>318</v>
      </c>
      <c r="B322" s="21" t="s">
        <v>534</v>
      </c>
      <c r="C322" s="22" t="s">
        <v>535</v>
      </c>
      <c r="D322" s="30">
        <v>73211990</v>
      </c>
      <c r="E322" s="24">
        <v>6750</v>
      </c>
      <c r="F322" s="31">
        <v>0.18</v>
      </c>
      <c r="G322" s="26">
        <v>0.55</v>
      </c>
      <c r="H322" s="20">
        <v>3037.5</v>
      </c>
      <c r="I322" s="52">
        <f t="shared" si="28"/>
        <v>2574.15254237288</v>
      </c>
      <c r="K322" s="48">
        <f t="shared" si="24"/>
        <v>0</v>
      </c>
      <c r="L322" s="53">
        <f t="shared" si="25"/>
        <v>0</v>
      </c>
      <c r="M322" s="54">
        <v>0.1</v>
      </c>
      <c r="N322" s="49">
        <f t="shared" si="26"/>
        <v>0</v>
      </c>
    </row>
    <row r="323" spans="1:14">
      <c r="A323" s="20">
        <v>319</v>
      </c>
      <c r="B323" s="21" t="s">
        <v>536</v>
      </c>
      <c r="C323" s="22" t="s">
        <v>537</v>
      </c>
      <c r="D323" s="30">
        <v>73211990</v>
      </c>
      <c r="E323" s="24">
        <v>8250</v>
      </c>
      <c r="F323" s="31">
        <v>0.18</v>
      </c>
      <c r="G323" s="26">
        <v>0.6</v>
      </c>
      <c r="H323" s="20">
        <v>3300</v>
      </c>
      <c r="I323" s="52">
        <f t="shared" si="28"/>
        <v>2796.61016949153</v>
      </c>
      <c r="K323" s="48">
        <f t="shared" si="24"/>
        <v>0</v>
      </c>
      <c r="L323" s="53">
        <f t="shared" si="25"/>
        <v>0</v>
      </c>
      <c r="M323" s="54">
        <v>0.1</v>
      </c>
      <c r="N323" s="49">
        <f t="shared" si="26"/>
        <v>0</v>
      </c>
    </row>
    <row r="324" spans="1:14">
      <c r="A324" s="20">
        <v>320</v>
      </c>
      <c r="B324" s="21" t="s">
        <v>536</v>
      </c>
      <c r="C324" s="22" t="s">
        <v>538</v>
      </c>
      <c r="D324" s="30">
        <v>73211990</v>
      </c>
      <c r="E324" s="24">
        <v>8290</v>
      </c>
      <c r="F324" s="31">
        <v>0.18</v>
      </c>
      <c r="G324" s="26">
        <v>0.6</v>
      </c>
      <c r="H324" s="20">
        <v>3316</v>
      </c>
      <c r="I324" s="52">
        <f t="shared" si="28"/>
        <v>2810.16949152542</v>
      </c>
      <c r="K324" s="48">
        <f t="shared" si="24"/>
        <v>0</v>
      </c>
      <c r="L324" s="53">
        <f t="shared" si="25"/>
        <v>0</v>
      </c>
      <c r="M324" s="54">
        <v>0.1</v>
      </c>
      <c r="N324" s="49">
        <f t="shared" si="26"/>
        <v>0</v>
      </c>
    </row>
    <row r="325" spans="1:14">
      <c r="A325" s="20">
        <v>321</v>
      </c>
      <c r="B325" s="21" t="s">
        <v>539</v>
      </c>
      <c r="C325" s="22" t="s">
        <v>540</v>
      </c>
      <c r="D325" s="30">
        <v>73211990</v>
      </c>
      <c r="E325" s="24">
        <v>8910</v>
      </c>
      <c r="F325" s="31">
        <v>0.18</v>
      </c>
      <c r="G325" s="26">
        <v>0.6</v>
      </c>
      <c r="H325" s="20">
        <v>3564</v>
      </c>
      <c r="I325" s="52">
        <f t="shared" si="28"/>
        <v>3020.33898305085</v>
      </c>
      <c r="K325" s="48">
        <f t="shared" ref="K325:K374" si="29">J325*H325</f>
        <v>0</v>
      </c>
      <c r="L325" s="53">
        <f t="shared" si="25"/>
        <v>0</v>
      </c>
      <c r="M325" s="54">
        <v>0.1</v>
      </c>
      <c r="N325" s="49">
        <f t="shared" si="26"/>
        <v>0</v>
      </c>
    </row>
    <row r="326" spans="1:14">
      <c r="A326" s="20">
        <v>322</v>
      </c>
      <c r="B326" s="21" t="s">
        <v>541</v>
      </c>
      <c r="C326" s="22" t="s">
        <v>542</v>
      </c>
      <c r="D326" s="30">
        <v>73211990</v>
      </c>
      <c r="E326" s="24">
        <v>6990</v>
      </c>
      <c r="F326" s="31">
        <v>0.18</v>
      </c>
      <c r="G326" s="26">
        <v>0.59</v>
      </c>
      <c r="H326" s="20">
        <v>2865.9</v>
      </c>
      <c r="I326" s="52">
        <f t="shared" si="28"/>
        <v>2428.72881355932</v>
      </c>
      <c r="K326" s="48">
        <f t="shared" si="29"/>
        <v>0</v>
      </c>
      <c r="L326" s="53">
        <f t="shared" si="25"/>
        <v>0</v>
      </c>
      <c r="M326" s="54">
        <v>0.1</v>
      </c>
      <c r="N326" s="49">
        <f t="shared" ref="N326:N376" si="30">L326*M326</f>
        <v>0</v>
      </c>
    </row>
    <row r="327" spans="1:14">
      <c r="A327" s="20">
        <v>323</v>
      </c>
      <c r="B327" s="21" t="s">
        <v>541</v>
      </c>
      <c r="C327" s="22" t="s">
        <v>543</v>
      </c>
      <c r="D327" s="30">
        <v>73211990</v>
      </c>
      <c r="E327" s="24">
        <v>9590</v>
      </c>
      <c r="F327" s="31">
        <v>0.18</v>
      </c>
      <c r="G327" s="26">
        <v>0.6</v>
      </c>
      <c r="H327" s="20">
        <v>3836</v>
      </c>
      <c r="I327" s="52">
        <f t="shared" si="28"/>
        <v>3250.84745762712</v>
      </c>
      <c r="J327">
        <v>2</v>
      </c>
      <c r="K327" s="48">
        <f t="shared" si="29"/>
        <v>7672</v>
      </c>
      <c r="L327" s="53">
        <f t="shared" si="25"/>
        <v>6501.69491525424</v>
      </c>
      <c r="M327" s="54">
        <v>0.1</v>
      </c>
      <c r="N327" s="49">
        <f t="shared" si="30"/>
        <v>650.169491525424</v>
      </c>
    </row>
    <row r="328" spans="1:14">
      <c r="A328" s="20">
        <v>324</v>
      </c>
      <c r="B328" s="21" t="s">
        <v>544</v>
      </c>
      <c r="C328" s="22" t="s">
        <v>545</v>
      </c>
      <c r="D328" s="30">
        <v>73211990</v>
      </c>
      <c r="E328" s="24">
        <v>10190</v>
      </c>
      <c r="F328" s="31">
        <v>0.18</v>
      </c>
      <c r="G328" s="26">
        <v>0.6</v>
      </c>
      <c r="H328" s="20">
        <v>4076</v>
      </c>
      <c r="I328" s="52">
        <f t="shared" si="28"/>
        <v>3454.23728813559</v>
      </c>
      <c r="K328" s="48">
        <f t="shared" si="29"/>
        <v>0</v>
      </c>
      <c r="L328" s="53">
        <f t="shared" ref="L328:L376" si="31">J328*I328</f>
        <v>0</v>
      </c>
      <c r="M328" s="54">
        <v>0.1</v>
      </c>
      <c r="N328" s="49">
        <f t="shared" si="30"/>
        <v>0</v>
      </c>
    </row>
    <row r="329" spans="1:14">
      <c r="A329" s="20">
        <v>325</v>
      </c>
      <c r="B329" s="21" t="s">
        <v>546</v>
      </c>
      <c r="C329" s="22" t="s">
        <v>547</v>
      </c>
      <c r="D329" s="30">
        <v>73211990</v>
      </c>
      <c r="E329" s="24">
        <v>7990</v>
      </c>
      <c r="F329" s="31">
        <v>0.18</v>
      </c>
      <c r="G329" s="26">
        <v>0.57</v>
      </c>
      <c r="H329" s="20">
        <v>3435.7</v>
      </c>
      <c r="I329" s="52">
        <f t="shared" si="28"/>
        <v>2911.61016949153</v>
      </c>
      <c r="K329" s="48">
        <f t="shared" si="29"/>
        <v>0</v>
      </c>
      <c r="L329" s="53">
        <f t="shared" si="31"/>
        <v>0</v>
      </c>
      <c r="M329" s="54">
        <v>0.1</v>
      </c>
      <c r="N329" s="49">
        <f t="shared" si="30"/>
        <v>0</v>
      </c>
    </row>
    <row r="330" spans="1:14">
      <c r="A330" s="20">
        <v>326</v>
      </c>
      <c r="B330" s="21" t="s">
        <v>548</v>
      </c>
      <c r="C330" s="22" t="s">
        <v>549</v>
      </c>
      <c r="D330" s="30">
        <v>73211990</v>
      </c>
      <c r="E330" s="24">
        <v>10190</v>
      </c>
      <c r="F330" s="31">
        <v>0.18</v>
      </c>
      <c r="G330" s="26">
        <v>0.54</v>
      </c>
      <c r="H330" s="20">
        <v>4687.4</v>
      </c>
      <c r="I330" s="52">
        <f t="shared" si="28"/>
        <v>3972.37288135593</v>
      </c>
      <c r="J330">
        <v>2</v>
      </c>
      <c r="K330" s="48">
        <f t="shared" si="29"/>
        <v>9374.8</v>
      </c>
      <c r="L330" s="53">
        <f t="shared" si="31"/>
        <v>7944.74576271186</v>
      </c>
      <c r="M330" s="54">
        <v>0.1</v>
      </c>
      <c r="N330" s="49">
        <f t="shared" si="30"/>
        <v>794.474576271186</v>
      </c>
    </row>
    <row r="331" spans="1:14">
      <c r="A331" s="20">
        <v>327</v>
      </c>
      <c r="B331" s="21" t="s">
        <v>550</v>
      </c>
      <c r="C331" s="22" t="s">
        <v>551</v>
      </c>
      <c r="D331" s="30">
        <v>73211990</v>
      </c>
      <c r="E331" s="24">
        <v>3490</v>
      </c>
      <c r="F331" s="31">
        <v>0.18</v>
      </c>
      <c r="G331" s="26">
        <v>0.56</v>
      </c>
      <c r="H331" s="20">
        <v>1535.6</v>
      </c>
      <c r="I331" s="52">
        <f t="shared" si="28"/>
        <v>1301.35593220339</v>
      </c>
      <c r="J331">
        <v>1</v>
      </c>
      <c r="K331" s="48">
        <f t="shared" si="29"/>
        <v>1535.6</v>
      </c>
      <c r="L331" s="53">
        <f t="shared" si="31"/>
        <v>1301.35593220339</v>
      </c>
      <c r="M331" s="54">
        <v>0.1</v>
      </c>
      <c r="N331" s="49">
        <f t="shared" si="30"/>
        <v>130.135593220339</v>
      </c>
    </row>
    <row r="332" spans="1:14">
      <c r="A332" s="20">
        <v>328</v>
      </c>
      <c r="B332" s="21" t="s">
        <v>550</v>
      </c>
      <c r="C332" s="22" t="s">
        <v>552</v>
      </c>
      <c r="D332" s="30">
        <v>73211990</v>
      </c>
      <c r="E332" s="24">
        <v>4150</v>
      </c>
      <c r="F332" s="31">
        <v>0.18</v>
      </c>
      <c r="G332" s="26">
        <v>0.62</v>
      </c>
      <c r="H332" s="20">
        <v>1577</v>
      </c>
      <c r="I332" s="52">
        <f t="shared" si="28"/>
        <v>1336.4406779661</v>
      </c>
      <c r="J332">
        <v>2</v>
      </c>
      <c r="K332" s="48">
        <f t="shared" si="29"/>
        <v>3154</v>
      </c>
      <c r="L332" s="53">
        <f t="shared" si="31"/>
        <v>2672.8813559322</v>
      </c>
      <c r="M332" s="54">
        <v>0.1</v>
      </c>
      <c r="N332" s="49">
        <f t="shared" si="30"/>
        <v>267.28813559322</v>
      </c>
    </row>
    <row r="333" spans="1:14">
      <c r="A333" s="20">
        <v>329</v>
      </c>
      <c r="B333" s="21" t="s">
        <v>550</v>
      </c>
      <c r="C333" s="22" t="s">
        <v>553</v>
      </c>
      <c r="D333" s="30">
        <v>73211990</v>
      </c>
      <c r="E333" s="24">
        <v>6250</v>
      </c>
      <c r="F333" s="31">
        <v>0.18</v>
      </c>
      <c r="G333" s="26">
        <v>0.56</v>
      </c>
      <c r="H333" s="20">
        <v>2750</v>
      </c>
      <c r="I333" s="52">
        <f t="shared" si="28"/>
        <v>2330.50847457627</v>
      </c>
      <c r="K333" s="48">
        <f t="shared" si="29"/>
        <v>0</v>
      </c>
      <c r="L333" s="53">
        <f t="shared" si="31"/>
        <v>0</v>
      </c>
      <c r="M333" s="54">
        <v>0.1</v>
      </c>
      <c r="N333" s="49">
        <f t="shared" si="30"/>
        <v>0</v>
      </c>
    </row>
    <row r="334" spans="1:14">
      <c r="A334" s="77">
        <v>1</v>
      </c>
      <c r="B334" s="78" t="s">
        <v>554</v>
      </c>
      <c r="C334" s="79" t="s">
        <v>555</v>
      </c>
      <c r="D334" s="80">
        <v>85287216</v>
      </c>
      <c r="E334" s="81">
        <v>44900</v>
      </c>
      <c r="F334" s="82">
        <v>0.28</v>
      </c>
      <c r="G334" s="83">
        <v>0.6</v>
      </c>
      <c r="H334" s="84">
        <v>17960</v>
      </c>
      <c r="I334" s="104">
        <f>H334/128%</f>
        <v>14031.25</v>
      </c>
      <c r="J334">
        <v>23</v>
      </c>
      <c r="K334" s="48">
        <f t="shared" si="29"/>
        <v>413080</v>
      </c>
      <c r="L334" s="53">
        <f t="shared" si="31"/>
        <v>322718.75</v>
      </c>
      <c r="M334" s="54">
        <v>0.07</v>
      </c>
      <c r="N334" s="49">
        <f t="shared" si="30"/>
        <v>22590.3125</v>
      </c>
    </row>
    <row r="335" spans="1:14">
      <c r="A335" s="77">
        <v>2</v>
      </c>
      <c r="B335" s="78" t="s">
        <v>556</v>
      </c>
      <c r="C335" s="79" t="s">
        <v>557</v>
      </c>
      <c r="D335" s="80">
        <v>85287216</v>
      </c>
      <c r="E335" s="81">
        <v>88990</v>
      </c>
      <c r="F335" s="82">
        <v>0.28</v>
      </c>
      <c r="G335" s="83">
        <v>0.57</v>
      </c>
      <c r="H335" s="85">
        <v>38265.7</v>
      </c>
      <c r="I335" s="104">
        <f>H335/128%</f>
        <v>29895.078125</v>
      </c>
      <c r="K335" s="48">
        <f t="shared" si="29"/>
        <v>0</v>
      </c>
      <c r="L335" s="53">
        <f t="shared" si="31"/>
        <v>0</v>
      </c>
      <c r="M335" s="54">
        <v>0.07</v>
      </c>
      <c r="N335" s="49">
        <f t="shared" si="30"/>
        <v>0</v>
      </c>
    </row>
    <row r="336" spans="1:14">
      <c r="A336" s="77">
        <v>3</v>
      </c>
      <c r="B336" s="78" t="s">
        <v>558</v>
      </c>
      <c r="C336" s="79" t="s">
        <v>559</v>
      </c>
      <c r="D336" s="80">
        <v>85287215</v>
      </c>
      <c r="E336" s="81">
        <v>36900</v>
      </c>
      <c r="F336" s="82">
        <v>0.18</v>
      </c>
      <c r="G336" s="83">
        <v>0.6</v>
      </c>
      <c r="H336" s="85">
        <v>14760</v>
      </c>
      <c r="I336" s="104">
        <f>H336/118%</f>
        <v>12508.4745762712</v>
      </c>
      <c r="K336" s="48">
        <f t="shared" si="29"/>
        <v>0</v>
      </c>
      <c r="L336" s="53">
        <f t="shared" si="31"/>
        <v>0</v>
      </c>
      <c r="M336" s="54">
        <v>0.07</v>
      </c>
      <c r="N336" s="49">
        <f t="shared" si="30"/>
        <v>0</v>
      </c>
    </row>
    <row r="337" spans="1:14">
      <c r="A337" s="77">
        <v>4</v>
      </c>
      <c r="B337" s="78" t="s">
        <v>560</v>
      </c>
      <c r="C337" s="79" t="s">
        <v>561</v>
      </c>
      <c r="D337" s="80">
        <v>85287216</v>
      </c>
      <c r="E337" s="81">
        <v>53900</v>
      </c>
      <c r="F337" s="82">
        <v>0.28</v>
      </c>
      <c r="G337" s="83">
        <v>0.6</v>
      </c>
      <c r="H337" s="85">
        <v>21560</v>
      </c>
      <c r="I337" s="104">
        <f>H337/128%</f>
        <v>16843.75</v>
      </c>
      <c r="K337" s="48">
        <f t="shared" si="29"/>
        <v>0</v>
      </c>
      <c r="L337" s="53">
        <f t="shared" si="31"/>
        <v>0</v>
      </c>
      <c r="M337" s="54">
        <v>0.07</v>
      </c>
      <c r="N337" s="49">
        <f t="shared" si="30"/>
        <v>0</v>
      </c>
    </row>
    <row r="338" spans="1:14">
      <c r="A338" s="77">
        <v>5</v>
      </c>
      <c r="B338" s="78" t="s">
        <v>562</v>
      </c>
      <c r="C338" s="79" t="s">
        <v>563</v>
      </c>
      <c r="D338" s="80">
        <v>85287216</v>
      </c>
      <c r="E338" s="81">
        <v>59500</v>
      </c>
      <c r="F338" s="82">
        <v>0.28</v>
      </c>
      <c r="G338" s="83">
        <v>0.6</v>
      </c>
      <c r="H338" s="85">
        <v>23800</v>
      </c>
      <c r="I338" s="104">
        <f>H338/128%</f>
        <v>18593.75</v>
      </c>
      <c r="K338" s="48">
        <f t="shared" si="29"/>
        <v>0</v>
      </c>
      <c r="L338" s="53">
        <f t="shared" si="31"/>
        <v>0</v>
      </c>
      <c r="M338" s="54">
        <v>0.07</v>
      </c>
      <c r="N338" s="49">
        <f t="shared" si="30"/>
        <v>0</v>
      </c>
    </row>
    <row r="339" ht="25.5" spans="1:14">
      <c r="A339" s="77">
        <v>6</v>
      </c>
      <c r="B339" s="78" t="s">
        <v>564</v>
      </c>
      <c r="C339" s="86" t="s">
        <v>565</v>
      </c>
      <c r="D339" s="80">
        <v>84501200</v>
      </c>
      <c r="E339" s="81">
        <v>21900</v>
      </c>
      <c r="F339" s="82">
        <v>0.18</v>
      </c>
      <c r="G339" s="83">
        <v>0.56</v>
      </c>
      <c r="H339" s="85">
        <v>9636</v>
      </c>
      <c r="I339" s="104">
        <f t="shared" ref="I339:I355" si="32">H339/118%</f>
        <v>8166.10169491525</v>
      </c>
      <c r="K339" s="48">
        <f t="shared" si="29"/>
        <v>0</v>
      </c>
      <c r="L339" s="53">
        <f t="shared" si="31"/>
        <v>0</v>
      </c>
      <c r="M339" s="54">
        <v>0.1</v>
      </c>
      <c r="N339" s="49">
        <f t="shared" si="30"/>
        <v>0</v>
      </c>
    </row>
    <row r="340" spans="1:14">
      <c r="A340" s="77">
        <v>7</v>
      </c>
      <c r="B340" s="78" t="s">
        <v>93</v>
      </c>
      <c r="C340" s="79" t="s">
        <v>566</v>
      </c>
      <c r="D340" s="80">
        <v>84145130</v>
      </c>
      <c r="E340" s="81">
        <v>4050</v>
      </c>
      <c r="F340" s="82">
        <v>0.18</v>
      </c>
      <c r="G340" s="83">
        <v>0.48</v>
      </c>
      <c r="H340" s="85">
        <v>2106</v>
      </c>
      <c r="I340" s="104">
        <f t="shared" si="32"/>
        <v>1784.74576271186</v>
      </c>
      <c r="K340" s="48">
        <f t="shared" si="29"/>
        <v>0</v>
      </c>
      <c r="L340" s="53">
        <f t="shared" si="31"/>
        <v>0</v>
      </c>
      <c r="M340" s="54">
        <v>0.1</v>
      </c>
      <c r="N340" s="49">
        <f t="shared" si="30"/>
        <v>0</v>
      </c>
    </row>
    <row r="341" spans="1:14">
      <c r="A341" s="77">
        <v>8</v>
      </c>
      <c r="B341" s="78" t="s">
        <v>119</v>
      </c>
      <c r="C341" s="79" t="s">
        <v>567</v>
      </c>
      <c r="D341" s="87">
        <v>84796000</v>
      </c>
      <c r="E341" s="81">
        <v>5590</v>
      </c>
      <c r="F341" s="88">
        <v>0.18</v>
      </c>
      <c r="G341" s="83">
        <v>0.55</v>
      </c>
      <c r="H341" s="85">
        <v>2515.5</v>
      </c>
      <c r="I341" s="104">
        <f t="shared" si="32"/>
        <v>2131.77966101695</v>
      </c>
      <c r="K341" s="48">
        <f t="shared" si="29"/>
        <v>0</v>
      </c>
      <c r="L341" s="53">
        <f t="shared" si="31"/>
        <v>0</v>
      </c>
      <c r="M341" s="54">
        <v>0.1</v>
      </c>
      <c r="N341" s="49">
        <f t="shared" si="30"/>
        <v>0</v>
      </c>
    </row>
    <row r="342" ht="38.25" spans="1:14">
      <c r="A342" s="77">
        <v>9</v>
      </c>
      <c r="B342" s="89" t="s">
        <v>130</v>
      </c>
      <c r="C342" s="90" t="s">
        <v>568</v>
      </c>
      <c r="D342" s="87">
        <v>85371000</v>
      </c>
      <c r="E342" s="81">
        <v>1290</v>
      </c>
      <c r="F342" s="88">
        <v>0.18</v>
      </c>
      <c r="G342" s="83">
        <v>0.61</v>
      </c>
      <c r="H342" s="85">
        <v>503.1</v>
      </c>
      <c r="I342" s="104">
        <f t="shared" si="32"/>
        <v>426.35593220339</v>
      </c>
      <c r="J342">
        <v>3</v>
      </c>
      <c r="K342" s="48">
        <f t="shared" si="29"/>
        <v>1509.3</v>
      </c>
      <c r="L342" s="53">
        <f t="shared" si="31"/>
        <v>1279.06779661017</v>
      </c>
      <c r="M342" s="54">
        <v>0.1</v>
      </c>
      <c r="N342" s="49">
        <f t="shared" si="30"/>
        <v>127.906779661017</v>
      </c>
    </row>
    <row r="343" ht="38.25" spans="1:14">
      <c r="A343" s="77">
        <v>10</v>
      </c>
      <c r="B343" s="89" t="s">
        <v>130</v>
      </c>
      <c r="C343" s="90" t="s">
        <v>569</v>
      </c>
      <c r="D343" s="87">
        <v>85371000</v>
      </c>
      <c r="E343" s="81">
        <v>1450</v>
      </c>
      <c r="F343" s="88">
        <v>0.18</v>
      </c>
      <c r="G343" s="83">
        <v>0.6</v>
      </c>
      <c r="H343" s="85">
        <v>580</v>
      </c>
      <c r="I343" s="104">
        <f t="shared" si="32"/>
        <v>491.525423728814</v>
      </c>
      <c r="K343" s="48">
        <f t="shared" si="29"/>
        <v>0</v>
      </c>
      <c r="L343" s="53">
        <f t="shared" si="31"/>
        <v>0</v>
      </c>
      <c r="M343" s="54">
        <v>0.1</v>
      </c>
      <c r="N343" s="49">
        <f t="shared" si="30"/>
        <v>0</v>
      </c>
    </row>
    <row r="344" ht="38.25" spans="1:14">
      <c r="A344" s="77">
        <v>11</v>
      </c>
      <c r="B344" s="78" t="s">
        <v>570</v>
      </c>
      <c r="C344" s="90" t="s">
        <v>571</v>
      </c>
      <c r="D344" s="87">
        <v>84145120</v>
      </c>
      <c r="E344" s="81">
        <v>2790</v>
      </c>
      <c r="F344" s="88">
        <v>0.18</v>
      </c>
      <c r="G344" s="83">
        <v>0.52</v>
      </c>
      <c r="H344" s="85">
        <v>1339.2</v>
      </c>
      <c r="I344" s="104">
        <f t="shared" si="32"/>
        <v>1134.91525423729</v>
      </c>
      <c r="K344" s="48">
        <f t="shared" si="29"/>
        <v>0</v>
      </c>
      <c r="L344" s="53">
        <f t="shared" si="31"/>
        <v>0</v>
      </c>
      <c r="M344" s="54">
        <v>0.1</v>
      </c>
      <c r="N344" s="49">
        <f t="shared" si="30"/>
        <v>0</v>
      </c>
    </row>
    <row r="345" ht="38.25" spans="1:14">
      <c r="A345" s="77">
        <v>12</v>
      </c>
      <c r="B345" s="78" t="s">
        <v>570</v>
      </c>
      <c r="C345" s="90" t="s">
        <v>572</v>
      </c>
      <c r="D345" s="87">
        <v>84145120</v>
      </c>
      <c r="E345" s="81">
        <v>2790</v>
      </c>
      <c r="F345" s="88">
        <v>0.18</v>
      </c>
      <c r="G345" s="83">
        <v>0.52</v>
      </c>
      <c r="H345" s="85">
        <v>1339.2</v>
      </c>
      <c r="I345" s="104">
        <f t="shared" si="32"/>
        <v>1134.91525423729</v>
      </c>
      <c r="J345">
        <v>12</v>
      </c>
      <c r="K345" s="48">
        <f t="shared" si="29"/>
        <v>16070.4</v>
      </c>
      <c r="L345" s="53">
        <f t="shared" si="31"/>
        <v>13618.9830508475</v>
      </c>
      <c r="M345" s="54">
        <v>0.1</v>
      </c>
      <c r="N345" s="49">
        <f t="shared" si="30"/>
        <v>1361.89830508475</v>
      </c>
    </row>
    <row r="346" spans="1:14">
      <c r="A346" s="77">
        <v>13</v>
      </c>
      <c r="B346" s="78" t="s">
        <v>573</v>
      </c>
      <c r="C346" s="79" t="s">
        <v>574</v>
      </c>
      <c r="D346" s="87">
        <v>85182200</v>
      </c>
      <c r="E346" s="81">
        <v>17500</v>
      </c>
      <c r="F346" s="88">
        <v>0.18</v>
      </c>
      <c r="G346" s="83">
        <v>0.56</v>
      </c>
      <c r="H346" s="85">
        <v>7700</v>
      </c>
      <c r="I346" s="104">
        <f t="shared" si="32"/>
        <v>6525.42372881356</v>
      </c>
      <c r="J346">
        <v>15</v>
      </c>
      <c r="K346" s="48">
        <f t="shared" si="29"/>
        <v>115500</v>
      </c>
      <c r="L346" s="53">
        <f t="shared" si="31"/>
        <v>97881.3559322034</v>
      </c>
      <c r="M346" s="54">
        <v>0.1</v>
      </c>
      <c r="N346" s="49">
        <f t="shared" si="30"/>
        <v>9788.13559322034</v>
      </c>
    </row>
    <row r="347" spans="1:14">
      <c r="A347" s="77">
        <v>14</v>
      </c>
      <c r="B347" s="78" t="s">
        <v>573</v>
      </c>
      <c r="C347" s="79" t="s">
        <v>575</v>
      </c>
      <c r="D347" s="87">
        <v>85182200</v>
      </c>
      <c r="E347" s="81">
        <v>16900</v>
      </c>
      <c r="F347" s="88">
        <v>0.18</v>
      </c>
      <c r="G347" s="83">
        <v>0.55</v>
      </c>
      <c r="H347" s="85">
        <v>7605</v>
      </c>
      <c r="I347" s="104">
        <f t="shared" si="32"/>
        <v>6444.91525423729</v>
      </c>
      <c r="K347" s="48">
        <f t="shared" si="29"/>
        <v>0</v>
      </c>
      <c r="L347" s="53">
        <f t="shared" si="31"/>
        <v>0</v>
      </c>
      <c r="M347" s="54">
        <v>0.1</v>
      </c>
      <c r="N347" s="49">
        <f t="shared" si="30"/>
        <v>0</v>
      </c>
    </row>
    <row r="348" spans="1:14">
      <c r="A348" s="77">
        <v>15</v>
      </c>
      <c r="B348" s="78" t="s">
        <v>188</v>
      </c>
      <c r="C348" s="79" t="s">
        <v>576</v>
      </c>
      <c r="D348" s="87">
        <v>85182200</v>
      </c>
      <c r="E348" s="81">
        <v>11900</v>
      </c>
      <c r="F348" s="88">
        <v>0.18</v>
      </c>
      <c r="G348" s="83">
        <v>0.48</v>
      </c>
      <c r="H348" s="85">
        <v>6188</v>
      </c>
      <c r="I348" s="104">
        <f t="shared" si="32"/>
        <v>5244.06779661017</v>
      </c>
      <c r="J348">
        <v>1</v>
      </c>
      <c r="K348" s="48">
        <f t="shared" si="29"/>
        <v>6188</v>
      </c>
      <c r="L348" s="53">
        <f t="shared" si="31"/>
        <v>5244.06779661017</v>
      </c>
      <c r="M348" s="54">
        <v>0.1</v>
      </c>
      <c r="N348" s="49">
        <f t="shared" si="30"/>
        <v>524.406779661017</v>
      </c>
    </row>
    <row r="349" spans="1:14">
      <c r="A349" s="77">
        <v>16</v>
      </c>
      <c r="B349" s="78" t="s">
        <v>188</v>
      </c>
      <c r="C349" s="79" t="s">
        <v>577</v>
      </c>
      <c r="D349" s="91">
        <v>85182200</v>
      </c>
      <c r="E349" s="81">
        <v>13990</v>
      </c>
      <c r="F349" s="88">
        <v>0.18</v>
      </c>
      <c r="G349" s="83">
        <v>0.46</v>
      </c>
      <c r="H349" s="85">
        <v>7554.6</v>
      </c>
      <c r="I349" s="104">
        <f t="shared" si="32"/>
        <v>6402.20338983051</v>
      </c>
      <c r="K349" s="48">
        <f t="shared" si="29"/>
        <v>0</v>
      </c>
      <c r="L349" s="53">
        <f t="shared" si="31"/>
        <v>0</v>
      </c>
      <c r="M349" s="54">
        <v>0.1</v>
      </c>
      <c r="N349" s="49">
        <f t="shared" si="30"/>
        <v>0</v>
      </c>
    </row>
    <row r="350" ht="25.5" spans="1:14">
      <c r="A350" s="77">
        <v>17</v>
      </c>
      <c r="B350" s="92" t="s">
        <v>196</v>
      </c>
      <c r="C350" s="79" t="s">
        <v>578</v>
      </c>
      <c r="D350" s="91">
        <v>85182200</v>
      </c>
      <c r="E350" s="81">
        <v>21350</v>
      </c>
      <c r="F350" s="88">
        <v>0.18</v>
      </c>
      <c r="G350" s="83">
        <v>0.4</v>
      </c>
      <c r="H350" s="85">
        <v>12810</v>
      </c>
      <c r="I350" s="104">
        <f t="shared" si="32"/>
        <v>10855.9322033898</v>
      </c>
      <c r="K350" s="48">
        <f t="shared" si="29"/>
        <v>0</v>
      </c>
      <c r="L350" s="53">
        <f t="shared" si="31"/>
        <v>0</v>
      </c>
      <c r="M350" s="54">
        <v>0.1</v>
      </c>
      <c r="N350" s="49">
        <f t="shared" si="30"/>
        <v>0</v>
      </c>
    </row>
    <row r="351" ht="25.5" spans="1:14">
      <c r="A351" s="77">
        <v>18</v>
      </c>
      <c r="B351" s="92" t="s">
        <v>196</v>
      </c>
      <c r="C351" s="79" t="s">
        <v>579</v>
      </c>
      <c r="D351" s="91">
        <v>85182200</v>
      </c>
      <c r="E351" s="81">
        <v>17100</v>
      </c>
      <c r="F351" s="88">
        <v>0.18</v>
      </c>
      <c r="G351" s="83">
        <v>0.56</v>
      </c>
      <c r="H351" s="85">
        <v>7524</v>
      </c>
      <c r="I351" s="104">
        <f t="shared" si="32"/>
        <v>6376.27118644068</v>
      </c>
      <c r="K351" s="48">
        <f t="shared" si="29"/>
        <v>0</v>
      </c>
      <c r="L351" s="53">
        <f t="shared" si="31"/>
        <v>0</v>
      </c>
      <c r="M351" s="54">
        <v>0.1</v>
      </c>
      <c r="N351" s="49">
        <f t="shared" si="30"/>
        <v>0</v>
      </c>
    </row>
    <row r="352" ht="25.5" spans="1:14">
      <c r="A352" s="77">
        <v>19</v>
      </c>
      <c r="B352" s="92" t="s">
        <v>196</v>
      </c>
      <c r="C352" s="79" t="s">
        <v>580</v>
      </c>
      <c r="D352" s="91">
        <v>85182200</v>
      </c>
      <c r="E352" s="81">
        <v>25500</v>
      </c>
      <c r="F352" s="88">
        <v>0.18</v>
      </c>
      <c r="G352" s="83">
        <v>0.56</v>
      </c>
      <c r="H352" s="85">
        <v>11220</v>
      </c>
      <c r="I352" s="104">
        <f t="shared" si="32"/>
        <v>9508.47457627119</v>
      </c>
      <c r="K352" s="48">
        <f t="shared" si="29"/>
        <v>0</v>
      </c>
      <c r="L352" s="53">
        <f t="shared" si="31"/>
        <v>0</v>
      </c>
      <c r="M352" s="54">
        <v>0.1</v>
      </c>
      <c r="N352" s="49">
        <f t="shared" si="30"/>
        <v>0</v>
      </c>
    </row>
    <row r="353" ht="25.5" spans="1:14">
      <c r="A353" s="77">
        <v>20</v>
      </c>
      <c r="B353" s="92" t="s">
        <v>196</v>
      </c>
      <c r="C353" s="79" t="s">
        <v>581</v>
      </c>
      <c r="D353" s="91">
        <v>85182200</v>
      </c>
      <c r="E353" s="81">
        <v>26900</v>
      </c>
      <c r="F353" s="88">
        <v>0.18</v>
      </c>
      <c r="G353" s="83">
        <v>0.54</v>
      </c>
      <c r="H353" s="85">
        <v>12374</v>
      </c>
      <c r="I353" s="104">
        <f t="shared" si="32"/>
        <v>10486.4406779661</v>
      </c>
      <c r="K353" s="48">
        <f t="shared" si="29"/>
        <v>0</v>
      </c>
      <c r="L353" s="53">
        <f t="shared" si="31"/>
        <v>0</v>
      </c>
      <c r="M353" s="54">
        <v>0.1</v>
      </c>
      <c r="N353" s="49">
        <f t="shared" si="30"/>
        <v>0</v>
      </c>
    </row>
    <row r="354" spans="1:14">
      <c r="A354" s="77">
        <v>21</v>
      </c>
      <c r="B354" s="78" t="s">
        <v>207</v>
      </c>
      <c r="C354" s="79" t="s">
        <v>582</v>
      </c>
      <c r="D354" s="91">
        <v>85167990</v>
      </c>
      <c r="E354" s="81">
        <v>3890</v>
      </c>
      <c r="F354" s="88">
        <v>0.18</v>
      </c>
      <c r="G354" s="83">
        <v>0.58</v>
      </c>
      <c r="H354" s="85">
        <v>1633.8</v>
      </c>
      <c r="I354" s="104">
        <f t="shared" si="32"/>
        <v>1384.57627118644</v>
      </c>
      <c r="K354" s="48">
        <f t="shared" si="29"/>
        <v>0</v>
      </c>
      <c r="L354" s="53">
        <f t="shared" si="31"/>
        <v>0</v>
      </c>
      <c r="M354" s="54">
        <v>0.1</v>
      </c>
      <c r="N354" s="49">
        <f t="shared" si="30"/>
        <v>0</v>
      </c>
    </row>
    <row r="355" spans="1:14">
      <c r="A355" s="77">
        <v>22</v>
      </c>
      <c r="B355" s="89" t="s">
        <v>212</v>
      </c>
      <c r="C355" s="93" t="s">
        <v>583</v>
      </c>
      <c r="D355" s="91">
        <v>85167990</v>
      </c>
      <c r="E355" s="81">
        <v>4690</v>
      </c>
      <c r="F355" s="82">
        <v>0.18</v>
      </c>
      <c r="G355" s="83">
        <v>0.56</v>
      </c>
      <c r="H355" s="85">
        <v>2063.9</v>
      </c>
      <c r="I355" s="104">
        <f t="shared" si="32"/>
        <v>1749.06779661017</v>
      </c>
      <c r="K355" s="48">
        <f t="shared" si="29"/>
        <v>0</v>
      </c>
      <c r="L355" s="53">
        <f t="shared" si="31"/>
        <v>0</v>
      </c>
      <c r="M355" s="54">
        <v>0.1</v>
      </c>
      <c r="N355" s="49">
        <f t="shared" si="30"/>
        <v>0</v>
      </c>
    </row>
    <row r="356" spans="1:14">
      <c r="A356" s="77">
        <v>23</v>
      </c>
      <c r="B356" s="78" t="s">
        <v>584</v>
      </c>
      <c r="C356" s="79" t="s">
        <v>585</v>
      </c>
      <c r="D356" s="91">
        <v>76151021</v>
      </c>
      <c r="E356" s="81">
        <v>3350</v>
      </c>
      <c r="F356" s="82">
        <v>0.12</v>
      </c>
      <c r="G356" s="83">
        <v>0.59</v>
      </c>
      <c r="H356" s="85">
        <v>1373.5</v>
      </c>
      <c r="I356" s="104">
        <f>H356/112%</f>
        <v>1226.33928571429</v>
      </c>
      <c r="J356">
        <v>8</v>
      </c>
      <c r="K356" s="48">
        <f t="shared" si="29"/>
        <v>10988</v>
      </c>
      <c r="L356" s="53">
        <f t="shared" si="31"/>
        <v>9810.71428571428</v>
      </c>
      <c r="M356" s="54">
        <v>0.1</v>
      </c>
      <c r="N356" s="49">
        <f t="shared" si="30"/>
        <v>981.071428571428</v>
      </c>
    </row>
    <row r="357" spans="1:14">
      <c r="A357" s="77">
        <v>24</v>
      </c>
      <c r="B357" s="78" t="s">
        <v>586</v>
      </c>
      <c r="C357" s="79" t="s">
        <v>587</v>
      </c>
      <c r="D357" s="91">
        <v>76151021</v>
      </c>
      <c r="E357" s="81">
        <v>3850</v>
      </c>
      <c r="F357" s="82">
        <v>0.12</v>
      </c>
      <c r="G357" s="83">
        <v>0.59</v>
      </c>
      <c r="H357" s="85">
        <v>1578.5</v>
      </c>
      <c r="I357" s="104">
        <f>H357/112%</f>
        <v>1409.375</v>
      </c>
      <c r="J357">
        <v>2</v>
      </c>
      <c r="K357" s="48">
        <f t="shared" si="29"/>
        <v>3157</v>
      </c>
      <c r="L357" s="53">
        <f t="shared" si="31"/>
        <v>2818.75</v>
      </c>
      <c r="M357" s="54">
        <v>0.1</v>
      </c>
      <c r="N357" s="49">
        <f t="shared" si="30"/>
        <v>281.875</v>
      </c>
    </row>
    <row r="358" ht="38.25" spans="1:14">
      <c r="A358" s="77">
        <v>25</v>
      </c>
      <c r="B358" s="92" t="s">
        <v>588</v>
      </c>
      <c r="C358" s="79" t="s">
        <v>589</v>
      </c>
      <c r="D358" s="91">
        <v>76151021</v>
      </c>
      <c r="E358" s="81">
        <v>1250</v>
      </c>
      <c r="F358" s="82">
        <v>0.12</v>
      </c>
      <c r="G358" s="83">
        <v>0.59</v>
      </c>
      <c r="H358" s="85">
        <v>512.5</v>
      </c>
      <c r="I358" s="104">
        <f>H358/112%</f>
        <v>457.589285714286</v>
      </c>
      <c r="J358">
        <v>4</v>
      </c>
      <c r="K358" s="48">
        <f t="shared" si="29"/>
        <v>2050</v>
      </c>
      <c r="L358" s="53">
        <f t="shared" si="31"/>
        <v>1830.35714285714</v>
      </c>
      <c r="M358" s="54">
        <v>0.1</v>
      </c>
      <c r="N358" s="49">
        <f t="shared" si="30"/>
        <v>183.035714285714</v>
      </c>
    </row>
    <row r="359" ht="38.25" spans="1:14">
      <c r="A359" s="77">
        <v>26</v>
      </c>
      <c r="B359" s="92" t="s">
        <v>588</v>
      </c>
      <c r="C359" s="79" t="s">
        <v>590</v>
      </c>
      <c r="D359" s="91">
        <v>76151021</v>
      </c>
      <c r="E359" s="81">
        <v>1350</v>
      </c>
      <c r="F359" s="82">
        <v>0.12</v>
      </c>
      <c r="G359" s="83">
        <v>0.58</v>
      </c>
      <c r="H359" s="85">
        <v>567</v>
      </c>
      <c r="I359" s="104">
        <f>H359/112%</f>
        <v>506.25</v>
      </c>
      <c r="J359">
        <v>2</v>
      </c>
      <c r="K359" s="48">
        <f t="shared" si="29"/>
        <v>1134</v>
      </c>
      <c r="L359" s="53">
        <f t="shared" si="31"/>
        <v>1012.5</v>
      </c>
      <c r="M359" s="54">
        <v>0.1</v>
      </c>
      <c r="N359" s="49">
        <f t="shared" si="30"/>
        <v>101.25</v>
      </c>
    </row>
    <row r="360" ht="38.25" spans="1:14">
      <c r="A360" s="77">
        <v>27</v>
      </c>
      <c r="B360" s="92" t="s">
        <v>588</v>
      </c>
      <c r="C360" s="79" t="s">
        <v>591</v>
      </c>
      <c r="D360" s="91">
        <v>76151021</v>
      </c>
      <c r="E360" s="81">
        <v>1450</v>
      </c>
      <c r="F360" s="82">
        <v>0.12</v>
      </c>
      <c r="G360" s="83">
        <v>0.55</v>
      </c>
      <c r="H360" s="85">
        <v>652.5</v>
      </c>
      <c r="I360" s="104">
        <f>H360/112%</f>
        <v>582.589285714286</v>
      </c>
      <c r="K360" s="48">
        <f t="shared" si="29"/>
        <v>0</v>
      </c>
      <c r="L360" s="53">
        <f t="shared" si="31"/>
        <v>0</v>
      </c>
      <c r="M360" s="54">
        <v>0.1</v>
      </c>
      <c r="N360" s="49">
        <f t="shared" si="30"/>
        <v>0</v>
      </c>
    </row>
    <row r="361" spans="1:14">
      <c r="A361" s="77">
        <v>28</v>
      </c>
      <c r="B361" s="78" t="s">
        <v>381</v>
      </c>
      <c r="C361" s="79" t="s">
        <v>592</v>
      </c>
      <c r="D361" s="91">
        <v>84238290</v>
      </c>
      <c r="E361" s="81">
        <v>1090</v>
      </c>
      <c r="F361" s="82">
        <v>0.18</v>
      </c>
      <c r="G361" s="83">
        <v>0.6</v>
      </c>
      <c r="H361" s="85">
        <v>436</v>
      </c>
      <c r="I361" s="104">
        <f t="shared" ref="I361:I376" si="33">H361/118%</f>
        <v>369.491525423729</v>
      </c>
      <c r="K361" s="48">
        <f t="shared" si="29"/>
        <v>0</v>
      </c>
      <c r="L361" s="53">
        <f t="shared" si="31"/>
        <v>0</v>
      </c>
      <c r="M361" s="54">
        <v>0.1</v>
      </c>
      <c r="N361" s="49">
        <f t="shared" si="30"/>
        <v>0</v>
      </c>
    </row>
    <row r="362" spans="1:14">
      <c r="A362" s="77">
        <v>29</v>
      </c>
      <c r="B362" s="78" t="s">
        <v>381</v>
      </c>
      <c r="C362" s="79" t="s">
        <v>593</v>
      </c>
      <c r="D362" s="91">
        <v>84238290</v>
      </c>
      <c r="E362" s="81">
        <v>1190</v>
      </c>
      <c r="F362" s="82">
        <v>0.18</v>
      </c>
      <c r="G362" s="83">
        <v>0.59</v>
      </c>
      <c r="H362" s="85">
        <v>487.9</v>
      </c>
      <c r="I362" s="104">
        <f t="shared" si="33"/>
        <v>413.474576271186</v>
      </c>
      <c r="K362" s="48">
        <f t="shared" si="29"/>
        <v>0</v>
      </c>
      <c r="L362" s="53">
        <f t="shared" si="31"/>
        <v>0</v>
      </c>
      <c r="M362" s="54">
        <v>0.1</v>
      </c>
      <c r="N362" s="49">
        <f t="shared" si="30"/>
        <v>0</v>
      </c>
    </row>
    <row r="363" spans="1:14">
      <c r="A363" s="77">
        <v>30</v>
      </c>
      <c r="B363" s="78" t="s">
        <v>594</v>
      </c>
      <c r="C363" s="79" t="s">
        <v>595</v>
      </c>
      <c r="D363" s="80">
        <v>84238290</v>
      </c>
      <c r="E363" s="81">
        <v>890</v>
      </c>
      <c r="F363" s="94">
        <v>0.18</v>
      </c>
      <c r="G363" s="83">
        <v>0.72</v>
      </c>
      <c r="H363" s="85">
        <v>249.2</v>
      </c>
      <c r="I363" s="104">
        <f t="shared" si="33"/>
        <v>211.186440677966</v>
      </c>
      <c r="K363" s="48">
        <f t="shared" si="29"/>
        <v>0</v>
      </c>
      <c r="L363" s="53">
        <f t="shared" si="31"/>
        <v>0</v>
      </c>
      <c r="M363" s="54">
        <v>0.1</v>
      </c>
      <c r="N363" s="49">
        <f t="shared" si="30"/>
        <v>0</v>
      </c>
    </row>
    <row r="364" spans="1:14">
      <c r="A364" s="77">
        <v>31</v>
      </c>
      <c r="B364" s="78" t="s">
        <v>594</v>
      </c>
      <c r="C364" s="79" t="s">
        <v>596</v>
      </c>
      <c r="D364" s="80">
        <v>84238290</v>
      </c>
      <c r="E364" s="81">
        <v>1050</v>
      </c>
      <c r="F364" s="94">
        <v>0.18</v>
      </c>
      <c r="G364" s="83">
        <v>0.68</v>
      </c>
      <c r="H364" s="85">
        <v>336</v>
      </c>
      <c r="I364" s="104">
        <f t="shared" si="33"/>
        <v>284.745762711864</v>
      </c>
      <c r="K364" s="48">
        <f t="shared" si="29"/>
        <v>0</v>
      </c>
      <c r="L364" s="53">
        <f t="shared" si="31"/>
        <v>0</v>
      </c>
      <c r="M364" s="54">
        <v>0.1</v>
      </c>
      <c r="N364" s="49">
        <f t="shared" si="30"/>
        <v>0</v>
      </c>
    </row>
    <row r="365" spans="1:14">
      <c r="A365" s="77">
        <v>32</v>
      </c>
      <c r="B365" s="78" t="s">
        <v>594</v>
      </c>
      <c r="C365" s="79" t="s">
        <v>597</v>
      </c>
      <c r="D365" s="80">
        <v>84238290</v>
      </c>
      <c r="E365" s="81">
        <v>990</v>
      </c>
      <c r="F365" s="94">
        <v>0.18</v>
      </c>
      <c r="G365" s="83">
        <v>0.62</v>
      </c>
      <c r="H365" s="85">
        <v>376.2</v>
      </c>
      <c r="I365" s="104">
        <f t="shared" si="33"/>
        <v>318.813559322034</v>
      </c>
      <c r="K365" s="48">
        <f t="shared" si="29"/>
        <v>0</v>
      </c>
      <c r="L365" s="53">
        <f t="shared" si="31"/>
        <v>0</v>
      </c>
      <c r="M365" s="54">
        <v>0.1</v>
      </c>
      <c r="N365" s="49">
        <f t="shared" si="30"/>
        <v>0</v>
      </c>
    </row>
    <row r="366" spans="1:14">
      <c r="A366" s="77">
        <v>33</v>
      </c>
      <c r="B366" s="78" t="s">
        <v>389</v>
      </c>
      <c r="C366" s="79" t="s">
        <v>598</v>
      </c>
      <c r="D366" s="80">
        <v>85166000</v>
      </c>
      <c r="E366" s="81">
        <v>8690</v>
      </c>
      <c r="F366" s="94">
        <v>0.18</v>
      </c>
      <c r="G366" s="83">
        <v>0.6</v>
      </c>
      <c r="H366" s="85">
        <v>3476</v>
      </c>
      <c r="I366" s="104">
        <f t="shared" si="33"/>
        <v>2945.76271186441</v>
      </c>
      <c r="K366" s="48">
        <f t="shared" si="29"/>
        <v>0</v>
      </c>
      <c r="L366" s="53">
        <f t="shared" si="31"/>
        <v>0</v>
      </c>
      <c r="M366" s="54">
        <v>0.1</v>
      </c>
      <c r="N366" s="49">
        <f t="shared" si="30"/>
        <v>0</v>
      </c>
    </row>
    <row r="367" ht="38.25" spans="1:14">
      <c r="A367" s="77">
        <v>34</v>
      </c>
      <c r="B367" s="89" t="s">
        <v>389</v>
      </c>
      <c r="C367" s="95" t="s">
        <v>599</v>
      </c>
      <c r="D367" s="80">
        <v>85166000</v>
      </c>
      <c r="E367" s="81">
        <v>14900</v>
      </c>
      <c r="F367" s="94">
        <v>0.18</v>
      </c>
      <c r="G367" s="83">
        <v>0.59</v>
      </c>
      <c r="H367" s="85">
        <v>6109</v>
      </c>
      <c r="I367" s="104">
        <f t="shared" si="33"/>
        <v>5177.1186440678</v>
      </c>
      <c r="K367" s="48">
        <f t="shared" si="29"/>
        <v>0</v>
      </c>
      <c r="L367" s="53">
        <f t="shared" si="31"/>
        <v>0</v>
      </c>
      <c r="M367" s="54">
        <v>0.1</v>
      </c>
      <c r="N367" s="49">
        <f t="shared" si="30"/>
        <v>0</v>
      </c>
    </row>
    <row r="368" spans="1:14">
      <c r="A368" s="77">
        <v>35</v>
      </c>
      <c r="B368" s="78" t="s">
        <v>494</v>
      </c>
      <c r="C368" s="79" t="s">
        <v>600</v>
      </c>
      <c r="D368" s="80">
        <v>84146000</v>
      </c>
      <c r="E368" s="81">
        <v>9090</v>
      </c>
      <c r="F368" s="94">
        <v>0.18</v>
      </c>
      <c r="G368" s="83">
        <v>0.45</v>
      </c>
      <c r="H368" s="85">
        <v>4999.5</v>
      </c>
      <c r="I368" s="104">
        <f t="shared" si="33"/>
        <v>4236.86440677966</v>
      </c>
      <c r="K368" s="48">
        <f t="shared" si="29"/>
        <v>0</v>
      </c>
      <c r="L368" s="53">
        <f t="shared" si="31"/>
        <v>0</v>
      </c>
      <c r="M368" s="54">
        <v>0.1</v>
      </c>
      <c r="N368" s="49">
        <f t="shared" si="30"/>
        <v>0</v>
      </c>
    </row>
    <row r="369" spans="1:14">
      <c r="A369" s="77">
        <v>36</v>
      </c>
      <c r="B369" s="78" t="s">
        <v>494</v>
      </c>
      <c r="C369" s="79" t="s">
        <v>601</v>
      </c>
      <c r="D369" s="80">
        <v>84146000</v>
      </c>
      <c r="E369" s="81">
        <v>12300</v>
      </c>
      <c r="F369" s="94">
        <v>0.18</v>
      </c>
      <c r="G369" s="83">
        <v>0.45</v>
      </c>
      <c r="H369" s="85">
        <v>6765</v>
      </c>
      <c r="I369" s="104">
        <f t="shared" si="33"/>
        <v>5733.05084745763</v>
      </c>
      <c r="K369" s="48">
        <f t="shared" si="29"/>
        <v>0</v>
      </c>
      <c r="L369" s="53">
        <f t="shared" si="31"/>
        <v>0</v>
      </c>
      <c r="M369" s="54">
        <v>0.1</v>
      </c>
      <c r="N369" s="49">
        <f t="shared" si="30"/>
        <v>0</v>
      </c>
    </row>
    <row r="370" spans="1:14">
      <c r="A370" s="77">
        <v>37</v>
      </c>
      <c r="B370" s="78" t="s">
        <v>494</v>
      </c>
      <c r="C370" s="79" t="s">
        <v>602</v>
      </c>
      <c r="D370" s="80">
        <v>84146000</v>
      </c>
      <c r="E370" s="81">
        <v>13190</v>
      </c>
      <c r="F370" s="94">
        <v>0.18</v>
      </c>
      <c r="G370" s="83">
        <v>0.45</v>
      </c>
      <c r="H370" s="85">
        <v>7254.5</v>
      </c>
      <c r="I370" s="104">
        <f t="shared" si="33"/>
        <v>6147.8813559322</v>
      </c>
      <c r="K370" s="48">
        <f t="shared" si="29"/>
        <v>0</v>
      </c>
      <c r="L370" s="53">
        <f t="shared" si="31"/>
        <v>0</v>
      </c>
      <c r="M370" s="54">
        <v>0.1</v>
      </c>
      <c r="N370" s="49">
        <f t="shared" si="30"/>
        <v>0</v>
      </c>
    </row>
    <row r="371" spans="1:14">
      <c r="A371" s="77">
        <v>38</v>
      </c>
      <c r="B371" s="78" t="s">
        <v>494</v>
      </c>
      <c r="C371" s="79" t="s">
        <v>603</v>
      </c>
      <c r="D371" s="80">
        <v>84146000</v>
      </c>
      <c r="E371" s="81">
        <v>20900</v>
      </c>
      <c r="F371" s="94">
        <v>0.18</v>
      </c>
      <c r="G371" s="83">
        <v>0.57</v>
      </c>
      <c r="H371" s="85">
        <v>9196</v>
      </c>
      <c r="I371" s="104">
        <f t="shared" si="33"/>
        <v>7793.22033898305</v>
      </c>
      <c r="J371">
        <v>4</v>
      </c>
      <c r="K371" s="48">
        <f t="shared" si="29"/>
        <v>36784</v>
      </c>
      <c r="L371" s="53">
        <f t="shared" si="31"/>
        <v>31172.8813559322</v>
      </c>
      <c r="M371" s="54">
        <v>0.1</v>
      </c>
      <c r="N371" s="49">
        <f t="shared" si="30"/>
        <v>3117.28813559322</v>
      </c>
    </row>
    <row r="372" spans="1:14">
      <c r="A372" s="77">
        <v>39</v>
      </c>
      <c r="B372" s="78" t="s">
        <v>494</v>
      </c>
      <c r="C372" s="79" t="s">
        <v>604</v>
      </c>
      <c r="D372" s="80">
        <v>84146000</v>
      </c>
      <c r="E372" s="81">
        <v>23900</v>
      </c>
      <c r="F372" s="82">
        <v>0.18</v>
      </c>
      <c r="G372" s="83">
        <v>0.56</v>
      </c>
      <c r="H372" s="85">
        <v>10516</v>
      </c>
      <c r="I372" s="104">
        <f t="shared" si="33"/>
        <v>8911.86440677966</v>
      </c>
      <c r="J372">
        <v>5</v>
      </c>
      <c r="K372" s="48">
        <f t="shared" si="29"/>
        <v>52580</v>
      </c>
      <c r="L372" s="53">
        <f t="shared" si="31"/>
        <v>44559.3220338983</v>
      </c>
      <c r="M372" s="54">
        <v>0.1</v>
      </c>
      <c r="N372" s="49">
        <f t="shared" si="30"/>
        <v>4455.93220338983</v>
      </c>
    </row>
    <row r="373" spans="1:14">
      <c r="A373" s="77">
        <v>40</v>
      </c>
      <c r="B373" s="78" t="s">
        <v>508</v>
      </c>
      <c r="C373" s="79" t="s">
        <v>605</v>
      </c>
      <c r="D373" s="80">
        <v>73211190</v>
      </c>
      <c r="E373" s="81">
        <v>15790</v>
      </c>
      <c r="F373" s="82">
        <v>0.18</v>
      </c>
      <c r="G373" s="83">
        <v>0.47</v>
      </c>
      <c r="H373" s="85">
        <v>8368.7</v>
      </c>
      <c r="I373" s="104">
        <f t="shared" si="33"/>
        <v>7092.1186440678</v>
      </c>
      <c r="K373" s="48">
        <f t="shared" si="29"/>
        <v>0</v>
      </c>
      <c r="L373" s="53">
        <f t="shared" si="31"/>
        <v>0</v>
      </c>
      <c r="M373" s="54">
        <v>0.1</v>
      </c>
      <c r="N373" s="49">
        <f t="shared" si="30"/>
        <v>0</v>
      </c>
    </row>
    <row r="374" spans="1:14">
      <c r="A374" s="77">
        <v>41</v>
      </c>
      <c r="B374" s="78" t="s">
        <v>508</v>
      </c>
      <c r="C374" s="79" t="s">
        <v>606</v>
      </c>
      <c r="D374" s="80">
        <v>73211190</v>
      </c>
      <c r="E374" s="81">
        <v>15790</v>
      </c>
      <c r="F374" s="82">
        <v>0.18</v>
      </c>
      <c r="G374" s="83">
        <v>0.47</v>
      </c>
      <c r="H374" s="85">
        <v>8368.7</v>
      </c>
      <c r="I374" s="104">
        <f t="shared" si="33"/>
        <v>7092.1186440678</v>
      </c>
      <c r="J374">
        <v>1</v>
      </c>
      <c r="K374" s="48">
        <f t="shared" si="29"/>
        <v>8368.7</v>
      </c>
      <c r="L374" s="53">
        <f t="shared" si="31"/>
        <v>7092.1186440678</v>
      </c>
      <c r="M374" s="54">
        <v>0.1</v>
      </c>
      <c r="N374" s="49">
        <f t="shared" si="30"/>
        <v>709.21186440678</v>
      </c>
    </row>
    <row r="375" spans="1:14">
      <c r="A375" s="96">
        <v>42</v>
      </c>
      <c r="B375" s="97" t="s">
        <v>511</v>
      </c>
      <c r="C375" s="98" t="s">
        <v>607</v>
      </c>
      <c r="D375" s="91">
        <v>73211190</v>
      </c>
      <c r="E375" s="99">
        <v>18590</v>
      </c>
      <c r="F375" s="82">
        <v>0.18</v>
      </c>
      <c r="G375" s="83">
        <v>0.47</v>
      </c>
      <c r="H375" s="85">
        <v>9852.7</v>
      </c>
      <c r="I375" s="104">
        <f t="shared" si="33"/>
        <v>8349.74576271187</v>
      </c>
      <c r="J375">
        <v>2</v>
      </c>
      <c r="K375" s="48">
        <f>J374*H375</f>
        <v>9852.7</v>
      </c>
      <c r="L375" s="53">
        <f t="shared" si="31"/>
        <v>16699.4915254237</v>
      </c>
      <c r="M375" s="54">
        <v>0.1</v>
      </c>
      <c r="N375" s="49">
        <f t="shared" si="30"/>
        <v>1669.94915254237</v>
      </c>
    </row>
    <row r="376" spans="1:14">
      <c r="A376" s="100">
        <v>43</v>
      </c>
      <c r="B376" s="78" t="s">
        <v>511</v>
      </c>
      <c r="C376" s="79" t="s">
        <v>608</v>
      </c>
      <c r="D376" s="80">
        <v>73211190</v>
      </c>
      <c r="E376" s="101">
        <v>18590</v>
      </c>
      <c r="F376" s="94">
        <v>0.18</v>
      </c>
      <c r="G376" s="83">
        <v>0.47</v>
      </c>
      <c r="H376" s="85">
        <v>9852.7</v>
      </c>
      <c r="I376" s="104">
        <f t="shared" si="33"/>
        <v>8349.74576271187</v>
      </c>
      <c r="J376" s="36"/>
      <c r="K376" s="48"/>
      <c r="L376" s="53">
        <f t="shared" si="31"/>
        <v>0</v>
      </c>
      <c r="M376" s="54">
        <v>0.1</v>
      </c>
      <c r="N376" s="49">
        <f t="shared" si="30"/>
        <v>0</v>
      </c>
    </row>
    <row r="377" spans="2:14">
      <c r="B377" s="102"/>
      <c r="F377" s="36"/>
      <c r="G377" s="103"/>
      <c r="I377" s="35"/>
      <c r="K377" s="36">
        <f>SUM(K5:K376)</f>
        <v>3044910.45</v>
      </c>
      <c r="L377" s="37"/>
      <c r="M377" s="38"/>
      <c r="N377" s="37">
        <f>SUM(N5:N376)</f>
        <v>224052.254615617</v>
      </c>
    </row>
    <row r="378" spans="2:2">
      <c r="B378" s="102"/>
    </row>
    <row r="379" spans="2:2">
      <c r="B379" s="102"/>
    </row>
  </sheetData>
  <mergeCells count="17">
    <mergeCell ref="A1:H1"/>
    <mergeCell ref="A2:H2"/>
    <mergeCell ref="A3:A4"/>
    <mergeCell ref="B3:B4"/>
    <mergeCell ref="B203:B20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conditionalFormatting sqref="C125">
    <cfRule type="duplicateValues" dxfId="0" priority="2"/>
  </conditionalFormatting>
  <conditionalFormatting sqref="C267">
    <cfRule type="duplicateValues" dxfId="0" priority="3"/>
  </conditionalFormatting>
  <conditionalFormatting sqref="C249:C250">
    <cfRule type="duplicateValues" dxfId="0" priority="4"/>
  </conditionalFormatting>
  <conditionalFormatting sqref="C251:C252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Anjana Asokan</cp:lastModifiedBy>
  <dcterms:created xsi:type="dcterms:W3CDTF">2024-02-23T16:24:00Z</dcterms:created>
  <dcterms:modified xsi:type="dcterms:W3CDTF">2024-02-27T14:56:40Z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A5C9505E29D64239A3C32E99871806E8</vt:lpwstr>
  </property>
  <property fmtid="{D5CDD505-2E9C-101B-9397-08002B2CF9AE}" pid="3" name="KSOProductBuildVer">
    <vt:lpwstr>1033-11.2.0.11225</vt:lpwstr>
  </property>
</Properties>
</file>