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Sheet1!$A$1:$L$73</definedName>
  </definedNames>
  <calcPr calcId="124519"/>
</workbook>
</file>

<file path=xl/calcChain.xml><?xml version="1.0" encoding="utf-8"?>
<calcChain xmlns="http://schemas.openxmlformats.org/spreadsheetml/2006/main">
  <c r="H68" i="1"/>
  <c r="I67"/>
  <c r="K67" s="1"/>
  <c r="I66"/>
  <c r="K66" s="1"/>
  <c r="I65"/>
  <c r="K65" s="1"/>
  <c r="I64"/>
  <c r="K64" s="1"/>
  <c r="I63"/>
  <c r="K63" s="1"/>
  <c r="I62"/>
  <c r="K62" s="1"/>
  <c r="I61"/>
  <c r="K61" s="1"/>
  <c r="I60"/>
  <c r="K60" s="1"/>
  <c r="I59"/>
  <c r="K59" s="1"/>
  <c r="I58"/>
  <c r="K58" s="1"/>
  <c r="I57"/>
  <c r="K57" s="1"/>
  <c r="I56"/>
  <c r="K56" s="1"/>
  <c r="I55"/>
  <c r="K55" s="1"/>
  <c r="I54"/>
  <c r="K54" s="1"/>
  <c r="H53"/>
  <c r="I52"/>
  <c r="K52" s="1"/>
  <c r="I51"/>
  <c r="K50"/>
  <c r="K49"/>
  <c r="I53" l="1"/>
  <c r="K68"/>
  <c r="I68"/>
  <c r="K51"/>
  <c r="K53" s="1"/>
  <c r="H48"/>
  <c r="I47"/>
  <c r="K47" s="1"/>
  <c r="I46"/>
  <c r="K46" s="1"/>
  <c r="I45"/>
  <c r="K45" s="1"/>
  <c r="H44"/>
  <c r="K43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18"/>
  <c r="K18" s="1"/>
  <c r="I17"/>
  <c r="K17" s="1"/>
  <c r="I16"/>
  <c r="H15"/>
  <c r="I14"/>
  <c r="K14" s="1"/>
  <c r="I13"/>
  <c r="K13" s="1"/>
  <c r="I12"/>
  <c r="K12" s="1"/>
  <c r="I11"/>
  <c r="K11" s="1"/>
  <c r="K10"/>
  <c r="I10"/>
  <c r="I9"/>
  <c r="K9" s="1"/>
  <c r="K8"/>
  <c r="I8"/>
  <c r="K7"/>
  <c r="K6"/>
  <c r="K5"/>
  <c r="K15" l="1"/>
  <c r="I15"/>
  <c r="K48"/>
  <c r="I48"/>
  <c r="I44"/>
  <c r="K16"/>
  <c r="K44" s="1"/>
</calcChain>
</file>

<file path=xl/sharedStrings.xml><?xml version="1.0" encoding="utf-8"?>
<sst xmlns="http://schemas.openxmlformats.org/spreadsheetml/2006/main" count="455" uniqueCount="134">
  <si>
    <t>Details of the Public Water bodies - Kadapa Cluster</t>
  </si>
  <si>
    <t xml:space="preserve">District Name : Kadapa </t>
  </si>
  <si>
    <t>Name of the Cluster : Kadapa</t>
  </si>
  <si>
    <t>Sl.No.</t>
  </si>
  <si>
    <t>Mandal</t>
  </si>
  <si>
    <t>Village</t>
  </si>
  <si>
    <t>Name of the Water Body</t>
  </si>
  <si>
    <t>Seasonality    (Perinnial / Long Seasonal / Short Seasonal</t>
  </si>
  <si>
    <t>MI / GP / Reservoir</t>
  </si>
  <si>
    <t>Lease / License / Auction</t>
  </si>
  <si>
    <t>TWSA</t>
  </si>
  <si>
    <t>EWSA</t>
  </si>
  <si>
    <t>Ownership of the waterbody</t>
  </si>
  <si>
    <t xml:space="preserve">Estt. Fingerlings  </t>
  </si>
  <si>
    <t>Rearing Space (in Hects.)</t>
  </si>
  <si>
    <t>Kadapa</t>
  </si>
  <si>
    <t>Patha Kadapa</t>
  </si>
  <si>
    <t>Patha Kadapa tank</t>
  </si>
  <si>
    <t xml:space="preserve">Long Seasonal </t>
  </si>
  <si>
    <t>MI</t>
  </si>
  <si>
    <t>Lease</t>
  </si>
  <si>
    <t>FCS Chennur</t>
  </si>
  <si>
    <t>Putlampalli</t>
  </si>
  <si>
    <t>Putlampalli tank</t>
  </si>
  <si>
    <t>Short Seasanal</t>
  </si>
  <si>
    <t>FCS Almaspet</t>
  </si>
  <si>
    <t>Utukur</t>
  </si>
  <si>
    <t>Utukur tank</t>
  </si>
  <si>
    <t>GP</t>
  </si>
  <si>
    <t>Chinnachowk</t>
  </si>
  <si>
    <t>Mutharajupalli tank</t>
  </si>
  <si>
    <t>Auction</t>
  </si>
  <si>
    <t>Ramarajupalli</t>
  </si>
  <si>
    <t>Ramarajupalli kunta</t>
  </si>
  <si>
    <t>Kondayapalli tank</t>
  </si>
  <si>
    <t>Ramanna cheruvu</t>
  </si>
  <si>
    <t>Cherlopalle cheruvu</t>
  </si>
  <si>
    <t>Gurivireddi kunta</t>
  </si>
  <si>
    <t>Bacharamma cheruvu</t>
  </si>
  <si>
    <t>TOTAL</t>
  </si>
  <si>
    <t>C.K.Dinne</t>
  </si>
  <si>
    <t>C.K.Dinne tank</t>
  </si>
  <si>
    <t>Fcs C.k.Dinne</t>
  </si>
  <si>
    <t>Kampalli</t>
  </si>
  <si>
    <t>Kampalli tank</t>
  </si>
  <si>
    <t>Kopparthi</t>
  </si>
  <si>
    <t>Kopparthi tank</t>
  </si>
  <si>
    <t>Kolumulapalli</t>
  </si>
  <si>
    <t>Kolumulapalli tank</t>
  </si>
  <si>
    <t>Balupalli</t>
  </si>
  <si>
    <t>Balupalli tank</t>
  </si>
  <si>
    <t>Gurramgumpu tank</t>
  </si>
  <si>
    <t>C.K. Dinne</t>
  </si>
  <si>
    <t>Chinthakommadinne</t>
  </si>
  <si>
    <t>Mallapakunta</t>
  </si>
  <si>
    <t>Rudyagripalli</t>
  </si>
  <si>
    <t>Rachannakalva</t>
  </si>
  <si>
    <t>Basireddy kalva</t>
  </si>
  <si>
    <t>Aswariviswanadhapuram</t>
  </si>
  <si>
    <t>Papagni Etikalva</t>
  </si>
  <si>
    <t>Buggalapalli</t>
  </si>
  <si>
    <t>Puttagaddakalva</t>
  </si>
  <si>
    <t>Dorunukalva</t>
  </si>
  <si>
    <t>Tadigotla</t>
  </si>
  <si>
    <t>Megadakunta</t>
  </si>
  <si>
    <t>Kapukunta</t>
  </si>
  <si>
    <t>Binduraopalli</t>
  </si>
  <si>
    <t>Prevalichruvu</t>
  </si>
  <si>
    <t>Rayalapanthula palli</t>
  </si>
  <si>
    <t>Rayalapanthula tank</t>
  </si>
  <si>
    <t>Chakirevula kunta</t>
  </si>
  <si>
    <t>Ippapenta</t>
  </si>
  <si>
    <t>Ippapanta tank</t>
  </si>
  <si>
    <t>Ganganapalli</t>
  </si>
  <si>
    <t>Mallapa cheruvu</t>
  </si>
  <si>
    <t>Thadiguntla</t>
  </si>
  <si>
    <t>Gangayapalli kunta</t>
  </si>
  <si>
    <t>Dasamma chavi kunta</t>
  </si>
  <si>
    <t>Bsireddi cheruvu</t>
  </si>
  <si>
    <t>Linganna kalva</t>
  </si>
  <si>
    <t>Pabbapuram</t>
  </si>
  <si>
    <t>Pabbapuram tank</t>
  </si>
  <si>
    <t>Chinnnakampalli</t>
  </si>
  <si>
    <t>Nakkalakunta cheruvu</t>
  </si>
  <si>
    <t>Yaddu Etikalva</t>
  </si>
  <si>
    <t>Morla vanka</t>
  </si>
  <si>
    <t xml:space="preserve">Eppenta </t>
  </si>
  <si>
    <t>Buggvanka Proejct</t>
  </si>
  <si>
    <t>New Reservoir</t>
  </si>
  <si>
    <t>Licences</t>
  </si>
  <si>
    <t>Chennur</t>
  </si>
  <si>
    <t>Kondapeta</t>
  </si>
  <si>
    <t>Kondapeta tank</t>
  </si>
  <si>
    <t>Gurampadu</t>
  </si>
  <si>
    <t>Guradala kunta cheruvu</t>
  </si>
  <si>
    <t>Rudrabharathipeta</t>
  </si>
  <si>
    <t>Rudrabharathipeta pedda kunta</t>
  </si>
  <si>
    <t>Khajipet</t>
  </si>
  <si>
    <t>Ravulapalli</t>
  </si>
  <si>
    <t>Ravulapalli tank</t>
  </si>
  <si>
    <t>Long Seasonal</t>
  </si>
  <si>
    <t>C.R.P.</t>
  </si>
  <si>
    <t>Pathur</t>
  </si>
  <si>
    <t>Kannelavagu tank</t>
  </si>
  <si>
    <t>Nagasanipalli</t>
  </si>
  <si>
    <t>Nagasanipalli tank</t>
  </si>
  <si>
    <t>Short Seasonal</t>
  </si>
  <si>
    <t>FCS Pattur</t>
  </si>
  <si>
    <t>Anjaneyakottalu</t>
  </si>
  <si>
    <t>Pullur tank</t>
  </si>
  <si>
    <t>Pendlimarri</t>
  </si>
  <si>
    <t>Gangnapalli</t>
  </si>
  <si>
    <t>Ganganapalli tank</t>
  </si>
  <si>
    <t>Padmanabha kunta</t>
  </si>
  <si>
    <t>Rampathadu</t>
  </si>
  <si>
    <t>Yerragudivari kalva</t>
  </si>
  <si>
    <t>Alladusetti kunta</t>
  </si>
  <si>
    <t>Maddulavari kunta</t>
  </si>
  <si>
    <t>Chendavaya kunta</t>
  </si>
  <si>
    <t>Chabali</t>
  </si>
  <si>
    <t>Konduru</t>
  </si>
  <si>
    <t>Palmedikalva</t>
  </si>
  <si>
    <t>Nandimandalam</t>
  </si>
  <si>
    <t>Patha kalva</t>
  </si>
  <si>
    <t>Kotakalva</t>
  </si>
  <si>
    <t>Kommara cheruvu</t>
  </si>
  <si>
    <t>Gangayapalli</t>
  </si>
  <si>
    <t>Pasalavandla kunta</t>
  </si>
  <si>
    <t>Veelivari kunta</t>
  </si>
  <si>
    <t>Thamballavari kunta</t>
  </si>
  <si>
    <t>GRAND TOTAL</t>
  </si>
  <si>
    <t xml:space="preserve">Deputy Director of Fisheries, </t>
  </si>
  <si>
    <t xml:space="preserve">Kadapa, Y.S.R., District </t>
  </si>
  <si>
    <t>Incharge Name &amp; Contact No.M.Muruges nattar,Fisheries Development Officer,9573910592</t>
  </si>
</sst>
</file>

<file path=xl/styles.xml><?xml version="1.0" encoding="utf-8"?>
<styleSheet xmlns="http://schemas.openxmlformats.org/spreadsheetml/2006/main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1"/>
      <color indexed="8"/>
      <name val="Calibri"/>
      <family val="2"/>
      <scheme val="minor"/>
    </font>
    <font>
      <b/>
      <sz val="12"/>
      <color indexed="8"/>
      <name val="Times New Roman"/>
      <family val="1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9">
    <xf numFmtId="0" fontId="0" fillId="0" borderId="0" xfId="0"/>
    <xf numFmtId="0" fontId="0" fillId="0" borderId="1" xfId="0" applyBorder="1" applyAlignment="1">
      <alignment horizontal="left" vertical="center" wrapText="1"/>
    </xf>
    <xf numFmtId="0" fontId="4" fillId="0" borderId="1" xfId="1" applyFont="1" applyBorder="1" applyAlignment="1">
      <alignment horizontal="center" vertical="top" wrapText="1"/>
    </xf>
    <xf numFmtId="0" fontId="4" fillId="0" borderId="1" xfId="1" applyFont="1" applyBorder="1" applyAlignment="1">
      <alignment vertical="top" wrapText="1"/>
    </xf>
    <xf numFmtId="1" fontId="0" fillId="0" borderId="1" xfId="0" applyNumberForma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wrapText="1"/>
    </xf>
    <xf numFmtId="2" fontId="0" fillId="0" borderId="1" xfId="0" applyNumberFormat="1" applyFont="1" applyBorder="1" applyAlignment="1">
      <alignment horizontal="left" wrapText="1"/>
    </xf>
    <xf numFmtId="2" fontId="0" fillId="0" borderId="1" xfId="0" applyNumberFormat="1" applyFont="1" applyBorder="1" applyAlignment="1">
      <alignment horizontal="center" wrapText="1"/>
    </xf>
    <xf numFmtId="0" fontId="6" fillId="0" borderId="1" xfId="1" applyFont="1" applyBorder="1" applyAlignment="1">
      <alignment horizontal="center" vertical="top" wrapText="1"/>
    </xf>
    <xf numFmtId="2" fontId="8" fillId="0" borderId="1" xfId="0" applyNumberFormat="1" applyFont="1" applyBorder="1" applyAlignment="1">
      <alignment horizontal="center" wrapText="1"/>
    </xf>
    <xf numFmtId="164" fontId="8" fillId="0" borderId="1" xfId="0" applyNumberFormat="1" applyFont="1" applyBorder="1" applyAlignment="1">
      <alignment horizontal="center" wrapText="1"/>
    </xf>
    <xf numFmtId="1" fontId="8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wrapText="1"/>
    </xf>
    <xf numFmtId="2" fontId="1" fillId="0" borderId="1" xfId="0" applyNumberFormat="1" applyFont="1" applyBorder="1" applyAlignment="1">
      <alignment horizontal="left" wrapText="1"/>
    </xf>
    <xf numFmtId="2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0" fillId="0" borderId="1" xfId="0" quotePrefix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top"/>
    </xf>
    <xf numFmtId="0" fontId="4" fillId="0" borderId="1" xfId="1" applyFont="1" applyBorder="1" applyAlignment="1">
      <alignment vertical="top"/>
    </xf>
    <xf numFmtId="0" fontId="6" fillId="0" borderId="1" xfId="1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Fill="1" applyBorder="1" applyAlignment="1" applyProtection="1">
      <alignment horizontal="left" vertical="center"/>
    </xf>
    <xf numFmtId="2" fontId="0" fillId="0" borderId="1" xfId="0" applyNumberFormat="1" applyFont="1" applyBorder="1" applyAlignment="1">
      <alignment horizontal="center"/>
    </xf>
    <xf numFmtId="0" fontId="4" fillId="0" borderId="2" xfId="1" applyFont="1" applyBorder="1" applyAlignment="1">
      <alignment horizontal="center" vertical="top"/>
    </xf>
    <xf numFmtId="0" fontId="9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8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6" fillId="0" borderId="2" xfId="1" applyFont="1" applyBorder="1" applyAlignment="1">
      <alignment vertical="top"/>
    </xf>
    <xf numFmtId="0" fontId="6" fillId="0" borderId="3" xfId="1" applyFont="1" applyBorder="1" applyAlignment="1">
      <alignment vertical="top"/>
    </xf>
    <xf numFmtId="0" fontId="6" fillId="0" borderId="4" xfId="1" applyFont="1" applyBorder="1" applyAlignment="1">
      <alignment vertical="top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8" fillId="0" borderId="2" xfId="0" applyFont="1" applyBorder="1" applyAlignment="1"/>
    <xf numFmtId="0" fontId="8" fillId="0" borderId="3" xfId="0" applyFont="1" applyBorder="1" applyAlignment="1"/>
    <xf numFmtId="0" fontId="8" fillId="0" borderId="4" xfId="0" applyFont="1" applyBorder="1" applyAlignment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3"/>
  <sheetViews>
    <sheetView tabSelected="1" topLeftCell="A48" workbookViewId="0">
      <selection activeCell="B5" sqref="B5:I67"/>
    </sheetView>
  </sheetViews>
  <sheetFormatPr defaultRowHeight="15"/>
  <cols>
    <col min="1" max="1" width="6.5703125" customWidth="1"/>
    <col min="2" max="2" width="14.140625" customWidth="1"/>
    <col min="3" max="3" width="15.28515625" customWidth="1"/>
    <col min="4" max="4" width="19.140625" customWidth="1"/>
    <col min="5" max="5" width="15.140625" customWidth="1"/>
    <col min="6" max="6" width="11.42578125" customWidth="1"/>
    <col min="7" max="7" width="9.85546875" customWidth="1"/>
    <col min="8" max="8" width="12.42578125" customWidth="1"/>
    <col min="9" max="9" width="9.7109375" customWidth="1"/>
    <col min="10" max="10" width="15.7109375" customWidth="1"/>
    <col min="11" max="12" width="11" customWidth="1"/>
  </cols>
  <sheetData>
    <row r="1" spans="1:12" ht="1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2" ht="50.25" customHeight="1">
      <c r="A2" s="41" t="s">
        <v>1</v>
      </c>
      <c r="B2" s="42"/>
      <c r="C2" s="42"/>
      <c r="D2" s="43"/>
      <c r="E2" s="41" t="s">
        <v>2</v>
      </c>
      <c r="F2" s="42"/>
      <c r="G2" s="42"/>
      <c r="H2" s="43"/>
      <c r="I2" s="41" t="s">
        <v>133</v>
      </c>
      <c r="J2" s="42"/>
      <c r="K2" s="42"/>
      <c r="L2" s="43"/>
    </row>
    <row r="3" spans="1:12" ht="75">
      <c r="A3" s="40" t="s">
        <v>3</v>
      </c>
      <c r="B3" s="1" t="s">
        <v>4</v>
      </c>
      <c r="C3" s="1" t="s">
        <v>5</v>
      </c>
      <c r="D3" s="1" t="s">
        <v>6</v>
      </c>
      <c r="E3" s="40" t="s">
        <v>7</v>
      </c>
      <c r="F3" s="40" t="s">
        <v>8</v>
      </c>
      <c r="G3" s="40" t="s">
        <v>9</v>
      </c>
      <c r="H3" s="40" t="s">
        <v>10</v>
      </c>
      <c r="I3" s="40" t="s">
        <v>11</v>
      </c>
      <c r="J3" s="40" t="s">
        <v>12</v>
      </c>
      <c r="K3" s="40" t="s">
        <v>13</v>
      </c>
      <c r="L3" s="40" t="s">
        <v>14</v>
      </c>
    </row>
    <row r="4" spans="1:12">
      <c r="A4" s="40">
        <v>1</v>
      </c>
      <c r="B4" s="40">
        <v>2</v>
      </c>
      <c r="C4" s="40">
        <v>3</v>
      </c>
      <c r="D4" s="40">
        <v>4</v>
      </c>
      <c r="E4" s="40">
        <v>5</v>
      </c>
      <c r="F4" s="40">
        <v>6</v>
      </c>
      <c r="G4" s="40">
        <v>7</v>
      </c>
      <c r="H4" s="40">
        <v>8</v>
      </c>
      <c r="I4" s="40">
        <v>9</v>
      </c>
      <c r="J4" s="40">
        <v>10</v>
      </c>
      <c r="K4" s="40">
        <v>11</v>
      </c>
      <c r="L4" s="40">
        <v>12</v>
      </c>
    </row>
    <row r="5" spans="1:12">
      <c r="A5" s="2">
        <v>1</v>
      </c>
      <c r="B5" s="3" t="s">
        <v>15</v>
      </c>
      <c r="C5" s="3" t="s">
        <v>16</v>
      </c>
      <c r="D5" s="3" t="s">
        <v>17</v>
      </c>
      <c r="E5" s="2" t="s">
        <v>18</v>
      </c>
      <c r="F5" s="3" t="s">
        <v>19</v>
      </c>
      <c r="G5" s="2" t="s">
        <v>20</v>
      </c>
      <c r="H5" s="2">
        <v>576</v>
      </c>
      <c r="I5" s="2">
        <v>288</v>
      </c>
      <c r="J5" s="40" t="s">
        <v>21</v>
      </c>
      <c r="K5" s="4">
        <f>I5*2500</f>
        <v>720000</v>
      </c>
      <c r="L5" s="40"/>
    </row>
    <row r="6" spans="1:12">
      <c r="A6" s="2">
        <v>2</v>
      </c>
      <c r="B6" s="3" t="s">
        <v>15</v>
      </c>
      <c r="C6" s="3" t="s">
        <v>22</v>
      </c>
      <c r="D6" s="3" t="s">
        <v>23</v>
      </c>
      <c r="E6" s="2" t="s">
        <v>24</v>
      </c>
      <c r="F6" s="3" t="s">
        <v>19</v>
      </c>
      <c r="G6" s="2" t="s">
        <v>20</v>
      </c>
      <c r="H6" s="2">
        <v>34</v>
      </c>
      <c r="I6" s="2">
        <v>8.5</v>
      </c>
      <c r="J6" s="2" t="s">
        <v>25</v>
      </c>
      <c r="K6" s="4">
        <f t="shared" ref="K6:K47" si="0">I6*2500</f>
        <v>21250</v>
      </c>
      <c r="L6" s="40"/>
    </row>
    <row r="7" spans="1:12">
      <c r="A7" s="2">
        <v>3</v>
      </c>
      <c r="B7" s="3" t="s">
        <v>15</v>
      </c>
      <c r="C7" s="3" t="s">
        <v>26</v>
      </c>
      <c r="D7" s="3" t="s">
        <v>27</v>
      </c>
      <c r="E7" s="2" t="s">
        <v>18</v>
      </c>
      <c r="F7" s="3" t="s">
        <v>19</v>
      </c>
      <c r="G7" s="2" t="s">
        <v>20</v>
      </c>
      <c r="H7" s="2">
        <v>52</v>
      </c>
      <c r="I7" s="2">
        <v>26</v>
      </c>
      <c r="J7" s="2" t="s">
        <v>28</v>
      </c>
      <c r="K7" s="4">
        <f t="shared" si="0"/>
        <v>65000</v>
      </c>
      <c r="L7" s="40"/>
    </row>
    <row r="8" spans="1:12">
      <c r="A8" s="2">
        <v>4</v>
      </c>
      <c r="B8" s="5" t="s">
        <v>15</v>
      </c>
      <c r="C8" s="5" t="s">
        <v>29</v>
      </c>
      <c r="D8" s="6" t="s">
        <v>30</v>
      </c>
      <c r="E8" s="2" t="s">
        <v>24</v>
      </c>
      <c r="F8" s="7" t="s">
        <v>28</v>
      </c>
      <c r="G8" s="2" t="s">
        <v>31</v>
      </c>
      <c r="H8" s="8">
        <v>12.27</v>
      </c>
      <c r="I8" s="2">
        <f>H8/4</f>
        <v>3.0674999999999999</v>
      </c>
      <c r="J8" s="2" t="s">
        <v>31</v>
      </c>
      <c r="K8" s="4">
        <f t="shared" si="0"/>
        <v>7668.75</v>
      </c>
      <c r="L8" s="40"/>
    </row>
    <row r="9" spans="1:12">
      <c r="A9" s="2">
        <v>5</v>
      </c>
      <c r="B9" s="5" t="s">
        <v>15</v>
      </c>
      <c r="C9" s="5" t="s">
        <v>32</v>
      </c>
      <c r="D9" s="6" t="s">
        <v>33</v>
      </c>
      <c r="E9" s="2" t="s">
        <v>24</v>
      </c>
      <c r="F9" s="7" t="s">
        <v>28</v>
      </c>
      <c r="G9" s="2" t="s">
        <v>31</v>
      </c>
      <c r="H9" s="8">
        <v>9.9700000000000006</v>
      </c>
      <c r="I9" s="2">
        <f t="shared" ref="I9:I14" si="1">H9/4</f>
        <v>2.4925000000000002</v>
      </c>
      <c r="J9" s="2" t="s">
        <v>31</v>
      </c>
      <c r="K9" s="4">
        <f t="shared" si="0"/>
        <v>6231.25</v>
      </c>
      <c r="L9" s="40"/>
    </row>
    <row r="10" spans="1:12">
      <c r="A10" s="2">
        <v>6</v>
      </c>
      <c r="B10" s="5" t="s">
        <v>15</v>
      </c>
      <c r="C10" s="5" t="s">
        <v>29</v>
      </c>
      <c r="D10" s="6" t="s">
        <v>34</v>
      </c>
      <c r="E10" s="2" t="s">
        <v>24</v>
      </c>
      <c r="F10" s="7" t="s">
        <v>28</v>
      </c>
      <c r="G10" s="2" t="s">
        <v>31</v>
      </c>
      <c r="H10" s="8">
        <v>18.77</v>
      </c>
      <c r="I10" s="2">
        <f t="shared" si="1"/>
        <v>4.6924999999999999</v>
      </c>
      <c r="J10" s="2" t="s">
        <v>31</v>
      </c>
      <c r="K10" s="4">
        <f t="shared" si="0"/>
        <v>11731.25</v>
      </c>
      <c r="L10" s="40"/>
    </row>
    <row r="11" spans="1:12">
      <c r="A11" s="2">
        <v>7</v>
      </c>
      <c r="B11" s="5" t="s">
        <v>15</v>
      </c>
      <c r="C11" s="5" t="s">
        <v>22</v>
      </c>
      <c r="D11" s="6" t="s">
        <v>35</v>
      </c>
      <c r="E11" s="2" t="s">
        <v>24</v>
      </c>
      <c r="F11" s="7" t="s">
        <v>28</v>
      </c>
      <c r="G11" s="2" t="s">
        <v>31</v>
      </c>
      <c r="H11" s="8">
        <v>23.3</v>
      </c>
      <c r="I11" s="2">
        <f t="shared" si="1"/>
        <v>5.8250000000000002</v>
      </c>
      <c r="J11" s="2" t="s">
        <v>31</v>
      </c>
      <c r="K11" s="4">
        <f t="shared" si="0"/>
        <v>14562.5</v>
      </c>
      <c r="L11" s="40"/>
    </row>
    <row r="12" spans="1:12">
      <c r="A12" s="2">
        <v>8</v>
      </c>
      <c r="B12" s="5" t="s">
        <v>15</v>
      </c>
      <c r="C12" s="5" t="s">
        <v>22</v>
      </c>
      <c r="D12" s="6" t="s">
        <v>36</v>
      </c>
      <c r="E12" s="2" t="s">
        <v>24</v>
      </c>
      <c r="F12" s="7" t="s">
        <v>28</v>
      </c>
      <c r="G12" s="2" t="s">
        <v>31</v>
      </c>
      <c r="H12" s="8">
        <v>23.29</v>
      </c>
      <c r="I12" s="2">
        <f t="shared" si="1"/>
        <v>5.8224999999999998</v>
      </c>
      <c r="J12" s="2" t="s">
        <v>31</v>
      </c>
      <c r="K12" s="4">
        <f t="shared" si="0"/>
        <v>14556.25</v>
      </c>
      <c r="L12" s="40"/>
    </row>
    <row r="13" spans="1:12">
      <c r="A13" s="2">
        <v>9</v>
      </c>
      <c r="B13" s="5" t="s">
        <v>15</v>
      </c>
      <c r="C13" s="5" t="s">
        <v>29</v>
      </c>
      <c r="D13" s="6" t="s">
        <v>37</v>
      </c>
      <c r="E13" s="2" t="s">
        <v>24</v>
      </c>
      <c r="F13" s="7" t="s">
        <v>28</v>
      </c>
      <c r="G13" s="2" t="s">
        <v>31</v>
      </c>
      <c r="H13" s="8">
        <v>25.21</v>
      </c>
      <c r="I13" s="2">
        <f t="shared" si="1"/>
        <v>6.3025000000000002</v>
      </c>
      <c r="J13" s="2" t="s">
        <v>31</v>
      </c>
      <c r="K13" s="4">
        <f t="shared" si="0"/>
        <v>15756.25</v>
      </c>
      <c r="L13" s="40"/>
    </row>
    <row r="14" spans="1:12" ht="30">
      <c r="A14" s="2">
        <v>10</v>
      </c>
      <c r="B14" s="5" t="s">
        <v>15</v>
      </c>
      <c r="C14" s="5" t="s">
        <v>22</v>
      </c>
      <c r="D14" s="6" t="s">
        <v>38</v>
      </c>
      <c r="E14" s="2" t="s">
        <v>24</v>
      </c>
      <c r="F14" s="7" t="s">
        <v>28</v>
      </c>
      <c r="G14" s="2" t="s">
        <v>31</v>
      </c>
      <c r="H14" s="8">
        <v>35.42</v>
      </c>
      <c r="I14" s="2">
        <f t="shared" si="1"/>
        <v>8.8550000000000004</v>
      </c>
      <c r="J14" s="2" t="s">
        <v>31</v>
      </c>
      <c r="K14" s="4">
        <f t="shared" si="0"/>
        <v>22137.5</v>
      </c>
      <c r="L14" s="40"/>
    </row>
    <row r="15" spans="1:12" ht="15.75">
      <c r="A15" s="9">
        <v>10</v>
      </c>
      <c r="B15" s="44" t="s">
        <v>39</v>
      </c>
      <c r="C15" s="45"/>
      <c r="D15" s="45"/>
      <c r="E15" s="45"/>
      <c r="F15" s="45"/>
      <c r="G15" s="46"/>
      <c r="H15" s="10">
        <f>SUM(H5:H14)</f>
        <v>810.2299999999999</v>
      </c>
      <c r="I15" s="11">
        <f t="shared" ref="I15:K15" si="2">SUM(I5:I14)</f>
        <v>359.5575</v>
      </c>
      <c r="J15" s="10"/>
      <c r="K15" s="12">
        <f t="shared" si="2"/>
        <v>898893.75</v>
      </c>
      <c r="L15" s="13"/>
    </row>
    <row r="16" spans="1:12">
      <c r="A16" s="2">
        <v>11</v>
      </c>
      <c r="B16" s="3" t="s">
        <v>40</v>
      </c>
      <c r="C16" s="3" t="s">
        <v>40</v>
      </c>
      <c r="D16" s="3" t="s">
        <v>41</v>
      </c>
      <c r="E16" s="2" t="s">
        <v>24</v>
      </c>
      <c r="F16" s="3" t="s">
        <v>19</v>
      </c>
      <c r="G16" s="2" t="s">
        <v>20</v>
      </c>
      <c r="H16" s="2">
        <v>242</v>
      </c>
      <c r="I16" s="2">
        <f>H16/4</f>
        <v>60.5</v>
      </c>
      <c r="J16" s="2" t="s">
        <v>42</v>
      </c>
      <c r="K16" s="4">
        <f t="shared" si="0"/>
        <v>151250</v>
      </c>
      <c r="L16" s="40"/>
    </row>
    <row r="17" spans="1:12">
      <c r="A17" s="2">
        <v>12</v>
      </c>
      <c r="B17" s="3" t="s">
        <v>40</v>
      </c>
      <c r="C17" s="3" t="s">
        <v>43</v>
      </c>
      <c r="D17" s="3" t="s">
        <v>44</v>
      </c>
      <c r="E17" s="2" t="s">
        <v>24</v>
      </c>
      <c r="F17" s="3" t="s">
        <v>19</v>
      </c>
      <c r="G17" s="14" t="s">
        <v>20</v>
      </c>
      <c r="H17" s="2">
        <v>96</v>
      </c>
      <c r="I17" s="14">
        <f>H17/4</f>
        <v>24</v>
      </c>
      <c r="J17" s="2" t="s">
        <v>28</v>
      </c>
      <c r="K17" s="4">
        <f t="shared" si="0"/>
        <v>60000</v>
      </c>
      <c r="L17" s="40"/>
    </row>
    <row r="18" spans="1:12">
      <c r="A18" s="2">
        <v>13</v>
      </c>
      <c r="B18" s="3" t="s">
        <v>40</v>
      </c>
      <c r="C18" s="3" t="s">
        <v>45</v>
      </c>
      <c r="D18" s="3" t="s">
        <v>46</v>
      </c>
      <c r="E18" s="2" t="s">
        <v>24</v>
      </c>
      <c r="F18" s="3" t="s">
        <v>19</v>
      </c>
      <c r="G18" s="14" t="s">
        <v>20</v>
      </c>
      <c r="H18" s="2">
        <v>52</v>
      </c>
      <c r="I18" s="2">
        <f t="shared" ref="I18:I42" si="3">H18/4</f>
        <v>13</v>
      </c>
      <c r="J18" s="2" t="s">
        <v>28</v>
      </c>
      <c r="K18" s="4">
        <f t="shared" si="0"/>
        <v>32500</v>
      </c>
      <c r="L18" s="40"/>
    </row>
    <row r="19" spans="1:12">
      <c r="A19" s="2">
        <v>14</v>
      </c>
      <c r="B19" s="3" t="s">
        <v>40</v>
      </c>
      <c r="C19" s="3" t="s">
        <v>47</v>
      </c>
      <c r="D19" s="3" t="s">
        <v>48</v>
      </c>
      <c r="E19" s="2" t="s">
        <v>24</v>
      </c>
      <c r="F19" s="3" t="s">
        <v>19</v>
      </c>
      <c r="G19" s="14" t="s">
        <v>20</v>
      </c>
      <c r="H19" s="2">
        <v>38</v>
      </c>
      <c r="I19" s="14">
        <f t="shared" si="3"/>
        <v>9.5</v>
      </c>
      <c r="J19" s="2" t="s">
        <v>28</v>
      </c>
      <c r="K19" s="4">
        <f t="shared" si="0"/>
        <v>23750</v>
      </c>
      <c r="L19" s="40"/>
    </row>
    <row r="20" spans="1:12">
      <c r="A20" s="2">
        <v>15</v>
      </c>
      <c r="B20" s="3" t="s">
        <v>40</v>
      </c>
      <c r="C20" s="3" t="s">
        <v>49</v>
      </c>
      <c r="D20" s="3" t="s">
        <v>50</v>
      </c>
      <c r="E20" s="2" t="s">
        <v>24</v>
      </c>
      <c r="F20" s="3" t="s">
        <v>19</v>
      </c>
      <c r="G20" s="14" t="s">
        <v>20</v>
      </c>
      <c r="H20" s="2">
        <v>22</v>
      </c>
      <c r="I20" s="2">
        <f t="shared" si="3"/>
        <v>5.5</v>
      </c>
      <c r="J20" s="2" t="s">
        <v>28</v>
      </c>
      <c r="K20" s="4">
        <f t="shared" si="0"/>
        <v>13750</v>
      </c>
      <c r="L20" s="40"/>
    </row>
    <row r="21" spans="1:12">
      <c r="A21" s="2">
        <v>16</v>
      </c>
      <c r="B21" s="3" t="s">
        <v>40</v>
      </c>
      <c r="C21" s="3" t="s">
        <v>47</v>
      </c>
      <c r="D21" s="3" t="s">
        <v>51</v>
      </c>
      <c r="E21" s="2" t="s">
        <v>24</v>
      </c>
      <c r="F21" s="3" t="s">
        <v>19</v>
      </c>
      <c r="G21" s="14" t="s">
        <v>20</v>
      </c>
      <c r="H21" s="2">
        <v>24</v>
      </c>
      <c r="I21" s="14">
        <f t="shared" si="3"/>
        <v>6</v>
      </c>
      <c r="J21" s="2" t="s">
        <v>28</v>
      </c>
      <c r="K21" s="4">
        <f t="shared" si="0"/>
        <v>15000</v>
      </c>
      <c r="L21" s="40"/>
    </row>
    <row r="22" spans="1:12" ht="30">
      <c r="A22" s="2">
        <v>17</v>
      </c>
      <c r="B22" s="15" t="s">
        <v>52</v>
      </c>
      <c r="C22" s="15" t="s">
        <v>53</v>
      </c>
      <c r="D22" s="16" t="s">
        <v>54</v>
      </c>
      <c r="E22" s="2" t="s">
        <v>24</v>
      </c>
      <c r="F22" s="17" t="s">
        <v>28</v>
      </c>
      <c r="G22" s="2" t="s">
        <v>31</v>
      </c>
      <c r="H22" s="18">
        <v>1.22</v>
      </c>
      <c r="I22" s="2">
        <f t="shared" si="3"/>
        <v>0.30499999999999999</v>
      </c>
      <c r="J22" s="2" t="s">
        <v>31</v>
      </c>
      <c r="K22" s="4">
        <f t="shared" si="0"/>
        <v>762.5</v>
      </c>
      <c r="L22" s="19"/>
    </row>
    <row r="23" spans="1:12">
      <c r="A23" s="2">
        <v>18</v>
      </c>
      <c r="B23" s="15" t="s">
        <v>52</v>
      </c>
      <c r="C23" s="15" t="s">
        <v>55</v>
      </c>
      <c r="D23" s="16" t="s">
        <v>56</v>
      </c>
      <c r="E23" s="2" t="s">
        <v>24</v>
      </c>
      <c r="F23" s="17" t="s">
        <v>28</v>
      </c>
      <c r="G23" s="2" t="s">
        <v>31</v>
      </c>
      <c r="H23" s="18">
        <v>4.08</v>
      </c>
      <c r="I23" s="2">
        <f t="shared" si="3"/>
        <v>1.02</v>
      </c>
      <c r="J23" s="2" t="s">
        <v>31</v>
      </c>
      <c r="K23" s="4">
        <f t="shared" si="0"/>
        <v>2550</v>
      </c>
      <c r="L23" s="19"/>
    </row>
    <row r="24" spans="1:12">
      <c r="A24" s="2">
        <v>19</v>
      </c>
      <c r="B24" s="15" t="s">
        <v>52</v>
      </c>
      <c r="C24" s="15" t="s">
        <v>55</v>
      </c>
      <c r="D24" s="16" t="s">
        <v>57</v>
      </c>
      <c r="E24" s="2" t="s">
        <v>24</v>
      </c>
      <c r="F24" s="17" t="s">
        <v>28</v>
      </c>
      <c r="G24" s="2" t="s">
        <v>31</v>
      </c>
      <c r="H24" s="18">
        <v>2.5099999999999998</v>
      </c>
      <c r="I24" s="2">
        <f t="shared" si="3"/>
        <v>0.62749999999999995</v>
      </c>
      <c r="J24" s="2" t="s">
        <v>31</v>
      </c>
      <c r="K24" s="4">
        <f t="shared" si="0"/>
        <v>1568.7499999999998</v>
      </c>
      <c r="L24" s="19"/>
    </row>
    <row r="25" spans="1:12" ht="30">
      <c r="A25" s="2">
        <v>20</v>
      </c>
      <c r="B25" s="15" t="s">
        <v>52</v>
      </c>
      <c r="C25" s="15" t="s">
        <v>58</v>
      </c>
      <c r="D25" s="16" t="s">
        <v>59</v>
      </c>
      <c r="E25" s="2" t="s">
        <v>24</v>
      </c>
      <c r="F25" s="17" t="s">
        <v>28</v>
      </c>
      <c r="G25" s="2" t="s">
        <v>31</v>
      </c>
      <c r="H25" s="18">
        <v>7.48</v>
      </c>
      <c r="I25" s="2">
        <f t="shared" si="3"/>
        <v>1.87</v>
      </c>
      <c r="J25" s="2" t="s">
        <v>31</v>
      </c>
      <c r="K25" s="4">
        <f t="shared" si="0"/>
        <v>4675</v>
      </c>
      <c r="L25" s="19"/>
    </row>
    <row r="26" spans="1:12">
      <c r="A26" s="2">
        <v>21</v>
      </c>
      <c r="B26" s="15" t="s">
        <v>52</v>
      </c>
      <c r="C26" s="15" t="s">
        <v>60</v>
      </c>
      <c r="D26" s="16" t="s">
        <v>61</v>
      </c>
      <c r="E26" s="2" t="s">
        <v>24</v>
      </c>
      <c r="F26" s="17" t="s">
        <v>28</v>
      </c>
      <c r="G26" s="2" t="s">
        <v>31</v>
      </c>
      <c r="H26" s="18">
        <v>9.48</v>
      </c>
      <c r="I26" s="2">
        <f t="shared" si="3"/>
        <v>2.37</v>
      </c>
      <c r="J26" s="2" t="s">
        <v>31</v>
      </c>
      <c r="K26" s="4">
        <f t="shared" si="0"/>
        <v>5925</v>
      </c>
      <c r="L26" s="19"/>
    </row>
    <row r="27" spans="1:12">
      <c r="A27" s="2">
        <v>22</v>
      </c>
      <c r="B27" s="15" t="s">
        <v>52</v>
      </c>
      <c r="C27" s="15" t="s">
        <v>60</v>
      </c>
      <c r="D27" s="16" t="s">
        <v>62</v>
      </c>
      <c r="E27" s="2" t="s">
        <v>24</v>
      </c>
      <c r="F27" s="17" t="s">
        <v>28</v>
      </c>
      <c r="G27" s="2" t="s">
        <v>31</v>
      </c>
      <c r="H27" s="18">
        <v>8.0500000000000007</v>
      </c>
      <c r="I27" s="2">
        <f t="shared" si="3"/>
        <v>2.0125000000000002</v>
      </c>
      <c r="J27" s="2" t="s">
        <v>31</v>
      </c>
      <c r="K27" s="4">
        <f t="shared" si="0"/>
        <v>5031.25</v>
      </c>
      <c r="L27" s="19"/>
    </row>
    <row r="28" spans="1:12">
      <c r="A28" s="2">
        <v>23</v>
      </c>
      <c r="B28" s="15" t="s">
        <v>52</v>
      </c>
      <c r="C28" s="15" t="s">
        <v>63</v>
      </c>
      <c r="D28" s="16" t="s">
        <v>64</v>
      </c>
      <c r="E28" s="2" t="s">
        <v>24</v>
      </c>
      <c r="F28" s="17" t="s">
        <v>28</v>
      </c>
      <c r="G28" s="2" t="s">
        <v>31</v>
      </c>
      <c r="H28" s="18">
        <v>7.48</v>
      </c>
      <c r="I28" s="2">
        <f t="shared" si="3"/>
        <v>1.87</v>
      </c>
      <c r="J28" s="2" t="s">
        <v>31</v>
      </c>
      <c r="K28" s="4">
        <f t="shared" si="0"/>
        <v>4675</v>
      </c>
      <c r="L28" s="19"/>
    </row>
    <row r="29" spans="1:12">
      <c r="A29" s="2">
        <v>24</v>
      </c>
      <c r="B29" s="15" t="s">
        <v>52</v>
      </c>
      <c r="C29" s="15" t="s">
        <v>63</v>
      </c>
      <c r="D29" s="16" t="s">
        <v>65</v>
      </c>
      <c r="E29" s="2" t="s">
        <v>24</v>
      </c>
      <c r="F29" s="17" t="s">
        <v>28</v>
      </c>
      <c r="G29" s="2" t="s">
        <v>31</v>
      </c>
      <c r="H29" s="18">
        <v>11.54</v>
      </c>
      <c r="I29" s="2">
        <f t="shared" si="3"/>
        <v>2.8849999999999998</v>
      </c>
      <c r="J29" s="2" t="s">
        <v>31</v>
      </c>
      <c r="K29" s="4">
        <f t="shared" si="0"/>
        <v>7212.4999999999991</v>
      </c>
      <c r="L29" s="19"/>
    </row>
    <row r="30" spans="1:12">
      <c r="A30" s="2">
        <v>25</v>
      </c>
      <c r="B30" s="15" t="s">
        <v>52</v>
      </c>
      <c r="C30" s="15" t="s">
        <v>66</v>
      </c>
      <c r="D30" s="16" t="s">
        <v>67</v>
      </c>
      <c r="E30" s="2" t="s">
        <v>24</v>
      </c>
      <c r="F30" s="17" t="s">
        <v>28</v>
      </c>
      <c r="G30" s="2" t="s">
        <v>31</v>
      </c>
      <c r="H30" s="18">
        <v>22.89</v>
      </c>
      <c r="I30" s="2">
        <f t="shared" si="3"/>
        <v>5.7225000000000001</v>
      </c>
      <c r="J30" s="2" t="s">
        <v>31</v>
      </c>
      <c r="K30" s="4">
        <f t="shared" si="0"/>
        <v>14306.25</v>
      </c>
      <c r="L30" s="19"/>
    </row>
    <row r="31" spans="1:12" ht="30">
      <c r="A31" s="2">
        <v>26</v>
      </c>
      <c r="B31" s="15" t="s">
        <v>52</v>
      </c>
      <c r="C31" s="15" t="s">
        <v>68</v>
      </c>
      <c r="D31" s="16" t="s">
        <v>69</v>
      </c>
      <c r="E31" s="2" t="s">
        <v>24</v>
      </c>
      <c r="F31" s="17" t="s">
        <v>28</v>
      </c>
      <c r="G31" s="2" t="s">
        <v>31</v>
      </c>
      <c r="H31" s="18">
        <v>24.94</v>
      </c>
      <c r="I31" s="2">
        <f t="shared" si="3"/>
        <v>6.2350000000000003</v>
      </c>
      <c r="J31" s="2" t="s">
        <v>31</v>
      </c>
      <c r="K31" s="4">
        <f t="shared" si="0"/>
        <v>15587.5</v>
      </c>
      <c r="L31" s="20"/>
    </row>
    <row r="32" spans="1:12" ht="30">
      <c r="A32" s="2">
        <v>27</v>
      </c>
      <c r="B32" s="15" t="s">
        <v>52</v>
      </c>
      <c r="C32" s="15" t="s">
        <v>68</v>
      </c>
      <c r="D32" s="16" t="s">
        <v>70</v>
      </c>
      <c r="E32" s="2" t="s">
        <v>24</v>
      </c>
      <c r="F32" s="17" t="s">
        <v>28</v>
      </c>
      <c r="G32" s="2" t="s">
        <v>31</v>
      </c>
      <c r="H32" s="18">
        <v>14.96</v>
      </c>
      <c r="I32" s="2">
        <f t="shared" si="3"/>
        <v>3.74</v>
      </c>
      <c r="J32" s="2" t="s">
        <v>31</v>
      </c>
      <c r="K32" s="4">
        <f t="shared" si="0"/>
        <v>9350</v>
      </c>
      <c r="L32" s="20"/>
    </row>
    <row r="33" spans="1:12">
      <c r="A33" s="2">
        <v>28</v>
      </c>
      <c r="B33" s="15" t="s">
        <v>52</v>
      </c>
      <c r="C33" s="15" t="s">
        <v>71</v>
      </c>
      <c r="D33" s="16" t="s">
        <v>72</v>
      </c>
      <c r="E33" s="2" t="s">
        <v>24</v>
      </c>
      <c r="F33" s="17" t="s">
        <v>28</v>
      </c>
      <c r="G33" s="2" t="s">
        <v>31</v>
      </c>
      <c r="H33" s="18">
        <v>46.47</v>
      </c>
      <c r="I33" s="2">
        <f t="shared" si="3"/>
        <v>11.6175</v>
      </c>
      <c r="J33" s="2" t="s">
        <v>31</v>
      </c>
      <c r="K33" s="4">
        <f t="shared" si="0"/>
        <v>29043.75</v>
      </c>
      <c r="L33" s="20"/>
    </row>
    <row r="34" spans="1:12">
      <c r="A34" s="2">
        <v>29</v>
      </c>
      <c r="B34" s="15" t="s">
        <v>52</v>
      </c>
      <c r="C34" s="15" t="s">
        <v>73</v>
      </c>
      <c r="D34" s="16" t="s">
        <v>74</v>
      </c>
      <c r="E34" s="2" t="s">
        <v>24</v>
      </c>
      <c r="F34" s="17" t="s">
        <v>28</v>
      </c>
      <c r="G34" s="2" t="s">
        <v>31</v>
      </c>
      <c r="H34" s="18">
        <v>27.31</v>
      </c>
      <c r="I34" s="2">
        <f t="shared" si="3"/>
        <v>6.8274999999999997</v>
      </c>
      <c r="J34" s="2" t="s">
        <v>31</v>
      </c>
      <c r="K34" s="4">
        <f t="shared" si="0"/>
        <v>17068.75</v>
      </c>
      <c r="L34" s="20"/>
    </row>
    <row r="35" spans="1:12">
      <c r="A35" s="2">
        <v>30</v>
      </c>
      <c r="B35" s="15" t="s">
        <v>52</v>
      </c>
      <c r="C35" s="15" t="s">
        <v>75</v>
      </c>
      <c r="D35" s="16" t="s">
        <v>76</v>
      </c>
      <c r="E35" s="2" t="s">
        <v>24</v>
      </c>
      <c r="F35" s="17" t="s">
        <v>28</v>
      </c>
      <c r="G35" s="2" t="s">
        <v>31</v>
      </c>
      <c r="H35" s="18">
        <v>37.78</v>
      </c>
      <c r="I35" s="2">
        <f t="shared" si="3"/>
        <v>9.4450000000000003</v>
      </c>
      <c r="J35" s="2" t="s">
        <v>31</v>
      </c>
      <c r="K35" s="4">
        <f t="shared" si="0"/>
        <v>23612.5</v>
      </c>
      <c r="L35" s="20"/>
    </row>
    <row r="36" spans="1:12" ht="30">
      <c r="A36" s="2">
        <v>31</v>
      </c>
      <c r="B36" s="15" t="s">
        <v>52</v>
      </c>
      <c r="C36" s="15" t="s">
        <v>75</v>
      </c>
      <c r="D36" s="16" t="s">
        <v>77</v>
      </c>
      <c r="E36" s="2" t="s">
        <v>24</v>
      </c>
      <c r="F36" s="17" t="s">
        <v>28</v>
      </c>
      <c r="G36" s="2" t="s">
        <v>31</v>
      </c>
      <c r="H36" s="18">
        <v>32.17</v>
      </c>
      <c r="I36" s="2">
        <f t="shared" si="3"/>
        <v>8.0425000000000004</v>
      </c>
      <c r="J36" s="2" t="s">
        <v>31</v>
      </c>
      <c r="K36" s="4">
        <f t="shared" si="0"/>
        <v>20106.25</v>
      </c>
      <c r="L36" s="20"/>
    </row>
    <row r="37" spans="1:12">
      <c r="A37" s="2">
        <v>32</v>
      </c>
      <c r="B37" s="15" t="s">
        <v>52</v>
      </c>
      <c r="C37" s="15" t="s">
        <v>26</v>
      </c>
      <c r="D37" s="16" t="s">
        <v>78</v>
      </c>
      <c r="E37" s="2" t="s">
        <v>24</v>
      </c>
      <c r="F37" s="17" t="s">
        <v>28</v>
      </c>
      <c r="G37" s="2" t="s">
        <v>31</v>
      </c>
      <c r="H37" s="18">
        <v>48.51</v>
      </c>
      <c r="I37" s="2">
        <f t="shared" si="3"/>
        <v>12.1275</v>
      </c>
      <c r="J37" s="2" t="s">
        <v>31</v>
      </c>
      <c r="K37" s="4">
        <f t="shared" si="0"/>
        <v>30318.75</v>
      </c>
      <c r="L37" s="20"/>
    </row>
    <row r="38" spans="1:12">
      <c r="A38" s="2">
        <v>33</v>
      </c>
      <c r="B38" s="15" t="s">
        <v>52</v>
      </c>
      <c r="C38" s="15" t="s">
        <v>26</v>
      </c>
      <c r="D38" s="16" t="s">
        <v>79</v>
      </c>
      <c r="E38" s="2" t="s">
        <v>24</v>
      </c>
      <c r="F38" s="17" t="s">
        <v>28</v>
      </c>
      <c r="G38" s="2" t="s">
        <v>31</v>
      </c>
      <c r="H38" s="18">
        <v>39.79</v>
      </c>
      <c r="I38" s="2">
        <f t="shared" si="3"/>
        <v>9.9474999999999998</v>
      </c>
      <c r="J38" s="2" t="s">
        <v>31</v>
      </c>
      <c r="K38" s="4">
        <f t="shared" si="0"/>
        <v>24868.75</v>
      </c>
      <c r="L38" s="20"/>
    </row>
    <row r="39" spans="1:12">
      <c r="A39" s="2">
        <v>34</v>
      </c>
      <c r="B39" s="15" t="s">
        <v>52</v>
      </c>
      <c r="C39" s="15" t="s">
        <v>80</v>
      </c>
      <c r="D39" s="16" t="s">
        <v>81</v>
      </c>
      <c r="E39" s="2" t="s">
        <v>24</v>
      </c>
      <c r="F39" s="17" t="s">
        <v>28</v>
      </c>
      <c r="G39" s="2" t="s">
        <v>31</v>
      </c>
      <c r="H39" s="18">
        <v>38.97</v>
      </c>
      <c r="I39" s="2">
        <f t="shared" si="3"/>
        <v>9.7424999999999997</v>
      </c>
      <c r="J39" s="2" t="s">
        <v>31</v>
      </c>
      <c r="K39" s="4">
        <f t="shared" si="0"/>
        <v>24356.25</v>
      </c>
      <c r="L39" s="20"/>
    </row>
    <row r="40" spans="1:12" ht="30">
      <c r="A40" s="2">
        <v>35</v>
      </c>
      <c r="B40" s="15" t="s">
        <v>52</v>
      </c>
      <c r="C40" s="15" t="s">
        <v>82</v>
      </c>
      <c r="D40" s="16" t="s">
        <v>83</v>
      </c>
      <c r="E40" s="2" t="s">
        <v>24</v>
      </c>
      <c r="F40" s="17" t="s">
        <v>28</v>
      </c>
      <c r="G40" s="2" t="s">
        <v>31</v>
      </c>
      <c r="H40" s="18">
        <v>2.7</v>
      </c>
      <c r="I40" s="2">
        <f t="shared" si="3"/>
        <v>0.67500000000000004</v>
      </c>
      <c r="J40" s="2" t="s">
        <v>31</v>
      </c>
      <c r="K40" s="4">
        <f t="shared" si="0"/>
        <v>1687.5</v>
      </c>
      <c r="L40" s="20"/>
    </row>
    <row r="41" spans="1:12">
      <c r="A41" s="2">
        <v>36</v>
      </c>
      <c r="B41" s="15" t="s">
        <v>52</v>
      </c>
      <c r="C41" s="15" t="s">
        <v>26</v>
      </c>
      <c r="D41" s="16" t="s">
        <v>84</v>
      </c>
      <c r="E41" s="2" t="s">
        <v>24</v>
      </c>
      <c r="F41" s="17" t="s">
        <v>28</v>
      </c>
      <c r="G41" s="2" t="s">
        <v>31</v>
      </c>
      <c r="H41" s="18">
        <v>16.510000000000002</v>
      </c>
      <c r="I41" s="2">
        <f t="shared" si="3"/>
        <v>4.1275000000000004</v>
      </c>
      <c r="J41" s="2" t="s">
        <v>31</v>
      </c>
      <c r="K41" s="4">
        <f t="shared" si="0"/>
        <v>10318.750000000002</v>
      </c>
      <c r="L41" s="20"/>
    </row>
    <row r="42" spans="1:12">
      <c r="A42" s="2">
        <v>37</v>
      </c>
      <c r="B42" s="15" t="s">
        <v>52</v>
      </c>
      <c r="C42" s="15" t="s">
        <v>26</v>
      </c>
      <c r="D42" s="16" t="s">
        <v>85</v>
      </c>
      <c r="E42" s="2" t="s">
        <v>24</v>
      </c>
      <c r="F42" s="17" t="s">
        <v>28</v>
      </c>
      <c r="G42" s="2" t="s">
        <v>31</v>
      </c>
      <c r="H42" s="18">
        <v>13.35</v>
      </c>
      <c r="I42" s="2">
        <f t="shared" si="3"/>
        <v>3.3374999999999999</v>
      </c>
      <c r="J42" s="2" t="s">
        <v>31</v>
      </c>
      <c r="K42" s="4">
        <f t="shared" si="0"/>
        <v>8343.75</v>
      </c>
      <c r="L42" s="20"/>
    </row>
    <row r="43" spans="1:12" ht="30">
      <c r="A43" s="21">
        <v>38</v>
      </c>
      <c r="B43" s="22" t="s">
        <v>40</v>
      </c>
      <c r="C43" s="22" t="s">
        <v>86</v>
      </c>
      <c r="D43" s="22" t="s">
        <v>87</v>
      </c>
      <c r="E43" s="23" t="s">
        <v>18</v>
      </c>
      <c r="F43" s="23" t="s">
        <v>88</v>
      </c>
      <c r="G43" s="24" t="s">
        <v>89</v>
      </c>
      <c r="H43" s="25">
        <v>200</v>
      </c>
      <c r="I43" s="25">
        <v>100</v>
      </c>
      <c r="J43" s="26" t="s">
        <v>89</v>
      </c>
      <c r="K43" s="4">
        <f t="shared" si="0"/>
        <v>250000</v>
      </c>
      <c r="L43" s="20"/>
    </row>
    <row r="44" spans="1:12" ht="15.75">
      <c r="A44" s="27">
        <v>28</v>
      </c>
      <c r="B44" s="47" t="s">
        <v>39</v>
      </c>
      <c r="C44" s="48"/>
      <c r="D44" s="48"/>
      <c r="E44" s="48"/>
      <c r="F44" s="48"/>
      <c r="G44" s="49"/>
      <c r="H44" s="27">
        <f>SUM(H16:H43)</f>
        <v>1092.19</v>
      </c>
      <c r="I44" s="27">
        <f t="shared" ref="I44:K44" si="4">SUM(I16:I43)</f>
        <v>323.04750000000001</v>
      </c>
      <c r="J44" s="27"/>
      <c r="K44" s="12">
        <f t="shared" si="4"/>
        <v>807618.75</v>
      </c>
      <c r="L44" s="27"/>
    </row>
    <row r="45" spans="1:12">
      <c r="A45" s="26">
        <v>39</v>
      </c>
      <c r="B45" s="3" t="s">
        <v>90</v>
      </c>
      <c r="C45" s="3" t="s">
        <v>91</v>
      </c>
      <c r="D45" s="3" t="s">
        <v>92</v>
      </c>
      <c r="E45" s="2" t="s">
        <v>24</v>
      </c>
      <c r="F45" s="3" t="s">
        <v>19</v>
      </c>
      <c r="G45" s="2" t="s">
        <v>20</v>
      </c>
      <c r="H45" s="2">
        <v>52</v>
      </c>
      <c r="I45" s="2">
        <f t="shared" ref="I45:I47" si="5">H45/4</f>
        <v>13</v>
      </c>
      <c r="J45" s="26" t="s">
        <v>28</v>
      </c>
      <c r="K45" s="28">
        <f t="shared" si="0"/>
        <v>32500</v>
      </c>
      <c r="L45" s="26"/>
    </row>
    <row r="46" spans="1:12" ht="30">
      <c r="A46" s="26">
        <v>40</v>
      </c>
      <c r="B46" s="5" t="s">
        <v>90</v>
      </c>
      <c r="C46" s="5" t="s">
        <v>93</v>
      </c>
      <c r="D46" s="6" t="s">
        <v>94</v>
      </c>
      <c r="E46" s="2" t="s">
        <v>24</v>
      </c>
      <c r="F46" s="7" t="s">
        <v>28</v>
      </c>
      <c r="G46" s="2" t="s">
        <v>31</v>
      </c>
      <c r="H46" s="8">
        <v>6.79</v>
      </c>
      <c r="I46" s="2">
        <f t="shared" si="5"/>
        <v>1.6975</v>
      </c>
      <c r="J46" s="2" t="s">
        <v>31</v>
      </c>
      <c r="K46" s="28">
        <f t="shared" si="0"/>
        <v>4243.75</v>
      </c>
      <c r="L46" s="26"/>
    </row>
    <row r="47" spans="1:12" ht="30">
      <c r="A47" s="26">
        <v>41</v>
      </c>
      <c r="B47" s="5" t="s">
        <v>90</v>
      </c>
      <c r="C47" s="5" t="s">
        <v>95</v>
      </c>
      <c r="D47" s="6" t="s">
        <v>96</v>
      </c>
      <c r="E47" s="2" t="s">
        <v>24</v>
      </c>
      <c r="F47" s="7" t="s">
        <v>28</v>
      </c>
      <c r="G47" s="2" t="s">
        <v>31</v>
      </c>
      <c r="H47" s="8">
        <v>14.7</v>
      </c>
      <c r="I47" s="2">
        <f t="shared" si="5"/>
        <v>3.6749999999999998</v>
      </c>
      <c r="J47" s="2" t="s">
        <v>31</v>
      </c>
      <c r="K47" s="28">
        <f t="shared" si="0"/>
        <v>9187.5</v>
      </c>
      <c r="L47" s="26"/>
    </row>
    <row r="48" spans="1:12" ht="15.75">
      <c r="A48" s="27">
        <v>3</v>
      </c>
      <c r="B48" s="47" t="s">
        <v>39</v>
      </c>
      <c r="C48" s="48"/>
      <c r="D48" s="48"/>
      <c r="E48" s="48"/>
      <c r="F48" s="48"/>
      <c r="G48" s="49"/>
      <c r="H48" s="27">
        <f>SUM(H45:H47)</f>
        <v>73.489999999999995</v>
      </c>
      <c r="I48" s="27">
        <f t="shared" ref="I48:K48" si="6">SUM(I45:I47)</f>
        <v>18.372499999999999</v>
      </c>
      <c r="J48" s="27"/>
      <c r="K48" s="12">
        <f t="shared" si="6"/>
        <v>45931.25</v>
      </c>
      <c r="L48" s="27"/>
    </row>
    <row r="49" spans="1:12">
      <c r="A49" s="29">
        <v>42</v>
      </c>
      <c r="B49" s="30" t="s">
        <v>97</v>
      </c>
      <c r="C49" s="30" t="s">
        <v>98</v>
      </c>
      <c r="D49" s="30" t="s">
        <v>99</v>
      </c>
      <c r="E49" s="30" t="s">
        <v>100</v>
      </c>
      <c r="F49" s="29" t="s">
        <v>19</v>
      </c>
      <c r="G49" s="29" t="s">
        <v>20</v>
      </c>
      <c r="H49" s="29">
        <v>100</v>
      </c>
      <c r="I49" s="29">
        <v>50</v>
      </c>
      <c r="J49" s="40" t="s">
        <v>21</v>
      </c>
      <c r="K49" s="4">
        <f>I49*2500</f>
        <v>125000</v>
      </c>
      <c r="L49" s="40" t="s">
        <v>101</v>
      </c>
    </row>
    <row r="50" spans="1:12">
      <c r="A50" s="29">
        <v>43</v>
      </c>
      <c r="B50" s="30" t="s">
        <v>97</v>
      </c>
      <c r="C50" s="30" t="s">
        <v>102</v>
      </c>
      <c r="D50" s="30" t="s">
        <v>103</v>
      </c>
      <c r="E50" s="30" t="s">
        <v>100</v>
      </c>
      <c r="F50" s="29" t="s">
        <v>19</v>
      </c>
      <c r="G50" s="29" t="s">
        <v>20</v>
      </c>
      <c r="H50" s="29">
        <v>728</v>
      </c>
      <c r="I50" s="29">
        <v>364</v>
      </c>
      <c r="J50" s="40" t="s">
        <v>21</v>
      </c>
      <c r="K50" s="4">
        <f t="shared" ref="K50:K52" si="7">I50*2500</f>
        <v>910000</v>
      </c>
      <c r="L50" s="40" t="s">
        <v>101</v>
      </c>
    </row>
    <row r="51" spans="1:12">
      <c r="A51" s="29">
        <v>44</v>
      </c>
      <c r="B51" s="30" t="s">
        <v>97</v>
      </c>
      <c r="C51" s="30" t="s">
        <v>104</v>
      </c>
      <c r="D51" s="30" t="s">
        <v>105</v>
      </c>
      <c r="E51" s="30" t="s">
        <v>106</v>
      </c>
      <c r="F51" s="29" t="s">
        <v>19</v>
      </c>
      <c r="G51" s="29" t="s">
        <v>20</v>
      </c>
      <c r="H51" s="29">
        <v>48</v>
      </c>
      <c r="I51" s="29">
        <f t="shared" ref="I51:I52" si="8">H51/4</f>
        <v>12</v>
      </c>
      <c r="J51" s="40" t="s">
        <v>107</v>
      </c>
      <c r="K51" s="4">
        <f t="shared" si="7"/>
        <v>30000</v>
      </c>
      <c r="L51" s="40" t="s">
        <v>101</v>
      </c>
    </row>
    <row r="52" spans="1:12">
      <c r="A52" s="29">
        <v>45</v>
      </c>
      <c r="B52" s="30" t="s">
        <v>97</v>
      </c>
      <c r="C52" s="30" t="s">
        <v>108</v>
      </c>
      <c r="D52" s="30" t="s">
        <v>109</v>
      </c>
      <c r="E52" s="30" t="s">
        <v>106</v>
      </c>
      <c r="F52" s="29" t="s">
        <v>19</v>
      </c>
      <c r="G52" s="29" t="s">
        <v>20</v>
      </c>
      <c r="H52" s="29">
        <v>30</v>
      </c>
      <c r="I52" s="29">
        <f t="shared" si="8"/>
        <v>7.5</v>
      </c>
      <c r="J52" s="40" t="s">
        <v>107</v>
      </c>
      <c r="K52" s="4">
        <f t="shared" si="7"/>
        <v>18750</v>
      </c>
      <c r="L52" s="40" t="s">
        <v>101</v>
      </c>
    </row>
    <row r="53" spans="1:12" ht="15.75">
      <c r="A53" s="31">
        <v>4</v>
      </c>
      <c r="B53" s="50" t="s">
        <v>39</v>
      </c>
      <c r="C53" s="51"/>
      <c r="D53" s="51"/>
      <c r="E53" s="51"/>
      <c r="F53" s="51"/>
      <c r="G53" s="52"/>
      <c r="H53" s="32">
        <f>SUM(H49:H52)</f>
        <v>906</v>
      </c>
      <c r="I53" s="32">
        <f>SUM(I49:I52)</f>
        <v>433.5</v>
      </c>
      <c r="J53" s="13"/>
      <c r="K53" s="33">
        <f>SUM(K49:K52)</f>
        <v>1083750</v>
      </c>
      <c r="L53" s="13"/>
    </row>
    <row r="54" spans="1:12">
      <c r="A54" s="29">
        <v>46</v>
      </c>
      <c r="B54" s="30" t="s">
        <v>110</v>
      </c>
      <c r="C54" s="30" t="s">
        <v>111</v>
      </c>
      <c r="D54" s="30" t="s">
        <v>112</v>
      </c>
      <c r="E54" s="30" t="s">
        <v>106</v>
      </c>
      <c r="F54" s="29" t="s">
        <v>19</v>
      </c>
      <c r="G54" s="29" t="s">
        <v>31</v>
      </c>
      <c r="H54" s="29">
        <v>24</v>
      </c>
      <c r="I54" s="29">
        <f t="shared" ref="I54:I67" si="9">H54/4</f>
        <v>6</v>
      </c>
      <c r="J54" s="40" t="s">
        <v>31</v>
      </c>
      <c r="K54" s="4">
        <f t="shared" ref="K54:K67" si="10">I54*2500</f>
        <v>15000</v>
      </c>
      <c r="L54" s="40" t="s">
        <v>101</v>
      </c>
    </row>
    <row r="55" spans="1:12">
      <c r="A55" s="34">
        <v>47</v>
      </c>
      <c r="B55" s="35" t="s">
        <v>110</v>
      </c>
      <c r="C55" s="35" t="s">
        <v>73</v>
      </c>
      <c r="D55" s="6" t="s">
        <v>113</v>
      </c>
      <c r="E55" s="30" t="s">
        <v>106</v>
      </c>
      <c r="F55" s="36" t="s">
        <v>28</v>
      </c>
      <c r="G55" s="29" t="s">
        <v>31</v>
      </c>
      <c r="H55" s="36">
        <v>4.54</v>
      </c>
      <c r="I55" s="37">
        <f t="shared" si="9"/>
        <v>1.135</v>
      </c>
      <c r="J55" s="40" t="s">
        <v>31</v>
      </c>
      <c r="K55" s="4">
        <f t="shared" si="10"/>
        <v>2837.5</v>
      </c>
      <c r="L55" s="40" t="s">
        <v>101</v>
      </c>
    </row>
    <row r="56" spans="1:12">
      <c r="A56" s="29">
        <v>48</v>
      </c>
      <c r="B56" s="35" t="s">
        <v>110</v>
      </c>
      <c r="C56" s="35" t="s">
        <v>114</v>
      </c>
      <c r="D56" s="6" t="s">
        <v>115</v>
      </c>
      <c r="E56" s="30" t="s">
        <v>106</v>
      </c>
      <c r="F56" s="36" t="s">
        <v>28</v>
      </c>
      <c r="G56" s="29" t="s">
        <v>31</v>
      </c>
      <c r="H56" s="36">
        <v>1.95</v>
      </c>
      <c r="I56" s="37">
        <f t="shared" si="9"/>
        <v>0.48749999999999999</v>
      </c>
      <c r="J56" s="40" t="s">
        <v>31</v>
      </c>
      <c r="K56" s="4">
        <f t="shared" si="10"/>
        <v>1218.75</v>
      </c>
      <c r="L56" s="40" t="s">
        <v>101</v>
      </c>
    </row>
    <row r="57" spans="1:12">
      <c r="A57" s="34">
        <v>49</v>
      </c>
      <c r="B57" s="35" t="s">
        <v>110</v>
      </c>
      <c r="C57" s="35" t="s">
        <v>114</v>
      </c>
      <c r="D57" s="6" t="s">
        <v>116</v>
      </c>
      <c r="E57" s="30" t="s">
        <v>106</v>
      </c>
      <c r="F57" s="36" t="s">
        <v>28</v>
      </c>
      <c r="G57" s="29" t="s">
        <v>31</v>
      </c>
      <c r="H57" s="36">
        <v>11.08</v>
      </c>
      <c r="I57" s="37">
        <f t="shared" si="9"/>
        <v>2.77</v>
      </c>
      <c r="J57" s="40" t="s">
        <v>31</v>
      </c>
      <c r="K57" s="4">
        <f t="shared" si="10"/>
        <v>6925</v>
      </c>
      <c r="L57" s="40" t="s">
        <v>101</v>
      </c>
    </row>
    <row r="58" spans="1:12">
      <c r="A58" s="29">
        <v>50</v>
      </c>
      <c r="B58" s="35" t="s">
        <v>110</v>
      </c>
      <c r="C58" s="35" t="s">
        <v>114</v>
      </c>
      <c r="D58" s="6" t="s">
        <v>117</v>
      </c>
      <c r="E58" s="30" t="s">
        <v>106</v>
      </c>
      <c r="F58" s="36" t="s">
        <v>28</v>
      </c>
      <c r="G58" s="29" t="s">
        <v>31</v>
      </c>
      <c r="H58" s="36">
        <v>10.8</v>
      </c>
      <c r="I58" s="37">
        <f t="shared" si="9"/>
        <v>2.7</v>
      </c>
      <c r="J58" s="40" t="s">
        <v>31</v>
      </c>
      <c r="K58" s="4">
        <f t="shared" si="10"/>
        <v>6750</v>
      </c>
      <c r="L58" s="40" t="s">
        <v>101</v>
      </c>
    </row>
    <row r="59" spans="1:12">
      <c r="A59" s="34">
        <v>51</v>
      </c>
      <c r="B59" s="35" t="s">
        <v>110</v>
      </c>
      <c r="C59" s="35" t="s">
        <v>114</v>
      </c>
      <c r="D59" s="6" t="s">
        <v>118</v>
      </c>
      <c r="E59" s="30" t="s">
        <v>106</v>
      </c>
      <c r="F59" s="36" t="s">
        <v>28</v>
      </c>
      <c r="G59" s="29" t="s">
        <v>31</v>
      </c>
      <c r="H59" s="36">
        <v>5.74</v>
      </c>
      <c r="I59" s="37">
        <f t="shared" si="9"/>
        <v>1.4350000000000001</v>
      </c>
      <c r="J59" s="40" t="s">
        <v>31</v>
      </c>
      <c r="K59" s="4">
        <f t="shared" si="10"/>
        <v>3587.5</v>
      </c>
      <c r="L59" s="40" t="s">
        <v>101</v>
      </c>
    </row>
    <row r="60" spans="1:12">
      <c r="A60" s="29">
        <v>52</v>
      </c>
      <c r="B60" s="35" t="s">
        <v>110</v>
      </c>
      <c r="C60" s="35" t="s">
        <v>119</v>
      </c>
      <c r="D60" s="6" t="s">
        <v>59</v>
      </c>
      <c r="E60" s="30" t="s">
        <v>106</v>
      </c>
      <c r="F60" s="36" t="s">
        <v>28</v>
      </c>
      <c r="G60" s="29" t="s">
        <v>31</v>
      </c>
      <c r="H60" s="36">
        <v>17.07</v>
      </c>
      <c r="I60" s="37">
        <f t="shared" si="9"/>
        <v>4.2675000000000001</v>
      </c>
      <c r="J60" s="40" t="s">
        <v>31</v>
      </c>
      <c r="K60" s="4">
        <f t="shared" si="10"/>
        <v>10668.75</v>
      </c>
      <c r="L60" s="40" t="s">
        <v>101</v>
      </c>
    </row>
    <row r="61" spans="1:12">
      <c r="A61" s="34">
        <v>53</v>
      </c>
      <c r="B61" s="35" t="s">
        <v>110</v>
      </c>
      <c r="C61" s="35" t="s">
        <v>120</v>
      </c>
      <c r="D61" s="6" t="s">
        <v>121</v>
      </c>
      <c r="E61" s="30" t="s">
        <v>106</v>
      </c>
      <c r="F61" s="36" t="s">
        <v>28</v>
      </c>
      <c r="G61" s="29" t="s">
        <v>31</v>
      </c>
      <c r="H61" s="36">
        <v>43.1</v>
      </c>
      <c r="I61" s="37">
        <f t="shared" si="9"/>
        <v>10.775</v>
      </c>
      <c r="J61" s="40" t="s">
        <v>31</v>
      </c>
      <c r="K61" s="4">
        <f t="shared" si="10"/>
        <v>26937.5</v>
      </c>
      <c r="L61" s="40" t="s">
        <v>101</v>
      </c>
    </row>
    <row r="62" spans="1:12">
      <c r="A62" s="29">
        <v>54</v>
      </c>
      <c r="B62" s="35" t="s">
        <v>110</v>
      </c>
      <c r="C62" s="35" t="s">
        <v>122</v>
      </c>
      <c r="D62" s="6" t="s">
        <v>123</v>
      </c>
      <c r="E62" s="30" t="s">
        <v>106</v>
      </c>
      <c r="F62" s="36" t="s">
        <v>28</v>
      </c>
      <c r="G62" s="29" t="s">
        <v>31</v>
      </c>
      <c r="H62" s="36">
        <v>49.14</v>
      </c>
      <c r="I62" s="37">
        <f t="shared" si="9"/>
        <v>12.285</v>
      </c>
      <c r="J62" s="40" t="s">
        <v>31</v>
      </c>
      <c r="K62" s="4">
        <f t="shared" si="10"/>
        <v>30712.5</v>
      </c>
      <c r="L62" s="40" t="s">
        <v>101</v>
      </c>
    </row>
    <row r="63" spans="1:12">
      <c r="A63" s="34">
        <v>55</v>
      </c>
      <c r="B63" s="35" t="s">
        <v>110</v>
      </c>
      <c r="C63" s="35" t="s">
        <v>122</v>
      </c>
      <c r="D63" s="6" t="s">
        <v>124</v>
      </c>
      <c r="E63" s="30" t="s">
        <v>106</v>
      </c>
      <c r="F63" s="36" t="s">
        <v>28</v>
      </c>
      <c r="G63" s="29" t="s">
        <v>31</v>
      </c>
      <c r="H63" s="36">
        <v>30.38</v>
      </c>
      <c r="I63" s="37">
        <f t="shared" si="9"/>
        <v>7.5949999999999998</v>
      </c>
      <c r="J63" s="40" t="s">
        <v>31</v>
      </c>
      <c r="K63" s="4">
        <f t="shared" si="10"/>
        <v>18987.5</v>
      </c>
      <c r="L63" s="40" t="s">
        <v>101</v>
      </c>
    </row>
    <row r="64" spans="1:12">
      <c r="A64" s="29">
        <v>56</v>
      </c>
      <c r="B64" s="35" t="s">
        <v>110</v>
      </c>
      <c r="C64" s="35" t="s">
        <v>122</v>
      </c>
      <c r="D64" s="6" t="s">
        <v>125</v>
      </c>
      <c r="E64" s="30" t="s">
        <v>106</v>
      </c>
      <c r="F64" s="36" t="s">
        <v>28</v>
      </c>
      <c r="G64" s="29" t="s">
        <v>31</v>
      </c>
      <c r="H64" s="36">
        <v>44.08</v>
      </c>
      <c r="I64" s="37">
        <f t="shared" si="9"/>
        <v>11.02</v>
      </c>
      <c r="J64" s="40" t="s">
        <v>31</v>
      </c>
      <c r="K64" s="4">
        <f t="shared" si="10"/>
        <v>27550</v>
      </c>
      <c r="L64" s="40" t="s">
        <v>101</v>
      </c>
    </row>
    <row r="65" spans="1:12">
      <c r="A65" s="34">
        <v>57</v>
      </c>
      <c r="B65" s="35" t="s">
        <v>110</v>
      </c>
      <c r="C65" s="35" t="s">
        <v>126</v>
      </c>
      <c r="D65" s="6" t="s">
        <v>127</v>
      </c>
      <c r="E65" s="30" t="s">
        <v>106</v>
      </c>
      <c r="F65" s="36" t="s">
        <v>28</v>
      </c>
      <c r="G65" s="29" t="s">
        <v>31</v>
      </c>
      <c r="H65" s="36">
        <v>3.99</v>
      </c>
      <c r="I65" s="37">
        <f t="shared" si="9"/>
        <v>0.99750000000000005</v>
      </c>
      <c r="J65" s="40" t="s">
        <v>31</v>
      </c>
      <c r="K65" s="4">
        <f t="shared" si="10"/>
        <v>2493.75</v>
      </c>
      <c r="L65" s="40" t="s">
        <v>101</v>
      </c>
    </row>
    <row r="66" spans="1:12">
      <c r="A66" s="29">
        <v>58</v>
      </c>
      <c r="B66" s="35" t="s">
        <v>110</v>
      </c>
      <c r="C66" s="38" t="s">
        <v>110</v>
      </c>
      <c r="D66" s="6" t="s">
        <v>128</v>
      </c>
      <c r="E66" s="30" t="s">
        <v>106</v>
      </c>
      <c r="F66" s="36" t="s">
        <v>28</v>
      </c>
      <c r="G66" s="29" t="s">
        <v>31</v>
      </c>
      <c r="H66" s="36">
        <v>13.06</v>
      </c>
      <c r="I66" s="37">
        <f t="shared" si="9"/>
        <v>3.2650000000000001</v>
      </c>
      <c r="J66" s="40" t="s">
        <v>31</v>
      </c>
      <c r="K66" s="4">
        <f t="shared" si="10"/>
        <v>8162.5</v>
      </c>
      <c r="L66" s="40" t="s">
        <v>101</v>
      </c>
    </row>
    <row r="67" spans="1:12">
      <c r="A67" s="34">
        <v>59</v>
      </c>
      <c r="B67" s="35" t="s">
        <v>110</v>
      </c>
      <c r="C67" s="35" t="s">
        <v>114</v>
      </c>
      <c r="D67" s="6" t="s">
        <v>129</v>
      </c>
      <c r="E67" s="30" t="s">
        <v>106</v>
      </c>
      <c r="F67" s="36" t="s">
        <v>28</v>
      </c>
      <c r="G67" s="29" t="s">
        <v>31</v>
      </c>
      <c r="H67" s="36">
        <v>3.99</v>
      </c>
      <c r="I67" s="37">
        <f t="shared" si="9"/>
        <v>0.99750000000000005</v>
      </c>
      <c r="J67" s="40" t="s">
        <v>31</v>
      </c>
      <c r="K67" s="4">
        <f t="shared" si="10"/>
        <v>2493.75</v>
      </c>
      <c r="L67" s="40" t="s">
        <v>101</v>
      </c>
    </row>
    <row r="68" spans="1:12">
      <c r="A68" s="39">
        <v>14</v>
      </c>
      <c r="B68" s="53" t="s">
        <v>39</v>
      </c>
      <c r="C68" s="54"/>
      <c r="D68" s="54"/>
      <c r="E68" s="54"/>
      <c r="F68" s="54"/>
      <c r="G68" s="55"/>
      <c r="H68" s="39">
        <f>SUM(H54:H67)</f>
        <v>262.92</v>
      </c>
      <c r="I68" s="39">
        <f t="shared" ref="I68:K68" si="11">SUM(I54:I67)</f>
        <v>65.73</v>
      </c>
      <c r="J68" s="39"/>
      <c r="K68" s="39">
        <f t="shared" si="11"/>
        <v>164325</v>
      </c>
      <c r="L68" s="39"/>
    </row>
    <row r="69" spans="1:12" ht="15.75">
      <c r="A69" s="32">
        <v>59</v>
      </c>
      <c r="B69" s="56" t="s">
        <v>130</v>
      </c>
      <c r="C69" s="57"/>
      <c r="D69" s="57"/>
      <c r="E69" s="57"/>
      <c r="F69" s="57"/>
      <c r="G69" s="58"/>
      <c r="H69" s="32">
        <v>3144.83</v>
      </c>
      <c r="I69" s="32">
        <v>1200.2080000000001</v>
      </c>
      <c r="J69" s="32"/>
      <c r="K69" s="32">
        <v>3000519</v>
      </c>
      <c r="L69" s="32"/>
    </row>
    <row r="72" spans="1:12">
      <c r="J72" t="s">
        <v>131</v>
      </c>
    </row>
    <row r="73" spans="1:12">
      <c r="J73" t="s">
        <v>132</v>
      </c>
    </row>
  </sheetData>
  <autoFilter ref="A1:L73"/>
  <pageMargins left="0.7" right="0.7" top="0.75" bottom="0.75" header="0.3" footer="0.3"/>
  <pageSetup paperSize="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2018-08-03T14:26:51Z</dcterms:modified>
</cp:coreProperties>
</file>