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H48" i="1"/>
  <c r="K46"/>
  <c r="I46"/>
  <c r="I45"/>
  <c r="K45" s="1"/>
  <c r="K44"/>
  <c r="I44"/>
  <c r="I43"/>
  <c r="K43" s="1"/>
  <c r="K42"/>
  <c r="I42"/>
  <c r="I41"/>
  <c r="K41" s="1"/>
  <c r="K40"/>
  <c r="I40"/>
  <c r="I39"/>
  <c r="K39" s="1"/>
  <c r="K38"/>
  <c r="I38"/>
  <c r="I37"/>
  <c r="K37" s="1"/>
  <c r="K36"/>
  <c r="I36"/>
  <c r="I35"/>
  <c r="K35" s="1"/>
  <c r="K34"/>
  <c r="I34"/>
  <c r="I33"/>
  <c r="K33" s="1"/>
  <c r="K32"/>
  <c r="I32"/>
  <c r="I31"/>
  <c r="K31" s="1"/>
  <c r="K30"/>
  <c r="I30"/>
  <c r="I29"/>
  <c r="K29" s="1"/>
  <c r="K28"/>
  <c r="I28"/>
  <c r="I27"/>
  <c r="K27" s="1"/>
  <c r="K26"/>
  <c r="I26"/>
  <c r="I25"/>
  <c r="K25" s="1"/>
  <c r="K24"/>
  <c r="I24"/>
  <c r="K23"/>
  <c r="I22"/>
  <c r="K22" s="1"/>
  <c r="K48" l="1"/>
  <c r="I48"/>
  <c r="H21" l="1"/>
  <c r="I20"/>
  <c r="K20" s="1"/>
  <c r="K19"/>
  <c r="I19"/>
  <c r="I18"/>
  <c r="K18" s="1"/>
  <c r="K17"/>
  <c r="I17"/>
  <c r="I16"/>
  <c r="K16" s="1"/>
  <c r="K15"/>
  <c r="I15"/>
  <c r="I14"/>
  <c r="K14" s="1"/>
  <c r="K13"/>
  <c r="I13"/>
  <c r="I12"/>
  <c r="K12" s="1"/>
  <c r="K11"/>
  <c r="K10"/>
  <c r="I9"/>
  <c r="K9" s="1"/>
  <c r="K21" s="1"/>
  <c r="H8"/>
  <c r="I7"/>
  <c r="K7" s="1"/>
  <c r="K6"/>
  <c r="I6"/>
  <c r="I5"/>
  <c r="K5" s="1"/>
  <c r="I21" l="1"/>
  <c r="K8"/>
  <c r="I8"/>
</calcChain>
</file>

<file path=xl/sharedStrings.xml><?xml version="1.0" encoding="utf-8"?>
<sst xmlns="http://schemas.openxmlformats.org/spreadsheetml/2006/main" count="305" uniqueCount="116">
  <si>
    <t xml:space="preserve">District Name : Kadapa </t>
  </si>
  <si>
    <t>Sl.No.</t>
  </si>
  <si>
    <t>Mandal</t>
  </si>
  <si>
    <t>Village</t>
  </si>
  <si>
    <t>Name of the Water Body</t>
  </si>
  <si>
    <t>Seasonality    (Perinnial / Long Seasonal / Short Seasonal</t>
  </si>
  <si>
    <t>MI /GP / Reservoir</t>
  </si>
  <si>
    <t>Lease / License / Auction</t>
  </si>
  <si>
    <t>TWSA</t>
  </si>
  <si>
    <t>EWSA</t>
  </si>
  <si>
    <t>Ownership of the waterbody</t>
  </si>
  <si>
    <t xml:space="preserve">Estt. Fingerlings  </t>
  </si>
  <si>
    <t>Rearing Space (in Hects.)</t>
  </si>
  <si>
    <t>Details of the Public Water bodies - Mydukur Cluster</t>
  </si>
  <si>
    <t>Incharge Name &amp; Contact No. P.Swati., MPFEA, 9642886965</t>
  </si>
  <si>
    <t>Chapadu</t>
  </si>
  <si>
    <t>Nagulapalli</t>
  </si>
  <si>
    <t>Nagulapalli tank</t>
  </si>
  <si>
    <t>Short Seasonal</t>
  </si>
  <si>
    <t>MI</t>
  </si>
  <si>
    <t>C.R.P.</t>
  </si>
  <si>
    <t>Pallavolu</t>
  </si>
  <si>
    <t>Pallavolu tank</t>
  </si>
  <si>
    <t>Maderu</t>
  </si>
  <si>
    <t>Maderu Tank</t>
  </si>
  <si>
    <t>TOTAL</t>
  </si>
  <si>
    <t>Mydukur</t>
  </si>
  <si>
    <t>Adireddypalli</t>
  </si>
  <si>
    <t>Single Bund- I</t>
  </si>
  <si>
    <t>Gangayapalli</t>
  </si>
  <si>
    <t>Single Bund- III</t>
  </si>
  <si>
    <t>Long Seasonal</t>
  </si>
  <si>
    <t>Single Bund- IV</t>
  </si>
  <si>
    <t>Thippireddi palli</t>
  </si>
  <si>
    <t>Onnarruma tank</t>
  </si>
  <si>
    <t>GP</t>
  </si>
  <si>
    <t>Vanipenta</t>
  </si>
  <si>
    <t>Yerra cheruvu (Konacheruvu)</t>
  </si>
  <si>
    <t>Nandyalam peta</t>
  </si>
  <si>
    <t>Varadayapalli Kalva</t>
  </si>
  <si>
    <t>Settivaripalli</t>
  </si>
  <si>
    <t>Yellampalli tank</t>
  </si>
  <si>
    <t>Somayajulapalli</t>
  </si>
  <si>
    <t>Somayajulapalli tank</t>
  </si>
  <si>
    <t>Ganji kunta</t>
  </si>
  <si>
    <t>Yerra cheruvu</t>
  </si>
  <si>
    <t>Utchalavaram</t>
  </si>
  <si>
    <t>Utchalavaram tank</t>
  </si>
  <si>
    <t>Mittamanupalli</t>
  </si>
  <si>
    <t>Mittamanupalli tank</t>
  </si>
  <si>
    <t>Lingaladinne</t>
  </si>
  <si>
    <t>Lingaldinne tank</t>
  </si>
  <si>
    <t>FcsAdireddypalli</t>
  </si>
  <si>
    <t>FcsG.V.Satam</t>
  </si>
  <si>
    <t xml:space="preserve"> </t>
  </si>
  <si>
    <t>B. Mattam</t>
  </si>
  <si>
    <t>Kammavaripalli</t>
  </si>
  <si>
    <t>Kammavaripalli tank</t>
  </si>
  <si>
    <t>Erraballi</t>
  </si>
  <si>
    <t>Maderu reservoir</t>
  </si>
  <si>
    <t>B.Mattam</t>
  </si>
  <si>
    <t>B.Mattam tank</t>
  </si>
  <si>
    <t>Nagisettipalli</t>
  </si>
  <si>
    <t>Nagisettipalli tank</t>
  </si>
  <si>
    <t>Vaddesanikunta</t>
  </si>
  <si>
    <t>Vaddesanikunta tank</t>
  </si>
  <si>
    <t>Chenchaiahgaripalli</t>
  </si>
  <si>
    <t>Chenchaiahgaripalli tank</t>
  </si>
  <si>
    <t>Lingaladinne tank</t>
  </si>
  <si>
    <t xml:space="preserve"> Somireddypalli</t>
  </si>
  <si>
    <t>Somireddypalli tank</t>
  </si>
  <si>
    <t>Malepalli</t>
  </si>
  <si>
    <t>Kotha kunta</t>
  </si>
  <si>
    <t>Lingampalli tank</t>
  </si>
  <si>
    <t>B.Nellatur</t>
  </si>
  <si>
    <t>Musalareddi kunta</t>
  </si>
  <si>
    <t>Kesapuram</t>
  </si>
  <si>
    <t>Kesapuram tank</t>
  </si>
  <si>
    <t>Thotlapalli</t>
  </si>
  <si>
    <t>Yerramanayuni kunta</t>
  </si>
  <si>
    <t>Somireddipalli</t>
  </si>
  <si>
    <t>Subbireddi kunta</t>
  </si>
  <si>
    <t>Paluguralla palli</t>
  </si>
  <si>
    <t>Ohampalli tank</t>
  </si>
  <si>
    <t>Dirasavancha</t>
  </si>
  <si>
    <t>Chinthalamanu cheruvu</t>
  </si>
  <si>
    <t>Boyana cheruvu</t>
  </si>
  <si>
    <t>Mudireddipalli</t>
  </si>
  <si>
    <t>Junnu kalva</t>
  </si>
  <si>
    <t>Malle palli</t>
  </si>
  <si>
    <t>Yaddulaya cheruvu</t>
  </si>
  <si>
    <t>Regula kunta</t>
  </si>
  <si>
    <t>Nagula cheruvu</t>
  </si>
  <si>
    <t>Balsuvagu kunta</t>
  </si>
  <si>
    <t>Basavapuram</t>
  </si>
  <si>
    <t>Sotriyam kunta</t>
  </si>
  <si>
    <t>Venkatapuram</t>
  </si>
  <si>
    <t>Venkatapuram tank</t>
  </si>
  <si>
    <t>Muddimala</t>
  </si>
  <si>
    <t>Yellareddi cheruvu</t>
  </si>
  <si>
    <t>E Nelaturu</t>
  </si>
  <si>
    <t>Desabandu cheruvu</t>
  </si>
  <si>
    <t>Brahmasagar Reservoir</t>
  </si>
  <si>
    <t>Perennial</t>
  </si>
  <si>
    <t>Reservoir</t>
  </si>
  <si>
    <t>Licences</t>
  </si>
  <si>
    <t xml:space="preserve">Lease </t>
  </si>
  <si>
    <t>fcsB.mattam</t>
  </si>
  <si>
    <t>Fcschenchaiahgaripalli</t>
  </si>
  <si>
    <t>Auction</t>
  </si>
  <si>
    <t>lease</t>
  </si>
  <si>
    <t>auction</t>
  </si>
  <si>
    <t>GRAND TOTAL</t>
  </si>
  <si>
    <t xml:space="preserve">Deputy Director of Fisheries, </t>
  </si>
  <si>
    <t xml:space="preserve">Kadapa, Y.S.R., District </t>
  </si>
  <si>
    <t>Name of the Cluster : Mydukur</t>
  </si>
</sst>
</file>

<file path=xl/styles.xml><?xml version="1.0" encoding="utf-8"?>
<styleSheet xmlns="http://schemas.openxmlformats.org/spreadsheetml/2006/main">
  <numFmts count="1">
    <numFmt numFmtId="164" formatCode="0.000"/>
  </numFmts>
  <fonts count="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2" fillId="0" borderId="4" xfId="1" applyFont="1" applyBorder="1" applyAlignment="1">
      <alignment horizontal="center" vertical="top" wrapText="1"/>
    </xf>
    <xf numFmtId="0" fontId="2" fillId="0" borderId="4" xfId="1" applyFont="1" applyBorder="1" applyAlignment="1">
      <alignment vertical="top" wrapText="1"/>
    </xf>
    <xf numFmtId="1" fontId="0" fillId="0" borderId="4" xfId="0" applyNumberForma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2" fontId="4" fillId="0" borderId="4" xfId="0" applyNumberFormat="1" applyFont="1" applyBorder="1" applyAlignment="1">
      <alignment horizontal="center" wrapText="1"/>
    </xf>
    <xf numFmtId="1" fontId="4" fillId="0" borderId="4" xfId="0" applyNumberFormat="1" applyFont="1" applyBorder="1" applyAlignment="1">
      <alignment horizont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4" xfId="1" applyFont="1" applyBorder="1" applyAlignment="1">
      <alignment vertical="top"/>
    </xf>
    <xf numFmtId="0" fontId="2" fillId="0" borderId="4" xfId="1" applyFont="1" applyBorder="1" applyAlignment="1">
      <alignment horizontal="center" vertical="top"/>
    </xf>
    <xf numFmtId="0" fontId="5" fillId="0" borderId="4" xfId="0" applyFont="1" applyFill="1" applyBorder="1" applyAlignment="1" applyProtection="1">
      <alignment horizontal="left" vertical="center"/>
    </xf>
    <xf numFmtId="0" fontId="5" fillId="0" borderId="4" xfId="0" applyFont="1" applyFill="1" applyBorder="1" applyAlignment="1" applyProtection="1">
      <alignment horizontal="left" wrapText="1"/>
    </xf>
    <xf numFmtId="2" fontId="0" fillId="0" borderId="4" xfId="0" applyNumberFormat="1" applyFont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5" fillId="0" borderId="4" xfId="0" applyFont="1" applyFill="1" applyBorder="1" applyAlignment="1" applyProtection="1">
      <alignment horizontal="left" vertical="center" wrapText="1"/>
    </xf>
    <xf numFmtId="0" fontId="0" fillId="0" borderId="4" xfId="0" applyBorder="1" applyAlignment="1">
      <alignment wrapText="1"/>
    </xf>
    <xf numFmtId="1" fontId="0" fillId="0" borderId="4" xfId="0" applyNumberFormat="1" applyBorder="1" applyAlignment="1">
      <alignment horizontal="center" wrapText="1"/>
    </xf>
    <xf numFmtId="2" fontId="0" fillId="0" borderId="4" xfId="0" applyNumberFormat="1" applyFont="1" applyBorder="1" applyAlignment="1">
      <alignment horizontal="left" wrapText="1"/>
    </xf>
    <xf numFmtId="2" fontId="0" fillId="0" borderId="4" xfId="0" applyNumberFormat="1" applyFont="1" applyBorder="1" applyAlignment="1">
      <alignment horizontal="center" wrapText="1"/>
    </xf>
    <xf numFmtId="0" fontId="7" fillId="0" borderId="4" xfId="0" applyFont="1" applyBorder="1" applyAlignment="1">
      <alignment horizontal="left" vertical="top" wrapText="1"/>
    </xf>
    <xf numFmtId="1" fontId="7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wrapText="1"/>
    </xf>
    <xf numFmtId="164" fontId="4" fillId="0" borderId="4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top" wrapText="1"/>
    </xf>
    <xf numFmtId="0" fontId="3" fillId="0" borderId="2" xfId="1" applyFont="1" applyBorder="1" applyAlignment="1">
      <alignment horizontal="center" vertical="top" wrapText="1"/>
    </xf>
    <xf numFmtId="0" fontId="3" fillId="0" borderId="3" xfId="1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3"/>
  <sheetViews>
    <sheetView tabSelected="1" topLeftCell="D1" workbookViewId="0">
      <selection activeCell="G9" sqref="G9"/>
    </sheetView>
  </sheetViews>
  <sheetFormatPr defaultRowHeight="15"/>
  <cols>
    <col min="1" max="1" width="6.5703125" customWidth="1"/>
    <col min="2" max="2" width="12.28515625" customWidth="1"/>
    <col min="3" max="3" width="17.140625" customWidth="1"/>
    <col min="4" max="4" width="21.28515625" customWidth="1"/>
    <col min="5" max="5" width="15.140625" customWidth="1"/>
    <col min="6" max="6" width="12.7109375" customWidth="1"/>
    <col min="7" max="7" width="11.7109375" customWidth="1"/>
    <col min="8" max="8" width="12.42578125" customWidth="1"/>
    <col min="9" max="9" width="10.5703125" customWidth="1"/>
    <col min="10" max="10" width="14.85546875" customWidth="1"/>
    <col min="11" max="12" width="11" customWidth="1"/>
  </cols>
  <sheetData>
    <row r="1" spans="1:12">
      <c r="A1" s="28" t="s">
        <v>13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30"/>
    </row>
    <row r="2" spans="1:12" ht="35.25" customHeight="1">
      <c r="A2" s="28" t="s">
        <v>0</v>
      </c>
      <c r="B2" s="29"/>
      <c r="C2" s="29"/>
      <c r="D2" s="30"/>
      <c r="E2" s="28" t="s">
        <v>115</v>
      </c>
      <c r="F2" s="29"/>
      <c r="G2" s="29"/>
      <c r="H2" s="30"/>
      <c r="I2" s="28" t="s">
        <v>14</v>
      </c>
      <c r="J2" s="29"/>
      <c r="K2" s="29"/>
      <c r="L2" s="30"/>
    </row>
    <row r="3" spans="1:12" ht="60">
      <c r="A3" s="1" t="s">
        <v>1</v>
      </c>
      <c r="B3" s="1" t="s">
        <v>2</v>
      </c>
      <c r="C3" s="2" t="s">
        <v>3</v>
      </c>
      <c r="D3" s="2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 s="1">
        <v>1</v>
      </c>
      <c r="B4" s="1">
        <v>2</v>
      </c>
      <c r="C4" s="2">
        <v>3</v>
      </c>
      <c r="D4" s="2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</row>
    <row r="5" spans="1:12">
      <c r="A5" s="3">
        <v>1</v>
      </c>
      <c r="B5" s="4" t="s">
        <v>15</v>
      </c>
      <c r="C5" s="4" t="s">
        <v>16</v>
      </c>
      <c r="D5" s="4" t="s">
        <v>17</v>
      </c>
      <c r="E5" s="4" t="s">
        <v>18</v>
      </c>
      <c r="F5" s="3" t="s">
        <v>19</v>
      </c>
      <c r="G5" s="3"/>
      <c r="H5" s="3">
        <v>108</v>
      </c>
      <c r="I5" s="3">
        <f t="shared" ref="I5:I7" si="0">H5/4</f>
        <v>27</v>
      </c>
      <c r="J5" s="1"/>
      <c r="K5" s="5">
        <f>I5*2500</f>
        <v>67500</v>
      </c>
      <c r="L5" s="1" t="s">
        <v>20</v>
      </c>
    </row>
    <row r="6" spans="1:12">
      <c r="A6" s="3">
        <v>2</v>
      </c>
      <c r="B6" s="4" t="s">
        <v>15</v>
      </c>
      <c r="C6" s="4" t="s">
        <v>21</v>
      </c>
      <c r="D6" s="4" t="s">
        <v>22</v>
      </c>
      <c r="E6" s="4" t="s">
        <v>18</v>
      </c>
      <c r="F6" s="3" t="s">
        <v>19</v>
      </c>
      <c r="G6" s="3"/>
      <c r="H6" s="3">
        <v>60</v>
      </c>
      <c r="I6" s="3">
        <f t="shared" si="0"/>
        <v>15</v>
      </c>
      <c r="J6" s="1"/>
      <c r="K6" s="5">
        <f t="shared" ref="K6:K7" si="1">I6*2500</f>
        <v>37500</v>
      </c>
      <c r="L6" s="1" t="s">
        <v>20</v>
      </c>
    </row>
    <row r="7" spans="1:12">
      <c r="A7" s="3">
        <v>3</v>
      </c>
      <c r="B7" s="4" t="s">
        <v>15</v>
      </c>
      <c r="C7" s="4" t="s">
        <v>23</v>
      </c>
      <c r="D7" s="4" t="s">
        <v>24</v>
      </c>
      <c r="E7" s="4" t="s">
        <v>18</v>
      </c>
      <c r="F7" s="3" t="s">
        <v>19</v>
      </c>
      <c r="G7" s="3"/>
      <c r="H7" s="3">
        <v>32</v>
      </c>
      <c r="I7" s="3">
        <f t="shared" si="0"/>
        <v>8</v>
      </c>
      <c r="J7" s="1"/>
      <c r="K7" s="5">
        <f t="shared" si="1"/>
        <v>20000</v>
      </c>
      <c r="L7" s="1" t="s">
        <v>20</v>
      </c>
    </row>
    <row r="8" spans="1:12" ht="15.75">
      <c r="A8" s="6">
        <v>3</v>
      </c>
      <c r="B8" s="31" t="s">
        <v>25</v>
      </c>
      <c r="C8" s="32"/>
      <c r="D8" s="32"/>
      <c r="E8" s="32"/>
      <c r="F8" s="32"/>
      <c r="G8" s="33"/>
      <c r="H8" s="7">
        <f>SUM(H5:H7)</f>
        <v>200</v>
      </c>
      <c r="I8" s="7">
        <f t="shared" ref="I8:K8" si="2">SUM(I5:I7)</f>
        <v>50</v>
      </c>
      <c r="J8" s="7"/>
      <c r="K8" s="8">
        <f t="shared" si="2"/>
        <v>125000</v>
      </c>
      <c r="L8" s="9"/>
    </row>
    <row r="9" spans="1:12" ht="30">
      <c r="A9" s="3">
        <v>4</v>
      </c>
      <c r="B9" s="10" t="s">
        <v>26</v>
      </c>
      <c r="C9" s="10" t="s">
        <v>27</v>
      </c>
      <c r="D9" s="10" t="s">
        <v>28</v>
      </c>
      <c r="E9" s="10" t="s">
        <v>18</v>
      </c>
      <c r="F9" s="11" t="s">
        <v>19</v>
      </c>
      <c r="G9" s="11" t="s">
        <v>110</v>
      </c>
      <c r="H9" s="11">
        <v>180</v>
      </c>
      <c r="I9" s="11">
        <f t="shared" ref="I9" si="3">H9/4</f>
        <v>45</v>
      </c>
      <c r="J9" s="1" t="s">
        <v>52</v>
      </c>
      <c r="K9" s="5">
        <f t="shared" ref="K9:K20" si="4">I9*2500</f>
        <v>112500</v>
      </c>
      <c r="L9" s="1"/>
    </row>
    <row r="10" spans="1:12">
      <c r="A10" s="3">
        <v>5</v>
      </c>
      <c r="B10" s="10" t="s">
        <v>26</v>
      </c>
      <c r="C10" s="10" t="s">
        <v>29</v>
      </c>
      <c r="D10" s="10" t="s">
        <v>30</v>
      </c>
      <c r="E10" s="10" t="s">
        <v>31</v>
      </c>
      <c r="F10" s="11" t="s">
        <v>19</v>
      </c>
      <c r="G10" s="11" t="s">
        <v>110</v>
      </c>
      <c r="H10" s="11">
        <v>180</v>
      </c>
      <c r="I10" s="11">
        <v>90</v>
      </c>
      <c r="J10" s="1" t="s">
        <v>53</v>
      </c>
      <c r="K10" s="5">
        <f t="shared" si="4"/>
        <v>225000</v>
      </c>
      <c r="L10" s="1"/>
    </row>
    <row r="11" spans="1:12">
      <c r="A11" s="3">
        <v>6</v>
      </c>
      <c r="B11" s="10" t="s">
        <v>26</v>
      </c>
      <c r="C11" s="10" t="s">
        <v>29</v>
      </c>
      <c r="D11" s="10" t="s">
        <v>32</v>
      </c>
      <c r="E11" s="10" t="s">
        <v>31</v>
      </c>
      <c r="F11" s="11" t="s">
        <v>19</v>
      </c>
      <c r="G11" s="11" t="s">
        <v>110</v>
      </c>
      <c r="H11" s="11">
        <v>248</v>
      </c>
      <c r="I11" s="11">
        <v>124</v>
      </c>
      <c r="J11" s="1" t="s">
        <v>53</v>
      </c>
      <c r="K11" s="5">
        <f t="shared" si="4"/>
        <v>310000</v>
      </c>
      <c r="L11" s="1"/>
    </row>
    <row r="12" spans="1:12">
      <c r="A12" s="3">
        <v>7</v>
      </c>
      <c r="B12" s="12" t="s">
        <v>26</v>
      </c>
      <c r="C12" s="12" t="s">
        <v>33</v>
      </c>
      <c r="D12" s="13" t="s">
        <v>34</v>
      </c>
      <c r="E12" s="10" t="s">
        <v>18</v>
      </c>
      <c r="F12" s="14" t="s">
        <v>35</v>
      </c>
      <c r="G12" s="11" t="s">
        <v>109</v>
      </c>
      <c r="H12" s="14">
        <v>7.48</v>
      </c>
      <c r="I12" s="11">
        <f t="shared" ref="I12:I20" si="5">H12/4</f>
        <v>1.87</v>
      </c>
      <c r="J12" s="1"/>
      <c r="K12" s="5">
        <f t="shared" si="4"/>
        <v>4675</v>
      </c>
      <c r="L12" s="1"/>
    </row>
    <row r="13" spans="1:12" ht="30">
      <c r="A13" s="3">
        <v>8</v>
      </c>
      <c r="B13" s="12" t="s">
        <v>26</v>
      </c>
      <c r="C13" s="12" t="s">
        <v>36</v>
      </c>
      <c r="D13" s="13" t="s">
        <v>37</v>
      </c>
      <c r="E13" s="10" t="s">
        <v>18</v>
      </c>
      <c r="F13" s="14" t="s">
        <v>35</v>
      </c>
      <c r="G13" s="11" t="s">
        <v>109</v>
      </c>
      <c r="H13" s="14">
        <v>8.9700000000000006</v>
      </c>
      <c r="I13" s="11">
        <f t="shared" si="5"/>
        <v>2.2425000000000002</v>
      </c>
      <c r="J13" s="1"/>
      <c r="K13" s="5">
        <f t="shared" si="4"/>
        <v>5606.25</v>
      </c>
      <c r="L13" s="1"/>
    </row>
    <row r="14" spans="1:12">
      <c r="A14" s="3">
        <v>9</v>
      </c>
      <c r="B14" s="12" t="s">
        <v>26</v>
      </c>
      <c r="C14" s="12" t="s">
        <v>38</v>
      </c>
      <c r="D14" s="13" t="s">
        <v>39</v>
      </c>
      <c r="E14" s="10" t="s">
        <v>18</v>
      </c>
      <c r="F14" s="14" t="s">
        <v>35</v>
      </c>
      <c r="G14" s="11" t="s">
        <v>110</v>
      </c>
      <c r="H14" s="14">
        <v>9.5500000000000007</v>
      </c>
      <c r="I14" s="11">
        <f t="shared" si="5"/>
        <v>2.3875000000000002</v>
      </c>
      <c r="J14" s="1" t="s">
        <v>53</v>
      </c>
      <c r="K14" s="5">
        <f t="shared" si="4"/>
        <v>5968.75</v>
      </c>
      <c r="L14" s="1"/>
    </row>
    <row r="15" spans="1:12">
      <c r="A15" s="3">
        <v>10</v>
      </c>
      <c r="B15" s="12" t="s">
        <v>26</v>
      </c>
      <c r="C15" s="12" t="s">
        <v>40</v>
      </c>
      <c r="D15" s="13" t="s">
        <v>41</v>
      </c>
      <c r="E15" s="10" t="s">
        <v>18</v>
      </c>
      <c r="F15" s="14" t="s">
        <v>35</v>
      </c>
      <c r="G15" s="11" t="s">
        <v>111</v>
      </c>
      <c r="H15" s="14">
        <v>37.06</v>
      </c>
      <c r="I15" s="11">
        <f t="shared" si="5"/>
        <v>9.2650000000000006</v>
      </c>
      <c r="J15" s="1" t="s">
        <v>109</v>
      </c>
      <c r="K15" s="5">
        <f t="shared" si="4"/>
        <v>23162.5</v>
      </c>
      <c r="L15" s="1"/>
    </row>
    <row r="16" spans="1:12">
      <c r="A16" s="3">
        <v>11</v>
      </c>
      <c r="B16" s="12" t="s">
        <v>26</v>
      </c>
      <c r="C16" s="12" t="s">
        <v>42</v>
      </c>
      <c r="D16" s="13" t="s">
        <v>43</v>
      </c>
      <c r="E16" s="10" t="s">
        <v>18</v>
      </c>
      <c r="F16" s="14" t="s">
        <v>35</v>
      </c>
      <c r="G16" s="11" t="s">
        <v>111</v>
      </c>
      <c r="H16" s="14">
        <v>13.96</v>
      </c>
      <c r="I16" s="11">
        <f t="shared" si="5"/>
        <v>3.49</v>
      </c>
      <c r="J16" s="1" t="s">
        <v>109</v>
      </c>
      <c r="K16" s="5">
        <f t="shared" si="4"/>
        <v>8725</v>
      </c>
      <c r="L16" s="1"/>
    </row>
    <row r="17" spans="1:15">
      <c r="A17" s="3">
        <v>12</v>
      </c>
      <c r="B17" s="12" t="s">
        <v>26</v>
      </c>
      <c r="C17" s="12" t="s">
        <v>44</v>
      </c>
      <c r="D17" s="13" t="s">
        <v>45</v>
      </c>
      <c r="E17" s="10" t="s">
        <v>18</v>
      </c>
      <c r="F17" s="14" t="s">
        <v>35</v>
      </c>
      <c r="G17" s="11" t="s">
        <v>111</v>
      </c>
      <c r="H17" s="14">
        <v>46.13</v>
      </c>
      <c r="I17" s="11">
        <f t="shared" si="5"/>
        <v>11.532500000000001</v>
      </c>
      <c r="J17" s="1" t="s">
        <v>109</v>
      </c>
      <c r="K17" s="5">
        <f t="shared" si="4"/>
        <v>28831.25</v>
      </c>
      <c r="L17" s="1"/>
    </row>
    <row r="18" spans="1:15">
      <c r="A18" s="3">
        <v>13</v>
      </c>
      <c r="B18" s="12" t="s">
        <v>26</v>
      </c>
      <c r="C18" s="12" t="s">
        <v>46</v>
      </c>
      <c r="D18" s="13" t="s">
        <v>47</v>
      </c>
      <c r="E18" s="10" t="s">
        <v>18</v>
      </c>
      <c r="F18" s="14" t="s">
        <v>35</v>
      </c>
      <c r="G18" s="11" t="s">
        <v>111</v>
      </c>
      <c r="H18" s="14">
        <v>33.950000000000003</v>
      </c>
      <c r="I18" s="11">
        <f t="shared" si="5"/>
        <v>8.4875000000000007</v>
      </c>
      <c r="J18" s="1" t="s">
        <v>109</v>
      </c>
      <c r="K18" s="5">
        <f t="shared" si="4"/>
        <v>21218.75</v>
      </c>
      <c r="L18" s="1"/>
    </row>
    <row r="19" spans="1:15">
      <c r="A19" s="3">
        <v>14</v>
      </c>
      <c r="B19" s="12" t="s">
        <v>26</v>
      </c>
      <c r="C19" s="12" t="s">
        <v>48</v>
      </c>
      <c r="D19" s="13" t="s">
        <v>49</v>
      </c>
      <c r="E19" s="10" t="s">
        <v>18</v>
      </c>
      <c r="F19" s="14" t="s">
        <v>35</v>
      </c>
      <c r="G19" s="11" t="s">
        <v>111</v>
      </c>
      <c r="H19" s="14">
        <v>17.96</v>
      </c>
      <c r="I19" s="11">
        <f t="shared" si="5"/>
        <v>4.49</v>
      </c>
      <c r="J19" s="1" t="s">
        <v>109</v>
      </c>
      <c r="K19" s="5">
        <f t="shared" si="4"/>
        <v>11225</v>
      </c>
      <c r="L19" s="1"/>
    </row>
    <row r="20" spans="1:15">
      <c r="A20" s="3">
        <v>15</v>
      </c>
      <c r="B20" s="12" t="s">
        <v>26</v>
      </c>
      <c r="C20" s="12" t="s">
        <v>50</v>
      </c>
      <c r="D20" s="13" t="s">
        <v>51</v>
      </c>
      <c r="E20" s="10" t="s">
        <v>18</v>
      </c>
      <c r="F20" s="14" t="s">
        <v>35</v>
      </c>
      <c r="G20" s="11" t="s">
        <v>111</v>
      </c>
      <c r="H20" s="14">
        <v>12.18</v>
      </c>
      <c r="I20" s="11">
        <f t="shared" si="5"/>
        <v>3.0449999999999999</v>
      </c>
      <c r="J20" s="1" t="s">
        <v>109</v>
      </c>
      <c r="K20" s="5">
        <f t="shared" si="4"/>
        <v>7612.5</v>
      </c>
      <c r="L20" s="1"/>
      <c r="O20" t="s">
        <v>54</v>
      </c>
    </row>
    <row r="21" spans="1:15" ht="15.75">
      <c r="A21" s="6">
        <v>12</v>
      </c>
      <c r="B21" s="34" t="s">
        <v>25</v>
      </c>
      <c r="C21" s="35"/>
      <c r="D21" s="35"/>
      <c r="E21" s="35"/>
      <c r="F21" s="35"/>
      <c r="G21" s="36"/>
      <c r="H21" s="7">
        <f>SUM(H9:H20)</f>
        <v>795.24</v>
      </c>
      <c r="I21" s="7">
        <f t="shared" ref="I21:K21" si="6">SUM(I9:I20)</f>
        <v>305.81000000000006</v>
      </c>
      <c r="J21" s="7"/>
      <c r="K21" s="8">
        <f t="shared" si="6"/>
        <v>764525</v>
      </c>
      <c r="L21" s="9"/>
    </row>
    <row r="22" spans="1:15" ht="30">
      <c r="A22" s="15">
        <v>16</v>
      </c>
      <c r="B22" s="16" t="s">
        <v>55</v>
      </c>
      <c r="C22" s="4" t="s">
        <v>56</v>
      </c>
      <c r="D22" s="4" t="s">
        <v>57</v>
      </c>
      <c r="E22" s="4" t="s">
        <v>18</v>
      </c>
      <c r="F22" s="17" t="s">
        <v>19</v>
      </c>
      <c r="G22" s="3" t="s">
        <v>106</v>
      </c>
      <c r="H22" s="15">
        <v>146</v>
      </c>
      <c r="I22" s="3">
        <f>H22/4</f>
        <v>36.5</v>
      </c>
      <c r="J22" s="15" t="s">
        <v>108</v>
      </c>
      <c r="K22" s="18">
        <f>I22*2500</f>
        <v>91250</v>
      </c>
      <c r="L22" s="15"/>
    </row>
    <row r="23" spans="1:15" ht="30">
      <c r="A23" s="15">
        <v>17</v>
      </c>
      <c r="B23" s="16" t="s">
        <v>55</v>
      </c>
      <c r="C23" s="4" t="s">
        <v>58</v>
      </c>
      <c r="D23" s="4" t="s">
        <v>59</v>
      </c>
      <c r="E23" s="4" t="s">
        <v>31</v>
      </c>
      <c r="F23" s="17" t="s">
        <v>19</v>
      </c>
      <c r="G23" s="3" t="s">
        <v>106</v>
      </c>
      <c r="H23" s="15">
        <v>574</v>
      </c>
      <c r="I23" s="3">
        <v>287</v>
      </c>
      <c r="J23" s="15" t="s">
        <v>108</v>
      </c>
      <c r="K23" s="18">
        <f t="shared" ref="K23:K46" si="7">I23*2500</f>
        <v>717500</v>
      </c>
      <c r="L23" s="15"/>
    </row>
    <row r="24" spans="1:15">
      <c r="A24" s="15">
        <v>18</v>
      </c>
      <c r="B24" s="16" t="s">
        <v>55</v>
      </c>
      <c r="C24" s="4" t="s">
        <v>60</v>
      </c>
      <c r="D24" s="4" t="s">
        <v>61</v>
      </c>
      <c r="E24" s="4" t="s">
        <v>18</v>
      </c>
      <c r="F24" s="17" t="s">
        <v>19</v>
      </c>
      <c r="G24" s="3" t="s">
        <v>106</v>
      </c>
      <c r="H24" s="15">
        <v>36</v>
      </c>
      <c r="I24" s="3">
        <f t="shared" ref="I24:I46" si="8">H24/4</f>
        <v>9</v>
      </c>
      <c r="J24" s="15" t="s">
        <v>107</v>
      </c>
      <c r="K24" s="18">
        <f t="shared" si="7"/>
        <v>22500</v>
      </c>
      <c r="L24" s="15"/>
    </row>
    <row r="25" spans="1:15" ht="30">
      <c r="A25" s="15">
        <v>19</v>
      </c>
      <c r="B25" s="16" t="s">
        <v>55</v>
      </c>
      <c r="C25" s="4" t="s">
        <v>62</v>
      </c>
      <c r="D25" s="4" t="s">
        <v>63</v>
      </c>
      <c r="E25" s="4" t="s">
        <v>18</v>
      </c>
      <c r="F25" s="17" t="s">
        <v>19</v>
      </c>
      <c r="G25" s="3" t="s">
        <v>106</v>
      </c>
      <c r="H25" s="15">
        <v>22</v>
      </c>
      <c r="I25" s="3">
        <f t="shared" si="8"/>
        <v>5.5</v>
      </c>
      <c r="J25" s="15" t="s">
        <v>108</v>
      </c>
      <c r="K25" s="18">
        <f t="shared" si="7"/>
        <v>13750</v>
      </c>
      <c r="L25" s="15"/>
    </row>
    <row r="26" spans="1:15" ht="30">
      <c r="A26" s="15">
        <v>20</v>
      </c>
      <c r="B26" s="16" t="s">
        <v>55</v>
      </c>
      <c r="C26" s="4" t="s">
        <v>64</v>
      </c>
      <c r="D26" s="4" t="s">
        <v>65</v>
      </c>
      <c r="E26" s="4" t="s">
        <v>18</v>
      </c>
      <c r="F26" s="17" t="s">
        <v>19</v>
      </c>
      <c r="G26" s="3" t="s">
        <v>106</v>
      </c>
      <c r="H26" s="15">
        <v>26</v>
      </c>
      <c r="I26" s="3">
        <f t="shared" si="8"/>
        <v>6.5</v>
      </c>
      <c r="J26" s="15" t="s">
        <v>108</v>
      </c>
      <c r="K26" s="18">
        <f t="shared" si="7"/>
        <v>16250</v>
      </c>
      <c r="L26" s="15"/>
    </row>
    <row r="27" spans="1:15" ht="30">
      <c r="A27" s="15">
        <v>21</v>
      </c>
      <c r="B27" s="16" t="s">
        <v>55</v>
      </c>
      <c r="C27" s="4" t="s">
        <v>66</v>
      </c>
      <c r="D27" s="4" t="s">
        <v>67</v>
      </c>
      <c r="E27" s="4" t="s">
        <v>18</v>
      </c>
      <c r="F27" s="17" t="s">
        <v>19</v>
      </c>
      <c r="G27" s="3" t="s">
        <v>106</v>
      </c>
      <c r="H27" s="15">
        <v>20</v>
      </c>
      <c r="I27" s="3">
        <f t="shared" si="8"/>
        <v>5</v>
      </c>
      <c r="J27" s="15" t="s">
        <v>108</v>
      </c>
      <c r="K27" s="18">
        <f t="shared" si="7"/>
        <v>12500</v>
      </c>
      <c r="L27" s="15"/>
    </row>
    <row r="28" spans="1:15" ht="30">
      <c r="A28" s="15">
        <v>22</v>
      </c>
      <c r="B28" s="16" t="s">
        <v>55</v>
      </c>
      <c r="C28" s="4" t="s">
        <v>50</v>
      </c>
      <c r="D28" s="4" t="s">
        <v>68</v>
      </c>
      <c r="E28" s="4" t="s">
        <v>18</v>
      </c>
      <c r="F28" s="17" t="s">
        <v>19</v>
      </c>
      <c r="G28" s="3" t="s">
        <v>106</v>
      </c>
      <c r="H28" s="15">
        <v>48</v>
      </c>
      <c r="I28" s="3">
        <f t="shared" si="8"/>
        <v>12</v>
      </c>
      <c r="J28" s="15" t="s">
        <v>108</v>
      </c>
      <c r="K28" s="18">
        <f t="shared" si="7"/>
        <v>30000</v>
      </c>
      <c r="L28" s="15"/>
    </row>
    <row r="29" spans="1:15">
      <c r="A29" s="15">
        <v>23</v>
      </c>
      <c r="B29" s="16" t="s">
        <v>55</v>
      </c>
      <c r="C29" s="4" t="s">
        <v>69</v>
      </c>
      <c r="D29" s="4" t="s">
        <v>70</v>
      </c>
      <c r="E29" s="4" t="s">
        <v>18</v>
      </c>
      <c r="F29" s="17" t="s">
        <v>19</v>
      </c>
      <c r="G29" s="3" t="s">
        <v>109</v>
      </c>
      <c r="H29" s="15">
        <v>24</v>
      </c>
      <c r="I29" s="3">
        <f t="shared" si="8"/>
        <v>6</v>
      </c>
      <c r="J29" s="15" t="s">
        <v>109</v>
      </c>
      <c r="K29" s="18">
        <f t="shared" si="7"/>
        <v>15000</v>
      </c>
      <c r="L29" s="15"/>
    </row>
    <row r="30" spans="1:15">
      <c r="A30" s="15">
        <v>24</v>
      </c>
      <c r="B30" s="16" t="s">
        <v>55</v>
      </c>
      <c r="C30" s="16" t="s">
        <v>71</v>
      </c>
      <c r="D30" s="13" t="s">
        <v>72</v>
      </c>
      <c r="E30" s="4" t="s">
        <v>18</v>
      </c>
      <c r="F30" s="19" t="s">
        <v>35</v>
      </c>
      <c r="G30" s="3" t="s">
        <v>109</v>
      </c>
      <c r="H30" s="20">
        <v>3.27</v>
      </c>
      <c r="I30" s="3">
        <f t="shared" si="8"/>
        <v>0.8175</v>
      </c>
      <c r="J30" s="15" t="s">
        <v>109</v>
      </c>
      <c r="K30" s="18">
        <f t="shared" si="7"/>
        <v>2043.75</v>
      </c>
      <c r="L30" s="15"/>
    </row>
    <row r="31" spans="1:15">
      <c r="A31" s="15">
        <v>25</v>
      </c>
      <c r="B31" s="16" t="s">
        <v>55</v>
      </c>
      <c r="C31" s="16" t="s">
        <v>71</v>
      </c>
      <c r="D31" s="13" t="s">
        <v>73</v>
      </c>
      <c r="E31" s="4" t="s">
        <v>18</v>
      </c>
      <c r="F31" s="19" t="s">
        <v>35</v>
      </c>
      <c r="G31" s="3" t="s">
        <v>109</v>
      </c>
      <c r="H31" s="20">
        <v>2.96</v>
      </c>
      <c r="I31" s="3">
        <f t="shared" si="8"/>
        <v>0.74</v>
      </c>
      <c r="J31" s="15" t="s">
        <v>109</v>
      </c>
      <c r="K31" s="18">
        <f t="shared" si="7"/>
        <v>1850</v>
      </c>
      <c r="L31" s="15"/>
    </row>
    <row r="32" spans="1:15">
      <c r="A32" s="15">
        <v>26</v>
      </c>
      <c r="B32" s="16" t="s">
        <v>55</v>
      </c>
      <c r="C32" s="16" t="s">
        <v>74</v>
      </c>
      <c r="D32" s="13" t="s">
        <v>75</v>
      </c>
      <c r="E32" s="4" t="s">
        <v>18</v>
      </c>
      <c r="F32" s="19" t="s">
        <v>35</v>
      </c>
      <c r="G32" s="3" t="s">
        <v>109</v>
      </c>
      <c r="H32" s="20">
        <v>4.99</v>
      </c>
      <c r="I32" s="3">
        <f t="shared" si="8"/>
        <v>1.2475000000000001</v>
      </c>
      <c r="J32" s="15" t="s">
        <v>109</v>
      </c>
      <c r="K32" s="18">
        <f t="shared" si="7"/>
        <v>3118.75</v>
      </c>
      <c r="L32" s="15"/>
    </row>
    <row r="33" spans="1:12">
      <c r="A33" s="15">
        <v>27</v>
      </c>
      <c r="B33" s="16" t="s">
        <v>55</v>
      </c>
      <c r="C33" s="16" t="s">
        <v>76</v>
      </c>
      <c r="D33" s="13" t="s">
        <v>77</v>
      </c>
      <c r="E33" s="4" t="s">
        <v>18</v>
      </c>
      <c r="F33" s="19" t="s">
        <v>35</v>
      </c>
      <c r="G33" s="3" t="s">
        <v>109</v>
      </c>
      <c r="H33" s="20">
        <v>8.06</v>
      </c>
      <c r="I33" s="3">
        <f t="shared" si="8"/>
        <v>2.0150000000000001</v>
      </c>
      <c r="J33" s="15" t="s">
        <v>109</v>
      </c>
      <c r="K33" s="18">
        <f t="shared" si="7"/>
        <v>5037.5</v>
      </c>
      <c r="L33" s="15"/>
    </row>
    <row r="34" spans="1:12">
      <c r="A34" s="15">
        <v>28</v>
      </c>
      <c r="B34" s="16" t="s">
        <v>55</v>
      </c>
      <c r="C34" s="16" t="s">
        <v>78</v>
      </c>
      <c r="D34" s="13" t="s">
        <v>79</v>
      </c>
      <c r="E34" s="4" t="s">
        <v>18</v>
      </c>
      <c r="F34" s="19" t="s">
        <v>35</v>
      </c>
      <c r="G34" s="3" t="s">
        <v>109</v>
      </c>
      <c r="H34" s="20">
        <v>6.88</v>
      </c>
      <c r="I34" s="3">
        <f t="shared" si="8"/>
        <v>1.72</v>
      </c>
      <c r="J34" s="15" t="s">
        <v>109</v>
      </c>
      <c r="K34" s="18">
        <f t="shared" si="7"/>
        <v>4300</v>
      </c>
      <c r="L34" s="15"/>
    </row>
    <row r="35" spans="1:12">
      <c r="A35" s="15">
        <v>29</v>
      </c>
      <c r="B35" s="16" t="s">
        <v>55</v>
      </c>
      <c r="C35" s="16" t="s">
        <v>80</v>
      </c>
      <c r="D35" s="13" t="s">
        <v>81</v>
      </c>
      <c r="E35" s="4" t="s">
        <v>18</v>
      </c>
      <c r="F35" s="19" t="s">
        <v>35</v>
      </c>
      <c r="G35" s="3" t="s">
        <v>109</v>
      </c>
      <c r="H35" s="20">
        <v>9.27</v>
      </c>
      <c r="I35" s="3">
        <f t="shared" si="8"/>
        <v>2.3174999999999999</v>
      </c>
      <c r="J35" s="15" t="s">
        <v>109</v>
      </c>
      <c r="K35" s="18">
        <f t="shared" si="7"/>
        <v>5793.75</v>
      </c>
      <c r="L35" s="15"/>
    </row>
    <row r="36" spans="1:12">
      <c r="A36" s="15">
        <v>30</v>
      </c>
      <c r="B36" s="16" t="s">
        <v>55</v>
      </c>
      <c r="C36" s="16" t="s">
        <v>82</v>
      </c>
      <c r="D36" s="13" t="s">
        <v>83</v>
      </c>
      <c r="E36" s="4" t="s">
        <v>18</v>
      </c>
      <c r="F36" s="19" t="s">
        <v>35</v>
      </c>
      <c r="G36" s="3" t="s">
        <v>109</v>
      </c>
      <c r="H36" s="20">
        <v>12.32</v>
      </c>
      <c r="I36" s="3">
        <f t="shared" si="8"/>
        <v>3.08</v>
      </c>
      <c r="J36" s="15" t="s">
        <v>109</v>
      </c>
      <c r="K36" s="18">
        <f t="shared" si="7"/>
        <v>7700</v>
      </c>
      <c r="L36" s="15"/>
    </row>
    <row r="37" spans="1:12" ht="30">
      <c r="A37" s="15">
        <v>31</v>
      </c>
      <c r="B37" s="16" t="s">
        <v>55</v>
      </c>
      <c r="C37" s="16" t="s">
        <v>84</v>
      </c>
      <c r="D37" s="13" t="s">
        <v>85</v>
      </c>
      <c r="E37" s="4" t="s">
        <v>18</v>
      </c>
      <c r="F37" s="19" t="s">
        <v>35</v>
      </c>
      <c r="G37" s="3" t="s">
        <v>109</v>
      </c>
      <c r="H37" s="20">
        <v>19.64</v>
      </c>
      <c r="I37" s="3">
        <f t="shared" si="8"/>
        <v>4.91</v>
      </c>
      <c r="J37" s="15" t="s">
        <v>109</v>
      </c>
      <c r="K37" s="18">
        <f t="shared" si="7"/>
        <v>12275</v>
      </c>
      <c r="L37" s="15"/>
    </row>
    <row r="38" spans="1:12">
      <c r="A38" s="15">
        <v>32</v>
      </c>
      <c r="B38" s="16" t="s">
        <v>55</v>
      </c>
      <c r="C38" s="16" t="s">
        <v>84</v>
      </c>
      <c r="D38" s="13" t="s">
        <v>86</v>
      </c>
      <c r="E38" s="4" t="s">
        <v>18</v>
      </c>
      <c r="F38" s="19" t="s">
        <v>35</v>
      </c>
      <c r="G38" s="3" t="s">
        <v>109</v>
      </c>
      <c r="H38" s="20">
        <v>14.44</v>
      </c>
      <c r="I38" s="3">
        <f t="shared" si="8"/>
        <v>3.61</v>
      </c>
      <c r="J38" s="15" t="s">
        <v>109</v>
      </c>
      <c r="K38" s="18">
        <f t="shared" si="7"/>
        <v>9025</v>
      </c>
      <c r="L38" s="15"/>
    </row>
    <row r="39" spans="1:12">
      <c r="A39" s="15">
        <v>33</v>
      </c>
      <c r="B39" s="16" t="s">
        <v>55</v>
      </c>
      <c r="C39" s="16" t="s">
        <v>87</v>
      </c>
      <c r="D39" s="13" t="s">
        <v>88</v>
      </c>
      <c r="E39" s="4" t="s">
        <v>18</v>
      </c>
      <c r="F39" s="19" t="s">
        <v>35</v>
      </c>
      <c r="G39" s="3" t="s">
        <v>109</v>
      </c>
      <c r="H39" s="20">
        <v>14.85</v>
      </c>
      <c r="I39" s="3">
        <f t="shared" si="8"/>
        <v>3.7124999999999999</v>
      </c>
      <c r="J39" s="15" t="s">
        <v>109</v>
      </c>
      <c r="K39" s="18">
        <f t="shared" si="7"/>
        <v>9281.25</v>
      </c>
      <c r="L39" s="15"/>
    </row>
    <row r="40" spans="1:12">
      <c r="A40" s="15">
        <v>34</v>
      </c>
      <c r="B40" s="16" t="s">
        <v>55</v>
      </c>
      <c r="C40" s="16" t="s">
        <v>89</v>
      </c>
      <c r="D40" s="13" t="s">
        <v>90</v>
      </c>
      <c r="E40" s="4" t="s">
        <v>18</v>
      </c>
      <c r="F40" s="19" t="s">
        <v>35</v>
      </c>
      <c r="G40" s="3" t="s">
        <v>109</v>
      </c>
      <c r="H40" s="20">
        <v>12.99</v>
      </c>
      <c r="I40" s="3">
        <f t="shared" si="8"/>
        <v>3.2475000000000001</v>
      </c>
      <c r="J40" s="15" t="s">
        <v>109</v>
      </c>
      <c r="K40" s="18">
        <f t="shared" si="7"/>
        <v>8118.75</v>
      </c>
      <c r="L40" s="15"/>
    </row>
    <row r="41" spans="1:12">
      <c r="A41" s="15">
        <v>35</v>
      </c>
      <c r="B41" s="16" t="s">
        <v>55</v>
      </c>
      <c r="C41" s="16" t="s">
        <v>91</v>
      </c>
      <c r="D41" s="13" t="s">
        <v>92</v>
      </c>
      <c r="E41" s="4" t="s">
        <v>18</v>
      </c>
      <c r="F41" s="19" t="s">
        <v>35</v>
      </c>
      <c r="G41" s="3" t="s">
        <v>109</v>
      </c>
      <c r="H41" s="20">
        <v>15.28</v>
      </c>
      <c r="I41" s="3">
        <f t="shared" si="8"/>
        <v>3.82</v>
      </c>
      <c r="J41" s="15" t="s">
        <v>109</v>
      </c>
      <c r="K41" s="18">
        <f t="shared" si="7"/>
        <v>9550</v>
      </c>
      <c r="L41" s="15"/>
    </row>
    <row r="42" spans="1:12">
      <c r="A42" s="15">
        <v>36</v>
      </c>
      <c r="B42" s="16" t="s">
        <v>55</v>
      </c>
      <c r="C42" s="16" t="s">
        <v>80</v>
      </c>
      <c r="D42" s="13" t="s">
        <v>93</v>
      </c>
      <c r="E42" s="4" t="s">
        <v>18</v>
      </c>
      <c r="F42" s="19" t="s">
        <v>35</v>
      </c>
      <c r="G42" s="3" t="s">
        <v>109</v>
      </c>
      <c r="H42" s="20">
        <v>14.79</v>
      </c>
      <c r="I42" s="3">
        <f t="shared" si="8"/>
        <v>3.6974999999999998</v>
      </c>
      <c r="J42" s="15" t="s">
        <v>109</v>
      </c>
      <c r="K42" s="18">
        <f t="shared" si="7"/>
        <v>9243.75</v>
      </c>
      <c r="L42" s="15"/>
    </row>
    <row r="43" spans="1:12">
      <c r="A43" s="15">
        <v>37</v>
      </c>
      <c r="B43" s="16" t="s">
        <v>55</v>
      </c>
      <c r="C43" s="16" t="s">
        <v>94</v>
      </c>
      <c r="D43" s="13" t="s">
        <v>95</v>
      </c>
      <c r="E43" s="4" t="s">
        <v>18</v>
      </c>
      <c r="F43" s="19" t="s">
        <v>35</v>
      </c>
      <c r="G43" s="3" t="s">
        <v>109</v>
      </c>
      <c r="H43" s="20">
        <v>19.72</v>
      </c>
      <c r="I43" s="3">
        <f t="shared" si="8"/>
        <v>4.93</v>
      </c>
      <c r="J43" s="15" t="s">
        <v>109</v>
      </c>
      <c r="K43" s="18">
        <f t="shared" si="7"/>
        <v>12325</v>
      </c>
      <c r="L43" s="15"/>
    </row>
    <row r="44" spans="1:12">
      <c r="A44" s="15">
        <v>38</v>
      </c>
      <c r="B44" s="16" t="s">
        <v>55</v>
      </c>
      <c r="C44" s="16" t="s">
        <v>96</v>
      </c>
      <c r="D44" s="13" t="s">
        <v>97</v>
      </c>
      <c r="E44" s="4" t="s">
        <v>18</v>
      </c>
      <c r="F44" s="19" t="s">
        <v>35</v>
      </c>
      <c r="G44" s="3" t="s">
        <v>109</v>
      </c>
      <c r="H44" s="20">
        <v>21.11</v>
      </c>
      <c r="I44" s="3">
        <f t="shared" si="8"/>
        <v>5.2774999999999999</v>
      </c>
      <c r="J44" s="15" t="s">
        <v>109</v>
      </c>
      <c r="K44" s="18">
        <f t="shared" si="7"/>
        <v>13193.75</v>
      </c>
      <c r="L44" s="15"/>
    </row>
    <row r="45" spans="1:12">
      <c r="A45" s="15">
        <v>39</v>
      </c>
      <c r="B45" s="16" t="s">
        <v>55</v>
      </c>
      <c r="C45" s="16" t="s">
        <v>98</v>
      </c>
      <c r="D45" s="13" t="s">
        <v>99</v>
      </c>
      <c r="E45" s="4" t="s">
        <v>18</v>
      </c>
      <c r="F45" s="19" t="s">
        <v>35</v>
      </c>
      <c r="G45" s="3" t="s">
        <v>109</v>
      </c>
      <c r="H45" s="20">
        <v>27.98</v>
      </c>
      <c r="I45" s="3">
        <f t="shared" si="8"/>
        <v>6.9950000000000001</v>
      </c>
      <c r="J45" s="15" t="s">
        <v>109</v>
      </c>
      <c r="K45" s="18">
        <f t="shared" si="7"/>
        <v>17487.5</v>
      </c>
      <c r="L45" s="15"/>
    </row>
    <row r="46" spans="1:12">
      <c r="A46" s="15">
        <v>40</v>
      </c>
      <c r="B46" s="16" t="s">
        <v>55</v>
      </c>
      <c r="C46" s="16" t="s">
        <v>100</v>
      </c>
      <c r="D46" s="13" t="s">
        <v>101</v>
      </c>
      <c r="E46" s="4" t="s">
        <v>18</v>
      </c>
      <c r="F46" s="19" t="s">
        <v>35</v>
      </c>
      <c r="G46" s="3" t="s">
        <v>109</v>
      </c>
      <c r="H46" s="20">
        <v>31.23</v>
      </c>
      <c r="I46" s="3">
        <f t="shared" si="8"/>
        <v>7.8075000000000001</v>
      </c>
      <c r="J46" s="15" t="s">
        <v>109</v>
      </c>
      <c r="K46" s="18">
        <f t="shared" si="7"/>
        <v>19518.75</v>
      </c>
      <c r="L46" s="15"/>
    </row>
    <row r="47" spans="1:12">
      <c r="A47" s="15">
        <v>41</v>
      </c>
      <c r="B47" s="21" t="s">
        <v>60</v>
      </c>
      <c r="C47" s="21" t="s">
        <v>60</v>
      </c>
      <c r="D47" s="21" t="s">
        <v>102</v>
      </c>
      <c r="E47" s="21" t="s">
        <v>103</v>
      </c>
      <c r="F47" s="21" t="s">
        <v>104</v>
      </c>
      <c r="G47" s="21" t="s">
        <v>105</v>
      </c>
      <c r="H47" s="22">
        <v>2734</v>
      </c>
      <c r="I47" s="22">
        <v>2054</v>
      </c>
      <c r="J47" s="15" t="s">
        <v>109</v>
      </c>
      <c r="K47" s="18">
        <v>3081000</v>
      </c>
      <c r="L47" s="15"/>
    </row>
    <row r="48" spans="1:12" ht="15.75">
      <c r="A48" s="23">
        <v>26</v>
      </c>
      <c r="B48" s="25" t="s">
        <v>25</v>
      </c>
      <c r="C48" s="26"/>
      <c r="D48" s="26"/>
      <c r="E48" s="26"/>
      <c r="F48" s="26"/>
      <c r="G48" s="27"/>
      <c r="H48" s="23">
        <f>SUM(H22:H47)</f>
        <v>3869.7799999999997</v>
      </c>
      <c r="I48" s="23">
        <f t="shared" ref="I48:K48" si="9">SUM(I22:I47)</f>
        <v>2481.4450000000002</v>
      </c>
      <c r="J48" s="23"/>
      <c r="K48" s="8">
        <f t="shared" si="9"/>
        <v>4149612.5</v>
      </c>
      <c r="L48" s="23"/>
    </row>
    <row r="49" spans="1:12" ht="15.75">
      <c r="A49" s="23">
        <v>41</v>
      </c>
      <c r="B49" s="25" t="s">
        <v>112</v>
      </c>
      <c r="C49" s="26"/>
      <c r="D49" s="26"/>
      <c r="E49" s="26"/>
      <c r="F49" s="26"/>
      <c r="G49" s="27"/>
      <c r="H49" s="23">
        <v>4865.0200000000004</v>
      </c>
      <c r="I49" s="24">
        <v>2837.2550000000001</v>
      </c>
      <c r="J49" s="23"/>
      <c r="K49" s="23">
        <v>5039138</v>
      </c>
      <c r="L49" s="23"/>
    </row>
    <row r="52" spans="1:12">
      <c r="J52" t="s">
        <v>113</v>
      </c>
    </row>
    <row r="53" spans="1:12">
      <c r="J53" t="s">
        <v>114</v>
      </c>
    </row>
  </sheetData>
  <mergeCells count="8">
    <mergeCell ref="B48:G48"/>
    <mergeCell ref="B49:G49"/>
    <mergeCell ref="A1:L1"/>
    <mergeCell ref="A2:D2"/>
    <mergeCell ref="E2:H2"/>
    <mergeCell ref="I2:L2"/>
    <mergeCell ref="B8:G8"/>
    <mergeCell ref="B21:G21"/>
  </mergeCells>
  <pageMargins left="0.7" right="0.7" top="0.75" bottom="0.75" header="0.3" footer="0.3"/>
  <pageSetup paperSize="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2018-05-01T15:43:46Z</dcterms:modified>
</cp:coreProperties>
</file>