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Sheet1!$A$1:$L$138</definedName>
  </definedNames>
  <calcPr calcId="125725"/>
</workbook>
</file>

<file path=xl/calcChain.xml><?xml version="1.0" encoding="utf-8"?>
<calcChain xmlns="http://schemas.openxmlformats.org/spreadsheetml/2006/main">
  <c r="H133" i="1"/>
  <c r="I132"/>
  <c r="K132" s="1"/>
  <c r="K131"/>
  <c r="I131"/>
  <c r="I130"/>
  <c r="K130" s="1"/>
  <c r="K129"/>
  <c r="I129"/>
  <c r="I128"/>
  <c r="K128" s="1"/>
  <c r="K127"/>
  <c r="I127"/>
  <c r="I126"/>
  <c r="K126" s="1"/>
  <c r="K125"/>
  <c r="I125"/>
  <c r="I124"/>
  <c r="K124" s="1"/>
  <c r="K123"/>
  <c r="I123"/>
  <c r="I122"/>
  <c r="K122" s="1"/>
  <c r="K121"/>
  <c r="I121"/>
  <c r="I120"/>
  <c r="K120" s="1"/>
  <c r="K119"/>
  <c r="I119"/>
  <c r="I118"/>
  <c r="K118" s="1"/>
  <c r="K117"/>
  <c r="I117"/>
  <c r="I116"/>
  <c r="K116" s="1"/>
  <c r="K115"/>
  <c r="I115"/>
  <c r="I114"/>
  <c r="K114" s="1"/>
  <c r="K133" s="1"/>
  <c r="K113"/>
  <c r="I113"/>
  <c r="K112"/>
  <c r="I133" l="1"/>
  <c r="H111" l="1"/>
  <c r="I110"/>
  <c r="K110" s="1"/>
  <c r="K109"/>
  <c r="I109"/>
  <c r="I108"/>
  <c r="K108" s="1"/>
  <c r="K107"/>
  <c r="I107"/>
  <c r="I106"/>
  <c r="K106" s="1"/>
  <c r="K105"/>
  <c r="I105"/>
  <c r="I104"/>
  <c r="K104" s="1"/>
  <c r="K103"/>
  <c r="I103"/>
  <c r="I102"/>
  <c r="K102" s="1"/>
  <c r="K101"/>
  <c r="I101"/>
  <c r="I100"/>
  <c r="K100" s="1"/>
  <c r="K99"/>
  <c r="I99"/>
  <c r="I98"/>
  <c r="K98" s="1"/>
  <c r="K97"/>
  <c r="I97"/>
  <c r="I96"/>
  <c r="K96" s="1"/>
  <c r="K95"/>
  <c r="I95"/>
  <c r="I94"/>
  <c r="K94" s="1"/>
  <c r="K93"/>
  <c r="I93"/>
  <c r="I111" s="1"/>
  <c r="K111" s="1"/>
  <c r="K92"/>
  <c r="K91"/>
  <c r="K90"/>
  <c r="K89"/>
  <c r="K88"/>
  <c r="K87"/>
  <c r="K86"/>
  <c r="K85"/>
  <c r="K84"/>
  <c r="K83"/>
  <c r="H82"/>
  <c r="K81"/>
  <c r="I81"/>
  <c r="K80"/>
  <c r="I80"/>
  <c r="K79"/>
  <c r="I79"/>
  <c r="K78"/>
  <c r="I78"/>
  <c r="K77"/>
  <c r="I77"/>
  <c r="K76"/>
  <c r="I76"/>
  <c r="K75"/>
  <c r="I75"/>
  <c r="K74"/>
  <c r="I74"/>
  <c r="K73"/>
  <c r="I73"/>
  <c r="K72"/>
  <c r="I72"/>
  <c r="K71"/>
  <c r="I71"/>
  <c r="K70"/>
  <c r="I70"/>
  <c r="K69"/>
  <c r="I69"/>
  <c r="K68"/>
  <c r="I68"/>
  <c r="K67"/>
  <c r="I67"/>
  <c r="K66"/>
  <c r="I66"/>
  <c r="K65"/>
  <c r="I65"/>
  <c r="K64"/>
  <c r="I64"/>
  <c r="K63"/>
  <c r="I63"/>
  <c r="K62"/>
  <c r="I62"/>
  <c r="K61"/>
  <c r="I61"/>
  <c r="K60"/>
  <c r="I60"/>
  <c r="K59"/>
  <c r="I59"/>
  <c r="K58"/>
  <c r="I58"/>
  <c r="K57"/>
  <c r="I57"/>
  <c r="K56"/>
  <c r="I56"/>
  <c r="K55"/>
  <c r="I55"/>
  <c r="K54"/>
  <c r="I54"/>
  <c r="I82" s="1"/>
  <c r="K53"/>
  <c r="K52"/>
  <c r="K82" s="1"/>
  <c r="H51"/>
  <c r="K50"/>
  <c r="K49"/>
  <c r="I49"/>
  <c r="K48"/>
  <c r="I48"/>
  <c r="K47"/>
  <c r="I47"/>
  <c r="K46"/>
  <c r="I46"/>
  <c r="K45"/>
  <c r="I45"/>
  <c r="K44"/>
  <c r="I44"/>
  <c r="K43"/>
  <c r="I43"/>
  <c r="K42"/>
  <c r="I42"/>
  <c r="K41"/>
  <c r="I41"/>
  <c r="K40"/>
  <c r="I40"/>
  <c r="K39"/>
  <c r="I39"/>
  <c r="K38"/>
  <c r="I38"/>
  <c r="K37"/>
  <c r="I37"/>
  <c r="K36"/>
  <c r="I36"/>
  <c r="K35"/>
  <c r="I35"/>
  <c r="K34"/>
  <c r="I34"/>
  <c r="K33"/>
  <c r="I33"/>
  <c r="K32"/>
  <c r="I32"/>
  <c r="K31"/>
  <c r="I31"/>
  <c r="K30"/>
  <c r="I30"/>
  <c r="K29"/>
  <c r="I29"/>
  <c r="K28"/>
  <c r="I28"/>
  <c r="I51" s="1"/>
  <c r="K27"/>
  <c r="K51" s="1"/>
  <c r="H26"/>
  <c r="K25"/>
  <c r="I25"/>
  <c r="K24"/>
  <c r="I24"/>
  <c r="K23"/>
  <c r="I23"/>
  <c r="K22"/>
  <c r="I22"/>
  <c r="K21"/>
  <c r="I21"/>
  <c r="K20"/>
  <c r="I20"/>
  <c r="K19"/>
  <c r="I19"/>
  <c r="K18"/>
  <c r="I18"/>
  <c r="K17"/>
  <c r="I17"/>
  <c r="K16"/>
  <c r="I16"/>
  <c r="K15"/>
  <c r="I15"/>
  <c r="K14"/>
  <c r="I14"/>
  <c r="K13"/>
  <c r="I13"/>
  <c r="K12"/>
  <c r="I12"/>
  <c r="K11"/>
  <c r="I11"/>
  <c r="K10"/>
  <c r="I10"/>
  <c r="I26" s="1"/>
  <c r="K9"/>
  <c r="K8"/>
  <c r="K7"/>
  <c r="K26" s="1"/>
</calcChain>
</file>

<file path=xl/sharedStrings.xml><?xml version="1.0" encoding="utf-8"?>
<sst xmlns="http://schemas.openxmlformats.org/spreadsheetml/2006/main" count="1016" uniqueCount="244">
  <si>
    <t>Details of the Public Water bodies - Rajampet Cluster</t>
  </si>
  <si>
    <t xml:space="preserve">District Name : Kadapa </t>
  </si>
  <si>
    <t>Name of the Cluster : Rajampet</t>
  </si>
  <si>
    <t>Incharge Name &amp; Contact No. H. S. Asif, AIF.,   8886987888</t>
  </si>
  <si>
    <t>Sl.No.</t>
  </si>
  <si>
    <t>Mandal</t>
  </si>
  <si>
    <t>Village</t>
  </si>
  <si>
    <t>Name of the Water Body</t>
  </si>
  <si>
    <t>Seasonality    (Perinnial / Long Seasonal / Short Seasonal</t>
  </si>
  <si>
    <t>MI/GP/Reservoir</t>
  </si>
  <si>
    <t>Lease / License / Auction</t>
  </si>
  <si>
    <t>TWSA</t>
  </si>
  <si>
    <t>EWSA</t>
  </si>
  <si>
    <t>Ownership of the waterbody</t>
  </si>
  <si>
    <t xml:space="preserve">Estt. Fingerlings  </t>
  </si>
  <si>
    <t>Rearing Space (in Hects.)</t>
  </si>
  <si>
    <t>Penegalur</t>
  </si>
  <si>
    <t>Penagalur</t>
  </si>
  <si>
    <t>Kanikal tank</t>
  </si>
  <si>
    <t>Long Seasonal</t>
  </si>
  <si>
    <t>MI</t>
  </si>
  <si>
    <t xml:space="preserve">Lease </t>
  </si>
  <si>
    <t>Penegalur FCS</t>
  </si>
  <si>
    <t>C.R.P.</t>
  </si>
  <si>
    <t>Govindapalli</t>
  </si>
  <si>
    <t>Govindapalli tank</t>
  </si>
  <si>
    <t>Short Seasonal</t>
  </si>
  <si>
    <t xml:space="preserve">Auction </t>
  </si>
  <si>
    <t>Auction</t>
  </si>
  <si>
    <t>Singanamala</t>
  </si>
  <si>
    <t>Singanamala tank</t>
  </si>
  <si>
    <t>Velagacherla</t>
  </si>
  <si>
    <t>Velagacherla tank</t>
  </si>
  <si>
    <t>Obili</t>
  </si>
  <si>
    <t>Obili tank</t>
  </si>
  <si>
    <t>Velagacharla</t>
  </si>
  <si>
    <t>Velagcharla tank</t>
  </si>
  <si>
    <t>GP</t>
  </si>
  <si>
    <t>Srivaram</t>
  </si>
  <si>
    <t>Chattaru kunta</t>
  </si>
  <si>
    <t>Thirumampalli</t>
  </si>
  <si>
    <t>Thirunampalli tank</t>
  </si>
  <si>
    <t>Mugavaripalli</t>
  </si>
  <si>
    <t>Mugavaripalli tank</t>
  </si>
  <si>
    <t>Siddavaram</t>
  </si>
  <si>
    <t>Bodapathiraju kunta</t>
  </si>
  <si>
    <t>Cheyyeti kalva</t>
  </si>
  <si>
    <t>Reguntapalli</t>
  </si>
  <si>
    <t>Reguntapalli tank</t>
  </si>
  <si>
    <t>Kambalakunta</t>
  </si>
  <si>
    <t>Kambala kunta</t>
  </si>
  <si>
    <t>Itimapuram</t>
  </si>
  <si>
    <t>Big tank</t>
  </si>
  <si>
    <t>Ayyavari kalva</t>
  </si>
  <si>
    <t>Vengamambapuram</t>
  </si>
  <si>
    <t>Thalaparasi kalva</t>
  </si>
  <si>
    <t>Raju kalva</t>
  </si>
  <si>
    <t>Nalapureddi palli</t>
  </si>
  <si>
    <t>Kotha kunta</t>
  </si>
  <si>
    <t>Patha kunta</t>
  </si>
  <si>
    <t>Konduru</t>
  </si>
  <si>
    <t>Brhmana kunta</t>
  </si>
  <si>
    <t>Ura kunta</t>
  </si>
  <si>
    <t xml:space="preserve">Total </t>
  </si>
  <si>
    <t>Nandalur</t>
  </si>
  <si>
    <t>Lebaka</t>
  </si>
  <si>
    <t>Lebaka tank</t>
  </si>
  <si>
    <t>Nandalur tank</t>
  </si>
  <si>
    <t>Endoment</t>
  </si>
  <si>
    <t>FCS Nandalur</t>
  </si>
  <si>
    <t>Yerracheruvu</t>
  </si>
  <si>
    <t>Kamalavanka of yerracheruvu tank</t>
  </si>
  <si>
    <t>Chintalagunta</t>
  </si>
  <si>
    <t>Chintalagunta tank</t>
  </si>
  <si>
    <t>Pothapi</t>
  </si>
  <si>
    <t>Chopparala anikat</t>
  </si>
  <si>
    <t>Patur</t>
  </si>
  <si>
    <t>Kotha kalva</t>
  </si>
  <si>
    <t>Nagireddy palli</t>
  </si>
  <si>
    <t>Paluru yallamma kunta</t>
  </si>
  <si>
    <t>Patur tank</t>
  </si>
  <si>
    <t>Nagireddi palli</t>
  </si>
  <si>
    <t>Eguva kalva</t>
  </si>
  <si>
    <t>Kayyamma kalva</t>
  </si>
  <si>
    <t>Thimmaraju palli</t>
  </si>
  <si>
    <t>Perumallaraju kalva</t>
  </si>
  <si>
    <t>Yerra cheruvu</t>
  </si>
  <si>
    <t>Yellamraju palli</t>
  </si>
  <si>
    <t>Chitti kalva</t>
  </si>
  <si>
    <t>Rajukalva</t>
  </si>
  <si>
    <t>L.Rangamambapuram</t>
  </si>
  <si>
    <t>Ramambapuram</t>
  </si>
  <si>
    <t>Kundanelluru</t>
  </si>
  <si>
    <t>Kundanelluru channel</t>
  </si>
  <si>
    <t>Kummarunipalli</t>
  </si>
  <si>
    <t>Kummarunipalli channel</t>
  </si>
  <si>
    <t>Yerracheruvu palli</t>
  </si>
  <si>
    <t>Ramannapalli tank</t>
  </si>
  <si>
    <t>Adapur</t>
  </si>
  <si>
    <t>Adapur tank</t>
  </si>
  <si>
    <t>Tangatur</t>
  </si>
  <si>
    <t>Choparla kalva</t>
  </si>
  <si>
    <t>Agrahara kunta</t>
  </si>
  <si>
    <t>Kani kalva</t>
  </si>
  <si>
    <t>Konapuram</t>
  </si>
  <si>
    <t>Somasila Backwaters</t>
  </si>
  <si>
    <t>Perinnial</t>
  </si>
  <si>
    <t>Reservoirs</t>
  </si>
  <si>
    <t>Licences</t>
  </si>
  <si>
    <t>Rajampet</t>
  </si>
  <si>
    <t>Mannur</t>
  </si>
  <si>
    <t>Mannur tank</t>
  </si>
  <si>
    <t>Lease</t>
  </si>
  <si>
    <t>FCS Mannur</t>
  </si>
  <si>
    <t>Pili</t>
  </si>
  <si>
    <t>Poli tank</t>
  </si>
  <si>
    <t>Utukur</t>
  </si>
  <si>
    <t>Utukur tank</t>
  </si>
  <si>
    <t>Tallapaka</t>
  </si>
  <si>
    <t>Tallapaka tank</t>
  </si>
  <si>
    <t>Hasthavaram</t>
  </si>
  <si>
    <t>Hasthavaram tank</t>
  </si>
  <si>
    <t>FCS Hasthavaram</t>
  </si>
  <si>
    <t>Mandapalli</t>
  </si>
  <si>
    <t>Yellamraju kunta</t>
  </si>
  <si>
    <t>Sriramarajupuram</t>
  </si>
  <si>
    <t>Palemkunta</t>
  </si>
  <si>
    <t>R. Buduguntapalli</t>
  </si>
  <si>
    <t>Chyeti kalva</t>
  </si>
  <si>
    <t>Rollamadugu</t>
  </si>
  <si>
    <t>Thallapaka</t>
  </si>
  <si>
    <t>Narayana kalva</t>
  </si>
  <si>
    <t>Pulapathur</t>
  </si>
  <si>
    <t>Nadiminuthi kalva</t>
  </si>
  <si>
    <t>Choppara kalva</t>
  </si>
  <si>
    <t>Paddanuthi kalva</t>
  </si>
  <si>
    <t>Poli</t>
  </si>
  <si>
    <t>Mandaram tank</t>
  </si>
  <si>
    <t>Madanagopalpuram</t>
  </si>
  <si>
    <t>Pula kunta</t>
  </si>
  <si>
    <t>Brahmanapalli</t>
  </si>
  <si>
    <t>Komati kunta</t>
  </si>
  <si>
    <t>Kitchamma cheruvu</t>
  </si>
  <si>
    <t>Akepadu</t>
  </si>
  <si>
    <t>Jaladikalva</t>
  </si>
  <si>
    <t>Gopammapuram</t>
  </si>
  <si>
    <t>Chopparanicatta</t>
  </si>
  <si>
    <t>Antharaganga kalva</t>
  </si>
  <si>
    <t>Chillamai kalva</t>
  </si>
  <si>
    <t>Seshamambapuram</t>
  </si>
  <si>
    <t>Kasim kalva</t>
  </si>
  <si>
    <t>Apparaju kalva</t>
  </si>
  <si>
    <t>Gundluru</t>
  </si>
  <si>
    <t>Mittamidipalli</t>
  </si>
  <si>
    <t>Mallemavaripalli kalva</t>
  </si>
  <si>
    <t>Lakshmiplli kunta</t>
  </si>
  <si>
    <t>Ekkileti kalva</t>
  </si>
  <si>
    <t>Akkepadu</t>
  </si>
  <si>
    <t>Annamaiah Project</t>
  </si>
  <si>
    <t>Reservoir</t>
  </si>
  <si>
    <t>Pullampet</t>
  </si>
  <si>
    <t>Vattalur</t>
  </si>
  <si>
    <t>Vattalur tank</t>
  </si>
  <si>
    <t>Rangampalli</t>
  </si>
  <si>
    <t>Rangampalli tank</t>
  </si>
  <si>
    <t>Reddipalli</t>
  </si>
  <si>
    <t>Reddipalli tank</t>
  </si>
  <si>
    <t>Anantasamudram</t>
  </si>
  <si>
    <t>Anantasamudram tank</t>
  </si>
  <si>
    <t>Devasamudram</t>
  </si>
  <si>
    <t>Devasamudram tank</t>
  </si>
  <si>
    <t>Sukkampalli</t>
  </si>
  <si>
    <t>Sukkampalli tank</t>
  </si>
  <si>
    <t>Dandlapalli</t>
  </si>
  <si>
    <t>Dandlapalli tank</t>
  </si>
  <si>
    <t>Agraharam</t>
  </si>
  <si>
    <t>Agraharam tank</t>
  </si>
  <si>
    <t>Ramasamudram</t>
  </si>
  <si>
    <t>Ramasamudram tank</t>
  </si>
  <si>
    <t>Pullempet</t>
  </si>
  <si>
    <t>Pullempet tank</t>
  </si>
  <si>
    <t>Ananthasamudram</t>
  </si>
  <si>
    <t>Thirumala pedda konda vanka</t>
  </si>
  <si>
    <t>A.G.Palli</t>
  </si>
  <si>
    <t>A.G.Palli kalva</t>
  </si>
  <si>
    <t>Anantaiahgaripalli</t>
  </si>
  <si>
    <t>Rajugari kalva</t>
  </si>
  <si>
    <t>Ananthareddigaripalli</t>
  </si>
  <si>
    <t>Chotammavari kunta</t>
  </si>
  <si>
    <t>Dalavayapalli</t>
  </si>
  <si>
    <t>Krishnareddy kalva</t>
  </si>
  <si>
    <t>Dandolapalli</t>
  </si>
  <si>
    <t>Chinnapannu kunta</t>
  </si>
  <si>
    <t>Kommavaripalli</t>
  </si>
  <si>
    <t>Konamma cheruvu</t>
  </si>
  <si>
    <t>Lakshmipalli kalva</t>
  </si>
  <si>
    <t>Nallamvari kalva</t>
  </si>
  <si>
    <t>Lakshmipalli kunta</t>
  </si>
  <si>
    <t>Ekkulati kalva</t>
  </si>
  <si>
    <t>Pullampet tank</t>
  </si>
  <si>
    <t>Gobbuvarivandla kunta</t>
  </si>
  <si>
    <t>Vallurupalli</t>
  </si>
  <si>
    <t>Yellurepalli tank</t>
  </si>
  <si>
    <t>Pothanavaripalli</t>
  </si>
  <si>
    <t>Sriramula kunta</t>
  </si>
  <si>
    <t>Pedda kunta</t>
  </si>
  <si>
    <t>Vontimitta</t>
  </si>
  <si>
    <t xml:space="preserve"> Vontimitta</t>
  </si>
  <si>
    <t>Vontimitta tank</t>
  </si>
  <si>
    <t xml:space="preserve">Long Seasonal </t>
  </si>
  <si>
    <t>FCS Vantimitta</t>
  </si>
  <si>
    <t xml:space="preserve"> Gangaperuru</t>
  </si>
  <si>
    <t>Gangaperuru tank</t>
  </si>
  <si>
    <t>Chelamareddypalli</t>
  </si>
  <si>
    <t>Chintarajupalli tank</t>
  </si>
  <si>
    <t>Chelamareddypalli tank</t>
  </si>
  <si>
    <t>Upparapalli</t>
  </si>
  <si>
    <t>Upparapalli kunta</t>
  </si>
  <si>
    <t>Gangaperuru</t>
  </si>
  <si>
    <t>Chinna cheruvu</t>
  </si>
  <si>
    <t>Pedda cheruvu</t>
  </si>
  <si>
    <t>Konnarajupalli</t>
  </si>
  <si>
    <t>Aswarthnarayana cheruvu</t>
  </si>
  <si>
    <t>Malamachu kalva</t>
  </si>
  <si>
    <t>Cherlopalli</t>
  </si>
  <si>
    <t>Reddy kalva</t>
  </si>
  <si>
    <t>Kuruguntlapalli</t>
  </si>
  <si>
    <t>Marikunta</t>
  </si>
  <si>
    <t>Vasavipeta kunta</t>
  </si>
  <si>
    <t>Gunnaraju cheruvu alias dommaraju cheruvu</t>
  </si>
  <si>
    <t>Perumalla cheruvu</t>
  </si>
  <si>
    <t>Seethapuram</t>
  </si>
  <si>
    <t>Racheruvu</t>
  </si>
  <si>
    <t>Maddiletigatta cheruvu</t>
  </si>
  <si>
    <t>Malapampalli</t>
  </si>
  <si>
    <t>Kuntalamma cheruvu</t>
  </si>
  <si>
    <t>Madhavaram</t>
  </si>
  <si>
    <t>Kinchamma cheruvu</t>
  </si>
  <si>
    <t>Konarajupalli</t>
  </si>
  <si>
    <t>Talasani kunta</t>
  </si>
  <si>
    <t>TOTAL</t>
  </si>
  <si>
    <t>Grand TOTAL</t>
  </si>
  <si>
    <t xml:space="preserve">Deputy Director of Fisheries, </t>
  </si>
  <si>
    <t xml:space="preserve">Kadapa, Y.S.R., District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</si>
</sst>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0">
    <xf numFmtId="0" fontId="0" fillId="0" borderId="0" xfId="0"/>
    <xf numFmtId="0" fontId="0" fillId="0" borderId="1" xfId="0" applyBorder="1" applyAlignment="1">
      <alignment horizontal="left" vertical="center" wrapText="1"/>
    </xf>
    <xf numFmtId="0" fontId="2" fillId="0" borderId="1" xfId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" fillId="0" borderId="1" xfId="1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3" fillId="0" borderId="1" xfId="2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vertical="top"/>
    </xf>
    <xf numFmtId="2" fontId="0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top"/>
    </xf>
    <xf numFmtId="1" fontId="0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</cellXfs>
  <cellStyles count="3">
    <cellStyle name="Normal" xfId="0" builtinId="0"/>
    <cellStyle name="Normal 2" xfId="2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8"/>
  <sheetViews>
    <sheetView tabSelected="1" workbookViewId="0">
      <selection activeCell="G3" sqref="G3"/>
    </sheetView>
  </sheetViews>
  <sheetFormatPr defaultRowHeight="15"/>
  <cols>
    <col min="1" max="1" width="6.5703125" customWidth="1"/>
    <col min="2" max="2" width="12.5703125" customWidth="1"/>
    <col min="3" max="3" width="16" customWidth="1"/>
    <col min="4" max="4" width="18.28515625" customWidth="1"/>
    <col min="5" max="5" width="15.140625" customWidth="1"/>
    <col min="6" max="6" width="15.7109375" customWidth="1"/>
    <col min="7" max="7" width="11.7109375" customWidth="1"/>
    <col min="8" max="8" width="12.42578125" customWidth="1"/>
    <col min="9" max="9" width="9.7109375" customWidth="1"/>
    <col min="10" max="10" width="14.28515625" customWidth="1"/>
    <col min="11" max="12" width="11" customWidth="1"/>
  </cols>
  <sheetData>
    <row r="1" spans="1:12" ht="15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2" ht="41.25" customHeight="1">
      <c r="A2" s="29" t="s">
        <v>1</v>
      </c>
      <c r="B2" s="30"/>
      <c r="C2" s="30"/>
      <c r="D2" s="31"/>
      <c r="E2" s="29" t="s">
        <v>2</v>
      </c>
      <c r="F2" s="30"/>
      <c r="G2" s="30"/>
      <c r="H2" s="31"/>
      <c r="I2" s="29" t="s">
        <v>3</v>
      </c>
      <c r="J2" s="30"/>
      <c r="K2" s="30"/>
      <c r="L2" s="31"/>
    </row>
    <row r="3" spans="1:12" ht="60">
      <c r="A3" s="28" t="s">
        <v>4</v>
      </c>
      <c r="B3" s="1" t="s">
        <v>5</v>
      </c>
      <c r="C3" s="1" t="s">
        <v>6</v>
      </c>
      <c r="D3" s="1" t="s">
        <v>7</v>
      </c>
      <c r="E3" s="28" t="s">
        <v>8</v>
      </c>
      <c r="F3" s="28" t="s">
        <v>9</v>
      </c>
      <c r="G3" s="28" t="s">
        <v>10</v>
      </c>
      <c r="H3" s="28" t="s">
        <v>11</v>
      </c>
      <c r="I3" s="28" t="s">
        <v>12</v>
      </c>
      <c r="J3" s="28" t="s">
        <v>13</v>
      </c>
      <c r="K3" s="28" t="s">
        <v>14</v>
      </c>
      <c r="L3" s="28" t="s">
        <v>15</v>
      </c>
    </row>
    <row r="4" spans="1:12">
      <c r="A4" s="28">
        <v>1</v>
      </c>
      <c r="B4" s="1">
        <v>2</v>
      </c>
      <c r="C4" s="1">
        <v>3</v>
      </c>
      <c r="D4" s="1">
        <v>4</v>
      </c>
      <c r="E4" s="28">
        <v>5</v>
      </c>
      <c r="F4" s="28">
        <v>6</v>
      </c>
      <c r="G4" s="28">
        <v>7</v>
      </c>
      <c r="H4" s="28">
        <v>8</v>
      </c>
      <c r="I4" s="28">
        <v>9</v>
      </c>
      <c r="J4" s="28">
        <v>10</v>
      </c>
      <c r="K4" s="28">
        <v>11</v>
      </c>
      <c r="L4" s="28">
        <v>12</v>
      </c>
    </row>
    <row r="5" spans="1:12">
      <c r="A5" s="2">
        <v>1</v>
      </c>
      <c r="B5" s="3" t="s">
        <v>16</v>
      </c>
      <c r="C5" s="4" t="s">
        <v>17</v>
      </c>
      <c r="D5" s="4" t="s">
        <v>18</v>
      </c>
      <c r="E5" s="2" t="s">
        <v>19</v>
      </c>
      <c r="F5" s="5" t="s">
        <v>20</v>
      </c>
      <c r="G5" s="5" t="s">
        <v>21</v>
      </c>
      <c r="H5" s="6">
        <v>244</v>
      </c>
      <c r="I5" s="2">
        <v>122</v>
      </c>
      <c r="J5" s="28" t="s">
        <v>22</v>
      </c>
      <c r="K5" s="28">
        <v>305000</v>
      </c>
      <c r="L5" s="28" t="s">
        <v>23</v>
      </c>
    </row>
    <row r="6" spans="1:12">
      <c r="A6" s="2">
        <v>2</v>
      </c>
      <c r="B6" s="3" t="s">
        <v>16</v>
      </c>
      <c r="C6" s="4" t="s">
        <v>24</v>
      </c>
      <c r="D6" s="4" t="s">
        <v>25</v>
      </c>
      <c r="E6" s="2" t="s">
        <v>26</v>
      </c>
      <c r="F6" s="5" t="s">
        <v>20</v>
      </c>
      <c r="G6" s="5" t="s">
        <v>27</v>
      </c>
      <c r="H6" s="6">
        <v>88</v>
      </c>
      <c r="I6" s="2">
        <v>22</v>
      </c>
      <c r="J6" s="28" t="s">
        <v>28</v>
      </c>
      <c r="K6" s="28">
        <v>55000</v>
      </c>
      <c r="L6" s="28" t="s">
        <v>23</v>
      </c>
    </row>
    <row r="7" spans="1:12">
      <c r="A7" s="2">
        <v>3</v>
      </c>
      <c r="B7" s="3" t="s">
        <v>16</v>
      </c>
      <c r="C7" s="4" t="s">
        <v>29</v>
      </c>
      <c r="D7" s="4" t="s">
        <v>30</v>
      </c>
      <c r="E7" s="2" t="s">
        <v>26</v>
      </c>
      <c r="F7" s="5" t="s">
        <v>20</v>
      </c>
      <c r="G7" s="5" t="s">
        <v>27</v>
      </c>
      <c r="H7" s="6">
        <v>110</v>
      </c>
      <c r="I7" s="2">
        <v>27.5</v>
      </c>
      <c r="J7" s="28" t="s">
        <v>28</v>
      </c>
      <c r="K7" s="28">
        <f>I7*2500</f>
        <v>68750</v>
      </c>
      <c r="L7" s="28" t="s">
        <v>23</v>
      </c>
    </row>
    <row r="8" spans="1:12">
      <c r="A8" s="2">
        <v>4</v>
      </c>
      <c r="B8" s="3" t="s">
        <v>16</v>
      </c>
      <c r="C8" s="4" t="s">
        <v>31</v>
      </c>
      <c r="D8" s="4" t="s">
        <v>32</v>
      </c>
      <c r="E8" s="2" t="s">
        <v>26</v>
      </c>
      <c r="F8" s="5" t="s">
        <v>20</v>
      </c>
      <c r="G8" s="5" t="s">
        <v>27</v>
      </c>
      <c r="H8" s="6">
        <v>48</v>
      </c>
      <c r="I8" s="2">
        <v>12</v>
      </c>
      <c r="J8" s="28" t="s">
        <v>28</v>
      </c>
      <c r="K8" s="28">
        <f t="shared" ref="K8:K25" si="0">I8*2500</f>
        <v>30000</v>
      </c>
      <c r="L8" s="28" t="s">
        <v>23</v>
      </c>
    </row>
    <row r="9" spans="1:12">
      <c r="A9" s="2">
        <v>5</v>
      </c>
      <c r="B9" s="3" t="s">
        <v>16</v>
      </c>
      <c r="C9" s="4" t="s">
        <v>33</v>
      </c>
      <c r="D9" s="4" t="s">
        <v>34</v>
      </c>
      <c r="E9" s="2" t="s">
        <v>26</v>
      </c>
      <c r="F9" s="5" t="s">
        <v>20</v>
      </c>
      <c r="G9" s="5" t="s">
        <v>27</v>
      </c>
      <c r="H9" s="6">
        <v>42</v>
      </c>
      <c r="I9" s="2">
        <v>10.5</v>
      </c>
      <c r="J9" s="28" t="s">
        <v>28</v>
      </c>
      <c r="K9" s="28">
        <f t="shared" si="0"/>
        <v>26250</v>
      </c>
      <c r="L9" s="28" t="s">
        <v>23</v>
      </c>
    </row>
    <row r="10" spans="1:12">
      <c r="A10" s="2">
        <v>6</v>
      </c>
      <c r="B10" s="7" t="s">
        <v>17</v>
      </c>
      <c r="C10" s="7" t="s">
        <v>35</v>
      </c>
      <c r="D10" s="8" t="s">
        <v>36</v>
      </c>
      <c r="E10" s="2" t="s">
        <v>26</v>
      </c>
      <c r="F10" s="9" t="s">
        <v>37</v>
      </c>
      <c r="G10" s="5" t="s">
        <v>27</v>
      </c>
      <c r="H10" s="10">
        <v>9.86</v>
      </c>
      <c r="I10" s="2">
        <f t="shared" ref="I10:I25" si="1">H10/4</f>
        <v>2.4649999999999999</v>
      </c>
      <c r="J10" s="28" t="s">
        <v>28</v>
      </c>
      <c r="K10" s="11">
        <f t="shared" si="0"/>
        <v>6162.5</v>
      </c>
      <c r="L10" s="28" t="s">
        <v>23</v>
      </c>
    </row>
    <row r="11" spans="1:12">
      <c r="A11" s="2">
        <v>7</v>
      </c>
      <c r="B11" s="7" t="s">
        <v>17</v>
      </c>
      <c r="C11" s="7" t="s">
        <v>38</v>
      </c>
      <c r="D11" s="8" t="s">
        <v>39</v>
      </c>
      <c r="E11" s="2" t="s">
        <v>26</v>
      </c>
      <c r="F11" s="9" t="s">
        <v>37</v>
      </c>
      <c r="G11" s="5" t="s">
        <v>27</v>
      </c>
      <c r="H11" s="10">
        <v>7.47</v>
      </c>
      <c r="I11" s="2">
        <f t="shared" si="1"/>
        <v>1.8674999999999999</v>
      </c>
      <c r="J11" s="28" t="s">
        <v>28</v>
      </c>
      <c r="K11" s="11">
        <f t="shared" si="0"/>
        <v>4668.75</v>
      </c>
      <c r="L11" s="28" t="s">
        <v>23</v>
      </c>
    </row>
    <row r="12" spans="1:12">
      <c r="A12" s="2">
        <v>8</v>
      </c>
      <c r="B12" s="7" t="s">
        <v>17</v>
      </c>
      <c r="C12" s="7" t="s">
        <v>40</v>
      </c>
      <c r="D12" s="8" t="s">
        <v>41</v>
      </c>
      <c r="E12" s="2" t="s">
        <v>26</v>
      </c>
      <c r="F12" s="9" t="s">
        <v>37</v>
      </c>
      <c r="G12" s="5" t="s">
        <v>27</v>
      </c>
      <c r="H12" s="10">
        <v>9.0500000000000007</v>
      </c>
      <c r="I12" s="2">
        <f t="shared" si="1"/>
        <v>2.2625000000000002</v>
      </c>
      <c r="J12" s="28" t="s">
        <v>28</v>
      </c>
      <c r="K12" s="11">
        <f t="shared" si="0"/>
        <v>5656.25</v>
      </c>
      <c r="L12" s="28" t="s">
        <v>23</v>
      </c>
    </row>
    <row r="13" spans="1:12">
      <c r="A13" s="2">
        <v>9</v>
      </c>
      <c r="B13" s="7" t="s">
        <v>17</v>
      </c>
      <c r="C13" s="7" t="s">
        <v>42</v>
      </c>
      <c r="D13" s="8" t="s">
        <v>43</v>
      </c>
      <c r="E13" s="2" t="s">
        <v>26</v>
      </c>
      <c r="F13" s="9" t="s">
        <v>37</v>
      </c>
      <c r="G13" s="5" t="s">
        <v>27</v>
      </c>
      <c r="H13" s="10">
        <v>11.83</v>
      </c>
      <c r="I13" s="2">
        <f t="shared" si="1"/>
        <v>2.9575</v>
      </c>
      <c r="J13" s="28" t="s">
        <v>28</v>
      </c>
      <c r="K13" s="11">
        <f t="shared" si="0"/>
        <v>7393.75</v>
      </c>
      <c r="L13" s="28" t="s">
        <v>23</v>
      </c>
    </row>
    <row r="14" spans="1:12" ht="30">
      <c r="A14" s="2">
        <v>10</v>
      </c>
      <c r="B14" s="7" t="s">
        <v>17</v>
      </c>
      <c r="C14" s="7" t="s">
        <v>44</v>
      </c>
      <c r="D14" s="8" t="s">
        <v>45</v>
      </c>
      <c r="E14" s="2" t="s">
        <v>26</v>
      </c>
      <c r="F14" s="9" t="s">
        <v>37</v>
      </c>
      <c r="G14" s="5" t="s">
        <v>27</v>
      </c>
      <c r="H14" s="10">
        <v>11.83</v>
      </c>
      <c r="I14" s="2">
        <f t="shared" si="1"/>
        <v>2.9575</v>
      </c>
      <c r="J14" s="28" t="s">
        <v>28</v>
      </c>
      <c r="K14" s="11">
        <f t="shared" si="0"/>
        <v>7393.75</v>
      </c>
      <c r="L14" s="28" t="s">
        <v>23</v>
      </c>
    </row>
    <row r="15" spans="1:12">
      <c r="A15" s="2">
        <v>11</v>
      </c>
      <c r="B15" s="7" t="s">
        <v>17</v>
      </c>
      <c r="C15" s="7" t="s">
        <v>44</v>
      </c>
      <c r="D15" s="8" t="s">
        <v>46</v>
      </c>
      <c r="E15" s="2" t="s">
        <v>26</v>
      </c>
      <c r="F15" s="9" t="s">
        <v>37</v>
      </c>
      <c r="G15" s="5" t="s">
        <v>27</v>
      </c>
      <c r="H15" s="10">
        <v>4.51</v>
      </c>
      <c r="I15" s="2">
        <f t="shared" si="1"/>
        <v>1.1274999999999999</v>
      </c>
      <c r="J15" s="28" t="s">
        <v>28</v>
      </c>
      <c r="K15" s="11">
        <f t="shared" si="0"/>
        <v>2818.75</v>
      </c>
      <c r="L15" s="28" t="s">
        <v>23</v>
      </c>
    </row>
    <row r="16" spans="1:12">
      <c r="A16" s="2">
        <v>12</v>
      </c>
      <c r="B16" s="7" t="s">
        <v>17</v>
      </c>
      <c r="C16" s="7" t="s">
        <v>47</v>
      </c>
      <c r="D16" s="8" t="s">
        <v>48</v>
      </c>
      <c r="E16" s="2" t="s">
        <v>26</v>
      </c>
      <c r="F16" s="9" t="s">
        <v>37</v>
      </c>
      <c r="G16" s="5" t="s">
        <v>27</v>
      </c>
      <c r="H16" s="10">
        <v>12.82</v>
      </c>
      <c r="I16" s="2">
        <f t="shared" si="1"/>
        <v>3.2050000000000001</v>
      </c>
      <c r="J16" s="28" t="s">
        <v>28</v>
      </c>
      <c r="K16" s="11">
        <f t="shared" si="0"/>
        <v>8012.5</v>
      </c>
      <c r="L16" s="28" t="s">
        <v>23</v>
      </c>
    </row>
    <row r="17" spans="1:12">
      <c r="A17" s="2">
        <v>13</v>
      </c>
      <c r="B17" s="7" t="s">
        <v>17</v>
      </c>
      <c r="C17" s="7" t="s">
        <v>49</v>
      </c>
      <c r="D17" s="8" t="s">
        <v>50</v>
      </c>
      <c r="E17" s="2" t="s">
        <v>26</v>
      </c>
      <c r="F17" s="9" t="s">
        <v>37</v>
      </c>
      <c r="G17" s="5" t="s">
        <v>27</v>
      </c>
      <c r="H17" s="10">
        <v>13.8</v>
      </c>
      <c r="I17" s="2">
        <f t="shared" si="1"/>
        <v>3.45</v>
      </c>
      <c r="J17" s="28" t="s">
        <v>28</v>
      </c>
      <c r="K17" s="11">
        <f t="shared" si="0"/>
        <v>8625</v>
      </c>
      <c r="L17" s="28" t="s">
        <v>23</v>
      </c>
    </row>
    <row r="18" spans="1:12">
      <c r="A18" s="2">
        <v>14</v>
      </c>
      <c r="B18" s="7" t="s">
        <v>17</v>
      </c>
      <c r="C18" s="7" t="s">
        <v>51</v>
      </c>
      <c r="D18" s="8" t="s">
        <v>52</v>
      </c>
      <c r="E18" s="2" t="s">
        <v>26</v>
      </c>
      <c r="F18" s="9" t="s">
        <v>37</v>
      </c>
      <c r="G18" s="5" t="s">
        <v>27</v>
      </c>
      <c r="H18" s="10">
        <v>42.39</v>
      </c>
      <c r="I18" s="2">
        <f t="shared" si="1"/>
        <v>10.5975</v>
      </c>
      <c r="J18" s="28" t="s">
        <v>28</v>
      </c>
      <c r="K18" s="11">
        <f t="shared" si="0"/>
        <v>26493.75</v>
      </c>
      <c r="L18" s="28" t="s">
        <v>23</v>
      </c>
    </row>
    <row r="19" spans="1:12">
      <c r="A19" s="2">
        <v>15</v>
      </c>
      <c r="B19" s="7" t="s">
        <v>17</v>
      </c>
      <c r="C19" s="7" t="s">
        <v>38</v>
      </c>
      <c r="D19" s="8" t="s">
        <v>53</v>
      </c>
      <c r="E19" s="2" t="s">
        <v>26</v>
      </c>
      <c r="F19" s="9" t="s">
        <v>37</v>
      </c>
      <c r="G19" s="5" t="s">
        <v>27</v>
      </c>
      <c r="H19" s="10">
        <v>20.170000000000002</v>
      </c>
      <c r="I19" s="2">
        <f t="shared" si="1"/>
        <v>5.0425000000000004</v>
      </c>
      <c r="J19" s="28" t="s">
        <v>28</v>
      </c>
      <c r="K19" s="11">
        <f t="shared" si="0"/>
        <v>12606.250000000002</v>
      </c>
      <c r="L19" s="28" t="s">
        <v>23</v>
      </c>
    </row>
    <row r="20" spans="1:12">
      <c r="A20" s="2">
        <v>16</v>
      </c>
      <c r="B20" s="7" t="s">
        <v>17</v>
      </c>
      <c r="C20" s="7" t="s">
        <v>54</v>
      </c>
      <c r="D20" s="8" t="s">
        <v>55</v>
      </c>
      <c r="E20" s="2" t="s">
        <v>26</v>
      </c>
      <c r="F20" s="9" t="s">
        <v>37</v>
      </c>
      <c r="G20" s="5" t="s">
        <v>27</v>
      </c>
      <c r="H20" s="10">
        <v>31.55</v>
      </c>
      <c r="I20" s="2">
        <f t="shared" si="1"/>
        <v>7.8875000000000002</v>
      </c>
      <c r="J20" s="28" t="s">
        <v>28</v>
      </c>
      <c r="K20" s="11">
        <f t="shared" si="0"/>
        <v>19718.75</v>
      </c>
      <c r="L20" s="28" t="s">
        <v>23</v>
      </c>
    </row>
    <row r="21" spans="1:12">
      <c r="A21" s="2">
        <v>17</v>
      </c>
      <c r="B21" s="7" t="s">
        <v>17</v>
      </c>
      <c r="C21" s="7" t="s">
        <v>38</v>
      </c>
      <c r="D21" s="8" t="s">
        <v>56</v>
      </c>
      <c r="E21" s="2" t="s">
        <v>26</v>
      </c>
      <c r="F21" s="9" t="s">
        <v>37</v>
      </c>
      <c r="G21" s="5" t="s">
        <v>27</v>
      </c>
      <c r="H21" s="10">
        <v>24.06</v>
      </c>
      <c r="I21" s="2">
        <f t="shared" si="1"/>
        <v>6.0149999999999997</v>
      </c>
      <c r="J21" s="28" t="s">
        <v>28</v>
      </c>
      <c r="K21" s="11">
        <f t="shared" si="0"/>
        <v>15037.5</v>
      </c>
      <c r="L21" s="28" t="s">
        <v>23</v>
      </c>
    </row>
    <row r="22" spans="1:12">
      <c r="A22" s="2">
        <v>18</v>
      </c>
      <c r="B22" s="7" t="s">
        <v>17</v>
      </c>
      <c r="C22" s="7" t="s">
        <v>57</v>
      </c>
      <c r="D22" s="8" t="s">
        <v>58</v>
      </c>
      <c r="E22" s="2" t="s">
        <v>26</v>
      </c>
      <c r="F22" s="9" t="s">
        <v>37</v>
      </c>
      <c r="G22" s="5" t="s">
        <v>27</v>
      </c>
      <c r="H22" s="10">
        <v>17.25</v>
      </c>
      <c r="I22" s="2">
        <f t="shared" si="1"/>
        <v>4.3125</v>
      </c>
      <c r="J22" s="28" t="s">
        <v>28</v>
      </c>
      <c r="K22" s="11">
        <f t="shared" si="0"/>
        <v>10781.25</v>
      </c>
      <c r="L22" s="28" t="s">
        <v>23</v>
      </c>
    </row>
    <row r="23" spans="1:12">
      <c r="A23" s="2">
        <v>19</v>
      </c>
      <c r="B23" s="7" t="s">
        <v>17</v>
      </c>
      <c r="C23" s="7" t="s">
        <v>57</v>
      </c>
      <c r="D23" s="8" t="s">
        <v>59</v>
      </c>
      <c r="E23" s="2" t="s">
        <v>26</v>
      </c>
      <c r="F23" s="9" t="s">
        <v>37</v>
      </c>
      <c r="G23" s="5" t="s">
        <v>27</v>
      </c>
      <c r="H23" s="10">
        <v>19.64</v>
      </c>
      <c r="I23" s="2">
        <f t="shared" si="1"/>
        <v>4.91</v>
      </c>
      <c r="J23" s="28" t="s">
        <v>28</v>
      </c>
      <c r="K23" s="11">
        <f t="shared" si="0"/>
        <v>12275</v>
      </c>
      <c r="L23" s="28" t="s">
        <v>23</v>
      </c>
    </row>
    <row r="24" spans="1:12">
      <c r="A24" s="2">
        <v>20</v>
      </c>
      <c r="B24" s="7" t="s">
        <v>17</v>
      </c>
      <c r="C24" s="7" t="s">
        <v>60</v>
      </c>
      <c r="D24" s="8" t="s">
        <v>61</v>
      </c>
      <c r="E24" s="2" t="s">
        <v>26</v>
      </c>
      <c r="F24" s="9" t="s">
        <v>37</v>
      </c>
      <c r="G24" s="5" t="s">
        <v>27</v>
      </c>
      <c r="H24" s="10">
        <v>7.39</v>
      </c>
      <c r="I24" s="2">
        <f t="shared" si="1"/>
        <v>1.8474999999999999</v>
      </c>
      <c r="J24" s="28" t="s">
        <v>28</v>
      </c>
      <c r="K24" s="11">
        <f t="shared" si="0"/>
        <v>4618.75</v>
      </c>
      <c r="L24" s="28" t="s">
        <v>23</v>
      </c>
    </row>
    <row r="25" spans="1:12">
      <c r="A25" s="2">
        <v>21</v>
      </c>
      <c r="B25" s="7" t="s">
        <v>17</v>
      </c>
      <c r="C25" s="7" t="s">
        <v>60</v>
      </c>
      <c r="D25" s="8" t="s">
        <v>62</v>
      </c>
      <c r="E25" s="2" t="s">
        <v>26</v>
      </c>
      <c r="F25" s="9" t="s">
        <v>37</v>
      </c>
      <c r="G25" s="5" t="s">
        <v>27</v>
      </c>
      <c r="H25" s="10">
        <v>7.39</v>
      </c>
      <c r="I25" s="2">
        <f t="shared" si="1"/>
        <v>1.8474999999999999</v>
      </c>
      <c r="J25" s="28" t="s">
        <v>28</v>
      </c>
      <c r="K25" s="11">
        <f t="shared" si="0"/>
        <v>4618.75</v>
      </c>
      <c r="L25" s="28" t="s">
        <v>23</v>
      </c>
    </row>
    <row r="26" spans="1:12" ht="15.75">
      <c r="A26" s="27">
        <v>21</v>
      </c>
      <c r="B26" s="32" t="s">
        <v>63</v>
      </c>
      <c r="C26" s="33"/>
      <c r="D26" s="33"/>
      <c r="E26" s="33"/>
      <c r="F26" s="33"/>
      <c r="G26" s="33"/>
      <c r="H26" s="12">
        <f>SUM(H5:H25)</f>
        <v>783.00999999999988</v>
      </c>
      <c r="I26" s="12">
        <f>SUM(I5:I25)</f>
        <v>256.7525</v>
      </c>
      <c r="J26" s="13"/>
      <c r="K26" s="14">
        <f>SUM(K5:K25)</f>
        <v>641881.25</v>
      </c>
      <c r="L26" s="27"/>
    </row>
    <row r="27" spans="1:12">
      <c r="A27" s="28">
        <v>22</v>
      </c>
      <c r="B27" s="3" t="s">
        <v>64</v>
      </c>
      <c r="C27" s="15" t="s">
        <v>65</v>
      </c>
      <c r="D27" s="15" t="s">
        <v>66</v>
      </c>
      <c r="E27" s="2" t="s">
        <v>19</v>
      </c>
      <c r="F27" s="5" t="s">
        <v>20</v>
      </c>
      <c r="G27" s="5" t="s">
        <v>27</v>
      </c>
      <c r="H27" s="5">
        <v>504</v>
      </c>
      <c r="I27" s="2">
        <v>252</v>
      </c>
      <c r="J27" s="28"/>
      <c r="K27" s="28">
        <f>I27*2500</f>
        <v>630000</v>
      </c>
      <c r="L27" s="28" t="s">
        <v>23</v>
      </c>
    </row>
    <row r="28" spans="1:12">
      <c r="A28" s="28">
        <v>23</v>
      </c>
      <c r="B28" s="3" t="s">
        <v>64</v>
      </c>
      <c r="C28" s="15" t="s">
        <v>64</v>
      </c>
      <c r="D28" s="15" t="s">
        <v>67</v>
      </c>
      <c r="E28" s="2" t="s">
        <v>26</v>
      </c>
      <c r="F28" s="5" t="s">
        <v>20</v>
      </c>
      <c r="G28" s="5" t="s">
        <v>68</v>
      </c>
      <c r="H28" s="5">
        <v>144</v>
      </c>
      <c r="I28" s="2">
        <f t="shared" ref="I28" si="2">H28/4</f>
        <v>36</v>
      </c>
      <c r="J28" s="28" t="s">
        <v>69</v>
      </c>
      <c r="K28" s="28">
        <f t="shared" ref="K28:K49" si="3">I28*2500</f>
        <v>90000</v>
      </c>
      <c r="L28" s="28" t="s">
        <v>23</v>
      </c>
    </row>
    <row r="29" spans="1:12">
      <c r="A29" s="28">
        <v>24</v>
      </c>
      <c r="B29" s="3" t="s">
        <v>64</v>
      </c>
      <c r="C29" s="15" t="s">
        <v>70</v>
      </c>
      <c r="D29" s="15" t="s">
        <v>71</v>
      </c>
      <c r="E29" s="2" t="s">
        <v>26</v>
      </c>
      <c r="F29" s="5" t="s">
        <v>20</v>
      </c>
      <c r="G29" s="5" t="s">
        <v>27</v>
      </c>
      <c r="H29" s="5">
        <v>130</v>
      </c>
      <c r="I29" s="2">
        <f>H29/4</f>
        <v>32.5</v>
      </c>
      <c r="J29" s="28" t="s">
        <v>28</v>
      </c>
      <c r="K29" s="28">
        <f t="shared" si="3"/>
        <v>81250</v>
      </c>
      <c r="L29" s="28" t="s">
        <v>23</v>
      </c>
    </row>
    <row r="30" spans="1:12">
      <c r="A30" s="28">
        <v>25</v>
      </c>
      <c r="B30" s="3" t="s">
        <v>64</v>
      </c>
      <c r="C30" s="15" t="s">
        <v>72</v>
      </c>
      <c r="D30" s="15" t="s">
        <v>73</v>
      </c>
      <c r="E30" s="2" t="s">
        <v>26</v>
      </c>
      <c r="F30" s="5" t="s">
        <v>20</v>
      </c>
      <c r="G30" s="5" t="s">
        <v>27</v>
      </c>
      <c r="H30" s="5">
        <v>38</v>
      </c>
      <c r="I30" s="2">
        <f>H30/4</f>
        <v>9.5</v>
      </c>
      <c r="J30" s="28" t="s">
        <v>28</v>
      </c>
      <c r="K30" s="28">
        <f t="shared" si="3"/>
        <v>23750</v>
      </c>
      <c r="L30" s="28" t="s">
        <v>23</v>
      </c>
    </row>
    <row r="31" spans="1:12">
      <c r="A31" s="28">
        <v>26</v>
      </c>
      <c r="B31" s="7" t="s">
        <v>64</v>
      </c>
      <c r="C31" s="7" t="s">
        <v>74</v>
      </c>
      <c r="D31" s="8" t="s">
        <v>75</v>
      </c>
      <c r="E31" s="2" t="s">
        <v>26</v>
      </c>
      <c r="F31" s="9" t="s">
        <v>37</v>
      </c>
      <c r="G31" s="5" t="s">
        <v>27</v>
      </c>
      <c r="H31" s="10">
        <v>7.89</v>
      </c>
      <c r="I31" s="2">
        <f t="shared" ref="I31:I49" si="4">H31/4</f>
        <v>1.9724999999999999</v>
      </c>
      <c r="J31" s="28" t="s">
        <v>28</v>
      </c>
      <c r="K31" s="11">
        <f t="shared" si="3"/>
        <v>4931.25</v>
      </c>
      <c r="L31" s="28" t="s">
        <v>23</v>
      </c>
    </row>
    <row r="32" spans="1:12">
      <c r="A32" s="28">
        <v>27</v>
      </c>
      <c r="B32" s="7" t="s">
        <v>64</v>
      </c>
      <c r="C32" s="7" t="s">
        <v>76</v>
      </c>
      <c r="D32" s="8" t="s">
        <v>77</v>
      </c>
      <c r="E32" s="2" t="s">
        <v>26</v>
      </c>
      <c r="F32" s="9" t="s">
        <v>37</v>
      </c>
      <c r="G32" s="5" t="s">
        <v>27</v>
      </c>
      <c r="H32" s="10">
        <v>1.43</v>
      </c>
      <c r="I32" s="2">
        <f t="shared" si="4"/>
        <v>0.35749999999999998</v>
      </c>
      <c r="J32" s="28" t="s">
        <v>28</v>
      </c>
      <c r="K32" s="11">
        <f t="shared" si="3"/>
        <v>893.75</v>
      </c>
      <c r="L32" s="28" t="s">
        <v>23</v>
      </c>
    </row>
    <row r="33" spans="1:12" ht="30">
      <c r="A33" s="28">
        <v>28</v>
      </c>
      <c r="B33" s="7" t="s">
        <v>64</v>
      </c>
      <c r="C33" s="7" t="s">
        <v>78</v>
      </c>
      <c r="D33" s="8" t="s">
        <v>79</v>
      </c>
      <c r="E33" s="2" t="s">
        <v>26</v>
      </c>
      <c r="F33" s="9" t="s">
        <v>37</v>
      </c>
      <c r="G33" s="5" t="s">
        <v>27</v>
      </c>
      <c r="H33" s="10">
        <v>2.96</v>
      </c>
      <c r="I33" s="2">
        <f t="shared" si="4"/>
        <v>0.74</v>
      </c>
      <c r="J33" s="28" t="s">
        <v>28</v>
      </c>
      <c r="K33" s="11">
        <f t="shared" si="3"/>
        <v>1850</v>
      </c>
      <c r="L33" s="28" t="s">
        <v>23</v>
      </c>
    </row>
    <row r="34" spans="1:12">
      <c r="A34" s="28">
        <v>29</v>
      </c>
      <c r="B34" s="7" t="s">
        <v>64</v>
      </c>
      <c r="C34" s="7" t="s">
        <v>76</v>
      </c>
      <c r="D34" s="8" t="s">
        <v>80</v>
      </c>
      <c r="E34" s="2" t="s">
        <v>26</v>
      </c>
      <c r="F34" s="9" t="s">
        <v>37</v>
      </c>
      <c r="G34" s="5" t="s">
        <v>27</v>
      </c>
      <c r="H34" s="10">
        <v>32.53</v>
      </c>
      <c r="I34" s="2">
        <f t="shared" si="4"/>
        <v>8.1325000000000003</v>
      </c>
      <c r="J34" s="28" t="s">
        <v>28</v>
      </c>
      <c r="K34" s="11">
        <f t="shared" si="3"/>
        <v>20331.25</v>
      </c>
      <c r="L34" s="28" t="s">
        <v>23</v>
      </c>
    </row>
    <row r="35" spans="1:12">
      <c r="A35" s="28">
        <v>30</v>
      </c>
      <c r="B35" s="7" t="s">
        <v>64</v>
      </c>
      <c r="C35" s="7" t="s">
        <v>81</v>
      </c>
      <c r="D35" s="8" t="s">
        <v>82</v>
      </c>
      <c r="E35" s="2" t="s">
        <v>26</v>
      </c>
      <c r="F35" s="9" t="s">
        <v>37</v>
      </c>
      <c r="G35" s="5" t="s">
        <v>27</v>
      </c>
      <c r="H35" s="10">
        <v>48.54</v>
      </c>
      <c r="I35" s="2">
        <f t="shared" si="4"/>
        <v>12.135</v>
      </c>
      <c r="J35" s="28" t="s">
        <v>28</v>
      </c>
      <c r="K35" s="11">
        <f t="shared" si="3"/>
        <v>30337.5</v>
      </c>
      <c r="L35" s="28" t="s">
        <v>23</v>
      </c>
    </row>
    <row r="36" spans="1:12">
      <c r="A36" s="28">
        <v>31</v>
      </c>
      <c r="B36" s="7" t="s">
        <v>64</v>
      </c>
      <c r="C36" s="7" t="s">
        <v>81</v>
      </c>
      <c r="D36" s="8" t="s">
        <v>83</v>
      </c>
      <c r="E36" s="2" t="s">
        <v>26</v>
      </c>
      <c r="F36" s="9" t="s">
        <v>37</v>
      </c>
      <c r="G36" s="5" t="s">
        <v>27</v>
      </c>
      <c r="H36" s="10">
        <v>43.44</v>
      </c>
      <c r="I36" s="2">
        <f t="shared" si="4"/>
        <v>10.86</v>
      </c>
      <c r="J36" s="28" t="s">
        <v>28</v>
      </c>
      <c r="K36" s="11">
        <f t="shared" si="3"/>
        <v>27150</v>
      </c>
      <c r="L36" s="28" t="s">
        <v>23</v>
      </c>
    </row>
    <row r="37" spans="1:12" ht="30">
      <c r="A37" s="28">
        <v>32</v>
      </c>
      <c r="B37" s="7" t="s">
        <v>64</v>
      </c>
      <c r="C37" s="7" t="s">
        <v>84</v>
      </c>
      <c r="D37" s="8" t="s">
        <v>85</v>
      </c>
      <c r="E37" s="2" t="s">
        <v>26</v>
      </c>
      <c r="F37" s="9" t="s">
        <v>37</v>
      </c>
      <c r="G37" s="5" t="s">
        <v>27</v>
      </c>
      <c r="H37" s="10">
        <v>19.899999999999999</v>
      </c>
      <c r="I37" s="2">
        <f t="shared" si="4"/>
        <v>4.9749999999999996</v>
      </c>
      <c r="J37" s="28" t="s">
        <v>28</v>
      </c>
      <c r="K37" s="11">
        <f t="shared" si="3"/>
        <v>12437.5</v>
      </c>
      <c r="L37" s="28" t="s">
        <v>23</v>
      </c>
    </row>
    <row r="38" spans="1:12">
      <c r="A38" s="28">
        <v>33</v>
      </c>
      <c r="B38" s="7" t="s">
        <v>64</v>
      </c>
      <c r="C38" s="7" t="s">
        <v>81</v>
      </c>
      <c r="D38" s="8" t="s">
        <v>86</v>
      </c>
      <c r="E38" s="2" t="s">
        <v>26</v>
      </c>
      <c r="F38" s="9" t="s">
        <v>37</v>
      </c>
      <c r="G38" s="5" t="s">
        <v>27</v>
      </c>
      <c r="H38" s="10">
        <v>24.81</v>
      </c>
      <c r="I38" s="2">
        <f t="shared" si="4"/>
        <v>6.2024999999999997</v>
      </c>
      <c r="J38" s="28" t="s">
        <v>28</v>
      </c>
      <c r="K38" s="11">
        <f t="shared" si="3"/>
        <v>15506.25</v>
      </c>
      <c r="L38" s="28" t="s">
        <v>23</v>
      </c>
    </row>
    <row r="39" spans="1:12">
      <c r="A39" s="28">
        <v>34</v>
      </c>
      <c r="B39" s="7" t="s">
        <v>64</v>
      </c>
      <c r="C39" s="7" t="s">
        <v>87</v>
      </c>
      <c r="D39" s="8" t="s">
        <v>88</v>
      </c>
      <c r="E39" s="2" t="s">
        <v>26</v>
      </c>
      <c r="F39" s="9" t="s">
        <v>37</v>
      </c>
      <c r="G39" s="5" t="s">
        <v>27</v>
      </c>
      <c r="H39" s="10">
        <v>30.43</v>
      </c>
      <c r="I39" s="2">
        <f t="shared" si="4"/>
        <v>7.6074999999999999</v>
      </c>
      <c r="J39" s="28" t="s">
        <v>28</v>
      </c>
      <c r="K39" s="11">
        <f t="shared" si="3"/>
        <v>19018.75</v>
      </c>
      <c r="L39" s="28" t="s">
        <v>23</v>
      </c>
    </row>
    <row r="40" spans="1:12" ht="12" customHeight="1">
      <c r="A40" s="28">
        <v>35</v>
      </c>
      <c r="B40" s="7" t="s">
        <v>64</v>
      </c>
      <c r="C40" s="7" t="s">
        <v>64</v>
      </c>
      <c r="D40" s="8" t="s">
        <v>89</v>
      </c>
      <c r="E40" s="2" t="s">
        <v>26</v>
      </c>
      <c r="F40" s="9" t="s">
        <v>37</v>
      </c>
      <c r="G40" s="5" t="s">
        <v>27</v>
      </c>
      <c r="H40" s="10">
        <v>32.729999999999997</v>
      </c>
      <c r="I40" s="2">
        <f t="shared" si="4"/>
        <v>8.1824999999999992</v>
      </c>
      <c r="J40" s="28" t="s">
        <v>28</v>
      </c>
      <c r="K40" s="11">
        <f t="shared" si="3"/>
        <v>20456.249999999996</v>
      </c>
      <c r="L40" s="28" t="s">
        <v>23</v>
      </c>
    </row>
    <row r="41" spans="1:12" ht="26.25" customHeight="1">
      <c r="A41" s="28">
        <v>36</v>
      </c>
      <c r="B41" s="7" t="s">
        <v>64</v>
      </c>
      <c r="C41" s="7" t="s">
        <v>65</v>
      </c>
      <c r="D41" s="8" t="s">
        <v>90</v>
      </c>
      <c r="E41" s="2" t="s">
        <v>26</v>
      </c>
      <c r="F41" s="9" t="s">
        <v>37</v>
      </c>
      <c r="G41" s="5" t="s">
        <v>27</v>
      </c>
      <c r="H41" s="10">
        <v>23.66</v>
      </c>
      <c r="I41" s="2">
        <f t="shared" si="4"/>
        <v>5.915</v>
      </c>
      <c r="J41" s="28" t="s">
        <v>28</v>
      </c>
      <c r="K41" s="11">
        <f t="shared" si="3"/>
        <v>14787.5</v>
      </c>
      <c r="L41" s="28" t="s">
        <v>23</v>
      </c>
    </row>
    <row r="42" spans="1:12">
      <c r="A42" s="28">
        <v>37</v>
      </c>
      <c r="B42" s="7" t="s">
        <v>64</v>
      </c>
      <c r="C42" s="7" t="s">
        <v>91</v>
      </c>
      <c r="D42" s="8" t="s">
        <v>46</v>
      </c>
      <c r="E42" s="2" t="s">
        <v>26</v>
      </c>
      <c r="F42" s="9" t="s">
        <v>37</v>
      </c>
      <c r="G42" s="5" t="s">
        <v>27</v>
      </c>
      <c r="H42" s="10">
        <v>29.58</v>
      </c>
      <c r="I42" s="2">
        <f t="shared" si="4"/>
        <v>7.3949999999999996</v>
      </c>
      <c r="J42" s="28" t="s">
        <v>28</v>
      </c>
      <c r="K42" s="11">
        <f t="shared" si="3"/>
        <v>18487.5</v>
      </c>
      <c r="L42" s="28" t="s">
        <v>23</v>
      </c>
    </row>
    <row r="43" spans="1:12" ht="30">
      <c r="A43" s="28">
        <v>38</v>
      </c>
      <c r="B43" s="7" t="s">
        <v>64</v>
      </c>
      <c r="C43" s="7" t="s">
        <v>92</v>
      </c>
      <c r="D43" s="8" t="s">
        <v>93</v>
      </c>
      <c r="E43" s="2" t="s">
        <v>26</v>
      </c>
      <c r="F43" s="9" t="s">
        <v>37</v>
      </c>
      <c r="G43" s="5" t="s">
        <v>27</v>
      </c>
      <c r="H43" s="10">
        <v>17.75</v>
      </c>
      <c r="I43" s="2">
        <f t="shared" si="4"/>
        <v>4.4375</v>
      </c>
      <c r="J43" s="28" t="s">
        <v>28</v>
      </c>
      <c r="K43" s="11">
        <f t="shared" si="3"/>
        <v>11093.75</v>
      </c>
      <c r="L43" s="28" t="s">
        <v>23</v>
      </c>
    </row>
    <row r="44" spans="1:12" ht="30">
      <c r="A44" s="28">
        <v>39</v>
      </c>
      <c r="B44" s="7" t="s">
        <v>64</v>
      </c>
      <c r="C44" s="7" t="s">
        <v>94</v>
      </c>
      <c r="D44" s="8" t="s">
        <v>95</v>
      </c>
      <c r="E44" s="2" t="s">
        <v>26</v>
      </c>
      <c r="F44" s="9" t="s">
        <v>37</v>
      </c>
      <c r="G44" s="5" t="s">
        <v>27</v>
      </c>
      <c r="H44" s="10">
        <v>14.79</v>
      </c>
      <c r="I44" s="2">
        <f t="shared" si="4"/>
        <v>3.6974999999999998</v>
      </c>
      <c r="J44" s="28" t="s">
        <v>28</v>
      </c>
      <c r="K44" s="11">
        <f t="shared" si="3"/>
        <v>9243.75</v>
      </c>
      <c r="L44" s="28" t="s">
        <v>23</v>
      </c>
    </row>
    <row r="45" spans="1:12" ht="23.25" customHeight="1">
      <c r="A45" s="28">
        <v>40</v>
      </c>
      <c r="B45" s="7" t="s">
        <v>64</v>
      </c>
      <c r="C45" s="7" t="s">
        <v>96</v>
      </c>
      <c r="D45" s="8" t="s">
        <v>97</v>
      </c>
      <c r="E45" s="2" t="s">
        <v>26</v>
      </c>
      <c r="F45" s="9" t="s">
        <v>37</v>
      </c>
      <c r="G45" s="5" t="s">
        <v>27</v>
      </c>
      <c r="H45" s="10">
        <v>39.44</v>
      </c>
      <c r="I45" s="2">
        <f t="shared" si="4"/>
        <v>9.86</v>
      </c>
      <c r="J45" s="28" t="s">
        <v>28</v>
      </c>
      <c r="K45" s="11">
        <f t="shared" si="3"/>
        <v>24650</v>
      </c>
      <c r="L45" s="28" t="s">
        <v>23</v>
      </c>
    </row>
    <row r="46" spans="1:12">
      <c r="A46" s="28">
        <v>41</v>
      </c>
      <c r="B46" s="7" t="s">
        <v>64</v>
      </c>
      <c r="C46" s="7" t="s">
        <v>98</v>
      </c>
      <c r="D46" s="8" t="s">
        <v>99</v>
      </c>
      <c r="E46" s="2" t="s">
        <v>26</v>
      </c>
      <c r="F46" s="9" t="s">
        <v>37</v>
      </c>
      <c r="G46" s="5" t="s">
        <v>27</v>
      </c>
      <c r="H46" s="10">
        <v>14.79</v>
      </c>
      <c r="I46" s="2">
        <f t="shared" si="4"/>
        <v>3.6974999999999998</v>
      </c>
      <c r="J46" s="28" t="s">
        <v>28</v>
      </c>
      <c r="K46" s="11">
        <f t="shared" si="3"/>
        <v>9243.75</v>
      </c>
      <c r="L46" s="28" t="s">
        <v>23</v>
      </c>
    </row>
    <row r="47" spans="1:12">
      <c r="A47" s="28">
        <v>42</v>
      </c>
      <c r="B47" s="7" t="s">
        <v>64</v>
      </c>
      <c r="C47" s="7" t="s">
        <v>100</v>
      </c>
      <c r="D47" s="8" t="s">
        <v>101</v>
      </c>
      <c r="E47" s="2" t="s">
        <v>26</v>
      </c>
      <c r="F47" s="9" t="s">
        <v>37</v>
      </c>
      <c r="G47" s="5" t="s">
        <v>27</v>
      </c>
      <c r="H47" s="10">
        <v>14.79</v>
      </c>
      <c r="I47" s="2">
        <f t="shared" si="4"/>
        <v>3.6974999999999998</v>
      </c>
      <c r="J47" s="28" t="s">
        <v>28</v>
      </c>
      <c r="K47" s="11">
        <f t="shared" si="3"/>
        <v>9243.75</v>
      </c>
      <c r="L47" s="28" t="s">
        <v>23</v>
      </c>
    </row>
    <row r="48" spans="1:12">
      <c r="A48" s="28">
        <v>43</v>
      </c>
      <c r="B48" s="7" t="s">
        <v>64</v>
      </c>
      <c r="C48" s="7" t="s">
        <v>100</v>
      </c>
      <c r="D48" s="8" t="s">
        <v>102</v>
      </c>
      <c r="E48" s="2" t="s">
        <v>26</v>
      </c>
      <c r="F48" s="9" t="s">
        <v>37</v>
      </c>
      <c r="G48" s="5" t="s">
        <v>27</v>
      </c>
      <c r="H48" s="10">
        <v>7.39</v>
      </c>
      <c r="I48" s="2">
        <f t="shared" si="4"/>
        <v>1.8474999999999999</v>
      </c>
      <c r="J48" s="28" t="s">
        <v>28</v>
      </c>
      <c r="K48" s="11">
        <f t="shared" si="3"/>
        <v>4618.75</v>
      </c>
      <c r="L48" s="28" t="s">
        <v>23</v>
      </c>
    </row>
    <row r="49" spans="1:12">
      <c r="A49" s="28">
        <v>44</v>
      </c>
      <c r="B49" s="7" t="s">
        <v>64</v>
      </c>
      <c r="C49" s="7" t="s">
        <v>84</v>
      </c>
      <c r="D49" s="8" t="s">
        <v>103</v>
      </c>
      <c r="E49" s="2" t="s">
        <v>26</v>
      </c>
      <c r="F49" s="9" t="s">
        <v>37</v>
      </c>
      <c r="G49" s="5" t="s">
        <v>27</v>
      </c>
      <c r="H49" s="10">
        <v>24.65</v>
      </c>
      <c r="I49" s="2">
        <f t="shared" si="4"/>
        <v>6.1624999999999996</v>
      </c>
      <c r="J49" s="28" t="s">
        <v>28</v>
      </c>
      <c r="K49" s="11">
        <f t="shared" si="3"/>
        <v>15406.25</v>
      </c>
      <c r="L49" s="28" t="s">
        <v>23</v>
      </c>
    </row>
    <row r="50" spans="1:12" ht="30.75" customHeight="1">
      <c r="A50" s="28">
        <v>45</v>
      </c>
      <c r="B50" s="7" t="s">
        <v>64</v>
      </c>
      <c r="C50" s="7" t="s">
        <v>104</v>
      </c>
      <c r="D50" s="8" t="s">
        <v>105</v>
      </c>
      <c r="E50" s="2" t="s">
        <v>106</v>
      </c>
      <c r="F50" s="9" t="s">
        <v>107</v>
      </c>
      <c r="G50" s="9" t="s">
        <v>108</v>
      </c>
      <c r="H50" s="16">
        <v>5300</v>
      </c>
      <c r="I50" s="17">
        <v>3975</v>
      </c>
      <c r="J50" s="28" t="s">
        <v>28</v>
      </c>
      <c r="K50" s="11">
        <f>I50*750</f>
        <v>2981250</v>
      </c>
      <c r="L50" s="28" t="s">
        <v>23</v>
      </c>
    </row>
    <row r="51" spans="1:12" ht="15.75">
      <c r="A51" s="27">
        <v>24</v>
      </c>
      <c r="B51" s="32" t="s">
        <v>63</v>
      </c>
      <c r="C51" s="33"/>
      <c r="D51" s="33"/>
      <c r="E51" s="33"/>
      <c r="F51" s="33"/>
      <c r="G51" s="33"/>
      <c r="H51" s="12">
        <f>SUM(H27:H50)</f>
        <v>6547.5</v>
      </c>
      <c r="I51" s="12">
        <f>SUM(I27:I50)</f>
        <v>4412.875</v>
      </c>
      <c r="J51" s="13"/>
      <c r="K51" s="14">
        <f>SUM(K27:K50)</f>
        <v>4075937.5</v>
      </c>
      <c r="L51" s="28" t="s">
        <v>23</v>
      </c>
    </row>
    <row r="52" spans="1:12">
      <c r="A52" s="28">
        <v>46</v>
      </c>
      <c r="B52" s="7" t="s">
        <v>109</v>
      </c>
      <c r="C52" s="15" t="s">
        <v>110</v>
      </c>
      <c r="D52" s="15" t="s">
        <v>111</v>
      </c>
      <c r="E52" s="2" t="s">
        <v>19</v>
      </c>
      <c r="F52" s="5" t="s">
        <v>20</v>
      </c>
      <c r="G52" s="5" t="s">
        <v>112</v>
      </c>
      <c r="H52" s="5">
        <v>180</v>
      </c>
      <c r="I52" s="2">
        <v>90</v>
      </c>
      <c r="J52" s="28" t="s">
        <v>113</v>
      </c>
      <c r="K52" s="11">
        <f>I52*2500</f>
        <v>225000</v>
      </c>
      <c r="L52" s="28" t="s">
        <v>23</v>
      </c>
    </row>
    <row r="53" spans="1:12">
      <c r="A53" s="28">
        <v>47</v>
      </c>
      <c r="B53" s="7" t="s">
        <v>109</v>
      </c>
      <c r="C53" s="15" t="s">
        <v>114</v>
      </c>
      <c r="D53" s="15" t="s">
        <v>115</v>
      </c>
      <c r="E53" s="2" t="s">
        <v>19</v>
      </c>
      <c r="F53" s="5" t="s">
        <v>20</v>
      </c>
      <c r="G53" s="5" t="s">
        <v>112</v>
      </c>
      <c r="H53" s="5">
        <v>356</v>
      </c>
      <c r="I53" s="2">
        <v>178</v>
      </c>
      <c r="J53" s="28" t="s">
        <v>113</v>
      </c>
      <c r="K53" s="11">
        <f t="shared" ref="K53:K81" si="5">I53*2500</f>
        <v>445000</v>
      </c>
      <c r="L53" s="28" t="s">
        <v>23</v>
      </c>
    </row>
    <row r="54" spans="1:12">
      <c r="A54" s="28">
        <v>48</v>
      </c>
      <c r="B54" s="7" t="s">
        <v>109</v>
      </c>
      <c r="C54" s="15" t="s">
        <v>116</v>
      </c>
      <c r="D54" s="15" t="s">
        <v>117</v>
      </c>
      <c r="E54" s="2" t="s">
        <v>26</v>
      </c>
      <c r="F54" s="5" t="s">
        <v>20</v>
      </c>
      <c r="G54" s="5" t="s">
        <v>27</v>
      </c>
      <c r="H54" s="5">
        <v>424</v>
      </c>
      <c r="I54" s="2">
        <f t="shared" ref="I54:I80" si="6">H54/4</f>
        <v>106</v>
      </c>
      <c r="J54" s="28" t="s">
        <v>28</v>
      </c>
      <c r="K54" s="11">
        <f t="shared" si="5"/>
        <v>265000</v>
      </c>
      <c r="L54" s="28" t="s">
        <v>23</v>
      </c>
    </row>
    <row r="55" spans="1:12">
      <c r="A55" s="28">
        <v>49</v>
      </c>
      <c r="B55" s="7" t="s">
        <v>109</v>
      </c>
      <c r="C55" s="15" t="s">
        <v>118</v>
      </c>
      <c r="D55" s="15" t="s">
        <v>119</v>
      </c>
      <c r="E55" s="2" t="s">
        <v>26</v>
      </c>
      <c r="F55" s="5" t="s">
        <v>20</v>
      </c>
      <c r="G55" s="5" t="s">
        <v>27</v>
      </c>
      <c r="H55" s="5">
        <v>56</v>
      </c>
      <c r="I55" s="2">
        <f t="shared" si="6"/>
        <v>14</v>
      </c>
      <c r="J55" s="28" t="s">
        <v>28</v>
      </c>
      <c r="K55" s="11">
        <f t="shared" si="5"/>
        <v>35000</v>
      </c>
      <c r="L55" s="28" t="s">
        <v>23</v>
      </c>
    </row>
    <row r="56" spans="1:12" ht="30">
      <c r="A56" s="28">
        <v>50</v>
      </c>
      <c r="B56" s="7" t="s">
        <v>109</v>
      </c>
      <c r="C56" s="15" t="s">
        <v>120</v>
      </c>
      <c r="D56" s="15" t="s">
        <v>121</v>
      </c>
      <c r="E56" s="2" t="s">
        <v>26</v>
      </c>
      <c r="F56" s="5" t="s">
        <v>20</v>
      </c>
      <c r="G56" s="5" t="s">
        <v>112</v>
      </c>
      <c r="H56" s="18">
        <v>58</v>
      </c>
      <c r="I56" s="19">
        <f t="shared" si="6"/>
        <v>14.5</v>
      </c>
      <c r="J56" s="28" t="s">
        <v>122</v>
      </c>
      <c r="K56" s="11">
        <f t="shared" si="5"/>
        <v>36250</v>
      </c>
      <c r="L56" s="28" t="s">
        <v>23</v>
      </c>
    </row>
    <row r="57" spans="1:12">
      <c r="A57" s="28">
        <v>51</v>
      </c>
      <c r="B57" s="7" t="s">
        <v>109</v>
      </c>
      <c r="C57" s="7" t="s">
        <v>123</v>
      </c>
      <c r="D57" s="8" t="s">
        <v>124</v>
      </c>
      <c r="E57" s="2" t="s">
        <v>26</v>
      </c>
      <c r="F57" s="5" t="s">
        <v>37</v>
      </c>
      <c r="G57" s="5" t="s">
        <v>27</v>
      </c>
      <c r="H57" s="10">
        <v>11.72</v>
      </c>
      <c r="I57" s="2">
        <f t="shared" si="6"/>
        <v>2.93</v>
      </c>
      <c r="J57" s="28" t="s">
        <v>28</v>
      </c>
      <c r="K57" s="11">
        <f t="shared" si="5"/>
        <v>7325</v>
      </c>
      <c r="L57" s="28" t="s">
        <v>23</v>
      </c>
    </row>
    <row r="58" spans="1:12">
      <c r="A58" s="28">
        <v>52</v>
      </c>
      <c r="B58" s="7" t="s">
        <v>109</v>
      </c>
      <c r="C58" s="7" t="s">
        <v>125</v>
      </c>
      <c r="D58" s="8" t="s">
        <v>126</v>
      </c>
      <c r="E58" s="2" t="s">
        <v>26</v>
      </c>
      <c r="F58" s="5" t="s">
        <v>37</v>
      </c>
      <c r="G58" s="5" t="s">
        <v>27</v>
      </c>
      <c r="H58" s="10">
        <v>11.83</v>
      </c>
      <c r="I58" s="2">
        <f t="shared" si="6"/>
        <v>2.9575</v>
      </c>
      <c r="J58" s="28" t="s">
        <v>28</v>
      </c>
      <c r="K58" s="11">
        <f t="shared" si="5"/>
        <v>7393.75</v>
      </c>
      <c r="L58" s="28" t="s">
        <v>23</v>
      </c>
    </row>
    <row r="59" spans="1:12">
      <c r="A59" s="28">
        <v>53</v>
      </c>
      <c r="B59" s="7" t="s">
        <v>109</v>
      </c>
      <c r="C59" s="7" t="s">
        <v>127</v>
      </c>
      <c r="D59" s="8" t="s">
        <v>128</v>
      </c>
      <c r="E59" s="2" t="s">
        <v>26</v>
      </c>
      <c r="F59" s="5" t="s">
        <v>37</v>
      </c>
      <c r="G59" s="5" t="s">
        <v>27</v>
      </c>
      <c r="H59" s="10">
        <v>11.9</v>
      </c>
      <c r="I59" s="2">
        <f t="shared" si="6"/>
        <v>2.9750000000000001</v>
      </c>
      <c r="J59" s="28" t="s">
        <v>28</v>
      </c>
      <c r="K59" s="11">
        <f t="shared" si="5"/>
        <v>7437.5</v>
      </c>
      <c r="L59" s="28" t="s">
        <v>23</v>
      </c>
    </row>
    <row r="60" spans="1:12">
      <c r="A60" s="28">
        <v>54</v>
      </c>
      <c r="B60" s="7" t="s">
        <v>109</v>
      </c>
      <c r="C60" s="7" t="s">
        <v>129</v>
      </c>
      <c r="D60" s="8" t="s">
        <v>56</v>
      </c>
      <c r="E60" s="2" t="s">
        <v>26</v>
      </c>
      <c r="F60" s="5" t="s">
        <v>37</v>
      </c>
      <c r="G60" s="5" t="s">
        <v>27</v>
      </c>
      <c r="H60" s="10">
        <v>6.46</v>
      </c>
      <c r="I60" s="2">
        <f t="shared" si="6"/>
        <v>1.615</v>
      </c>
      <c r="J60" s="28" t="s">
        <v>28</v>
      </c>
      <c r="K60" s="11">
        <f t="shared" si="5"/>
        <v>4037.5</v>
      </c>
      <c r="L60" s="28" t="s">
        <v>23</v>
      </c>
    </row>
    <row r="61" spans="1:12">
      <c r="A61" s="28">
        <v>55</v>
      </c>
      <c r="B61" s="7" t="s">
        <v>109</v>
      </c>
      <c r="C61" s="7" t="s">
        <v>130</v>
      </c>
      <c r="D61" s="8" t="s">
        <v>131</v>
      </c>
      <c r="E61" s="2" t="s">
        <v>26</v>
      </c>
      <c r="F61" s="5" t="s">
        <v>37</v>
      </c>
      <c r="G61" s="5" t="s">
        <v>27</v>
      </c>
      <c r="H61" s="10">
        <v>2.14</v>
      </c>
      <c r="I61" s="2">
        <f t="shared" si="6"/>
        <v>0.53500000000000003</v>
      </c>
      <c r="J61" s="28" t="s">
        <v>28</v>
      </c>
      <c r="K61" s="11">
        <f t="shared" si="5"/>
        <v>1337.5</v>
      </c>
      <c r="L61" s="28" t="s">
        <v>23</v>
      </c>
    </row>
    <row r="62" spans="1:12">
      <c r="A62" s="28">
        <v>56</v>
      </c>
      <c r="B62" s="7" t="s">
        <v>109</v>
      </c>
      <c r="C62" s="7" t="s">
        <v>132</v>
      </c>
      <c r="D62" s="8" t="s">
        <v>133</v>
      </c>
      <c r="E62" s="2" t="s">
        <v>26</v>
      </c>
      <c r="F62" s="5" t="s">
        <v>37</v>
      </c>
      <c r="G62" s="5" t="s">
        <v>27</v>
      </c>
      <c r="H62" s="10">
        <v>4.8099999999999996</v>
      </c>
      <c r="I62" s="2">
        <f t="shared" si="6"/>
        <v>1.2024999999999999</v>
      </c>
      <c r="J62" s="28" t="s">
        <v>28</v>
      </c>
      <c r="K62" s="11">
        <f t="shared" si="5"/>
        <v>3006.2499999999995</v>
      </c>
      <c r="L62" s="28" t="s">
        <v>23</v>
      </c>
    </row>
    <row r="63" spans="1:12">
      <c r="A63" s="28">
        <v>57</v>
      </c>
      <c r="B63" s="7" t="s">
        <v>109</v>
      </c>
      <c r="C63" s="7" t="s">
        <v>116</v>
      </c>
      <c r="D63" s="8" t="s">
        <v>134</v>
      </c>
      <c r="E63" s="2" t="s">
        <v>26</v>
      </c>
      <c r="F63" s="5" t="s">
        <v>37</v>
      </c>
      <c r="G63" s="5" t="s">
        <v>27</v>
      </c>
      <c r="H63" s="10">
        <v>17.25</v>
      </c>
      <c r="I63" s="2">
        <f t="shared" si="6"/>
        <v>4.3125</v>
      </c>
      <c r="J63" s="28" t="s">
        <v>28</v>
      </c>
      <c r="K63" s="11">
        <f t="shared" si="5"/>
        <v>10781.25</v>
      </c>
      <c r="L63" s="28" t="s">
        <v>23</v>
      </c>
    </row>
    <row r="64" spans="1:12">
      <c r="A64" s="28">
        <v>58</v>
      </c>
      <c r="B64" s="7" t="s">
        <v>109</v>
      </c>
      <c r="C64" s="7" t="s">
        <v>132</v>
      </c>
      <c r="D64" s="8" t="s">
        <v>135</v>
      </c>
      <c r="E64" s="2" t="s">
        <v>26</v>
      </c>
      <c r="F64" s="5" t="s">
        <v>37</v>
      </c>
      <c r="G64" s="5" t="s">
        <v>27</v>
      </c>
      <c r="H64" s="10">
        <v>10.4</v>
      </c>
      <c r="I64" s="2">
        <f t="shared" si="6"/>
        <v>2.6</v>
      </c>
      <c r="J64" s="28" t="s">
        <v>28</v>
      </c>
      <c r="K64" s="11">
        <f t="shared" si="5"/>
        <v>6500</v>
      </c>
      <c r="L64" s="28" t="s">
        <v>23</v>
      </c>
    </row>
    <row r="65" spans="1:12">
      <c r="A65" s="28">
        <v>59</v>
      </c>
      <c r="B65" s="7" t="s">
        <v>109</v>
      </c>
      <c r="C65" s="7" t="s">
        <v>136</v>
      </c>
      <c r="D65" s="8" t="s">
        <v>137</v>
      </c>
      <c r="E65" s="2" t="s">
        <v>26</v>
      </c>
      <c r="F65" s="5" t="s">
        <v>37</v>
      </c>
      <c r="G65" s="5" t="s">
        <v>27</v>
      </c>
      <c r="H65" s="10">
        <v>12.32</v>
      </c>
      <c r="I65" s="2">
        <f t="shared" si="6"/>
        <v>3.08</v>
      </c>
      <c r="J65" s="28" t="s">
        <v>28</v>
      </c>
      <c r="K65" s="11">
        <f t="shared" si="5"/>
        <v>7700</v>
      </c>
      <c r="L65" s="28" t="s">
        <v>23</v>
      </c>
    </row>
    <row r="66" spans="1:12">
      <c r="A66" s="28">
        <v>60</v>
      </c>
      <c r="B66" s="7" t="s">
        <v>109</v>
      </c>
      <c r="C66" s="7" t="s">
        <v>138</v>
      </c>
      <c r="D66" s="8" t="s">
        <v>139</v>
      </c>
      <c r="E66" s="2" t="s">
        <v>26</v>
      </c>
      <c r="F66" s="5" t="s">
        <v>37</v>
      </c>
      <c r="G66" s="5" t="s">
        <v>27</v>
      </c>
      <c r="H66" s="10">
        <v>0.76</v>
      </c>
      <c r="I66" s="2">
        <f t="shared" si="6"/>
        <v>0.19</v>
      </c>
      <c r="J66" s="28" t="s">
        <v>28</v>
      </c>
      <c r="K66" s="11">
        <f t="shared" si="5"/>
        <v>475</v>
      </c>
      <c r="L66" s="28" t="s">
        <v>23</v>
      </c>
    </row>
    <row r="67" spans="1:12">
      <c r="A67" s="28">
        <v>61</v>
      </c>
      <c r="B67" s="7" t="s">
        <v>109</v>
      </c>
      <c r="C67" s="7" t="s">
        <v>140</v>
      </c>
      <c r="D67" s="8" t="s">
        <v>141</v>
      </c>
      <c r="E67" s="2" t="s">
        <v>26</v>
      </c>
      <c r="F67" s="5" t="s">
        <v>37</v>
      </c>
      <c r="G67" s="5" t="s">
        <v>27</v>
      </c>
      <c r="H67" s="10">
        <v>7.39</v>
      </c>
      <c r="I67" s="2">
        <f t="shared" si="6"/>
        <v>1.8474999999999999</v>
      </c>
      <c r="J67" s="28" t="s">
        <v>28</v>
      </c>
      <c r="K67" s="11">
        <f t="shared" si="5"/>
        <v>4618.75</v>
      </c>
      <c r="L67" s="28" t="s">
        <v>23</v>
      </c>
    </row>
    <row r="68" spans="1:12" ht="30">
      <c r="A68" s="28">
        <v>62</v>
      </c>
      <c r="B68" s="7" t="s">
        <v>109</v>
      </c>
      <c r="C68" s="7" t="s">
        <v>110</v>
      </c>
      <c r="D68" s="8" t="s">
        <v>142</v>
      </c>
      <c r="E68" s="2" t="s">
        <v>26</v>
      </c>
      <c r="F68" s="5" t="s">
        <v>37</v>
      </c>
      <c r="G68" s="5" t="s">
        <v>27</v>
      </c>
      <c r="H68" s="10">
        <v>28.09</v>
      </c>
      <c r="I68" s="2">
        <f t="shared" si="6"/>
        <v>7.0225</v>
      </c>
      <c r="J68" s="28" t="s">
        <v>28</v>
      </c>
      <c r="K68" s="11">
        <f t="shared" si="5"/>
        <v>17556.25</v>
      </c>
      <c r="L68" s="28" t="s">
        <v>23</v>
      </c>
    </row>
    <row r="69" spans="1:12">
      <c r="A69" s="28">
        <v>63</v>
      </c>
      <c r="B69" s="7" t="s">
        <v>109</v>
      </c>
      <c r="C69" s="7" t="s">
        <v>143</v>
      </c>
      <c r="D69" s="8" t="s">
        <v>86</v>
      </c>
      <c r="E69" s="2" t="s">
        <v>26</v>
      </c>
      <c r="F69" s="5" t="s">
        <v>37</v>
      </c>
      <c r="G69" s="5" t="s">
        <v>27</v>
      </c>
      <c r="H69" s="10">
        <v>39.58</v>
      </c>
      <c r="I69" s="2">
        <f t="shared" si="6"/>
        <v>9.8949999999999996</v>
      </c>
      <c r="J69" s="28" t="s">
        <v>28</v>
      </c>
      <c r="K69" s="11">
        <f t="shared" si="5"/>
        <v>24737.5</v>
      </c>
      <c r="L69" s="28" t="s">
        <v>23</v>
      </c>
    </row>
    <row r="70" spans="1:12">
      <c r="A70" s="28">
        <v>64</v>
      </c>
      <c r="B70" s="7" t="s">
        <v>109</v>
      </c>
      <c r="C70" s="7" t="s">
        <v>129</v>
      </c>
      <c r="D70" s="8" t="s">
        <v>144</v>
      </c>
      <c r="E70" s="2" t="s">
        <v>26</v>
      </c>
      <c r="F70" s="5" t="s">
        <v>37</v>
      </c>
      <c r="G70" s="5" t="s">
        <v>27</v>
      </c>
      <c r="H70" s="10">
        <v>13.61</v>
      </c>
      <c r="I70" s="2">
        <f t="shared" si="6"/>
        <v>3.4024999999999999</v>
      </c>
      <c r="J70" s="28" t="s">
        <v>28</v>
      </c>
      <c r="K70" s="11">
        <f t="shared" si="5"/>
        <v>8506.25</v>
      </c>
      <c r="L70" s="28" t="s">
        <v>23</v>
      </c>
    </row>
    <row r="71" spans="1:12">
      <c r="A71" s="28">
        <v>65</v>
      </c>
      <c r="B71" s="7" t="s">
        <v>109</v>
      </c>
      <c r="C71" s="7" t="s">
        <v>145</v>
      </c>
      <c r="D71" s="8" t="s">
        <v>146</v>
      </c>
      <c r="E71" s="2" t="s">
        <v>26</v>
      </c>
      <c r="F71" s="5" t="s">
        <v>37</v>
      </c>
      <c r="G71" s="5" t="s">
        <v>27</v>
      </c>
      <c r="H71" s="10">
        <v>7.89</v>
      </c>
      <c r="I71" s="2">
        <f t="shared" si="6"/>
        <v>1.9724999999999999</v>
      </c>
      <c r="J71" s="28" t="s">
        <v>28</v>
      </c>
      <c r="K71" s="11">
        <f t="shared" si="5"/>
        <v>4931.25</v>
      </c>
      <c r="L71" s="28" t="s">
        <v>23</v>
      </c>
    </row>
    <row r="72" spans="1:12" ht="30">
      <c r="A72" s="28">
        <v>66</v>
      </c>
      <c r="B72" s="7" t="s">
        <v>109</v>
      </c>
      <c r="C72" s="7" t="s">
        <v>130</v>
      </c>
      <c r="D72" s="8" t="s">
        <v>147</v>
      </c>
      <c r="E72" s="2" t="s">
        <v>26</v>
      </c>
      <c r="F72" s="5" t="s">
        <v>37</v>
      </c>
      <c r="G72" s="5" t="s">
        <v>27</v>
      </c>
      <c r="H72" s="10">
        <v>14.76</v>
      </c>
      <c r="I72" s="2">
        <f t="shared" si="6"/>
        <v>3.69</v>
      </c>
      <c r="J72" s="28" t="s">
        <v>28</v>
      </c>
      <c r="K72" s="11">
        <f t="shared" si="5"/>
        <v>9225</v>
      </c>
      <c r="L72" s="28" t="s">
        <v>23</v>
      </c>
    </row>
    <row r="73" spans="1:12">
      <c r="A73" s="28">
        <v>67</v>
      </c>
      <c r="B73" s="7" t="s">
        <v>109</v>
      </c>
      <c r="C73" s="7" t="s">
        <v>132</v>
      </c>
      <c r="D73" s="8" t="s">
        <v>148</v>
      </c>
      <c r="E73" s="2" t="s">
        <v>26</v>
      </c>
      <c r="F73" s="5" t="s">
        <v>37</v>
      </c>
      <c r="G73" s="5" t="s">
        <v>27</v>
      </c>
      <c r="H73" s="10">
        <v>15.65</v>
      </c>
      <c r="I73" s="2">
        <f t="shared" si="6"/>
        <v>3.9125000000000001</v>
      </c>
      <c r="J73" s="28" t="s">
        <v>28</v>
      </c>
      <c r="K73" s="11">
        <f t="shared" si="5"/>
        <v>9781.25</v>
      </c>
      <c r="L73" s="28" t="s">
        <v>23</v>
      </c>
    </row>
    <row r="74" spans="1:12">
      <c r="A74" s="28">
        <v>68</v>
      </c>
      <c r="B74" s="7" t="s">
        <v>109</v>
      </c>
      <c r="C74" s="7" t="s">
        <v>149</v>
      </c>
      <c r="D74" s="8" t="s">
        <v>150</v>
      </c>
      <c r="E74" s="2" t="s">
        <v>26</v>
      </c>
      <c r="F74" s="5" t="s">
        <v>37</v>
      </c>
      <c r="G74" s="5" t="s">
        <v>27</v>
      </c>
      <c r="H74" s="10">
        <v>12.82</v>
      </c>
      <c r="I74" s="2">
        <f t="shared" si="6"/>
        <v>3.2050000000000001</v>
      </c>
      <c r="J74" s="28" t="s">
        <v>28</v>
      </c>
      <c r="K74" s="11">
        <f t="shared" si="5"/>
        <v>8012.5</v>
      </c>
      <c r="L74" s="28" t="s">
        <v>23</v>
      </c>
    </row>
    <row r="75" spans="1:12">
      <c r="A75" s="28">
        <v>69</v>
      </c>
      <c r="B75" s="7" t="s">
        <v>109</v>
      </c>
      <c r="C75" s="7" t="s">
        <v>130</v>
      </c>
      <c r="D75" s="8" t="s">
        <v>151</v>
      </c>
      <c r="E75" s="2" t="s">
        <v>26</v>
      </c>
      <c r="F75" s="5" t="s">
        <v>37</v>
      </c>
      <c r="G75" s="5" t="s">
        <v>27</v>
      </c>
      <c r="H75" s="10">
        <v>38.869999999999997</v>
      </c>
      <c r="I75" s="2">
        <f t="shared" si="6"/>
        <v>9.7174999999999994</v>
      </c>
      <c r="J75" s="28" t="s">
        <v>28</v>
      </c>
      <c r="K75" s="11">
        <f t="shared" si="5"/>
        <v>24293.75</v>
      </c>
      <c r="L75" s="28" t="s">
        <v>23</v>
      </c>
    </row>
    <row r="76" spans="1:12">
      <c r="A76" s="28">
        <v>70</v>
      </c>
      <c r="B76" s="7" t="s">
        <v>109</v>
      </c>
      <c r="C76" s="7" t="s">
        <v>152</v>
      </c>
      <c r="D76" s="8" t="s">
        <v>56</v>
      </c>
      <c r="E76" s="2" t="s">
        <v>26</v>
      </c>
      <c r="F76" s="5" t="s">
        <v>37</v>
      </c>
      <c r="G76" s="5" t="s">
        <v>27</v>
      </c>
      <c r="H76" s="10">
        <v>35.69</v>
      </c>
      <c r="I76" s="2">
        <f t="shared" si="6"/>
        <v>8.9224999999999994</v>
      </c>
      <c r="J76" s="28" t="s">
        <v>28</v>
      </c>
      <c r="K76" s="11">
        <f t="shared" si="5"/>
        <v>22306.25</v>
      </c>
      <c r="L76" s="28" t="s">
        <v>23</v>
      </c>
    </row>
    <row r="77" spans="1:12" ht="30">
      <c r="A77" s="28">
        <v>71</v>
      </c>
      <c r="B77" s="7" t="s">
        <v>109</v>
      </c>
      <c r="C77" s="7" t="s">
        <v>153</v>
      </c>
      <c r="D77" s="8" t="s">
        <v>154</v>
      </c>
      <c r="E77" s="2" t="s">
        <v>26</v>
      </c>
      <c r="F77" s="5" t="s">
        <v>37</v>
      </c>
      <c r="G77" s="5" t="s">
        <v>27</v>
      </c>
      <c r="H77" s="10">
        <v>14.15</v>
      </c>
      <c r="I77" s="2">
        <f t="shared" si="6"/>
        <v>3.5375000000000001</v>
      </c>
      <c r="J77" s="28" t="s">
        <v>28</v>
      </c>
      <c r="K77" s="11">
        <f t="shared" si="5"/>
        <v>8843.75</v>
      </c>
      <c r="L77" s="28" t="s">
        <v>23</v>
      </c>
    </row>
    <row r="78" spans="1:12">
      <c r="A78" s="28">
        <v>72</v>
      </c>
      <c r="B78" s="7" t="s">
        <v>109</v>
      </c>
      <c r="C78" s="7" t="s">
        <v>153</v>
      </c>
      <c r="D78" s="8" t="s">
        <v>155</v>
      </c>
      <c r="E78" s="2" t="s">
        <v>26</v>
      </c>
      <c r="F78" s="5" t="s">
        <v>37</v>
      </c>
      <c r="G78" s="5" t="s">
        <v>27</v>
      </c>
      <c r="H78" s="10">
        <v>14.15</v>
      </c>
      <c r="I78" s="2">
        <f t="shared" si="6"/>
        <v>3.5375000000000001</v>
      </c>
      <c r="J78" s="28" t="s">
        <v>28</v>
      </c>
      <c r="K78" s="11">
        <f t="shared" si="5"/>
        <v>8843.75</v>
      </c>
      <c r="L78" s="28" t="s">
        <v>23</v>
      </c>
    </row>
    <row r="79" spans="1:12">
      <c r="A79" s="28">
        <v>73</v>
      </c>
      <c r="B79" s="7" t="s">
        <v>109</v>
      </c>
      <c r="C79" s="7" t="s">
        <v>153</v>
      </c>
      <c r="D79" s="8" t="s">
        <v>156</v>
      </c>
      <c r="E79" s="2" t="s">
        <v>26</v>
      </c>
      <c r="F79" s="5" t="s">
        <v>37</v>
      </c>
      <c r="G79" s="5" t="s">
        <v>27</v>
      </c>
      <c r="H79" s="10">
        <v>19.16</v>
      </c>
      <c r="I79" s="2">
        <f t="shared" si="6"/>
        <v>4.79</v>
      </c>
      <c r="J79" s="28" t="s">
        <v>28</v>
      </c>
      <c r="K79" s="11">
        <f t="shared" si="5"/>
        <v>11975</v>
      </c>
      <c r="L79" s="28" t="s">
        <v>23</v>
      </c>
    </row>
    <row r="80" spans="1:12">
      <c r="A80" s="28">
        <v>74</v>
      </c>
      <c r="B80" s="7" t="s">
        <v>109</v>
      </c>
      <c r="C80" s="7" t="s">
        <v>153</v>
      </c>
      <c r="D80" s="8" t="s">
        <v>56</v>
      </c>
      <c r="E80" s="2" t="s">
        <v>26</v>
      </c>
      <c r="F80" s="5" t="s">
        <v>37</v>
      </c>
      <c r="G80" s="5" t="s">
        <v>27</v>
      </c>
      <c r="H80" s="10">
        <v>11.04</v>
      </c>
      <c r="I80" s="2">
        <f t="shared" si="6"/>
        <v>2.76</v>
      </c>
      <c r="J80" s="28" t="s">
        <v>28</v>
      </c>
      <c r="K80" s="11">
        <f t="shared" si="5"/>
        <v>6899.9999999999991</v>
      </c>
      <c r="L80" s="28" t="s">
        <v>23</v>
      </c>
    </row>
    <row r="81" spans="1:12">
      <c r="A81" s="28">
        <v>75</v>
      </c>
      <c r="B81" s="7" t="s">
        <v>109</v>
      </c>
      <c r="C81" s="7" t="s">
        <v>157</v>
      </c>
      <c r="D81" s="8" t="s">
        <v>158</v>
      </c>
      <c r="E81" s="2" t="s">
        <v>106</v>
      </c>
      <c r="F81" s="5" t="s">
        <v>159</v>
      </c>
      <c r="G81" s="5" t="s">
        <v>108</v>
      </c>
      <c r="H81" s="20">
        <v>760</v>
      </c>
      <c r="I81" s="17">
        <f>H81*75%</f>
        <v>570</v>
      </c>
      <c r="J81" s="28" t="s">
        <v>28</v>
      </c>
      <c r="K81" s="11">
        <f t="shared" si="5"/>
        <v>1425000</v>
      </c>
      <c r="L81" s="28" t="s">
        <v>23</v>
      </c>
    </row>
    <row r="82" spans="1:12" ht="15.75">
      <c r="A82" s="27">
        <v>30</v>
      </c>
      <c r="B82" s="32" t="s">
        <v>63</v>
      </c>
      <c r="C82" s="33"/>
      <c r="D82" s="33"/>
      <c r="E82" s="33"/>
      <c r="F82" s="33"/>
      <c r="G82" s="13"/>
      <c r="H82" s="21">
        <f>SUM(H52:H81)</f>
        <v>2196.4400000000005</v>
      </c>
      <c r="I82" s="21">
        <f>SUM(I52:I81)</f>
        <v>1063.1100000000001</v>
      </c>
      <c r="J82" s="27"/>
      <c r="K82" s="14">
        <f>SUM(K52:K81)</f>
        <v>2657775</v>
      </c>
      <c r="L82" s="28"/>
    </row>
    <row r="83" spans="1:12">
      <c r="A83" s="28">
        <v>76</v>
      </c>
      <c r="B83" s="3" t="s">
        <v>160</v>
      </c>
      <c r="C83" s="1" t="s">
        <v>161</v>
      </c>
      <c r="D83" s="28" t="s">
        <v>162</v>
      </c>
      <c r="E83" s="28" t="s">
        <v>26</v>
      </c>
      <c r="F83" s="5" t="s">
        <v>20</v>
      </c>
      <c r="G83" s="5" t="s">
        <v>27</v>
      </c>
      <c r="H83" s="28">
        <v>240</v>
      </c>
      <c r="I83" s="28">
        <v>60</v>
      </c>
      <c r="J83" s="28" t="s">
        <v>28</v>
      </c>
      <c r="K83" s="11">
        <f>I83*2500</f>
        <v>150000</v>
      </c>
      <c r="L83" s="28" t="s">
        <v>23</v>
      </c>
    </row>
    <row r="84" spans="1:12">
      <c r="A84" s="28">
        <v>77</v>
      </c>
      <c r="B84" s="3" t="s">
        <v>160</v>
      </c>
      <c r="C84" s="1" t="s">
        <v>163</v>
      </c>
      <c r="D84" s="28" t="s">
        <v>164</v>
      </c>
      <c r="E84" s="28" t="s">
        <v>26</v>
      </c>
      <c r="F84" s="5" t="s">
        <v>20</v>
      </c>
      <c r="G84" s="5" t="s">
        <v>27</v>
      </c>
      <c r="H84" s="28">
        <v>94</v>
      </c>
      <c r="I84" s="28">
        <v>23.5</v>
      </c>
      <c r="J84" s="28" t="s">
        <v>28</v>
      </c>
      <c r="K84" s="11">
        <f t="shared" ref="K84:K111" si="7">I84*2500</f>
        <v>58750</v>
      </c>
      <c r="L84" s="28" t="s">
        <v>23</v>
      </c>
    </row>
    <row r="85" spans="1:12">
      <c r="A85" s="28">
        <v>78</v>
      </c>
      <c r="B85" s="3" t="s">
        <v>160</v>
      </c>
      <c r="C85" s="1" t="s">
        <v>165</v>
      </c>
      <c r="D85" s="28" t="s">
        <v>166</v>
      </c>
      <c r="E85" s="28" t="s">
        <v>26</v>
      </c>
      <c r="F85" s="5" t="s">
        <v>20</v>
      </c>
      <c r="G85" s="5" t="s">
        <v>27</v>
      </c>
      <c r="H85" s="28">
        <v>270</v>
      </c>
      <c r="I85" s="28">
        <v>67.5</v>
      </c>
      <c r="J85" s="28" t="s">
        <v>28</v>
      </c>
      <c r="K85" s="11">
        <f t="shared" si="7"/>
        <v>168750</v>
      </c>
      <c r="L85" s="28" t="s">
        <v>23</v>
      </c>
    </row>
    <row r="86" spans="1:12" ht="30">
      <c r="A86" s="28">
        <v>79</v>
      </c>
      <c r="B86" s="3" t="s">
        <v>160</v>
      </c>
      <c r="C86" s="1" t="s">
        <v>167</v>
      </c>
      <c r="D86" s="28" t="s">
        <v>168</v>
      </c>
      <c r="E86" s="28" t="s">
        <v>26</v>
      </c>
      <c r="F86" s="5" t="s">
        <v>20</v>
      </c>
      <c r="G86" s="5" t="s">
        <v>27</v>
      </c>
      <c r="H86" s="28">
        <v>120</v>
      </c>
      <c r="I86" s="28">
        <v>30</v>
      </c>
      <c r="J86" s="28" t="s">
        <v>28</v>
      </c>
      <c r="K86" s="11">
        <f t="shared" si="7"/>
        <v>75000</v>
      </c>
      <c r="L86" s="28" t="s">
        <v>23</v>
      </c>
    </row>
    <row r="87" spans="1:12" ht="30">
      <c r="A87" s="28">
        <v>80</v>
      </c>
      <c r="B87" s="3" t="s">
        <v>160</v>
      </c>
      <c r="C87" s="1" t="s">
        <v>169</v>
      </c>
      <c r="D87" s="28" t="s">
        <v>170</v>
      </c>
      <c r="E87" s="28" t="s">
        <v>26</v>
      </c>
      <c r="F87" s="5" t="s">
        <v>20</v>
      </c>
      <c r="G87" s="5" t="s">
        <v>27</v>
      </c>
      <c r="H87" s="28">
        <v>22</v>
      </c>
      <c r="I87" s="28">
        <v>5.5</v>
      </c>
      <c r="J87" s="28" t="s">
        <v>28</v>
      </c>
      <c r="K87" s="11">
        <f t="shared" si="7"/>
        <v>13750</v>
      </c>
      <c r="L87" s="28" t="s">
        <v>23</v>
      </c>
    </row>
    <row r="88" spans="1:12">
      <c r="A88" s="28">
        <v>81</v>
      </c>
      <c r="B88" s="3" t="s">
        <v>160</v>
      </c>
      <c r="C88" s="1" t="s">
        <v>171</v>
      </c>
      <c r="D88" s="28" t="s">
        <v>172</v>
      </c>
      <c r="E88" s="28" t="s">
        <v>26</v>
      </c>
      <c r="F88" s="5" t="s">
        <v>20</v>
      </c>
      <c r="G88" s="5" t="s">
        <v>27</v>
      </c>
      <c r="H88" s="28">
        <v>22</v>
      </c>
      <c r="I88" s="28">
        <v>5.5</v>
      </c>
      <c r="J88" s="28" t="s">
        <v>28</v>
      </c>
      <c r="K88" s="11">
        <f t="shared" si="7"/>
        <v>13750</v>
      </c>
      <c r="L88" s="28" t="s">
        <v>23</v>
      </c>
    </row>
    <row r="89" spans="1:12">
      <c r="A89" s="28">
        <v>82</v>
      </c>
      <c r="B89" s="3" t="s">
        <v>160</v>
      </c>
      <c r="C89" s="1" t="s">
        <v>173</v>
      </c>
      <c r="D89" s="28" t="s">
        <v>174</v>
      </c>
      <c r="E89" s="28" t="s">
        <v>26</v>
      </c>
      <c r="F89" s="5" t="s">
        <v>20</v>
      </c>
      <c r="G89" s="5" t="s">
        <v>27</v>
      </c>
      <c r="H89" s="28">
        <v>20</v>
      </c>
      <c r="I89" s="28">
        <v>5</v>
      </c>
      <c r="J89" s="28" t="s">
        <v>28</v>
      </c>
      <c r="K89" s="11">
        <f t="shared" si="7"/>
        <v>12500</v>
      </c>
      <c r="L89" s="28" t="s">
        <v>23</v>
      </c>
    </row>
    <row r="90" spans="1:12">
      <c r="A90" s="28">
        <v>83</v>
      </c>
      <c r="B90" s="3" t="s">
        <v>160</v>
      </c>
      <c r="C90" s="1" t="s">
        <v>175</v>
      </c>
      <c r="D90" s="28" t="s">
        <v>176</v>
      </c>
      <c r="E90" s="28" t="s">
        <v>26</v>
      </c>
      <c r="F90" s="5" t="s">
        <v>20</v>
      </c>
      <c r="G90" s="5" t="s">
        <v>27</v>
      </c>
      <c r="H90" s="28">
        <v>24</v>
      </c>
      <c r="I90" s="28">
        <v>6</v>
      </c>
      <c r="J90" s="28" t="s">
        <v>28</v>
      </c>
      <c r="K90" s="11">
        <f t="shared" si="7"/>
        <v>15000</v>
      </c>
      <c r="L90" s="28" t="s">
        <v>23</v>
      </c>
    </row>
    <row r="91" spans="1:12" ht="30">
      <c r="A91" s="28">
        <v>84</v>
      </c>
      <c r="B91" s="3" t="s">
        <v>160</v>
      </c>
      <c r="C91" s="1" t="s">
        <v>177</v>
      </c>
      <c r="D91" s="28" t="s">
        <v>178</v>
      </c>
      <c r="E91" s="28" t="s">
        <v>26</v>
      </c>
      <c r="F91" s="5" t="s">
        <v>20</v>
      </c>
      <c r="G91" s="5" t="s">
        <v>27</v>
      </c>
      <c r="H91" s="28">
        <v>26</v>
      </c>
      <c r="I91" s="28">
        <v>6.5</v>
      </c>
      <c r="J91" s="28" t="s">
        <v>28</v>
      </c>
      <c r="K91" s="11">
        <f t="shared" si="7"/>
        <v>16250</v>
      </c>
      <c r="L91" s="28" t="s">
        <v>23</v>
      </c>
    </row>
    <row r="92" spans="1:12">
      <c r="A92" s="28">
        <v>85</v>
      </c>
      <c r="B92" s="3" t="s">
        <v>160</v>
      </c>
      <c r="C92" s="1" t="s">
        <v>179</v>
      </c>
      <c r="D92" s="28" t="s">
        <v>180</v>
      </c>
      <c r="E92" s="28" t="s">
        <v>26</v>
      </c>
      <c r="F92" s="5" t="s">
        <v>20</v>
      </c>
      <c r="G92" s="5" t="s">
        <v>27</v>
      </c>
      <c r="H92" s="28">
        <v>72</v>
      </c>
      <c r="I92" s="28">
        <v>18</v>
      </c>
      <c r="J92" s="28" t="s">
        <v>28</v>
      </c>
      <c r="K92" s="11">
        <f t="shared" si="7"/>
        <v>45000</v>
      </c>
      <c r="L92" s="28" t="s">
        <v>23</v>
      </c>
    </row>
    <row r="93" spans="1:12" ht="30">
      <c r="A93" s="28">
        <v>86</v>
      </c>
      <c r="B93" s="7" t="s">
        <v>160</v>
      </c>
      <c r="C93" s="7" t="s">
        <v>181</v>
      </c>
      <c r="D93" s="8" t="s">
        <v>182</v>
      </c>
      <c r="E93" s="22" t="s">
        <v>26</v>
      </c>
      <c r="F93" s="10" t="s">
        <v>37</v>
      </c>
      <c r="G93" s="2" t="s">
        <v>27</v>
      </c>
      <c r="H93" s="10">
        <v>5.07</v>
      </c>
      <c r="I93" s="2">
        <f t="shared" ref="I93:I110" si="8">H93/4</f>
        <v>1.2675000000000001</v>
      </c>
      <c r="J93" s="28" t="s">
        <v>28</v>
      </c>
      <c r="K93" s="11">
        <f t="shared" si="7"/>
        <v>3168.75</v>
      </c>
      <c r="L93" s="28" t="s">
        <v>23</v>
      </c>
    </row>
    <row r="94" spans="1:12">
      <c r="A94" s="28">
        <v>87</v>
      </c>
      <c r="B94" s="7" t="s">
        <v>160</v>
      </c>
      <c r="C94" s="7" t="s">
        <v>183</v>
      </c>
      <c r="D94" s="8" t="s">
        <v>184</v>
      </c>
      <c r="E94" s="22" t="s">
        <v>26</v>
      </c>
      <c r="F94" s="10" t="s">
        <v>37</v>
      </c>
      <c r="G94" s="2" t="s">
        <v>27</v>
      </c>
      <c r="H94" s="10">
        <v>30.8</v>
      </c>
      <c r="I94" s="2">
        <f t="shared" si="8"/>
        <v>7.7</v>
      </c>
      <c r="J94" s="28" t="s">
        <v>28</v>
      </c>
      <c r="K94" s="11">
        <f t="shared" si="7"/>
        <v>19250</v>
      </c>
      <c r="L94" s="28" t="s">
        <v>23</v>
      </c>
    </row>
    <row r="95" spans="1:12">
      <c r="A95" s="28">
        <v>88</v>
      </c>
      <c r="B95" s="7" t="s">
        <v>160</v>
      </c>
      <c r="C95" s="7" t="s">
        <v>185</v>
      </c>
      <c r="D95" s="8" t="s">
        <v>186</v>
      </c>
      <c r="E95" s="22" t="s">
        <v>26</v>
      </c>
      <c r="F95" s="10" t="s">
        <v>37</v>
      </c>
      <c r="G95" s="2" t="s">
        <v>27</v>
      </c>
      <c r="H95" s="10">
        <v>28.59</v>
      </c>
      <c r="I95" s="2">
        <f t="shared" si="8"/>
        <v>7.1475</v>
      </c>
      <c r="J95" s="28" t="s">
        <v>28</v>
      </c>
      <c r="K95" s="11">
        <f t="shared" si="7"/>
        <v>17868.75</v>
      </c>
      <c r="L95" s="28" t="s">
        <v>23</v>
      </c>
    </row>
    <row r="96" spans="1:12" ht="30">
      <c r="A96" s="28">
        <v>89</v>
      </c>
      <c r="B96" s="7" t="s">
        <v>160</v>
      </c>
      <c r="C96" s="7" t="s">
        <v>187</v>
      </c>
      <c r="D96" s="8" t="s">
        <v>188</v>
      </c>
      <c r="E96" s="22" t="s">
        <v>26</v>
      </c>
      <c r="F96" s="10" t="s">
        <v>37</v>
      </c>
      <c r="G96" s="2" t="s">
        <v>27</v>
      </c>
      <c r="H96" s="10">
        <v>10.4</v>
      </c>
      <c r="I96" s="2">
        <f t="shared" si="8"/>
        <v>2.6</v>
      </c>
      <c r="J96" s="28" t="s">
        <v>28</v>
      </c>
      <c r="K96" s="11">
        <f t="shared" si="7"/>
        <v>6500</v>
      </c>
      <c r="L96" s="28" t="s">
        <v>23</v>
      </c>
    </row>
    <row r="97" spans="1:12">
      <c r="A97" s="28">
        <v>90</v>
      </c>
      <c r="B97" s="7" t="s">
        <v>160</v>
      </c>
      <c r="C97" s="7" t="s">
        <v>189</v>
      </c>
      <c r="D97" s="8" t="s">
        <v>190</v>
      </c>
      <c r="E97" s="22" t="s">
        <v>26</v>
      </c>
      <c r="F97" s="10" t="s">
        <v>37</v>
      </c>
      <c r="G97" s="2" t="s">
        <v>27</v>
      </c>
      <c r="H97" s="10">
        <v>6.9</v>
      </c>
      <c r="I97" s="2">
        <f t="shared" si="8"/>
        <v>1.7250000000000001</v>
      </c>
      <c r="J97" s="28" t="s">
        <v>28</v>
      </c>
      <c r="K97" s="11">
        <f t="shared" si="7"/>
        <v>4312.5</v>
      </c>
      <c r="L97" s="28" t="s">
        <v>23</v>
      </c>
    </row>
    <row r="98" spans="1:12">
      <c r="A98" s="28">
        <v>91</v>
      </c>
      <c r="B98" s="7" t="s">
        <v>160</v>
      </c>
      <c r="C98" s="7" t="s">
        <v>169</v>
      </c>
      <c r="D98" s="8" t="s">
        <v>86</v>
      </c>
      <c r="E98" s="22" t="s">
        <v>26</v>
      </c>
      <c r="F98" s="10" t="s">
        <v>37</v>
      </c>
      <c r="G98" s="2" t="s">
        <v>27</v>
      </c>
      <c r="H98" s="10">
        <v>18.14</v>
      </c>
      <c r="I98" s="2">
        <f t="shared" si="8"/>
        <v>4.5350000000000001</v>
      </c>
      <c r="J98" s="28" t="s">
        <v>28</v>
      </c>
      <c r="K98" s="11">
        <f t="shared" si="7"/>
        <v>11337.5</v>
      </c>
      <c r="L98" s="28" t="s">
        <v>23</v>
      </c>
    </row>
    <row r="99" spans="1:12" ht="30">
      <c r="A99" s="28">
        <v>92</v>
      </c>
      <c r="B99" s="7" t="s">
        <v>160</v>
      </c>
      <c r="C99" s="7" t="s">
        <v>191</v>
      </c>
      <c r="D99" s="8" t="s">
        <v>192</v>
      </c>
      <c r="E99" s="22" t="s">
        <v>26</v>
      </c>
      <c r="F99" s="10" t="s">
        <v>37</v>
      </c>
      <c r="G99" s="2" t="s">
        <v>27</v>
      </c>
      <c r="H99" s="10">
        <v>10.199999999999999</v>
      </c>
      <c r="I99" s="2">
        <f t="shared" si="8"/>
        <v>2.5499999999999998</v>
      </c>
      <c r="J99" s="28" t="s">
        <v>28</v>
      </c>
      <c r="K99" s="11">
        <f t="shared" si="7"/>
        <v>6375</v>
      </c>
      <c r="L99" s="28" t="s">
        <v>23</v>
      </c>
    </row>
    <row r="100" spans="1:12">
      <c r="A100" s="28">
        <v>93</v>
      </c>
      <c r="B100" s="7" t="s">
        <v>160</v>
      </c>
      <c r="C100" s="7" t="s">
        <v>193</v>
      </c>
      <c r="D100" s="8" t="s">
        <v>194</v>
      </c>
      <c r="E100" s="22" t="s">
        <v>26</v>
      </c>
      <c r="F100" s="10" t="s">
        <v>37</v>
      </c>
      <c r="G100" s="2" t="s">
        <v>27</v>
      </c>
      <c r="H100" s="10">
        <v>17.57</v>
      </c>
      <c r="I100" s="2">
        <f t="shared" si="8"/>
        <v>4.3925000000000001</v>
      </c>
      <c r="J100" s="28" t="s">
        <v>28</v>
      </c>
      <c r="K100" s="11">
        <f t="shared" si="7"/>
        <v>10981.25</v>
      </c>
      <c r="L100" s="28" t="s">
        <v>23</v>
      </c>
    </row>
    <row r="101" spans="1:12">
      <c r="A101" s="28">
        <v>94</v>
      </c>
      <c r="B101" s="7" t="s">
        <v>160</v>
      </c>
      <c r="C101" s="7" t="s">
        <v>160</v>
      </c>
      <c r="D101" s="8" t="s">
        <v>195</v>
      </c>
      <c r="E101" s="22" t="s">
        <v>26</v>
      </c>
      <c r="F101" s="10" t="s">
        <v>37</v>
      </c>
      <c r="G101" s="2" t="s">
        <v>27</v>
      </c>
      <c r="H101" s="10">
        <v>28.54</v>
      </c>
      <c r="I101" s="2">
        <f t="shared" si="8"/>
        <v>7.1349999999999998</v>
      </c>
      <c r="J101" s="28" t="s">
        <v>28</v>
      </c>
      <c r="K101" s="11">
        <f t="shared" si="7"/>
        <v>17837.5</v>
      </c>
      <c r="L101" s="28" t="s">
        <v>23</v>
      </c>
    </row>
    <row r="102" spans="1:12">
      <c r="A102" s="28">
        <v>95</v>
      </c>
      <c r="B102" s="7" t="s">
        <v>160</v>
      </c>
      <c r="C102" s="7" t="s">
        <v>160</v>
      </c>
      <c r="D102" s="8" t="s">
        <v>196</v>
      </c>
      <c r="E102" s="22" t="s">
        <v>26</v>
      </c>
      <c r="F102" s="10" t="s">
        <v>37</v>
      </c>
      <c r="G102" s="2" t="s">
        <v>27</v>
      </c>
      <c r="H102" s="10">
        <v>9.0500000000000007</v>
      </c>
      <c r="I102" s="2">
        <f t="shared" si="8"/>
        <v>2.2625000000000002</v>
      </c>
      <c r="J102" s="28" t="s">
        <v>28</v>
      </c>
      <c r="K102" s="11">
        <f t="shared" si="7"/>
        <v>5656.25</v>
      </c>
      <c r="L102" s="28" t="s">
        <v>23</v>
      </c>
    </row>
    <row r="103" spans="1:12">
      <c r="A103" s="28">
        <v>96</v>
      </c>
      <c r="B103" s="7" t="s">
        <v>160</v>
      </c>
      <c r="C103" s="7" t="s">
        <v>160</v>
      </c>
      <c r="D103" s="8" t="s">
        <v>197</v>
      </c>
      <c r="E103" s="22" t="s">
        <v>26</v>
      </c>
      <c r="F103" s="10" t="s">
        <v>37</v>
      </c>
      <c r="G103" s="2" t="s">
        <v>27</v>
      </c>
      <c r="H103" s="10">
        <v>13.16</v>
      </c>
      <c r="I103" s="2">
        <f t="shared" si="8"/>
        <v>3.29</v>
      </c>
      <c r="J103" s="28" t="s">
        <v>28</v>
      </c>
      <c r="K103" s="11">
        <f t="shared" si="7"/>
        <v>8225</v>
      </c>
      <c r="L103" s="28" t="s">
        <v>23</v>
      </c>
    </row>
    <row r="104" spans="1:12">
      <c r="A104" s="28">
        <v>97</v>
      </c>
      <c r="B104" s="7" t="s">
        <v>160</v>
      </c>
      <c r="C104" s="7" t="s">
        <v>160</v>
      </c>
      <c r="D104" s="8" t="s">
        <v>198</v>
      </c>
      <c r="E104" s="22" t="s">
        <v>26</v>
      </c>
      <c r="F104" s="10" t="s">
        <v>37</v>
      </c>
      <c r="G104" s="2" t="s">
        <v>27</v>
      </c>
      <c r="H104" s="10">
        <v>19.16</v>
      </c>
      <c r="I104" s="2">
        <f t="shared" si="8"/>
        <v>4.79</v>
      </c>
      <c r="J104" s="28" t="s">
        <v>28</v>
      </c>
      <c r="K104" s="11">
        <f t="shared" si="7"/>
        <v>11975</v>
      </c>
      <c r="L104" s="28" t="s">
        <v>23</v>
      </c>
    </row>
    <row r="105" spans="1:12">
      <c r="A105" s="28">
        <v>98</v>
      </c>
      <c r="B105" s="7" t="s">
        <v>160</v>
      </c>
      <c r="C105" s="7" t="s">
        <v>160</v>
      </c>
      <c r="D105" s="8" t="s">
        <v>56</v>
      </c>
      <c r="E105" s="22" t="s">
        <v>26</v>
      </c>
      <c r="F105" s="10" t="s">
        <v>37</v>
      </c>
      <c r="G105" s="2" t="s">
        <v>27</v>
      </c>
      <c r="H105" s="10">
        <v>11.04</v>
      </c>
      <c r="I105" s="2">
        <f t="shared" si="8"/>
        <v>2.76</v>
      </c>
      <c r="J105" s="28" t="s">
        <v>28</v>
      </c>
      <c r="K105" s="11">
        <f t="shared" si="7"/>
        <v>6899.9999999999991</v>
      </c>
      <c r="L105" s="28" t="s">
        <v>23</v>
      </c>
    </row>
    <row r="106" spans="1:12">
      <c r="A106" s="28">
        <v>99</v>
      </c>
      <c r="B106" s="7" t="s">
        <v>160</v>
      </c>
      <c r="C106" s="7" t="s">
        <v>160</v>
      </c>
      <c r="D106" s="8" t="s">
        <v>199</v>
      </c>
      <c r="E106" s="22" t="s">
        <v>26</v>
      </c>
      <c r="F106" s="10" t="s">
        <v>37</v>
      </c>
      <c r="G106" s="2" t="s">
        <v>27</v>
      </c>
      <c r="H106" s="10">
        <v>36.93</v>
      </c>
      <c r="I106" s="2">
        <f t="shared" si="8"/>
        <v>9.2324999999999999</v>
      </c>
      <c r="J106" s="28" t="s">
        <v>28</v>
      </c>
      <c r="K106" s="11">
        <f t="shared" si="7"/>
        <v>23081.25</v>
      </c>
      <c r="L106" s="28" t="s">
        <v>23</v>
      </c>
    </row>
    <row r="107" spans="1:12" ht="30">
      <c r="A107" s="28">
        <v>100</v>
      </c>
      <c r="B107" s="7" t="s">
        <v>160</v>
      </c>
      <c r="C107" s="7" t="s">
        <v>165</v>
      </c>
      <c r="D107" s="8" t="s">
        <v>200</v>
      </c>
      <c r="E107" s="22" t="s">
        <v>26</v>
      </c>
      <c r="F107" s="10" t="s">
        <v>37</v>
      </c>
      <c r="G107" s="2" t="s">
        <v>27</v>
      </c>
      <c r="H107" s="10">
        <v>16.96</v>
      </c>
      <c r="I107" s="2">
        <f t="shared" si="8"/>
        <v>4.24</v>
      </c>
      <c r="J107" s="28" t="s">
        <v>28</v>
      </c>
      <c r="K107" s="11">
        <f t="shared" si="7"/>
        <v>10600</v>
      </c>
      <c r="L107" s="28" t="s">
        <v>23</v>
      </c>
    </row>
    <row r="108" spans="1:12">
      <c r="A108" s="28">
        <v>101</v>
      </c>
      <c r="B108" s="7" t="s">
        <v>160</v>
      </c>
      <c r="C108" s="7" t="s">
        <v>201</v>
      </c>
      <c r="D108" s="8" t="s">
        <v>202</v>
      </c>
      <c r="E108" s="22" t="s">
        <v>26</v>
      </c>
      <c r="F108" s="10" t="s">
        <v>37</v>
      </c>
      <c r="G108" s="2" t="s">
        <v>27</v>
      </c>
      <c r="H108" s="10">
        <v>17.940000000000001</v>
      </c>
      <c r="I108" s="2">
        <f t="shared" si="8"/>
        <v>4.4850000000000003</v>
      </c>
      <c r="J108" s="28" t="s">
        <v>28</v>
      </c>
      <c r="K108" s="11">
        <f t="shared" si="7"/>
        <v>11212.5</v>
      </c>
      <c r="L108" s="28" t="s">
        <v>23</v>
      </c>
    </row>
    <row r="109" spans="1:12">
      <c r="A109" s="28">
        <v>102</v>
      </c>
      <c r="B109" s="7" t="s">
        <v>160</v>
      </c>
      <c r="C109" s="7" t="s">
        <v>203</v>
      </c>
      <c r="D109" s="8" t="s">
        <v>204</v>
      </c>
      <c r="E109" s="22" t="s">
        <v>26</v>
      </c>
      <c r="F109" s="10" t="s">
        <v>37</v>
      </c>
      <c r="G109" s="2" t="s">
        <v>27</v>
      </c>
      <c r="H109" s="10">
        <v>8.8699999999999992</v>
      </c>
      <c r="I109" s="2">
        <f t="shared" si="8"/>
        <v>2.2174999999999998</v>
      </c>
      <c r="J109" s="28" t="s">
        <v>28</v>
      </c>
      <c r="K109" s="11">
        <f t="shared" si="7"/>
        <v>5543.7499999999991</v>
      </c>
      <c r="L109" s="28" t="s">
        <v>23</v>
      </c>
    </row>
    <row r="110" spans="1:12">
      <c r="A110" s="28">
        <v>103</v>
      </c>
      <c r="B110" s="7" t="s">
        <v>160</v>
      </c>
      <c r="C110" s="7" t="s">
        <v>203</v>
      </c>
      <c r="D110" s="8" t="s">
        <v>205</v>
      </c>
      <c r="E110" s="22" t="s">
        <v>26</v>
      </c>
      <c r="F110" s="10" t="s">
        <v>37</v>
      </c>
      <c r="G110" s="2" t="s">
        <v>27</v>
      </c>
      <c r="H110" s="10">
        <v>7.39</v>
      </c>
      <c r="I110" s="2">
        <f t="shared" si="8"/>
        <v>1.8474999999999999</v>
      </c>
      <c r="J110" s="28" t="s">
        <v>28</v>
      </c>
      <c r="K110" s="11">
        <f t="shared" si="7"/>
        <v>4618.75</v>
      </c>
      <c r="L110" s="28" t="s">
        <v>23</v>
      </c>
    </row>
    <row r="111" spans="1:12" ht="15.75">
      <c r="A111" s="27">
        <v>28</v>
      </c>
      <c r="B111" s="32" t="s">
        <v>63</v>
      </c>
      <c r="C111" s="33"/>
      <c r="D111" s="33"/>
      <c r="E111" s="33"/>
      <c r="F111" s="33"/>
      <c r="G111" s="13"/>
      <c r="H111" s="27">
        <f>SUM(H83:H110)</f>
        <v>1206.7100000000003</v>
      </c>
      <c r="I111" s="27">
        <f>SUM(I83:I110)</f>
        <v>301.67750000000007</v>
      </c>
      <c r="J111" s="27"/>
      <c r="K111" s="14">
        <f t="shared" si="7"/>
        <v>754193.75000000012</v>
      </c>
      <c r="L111" s="27"/>
    </row>
    <row r="112" spans="1:12">
      <c r="A112" s="2">
        <v>104</v>
      </c>
      <c r="B112" s="4" t="s">
        <v>206</v>
      </c>
      <c r="C112" s="4" t="s">
        <v>207</v>
      </c>
      <c r="D112" s="4" t="s">
        <v>208</v>
      </c>
      <c r="E112" s="2" t="s">
        <v>209</v>
      </c>
      <c r="F112" s="5" t="s">
        <v>20</v>
      </c>
      <c r="G112" s="2" t="s">
        <v>112</v>
      </c>
      <c r="H112" s="5">
        <v>360</v>
      </c>
      <c r="I112" s="2">
        <v>180</v>
      </c>
      <c r="J112" s="28" t="s">
        <v>210</v>
      </c>
      <c r="K112" s="11">
        <f>I112*2500</f>
        <v>450000</v>
      </c>
      <c r="L112" s="28" t="s">
        <v>23</v>
      </c>
    </row>
    <row r="113" spans="1:12">
      <c r="A113" s="2">
        <v>105</v>
      </c>
      <c r="B113" s="4" t="s">
        <v>207</v>
      </c>
      <c r="C113" s="4" t="s">
        <v>211</v>
      </c>
      <c r="D113" s="4" t="s">
        <v>212</v>
      </c>
      <c r="E113" s="2" t="s">
        <v>26</v>
      </c>
      <c r="F113" s="5" t="s">
        <v>20</v>
      </c>
      <c r="G113" s="2" t="s">
        <v>28</v>
      </c>
      <c r="H113" s="5">
        <v>72</v>
      </c>
      <c r="I113" s="2">
        <f t="shared" ref="I113:I132" si="9">H113/4</f>
        <v>18</v>
      </c>
      <c r="J113" s="2" t="s">
        <v>28</v>
      </c>
      <c r="K113" s="11">
        <f t="shared" ref="K113:K132" si="10">I113*2500</f>
        <v>45000</v>
      </c>
      <c r="L113" s="28" t="s">
        <v>23</v>
      </c>
    </row>
    <row r="114" spans="1:12">
      <c r="A114" s="2">
        <v>106</v>
      </c>
      <c r="B114" s="4" t="s">
        <v>206</v>
      </c>
      <c r="C114" s="4" t="s">
        <v>213</v>
      </c>
      <c r="D114" s="4" t="s">
        <v>214</v>
      </c>
      <c r="E114" s="2" t="s">
        <v>26</v>
      </c>
      <c r="F114" s="5" t="s">
        <v>20</v>
      </c>
      <c r="G114" s="2" t="s">
        <v>28</v>
      </c>
      <c r="H114" s="5">
        <v>34</v>
      </c>
      <c r="I114" s="2">
        <f t="shared" si="9"/>
        <v>8.5</v>
      </c>
      <c r="J114" s="2" t="s">
        <v>28</v>
      </c>
      <c r="K114" s="11">
        <f t="shared" si="10"/>
        <v>21250</v>
      </c>
      <c r="L114" s="28" t="s">
        <v>23</v>
      </c>
    </row>
    <row r="115" spans="1:12">
      <c r="A115" s="2">
        <v>107</v>
      </c>
      <c r="B115" s="4" t="s">
        <v>206</v>
      </c>
      <c r="C115" s="4" t="s">
        <v>213</v>
      </c>
      <c r="D115" s="4" t="s">
        <v>215</v>
      </c>
      <c r="E115" s="2" t="s">
        <v>26</v>
      </c>
      <c r="F115" s="5" t="s">
        <v>20</v>
      </c>
      <c r="G115" s="2" t="s">
        <v>28</v>
      </c>
      <c r="H115" s="5">
        <v>34</v>
      </c>
      <c r="I115" s="2">
        <f t="shared" si="9"/>
        <v>8.5</v>
      </c>
      <c r="J115" s="2" t="s">
        <v>28</v>
      </c>
      <c r="K115" s="11">
        <f t="shared" si="10"/>
        <v>21250</v>
      </c>
      <c r="L115" s="28" t="s">
        <v>23</v>
      </c>
    </row>
    <row r="116" spans="1:12">
      <c r="A116" s="2">
        <v>108</v>
      </c>
      <c r="B116" s="7" t="s">
        <v>206</v>
      </c>
      <c r="C116" s="7" t="s">
        <v>216</v>
      </c>
      <c r="D116" s="8" t="s">
        <v>217</v>
      </c>
      <c r="E116" s="2" t="s">
        <v>26</v>
      </c>
      <c r="F116" s="5" t="s">
        <v>37</v>
      </c>
      <c r="G116" s="2" t="s">
        <v>28</v>
      </c>
      <c r="H116" s="10">
        <v>6.41</v>
      </c>
      <c r="I116" s="2">
        <f t="shared" si="9"/>
        <v>1.6025</v>
      </c>
      <c r="J116" s="2" t="s">
        <v>28</v>
      </c>
      <c r="K116" s="11">
        <f t="shared" si="10"/>
        <v>4006.25</v>
      </c>
      <c r="L116" s="28" t="s">
        <v>23</v>
      </c>
    </row>
    <row r="117" spans="1:12">
      <c r="A117" s="2">
        <v>109</v>
      </c>
      <c r="B117" s="7" t="s">
        <v>206</v>
      </c>
      <c r="C117" s="7" t="s">
        <v>218</v>
      </c>
      <c r="D117" s="8" t="s">
        <v>219</v>
      </c>
      <c r="E117" s="2" t="s">
        <v>26</v>
      </c>
      <c r="F117" s="5" t="s">
        <v>37</v>
      </c>
      <c r="G117" s="2" t="s">
        <v>28</v>
      </c>
      <c r="H117" s="10">
        <v>24.65</v>
      </c>
      <c r="I117" s="2">
        <f t="shared" si="9"/>
        <v>6.1624999999999996</v>
      </c>
      <c r="J117" s="2" t="s">
        <v>28</v>
      </c>
      <c r="K117" s="11">
        <f t="shared" si="10"/>
        <v>15406.25</v>
      </c>
      <c r="L117" s="28" t="s">
        <v>23</v>
      </c>
    </row>
    <row r="118" spans="1:12">
      <c r="A118" s="2">
        <v>110</v>
      </c>
      <c r="B118" s="7" t="s">
        <v>206</v>
      </c>
      <c r="C118" s="7" t="s">
        <v>218</v>
      </c>
      <c r="D118" s="8" t="s">
        <v>220</v>
      </c>
      <c r="E118" s="2" t="s">
        <v>26</v>
      </c>
      <c r="F118" s="5" t="s">
        <v>37</v>
      </c>
      <c r="G118" s="2" t="s">
        <v>28</v>
      </c>
      <c r="H118" s="10">
        <v>21.69</v>
      </c>
      <c r="I118" s="2">
        <f t="shared" si="9"/>
        <v>5.4225000000000003</v>
      </c>
      <c r="J118" s="2" t="s">
        <v>28</v>
      </c>
      <c r="K118" s="11">
        <f t="shared" si="10"/>
        <v>13556.25</v>
      </c>
      <c r="L118" s="28" t="s">
        <v>23</v>
      </c>
    </row>
    <row r="119" spans="1:12" ht="30">
      <c r="A119" s="2">
        <v>111</v>
      </c>
      <c r="B119" s="7" t="s">
        <v>206</v>
      </c>
      <c r="C119" s="7" t="s">
        <v>221</v>
      </c>
      <c r="D119" s="8" t="s">
        <v>222</v>
      </c>
      <c r="E119" s="2" t="s">
        <v>26</v>
      </c>
      <c r="F119" s="5" t="s">
        <v>37</v>
      </c>
      <c r="G119" s="2" t="s">
        <v>28</v>
      </c>
      <c r="H119" s="10">
        <v>25.63</v>
      </c>
      <c r="I119" s="2">
        <f t="shared" si="9"/>
        <v>6.4074999999999998</v>
      </c>
      <c r="J119" s="2" t="s">
        <v>28</v>
      </c>
      <c r="K119" s="11">
        <f t="shared" si="10"/>
        <v>16018.75</v>
      </c>
      <c r="L119" s="28" t="s">
        <v>23</v>
      </c>
    </row>
    <row r="120" spans="1:12">
      <c r="A120" s="2">
        <v>112</v>
      </c>
      <c r="B120" s="7" t="s">
        <v>206</v>
      </c>
      <c r="C120" s="7" t="s">
        <v>206</v>
      </c>
      <c r="D120" s="8" t="s">
        <v>223</v>
      </c>
      <c r="E120" s="2" t="s">
        <v>26</v>
      </c>
      <c r="F120" s="5" t="s">
        <v>37</v>
      </c>
      <c r="G120" s="2" t="s">
        <v>28</v>
      </c>
      <c r="H120" s="10">
        <v>1.48</v>
      </c>
      <c r="I120" s="2">
        <f t="shared" si="9"/>
        <v>0.37</v>
      </c>
      <c r="J120" s="2" t="s">
        <v>28</v>
      </c>
      <c r="K120" s="11">
        <f t="shared" si="10"/>
        <v>925</v>
      </c>
      <c r="L120" s="28" t="s">
        <v>23</v>
      </c>
    </row>
    <row r="121" spans="1:12">
      <c r="A121" s="2">
        <v>113</v>
      </c>
      <c r="B121" s="7" t="s">
        <v>206</v>
      </c>
      <c r="C121" s="7" t="s">
        <v>224</v>
      </c>
      <c r="D121" s="8" t="s">
        <v>225</v>
      </c>
      <c r="E121" s="2" t="s">
        <v>26</v>
      </c>
      <c r="F121" s="5" t="s">
        <v>37</v>
      </c>
      <c r="G121" s="2" t="s">
        <v>28</v>
      </c>
      <c r="H121" s="10">
        <v>1.48</v>
      </c>
      <c r="I121" s="2">
        <f t="shared" si="9"/>
        <v>0.37</v>
      </c>
      <c r="J121" s="2" t="s">
        <v>28</v>
      </c>
      <c r="K121" s="11">
        <f t="shared" si="10"/>
        <v>925</v>
      </c>
      <c r="L121" s="28" t="s">
        <v>23</v>
      </c>
    </row>
    <row r="122" spans="1:12">
      <c r="A122" s="2">
        <v>114</v>
      </c>
      <c r="B122" s="7" t="s">
        <v>206</v>
      </c>
      <c r="C122" s="7" t="s">
        <v>226</v>
      </c>
      <c r="D122" s="8" t="s">
        <v>227</v>
      </c>
      <c r="E122" s="2" t="s">
        <v>26</v>
      </c>
      <c r="F122" s="5" t="s">
        <v>37</v>
      </c>
      <c r="G122" s="2" t="s">
        <v>28</v>
      </c>
      <c r="H122" s="10">
        <v>6.41</v>
      </c>
      <c r="I122" s="2">
        <f t="shared" si="9"/>
        <v>1.6025</v>
      </c>
      <c r="J122" s="2" t="s">
        <v>28</v>
      </c>
      <c r="K122" s="11">
        <f t="shared" si="10"/>
        <v>4006.25</v>
      </c>
      <c r="L122" s="28" t="s">
        <v>23</v>
      </c>
    </row>
    <row r="123" spans="1:12">
      <c r="A123" s="2">
        <v>115</v>
      </c>
      <c r="B123" s="7" t="s">
        <v>206</v>
      </c>
      <c r="C123" s="7" t="s">
        <v>226</v>
      </c>
      <c r="D123" s="8" t="s">
        <v>228</v>
      </c>
      <c r="E123" s="2" t="s">
        <v>26</v>
      </c>
      <c r="F123" s="5" t="s">
        <v>37</v>
      </c>
      <c r="G123" s="2" t="s">
        <v>28</v>
      </c>
      <c r="H123" s="10">
        <v>7.89</v>
      </c>
      <c r="I123" s="2">
        <f t="shared" si="9"/>
        <v>1.9724999999999999</v>
      </c>
      <c r="J123" s="2" t="s">
        <v>28</v>
      </c>
      <c r="K123" s="11">
        <f t="shared" si="10"/>
        <v>4931.25</v>
      </c>
      <c r="L123" s="28" t="s">
        <v>23</v>
      </c>
    </row>
    <row r="124" spans="1:12" ht="36" customHeight="1">
      <c r="A124" s="2">
        <v>116</v>
      </c>
      <c r="B124" s="7" t="s">
        <v>206</v>
      </c>
      <c r="C124" s="7" t="s">
        <v>226</v>
      </c>
      <c r="D124" s="8" t="s">
        <v>229</v>
      </c>
      <c r="E124" s="2" t="s">
        <v>26</v>
      </c>
      <c r="F124" s="5" t="s">
        <v>37</v>
      </c>
      <c r="G124" s="2" t="s">
        <v>28</v>
      </c>
      <c r="H124" s="10">
        <v>28.59</v>
      </c>
      <c r="I124" s="2">
        <f t="shared" si="9"/>
        <v>7.1475</v>
      </c>
      <c r="J124" s="2" t="s">
        <v>28</v>
      </c>
      <c r="K124" s="11">
        <f t="shared" si="10"/>
        <v>17868.75</v>
      </c>
      <c r="L124" s="28" t="s">
        <v>23</v>
      </c>
    </row>
    <row r="125" spans="1:12">
      <c r="A125" s="2">
        <v>117</v>
      </c>
      <c r="B125" s="7" t="s">
        <v>206</v>
      </c>
      <c r="C125" s="7" t="s">
        <v>226</v>
      </c>
      <c r="D125" s="8" t="s">
        <v>230</v>
      </c>
      <c r="E125" s="2" t="s">
        <v>26</v>
      </c>
      <c r="F125" s="5" t="s">
        <v>37</v>
      </c>
      <c r="G125" s="2" t="s">
        <v>28</v>
      </c>
      <c r="H125" s="10">
        <v>41.9</v>
      </c>
      <c r="I125" s="2">
        <f t="shared" si="9"/>
        <v>10.475</v>
      </c>
      <c r="J125" s="2" t="s">
        <v>28</v>
      </c>
      <c r="K125" s="11">
        <f t="shared" si="10"/>
        <v>26187.5</v>
      </c>
      <c r="L125" s="28" t="s">
        <v>23</v>
      </c>
    </row>
    <row r="126" spans="1:12">
      <c r="A126" s="2">
        <v>118</v>
      </c>
      <c r="B126" s="7" t="s">
        <v>206</v>
      </c>
      <c r="C126" s="7" t="s">
        <v>231</v>
      </c>
      <c r="D126" s="8" t="s">
        <v>232</v>
      </c>
      <c r="E126" s="2" t="s">
        <v>26</v>
      </c>
      <c r="F126" s="5" t="s">
        <v>37</v>
      </c>
      <c r="G126" s="2" t="s">
        <v>28</v>
      </c>
      <c r="H126" s="10">
        <v>22.18</v>
      </c>
      <c r="I126" s="2">
        <f t="shared" si="9"/>
        <v>5.5449999999999999</v>
      </c>
      <c r="J126" s="2" t="s">
        <v>28</v>
      </c>
      <c r="K126" s="11">
        <f t="shared" si="10"/>
        <v>13862.5</v>
      </c>
      <c r="L126" s="28" t="s">
        <v>23</v>
      </c>
    </row>
    <row r="127" spans="1:12" ht="30">
      <c r="A127" s="2">
        <v>119</v>
      </c>
      <c r="B127" s="7" t="s">
        <v>206</v>
      </c>
      <c r="C127" s="7" t="s">
        <v>226</v>
      </c>
      <c r="D127" s="8" t="s">
        <v>233</v>
      </c>
      <c r="E127" s="2" t="s">
        <v>26</v>
      </c>
      <c r="F127" s="5" t="s">
        <v>37</v>
      </c>
      <c r="G127" s="2" t="s">
        <v>28</v>
      </c>
      <c r="H127" s="10">
        <v>9.86</v>
      </c>
      <c r="I127" s="2">
        <f t="shared" si="9"/>
        <v>2.4649999999999999</v>
      </c>
      <c r="J127" s="2" t="s">
        <v>28</v>
      </c>
      <c r="K127" s="11">
        <f t="shared" si="10"/>
        <v>6162.5</v>
      </c>
      <c r="L127" s="28" t="s">
        <v>23</v>
      </c>
    </row>
    <row r="128" spans="1:12">
      <c r="A128" s="2">
        <v>120</v>
      </c>
      <c r="B128" s="7" t="s">
        <v>206</v>
      </c>
      <c r="C128" s="7" t="s">
        <v>226</v>
      </c>
      <c r="D128" s="8" t="s">
        <v>46</v>
      </c>
      <c r="E128" s="2" t="s">
        <v>26</v>
      </c>
      <c r="F128" s="5" t="s">
        <v>37</v>
      </c>
      <c r="G128" s="2" t="s">
        <v>28</v>
      </c>
      <c r="H128" s="10">
        <v>12.82</v>
      </c>
      <c r="I128" s="2">
        <f t="shared" si="9"/>
        <v>3.2050000000000001</v>
      </c>
      <c r="J128" s="2" t="s">
        <v>28</v>
      </c>
      <c r="K128" s="11">
        <f t="shared" si="10"/>
        <v>8012.5</v>
      </c>
      <c r="L128" s="28" t="s">
        <v>23</v>
      </c>
    </row>
    <row r="129" spans="1:12" ht="30">
      <c r="A129" s="2">
        <v>121</v>
      </c>
      <c r="B129" s="7" t="s">
        <v>206</v>
      </c>
      <c r="C129" s="7" t="s">
        <v>234</v>
      </c>
      <c r="D129" s="8" t="s">
        <v>235</v>
      </c>
      <c r="E129" s="2" t="s">
        <v>26</v>
      </c>
      <c r="F129" s="5" t="s">
        <v>37</v>
      </c>
      <c r="G129" s="2" t="s">
        <v>28</v>
      </c>
      <c r="H129" s="10">
        <v>15.28</v>
      </c>
      <c r="I129" s="2">
        <f t="shared" si="9"/>
        <v>3.82</v>
      </c>
      <c r="J129" s="2" t="s">
        <v>28</v>
      </c>
      <c r="K129" s="11">
        <f t="shared" si="10"/>
        <v>9550</v>
      </c>
      <c r="L129" s="28" t="s">
        <v>23</v>
      </c>
    </row>
    <row r="130" spans="1:12">
      <c r="A130" s="2">
        <v>122</v>
      </c>
      <c r="B130" s="7" t="s">
        <v>206</v>
      </c>
      <c r="C130" s="7" t="s">
        <v>236</v>
      </c>
      <c r="D130" s="8" t="s">
        <v>219</v>
      </c>
      <c r="E130" s="2" t="s">
        <v>26</v>
      </c>
      <c r="F130" s="5" t="s">
        <v>37</v>
      </c>
      <c r="G130" s="2" t="s">
        <v>28</v>
      </c>
      <c r="H130" s="10">
        <v>4.4400000000000004</v>
      </c>
      <c r="I130" s="2">
        <f t="shared" si="9"/>
        <v>1.1100000000000001</v>
      </c>
      <c r="J130" s="2" t="s">
        <v>28</v>
      </c>
      <c r="K130" s="11">
        <f t="shared" si="10"/>
        <v>2775.0000000000005</v>
      </c>
      <c r="L130" s="28" t="s">
        <v>23</v>
      </c>
    </row>
    <row r="131" spans="1:12" ht="30">
      <c r="A131" s="2">
        <v>123</v>
      </c>
      <c r="B131" s="7" t="s">
        <v>206</v>
      </c>
      <c r="C131" s="7" t="s">
        <v>226</v>
      </c>
      <c r="D131" s="8" t="s">
        <v>237</v>
      </c>
      <c r="E131" s="2" t="s">
        <v>26</v>
      </c>
      <c r="F131" s="5" t="s">
        <v>37</v>
      </c>
      <c r="G131" s="2" t="s">
        <v>28</v>
      </c>
      <c r="H131" s="10">
        <v>41.9</v>
      </c>
      <c r="I131" s="2">
        <f t="shared" si="9"/>
        <v>10.475</v>
      </c>
      <c r="J131" s="2" t="s">
        <v>28</v>
      </c>
      <c r="K131" s="11">
        <f t="shared" si="10"/>
        <v>26187.5</v>
      </c>
      <c r="L131" s="28" t="s">
        <v>23</v>
      </c>
    </row>
    <row r="132" spans="1:12">
      <c r="A132" s="2">
        <v>124</v>
      </c>
      <c r="B132" s="7" t="s">
        <v>206</v>
      </c>
      <c r="C132" s="7" t="s">
        <v>238</v>
      </c>
      <c r="D132" s="8" t="s">
        <v>239</v>
      </c>
      <c r="E132" s="2" t="s">
        <v>26</v>
      </c>
      <c r="F132" s="5" t="s">
        <v>37</v>
      </c>
      <c r="G132" s="2" t="s">
        <v>28</v>
      </c>
      <c r="H132" s="10">
        <v>21.69</v>
      </c>
      <c r="I132" s="2">
        <f t="shared" si="9"/>
        <v>5.4225000000000003</v>
      </c>
      <c r="J132" s="2" t="s">
        <v>28</v>
      </c>
      <c r="K132" s="11">
        <f t="shared" si="10"/>
        <v>13556.25</v>
      </c>
      <c r="L132" s="28" t="s">
        <v>23</v>
      </c>
    </row>
    <row r="133" spans="1:12" ht="15.75">
      <c r="A133" s="23">
        <v>21</v>
      </c>
      <c r="B133" s="34" t="s">
        <v>240</v>
      </c>
      <c r="C133" s="35"/>
      <c r="D133" s="35"/>
      <c r="E133" s="35"/>
      <c r="F133" s="35"/>
      <c r="G133" s="36"/>
      <c r="H133" s="24">
        <f>SUM(H112:H132)</f>
        <v>794.30000000000018</v>
      </c>
      <c r="I133" s="24">
        <f>SUM(I112:I132)</f>
        <v>288.57500000000005</v>
      </c>
      <c r="J133" s="24"/>
      <c r="K133" s="25">
        <f>SUM(K112:K132)</f>
        <v>721437.5</v>
      </c>
      <c r="L133" s="27"/>
    </row>
    <row r="134" spans="1:12" ht="15.75">
      <c r="A134" s="26">
        <v>124</v>
      </c>
      <c r="B134" s="37" t="s">
        <v>241</v>
      </c>
      <c r="C134" s="38"/>
      <c r="D134" s="38"/>
      <c r="E134" s="38"/>
      <c r="F134" s="38"/>
      <c r="G134" s="39"/>
      <c r="H134" s="26">
        <v>11527.96</v>
      </c>
      <c r="I134" s="26">
        <v>6322.9975000000004</v>
      </c>
      <c r="J134" s="26"/>
      <c r="K134" s="26">
        <v>8851226</v>
      </c>
      <c r="L134" s="26"/>
    </row>
    <row r="137" spans="1:12">
      <c r="J137" t="s">
        <v>242</v>
      </c>
    </row>
    <row r="138" spans="1:12">
      <c r="J138" t="s">
        <v>243</v>
      </c>
    </row>
  </sheetData>
  <autoFilter ref="A1:L138"/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2018-05-15T11:30:16Z</dcterms:modified>
</cp:coreProperties>
</file>