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0" i="1"/>
  <c r="H70"/>
  <c r="K69"/>
  <c r="I69"/>
  <c r="I68"/>
  <c r="K68" s="1"/>
  <c r="K67"/>
  <c r="I67"/>
  <c r="I66"/>
  <c r="K66" s="1"/>
  <c r="K65"/>
  <c r="I65"/>
  <c r="I64"/>
  <c r="K64" s="1"/>
  <c r="K63"/>
  <c r="I63"/>
  <c r="I62"/>
  <c r="K62" s="1"/>
  <c r="K61"/>
  <c r="I61"/>
  <c r="I70" s="1"/>
  <c r="K70" l="1"/>
  <c r="H60" l="1"/>
  <c r="I59"/>
  <c r="K59" s="1"/>
  <c r="K58"/>
  <c r="I58"/>
  <c r="I57"/>
  <c r="K57" s="1"/>
  <c r="K56"/>
  <c r="I56"/>
  <c r="I55"/>
  <c r="K55" s="1"/>
  <c r="K54"/>
  <c r="I54"/>
  <c r="I53"/>
  <c r="K53" s="1"/>
  <c r="K52"/>
  <c r="I52"/>
  <c r="I51"/>
  <c r="K51" s="1"/>
  <c r="K50"/>
  <c r="I50"/>
  <c r="I49"/>
  <c r="K49" s="1"/>
  <c r="K48"/>
  <c r="I48"/>
  <c r="I47"/>
  <c r="K47" s="1"/>
  <c r="K60" s="1"/>
  <c r="J46"/>
  <c r="H46"/>
  <c r="I45"/>
  <c r="K45" s="1"/>
  <c r="I44"/>
  <c r="K44" s="1"/>
  <c r="I43"/>
  <c r="K43" s="1"/>
  <c r="I42"/>
  <c r="K42" s="1"/>
  <c r="I41"/>
  <c r="I46" s="1"/>
  <c r="H40"/>
  <c r="K39"/>
  <c r="I38"/>
  <c r="K38" s="1"/>
  <c r="I37"/>
  <c r="K37" s="1"/>
  <c r="I36"/>
  <c r="K36" s="1"/>
  <c r="I35"/>
  <c r="K35" s="1"/>
  <c r="I34"/>
  <c r="I40" s="1"/>
  <c r="H33"/>
  <c r="I32"/>
  <c r="K32" s="1"/>
  <c r="K31"/>
  <c r="I31"/>
  <c r="I30"/>
  <c r="K30" s="1"/>
  <c r="K29"/>
  <c r="I29"/>
  <c r="I28"/>
  <c r="K28" s="1"/>
  <c r="K27"/>
  <c r="I27"/>
  <c r="I26"/>
  <c r="K26" s="1"/>
  <c r="K25"/>
  <c r="I25"/>
  <c r="I24"/>
  <c r="K24" s="1"/>
  <c r="K23"/>
  <c r="I23"/>
  <c r="I22"/>
  <c r="K22" s="1"/>
  <c r="K21"/>
  <c r="I21"/>
  <c r="I20"/>
  <c r="K20" s="1"/>
  <c r="K19"/>
  <c r="I19"/>
  <c r="I18"/>
  <c r="K18" s="1"/>
  <c r="K17"/>
  <c r="I17"/>
  <c r="I16"/>
  <c r="K16" s="1"/>
  <c r="K15"/>
  <c r="I15"/>
  <c r="I14"/>
  <c r="K14" s="1"/>
  <c r="K13"/>
  <c r="I13"/>
  <c r="I12"/>
  <c r="K12" s="1"/>
  <c r="K11"/>
  <c r="I11"/>
  <c r="I10"/>
  <c r="K10" s="1"/>
  <c r="K9"/>
  <c r="I9"/>
  <c r="I8"/>
  <c r="K8" s="1"/>
  <c r="K7"/>
  <c r="I7"/>
  <c r="I6"/>
  <c r="K6" s="1"/>
  <c r="K5"/>
  <c r="I5"/>
  <c r="I33" s="1"/>
  <c r="I60" l="1"/>
  <c r="K33"/>
  <c r="K41"/>
  <c r="K46" s="1"/>
  <c r="K34"/>
  <c r="K40" s="1"/>
</calcChain>
</file>

<file path=xl/sharedStrings.xml><?xml version="1.0" encoding="utf-8"?>
<sst xmlns="http://schemas.openxmlformats.org/spreadsheetml/2006/main" count="503" uniqueCount="121">
  <si>
    <t>Details of the Public Water bodies - Pulivendula Cluster</t>
  </si>
  <si>
    <t xml:space="preserve">District Name : Kadapa </t>
  </si>
  <si>
    <t>Name of the Cluster : Pulivendula</t>
  </si>
  <si>
    <t>Incharge Name &amp; Contact No.B. Narasimhulu, Fieldmen., 9441930995</t>
  </si>
  <si>
    <t>Sl.No.</t>
  </si>
  <si>
    <t>Mandal</t>
  </si>
  <si>
    <t>Village</t>
  </si>
  <si>
    <t>Name of the Water Body</t>
  </si>
  <si>
    <t>Seasonality    (Perinnial / Long Seasonal / Short Seasonal</t>
  </si>
  <si>
    <t>MI / GP / Reservoir</t>
  </si>
  <si>
    <t>Lease / License / Auction</t>
  </si>
  <si>
    <t>TWSA</t>
  </si>
  <si>
    <t>EWSA</t>
  </si>
  <si>
    <t>Ownership of the waterbody</t>
  </si>
  <si>
    <t xml:space="preserve">Estt. Fingerlings  </t>
  </si>
  <si>
    <t>Rearing Space (in Hects.)</t>
  </si>
  <si>
    <t>Pulivendula</t>
  </si>
  <si>
    <t>Yerraballi</t>
  </si>
  <si>
    <t>Yerraballi tank</t>
  </si>
  <si>
    <t>Short Seasonal</t>
  </si>
  <si>
    <t>MI</t>
  </si>
  <si>
    <t>Lease</t>
  </si>
  <si>
    <t>FCS Yerraballi</t>
  </si>
  <si>
    <t>C.R.P.</t>
  </si>
  <si>
    <t>Yerramreddypalli</t>
  </si>
  <si>
    <t>Yerramreddypalli tank</t>
  </si>
  <si>
    <t>Auction</t>
  </si>
  <si>
    <t>Boggudupalli</t>
  </si>
  <si>
    <t>Konvanka kalva</t>
  </si>
  <si>
    <t>GP</t>
  </si>
  <si>
    <t>Bramhanapalli</t>
  </si>
  <si>
    <t>Kuntamalla Bugga</t>
  </si>
  <si>
    <t>KothavallaBugga</t>
  </si>
  <si>
    <t>K.Vellamvaripalli</t>
  </si>
  <si>
    <t>Yeguvakunta kalva</t>
  </si>
  <si>
    <t>Duguvavank kalva(A) Talaparisa channel</t>
  </si>
  <si>
    <t>Korrapadu</t>
  </si>
  <si>
    <t>Dasabandam Ramaraju kalva</t>
  </si>
  <si>
    <t>Yeguva kalva</t>
  </si>
  <si>
    <t>Polepalli</t>
  </si>
  <si>
    <t>Dasabandam well of Polepalli</t>
  </si>
  <si>
    <t>Gandirayanna kalva</t>
  </si>
  <si>
    <t>Mahanthyya kalva</t>
  </si>
  <si>
    <t>Narasanna kalva</t>
  </si>
  <si>
    <t>Gandicherlavari kalva</t>
  </si>
  <si>
    <t>Guttivari kalva</t>
  </si>
  <si>
    <t>Ragimani palli</t>
  </si>
  <si>
    <t>Kondavanka Yeguvakalva Alias Ragimani channel</t>
  </si>
  <si>
    <t>Ulimella</t>
  </si>
  <si>
    <t>Pedda kalva</t>
  </si>
  <si>
    <t>Diguva kunta</t>
  </si>
  <si>
    <t>Pamulagundla kalva</t>
  </si>
  <si>
    <t>Cheruvu Uta kalva</t>
  </si>
  <si>
    <t>Kondavanka</t>
  </si>
  <si>
    <t>Nemaneni kalva</t>
  </si>
  <si>
    <t>Naguleru kalva</t>
  </si>
  <si>
    <t>Vrikunta kalva</t>
  </si>
  <si>
    <t>Dasabnandam kotta kalva</t>
  </si>
  <si>
    <t>Nalla kalva</t>
  </si>
  <si>
    <t>Reddykalva</t>
  </si>
  <si>
    <t>Gollapalli kalva</t>
  </si>
  <si>
    <t>TOTAL</t>
  </si>
  <si>
    <t>Simhadripuram</t>
  </si>
  <si>
    <t>Ahobilapuram</t>
  </si>
  <si>
    <t>Banugutta tank</t>
  </si>
  <si>
    <t>Simhdripuram</t>
  </si>
  <si>
    <t>Balapanur</t>
  </si>
  <si>
    <t>Lingani kunta (Loganikunta)</t>
  </si>
  <si>
    <t>Nidivelgala</t>
  </si>
  <si>
    <t>Nallavanka</t>
  </si>
  <si>
    <t>Paidipalem</t>
  </si>
  <si>
    <t>Payavantha nala</t>
  </si>
  <si>
    <t>Bidincherla</t>
  </si>
  <si>
    <t>Buggakalva</t>
  </si>
  <si>
    <t>Paidpalyam</t>
  </si>
  <si>
    <t xml:space="preserve">Paidpalyam tank </t>
  </si>
  <si>
    <t>Long Seasonal</t>
  </si>
  <si>
    <t>New        reservoir</t>
  </si>
  <si>
    <t>Licences</t>
  </si>
  <si>
    <t>Lingala</t>
  </si>
  <si>
    <t>Kamasamudram</t>
  </si>
  <si>
    <t>Kamasamudram tank</t>
  </si>
  <si>
    <t>Parnapalli</t>
  </si>
  <si>
    <t>Peddakalava lomada tank</t>
  </si>
  <si>
    <t>Kotta cheruvu</t>
  </si>
  <si>
    <t>Kotta kalvaof Chitravathi kotha canal</t>
  </si>
  <si>
    <t>Jummuvanka or Bugga canal</t>
  </si>
  <si>
    <t>Vempalli</t>
  </si>
  <si>
    <t>T.Yellamavaripalli</t>
  </si>
  <si>
    <t>T.Vellamavaripalli tank</t>
  </si>
  <si>
    <t>T.Vellamavaripalli</t>
  </si>
  <si>
    <t>Giddangivaripalli</t>
  </si>
  <si>
    <t>Alireddypalli</t>
  </si>
  <si>
    <t>Alireddypalli tank</t>
  </si>
  <si>
    <t>Uta kunta</t>
  </si>
  <si>
    <t>T.Vemulavaripalli</t>
  </si>
  <si>
    <t>Bugga kalva (Pedda kalva)</t>
  </si>
  <si>
    <t>T.Velamvaripalli</t>
  </si>
  <si>
    <t>Pothetipalli kalva</t>
  </si>
  <si>
    <t>Ramraju kalva</t>
  </si>
  <si>
    <t>Bhumireddy kalva</t>
  </si>
  <si>
    <t>Sillubellumi kalva</t>
  </si>
  <si>
    <t>Malavanka</t>
  </si>
  <si>
    <t>Nanivari kalva</t>
  </si>
  <si>
    <t>Raja kalva</t>
  </si>
  <si>
    <t>Gangu kalva</t>
  </si>
  <si>
    <t>Vemula</t>
  </si>
  <si>
    <t>Nayuni cheruvu tank</t>
  </si>
  <si>
    <t>Pendlur tank</t>
  </si>
  <si>
    <t>Velpula tank</t>
  </si>
  <si>
    <t>Nallacheruvu palli</t>
  </si>
  <si>
    <t>Rakamvari cheruvu</t>
  </si>
  <si>
    <t>Nalla cheruvu &amp; supply channel</t>
  </si>
  <si>
    <t>Kottapalli cheruvu</t>
  </si>
  <si>
    <t>Velpula</t>
  </si>
  <si>
    <t>Guvvalachelam bugga</t>
  </si>
  <si>
    <t>Kondavanka kalva</t>
  </si>
  <si>
    <t>Toppur bugga</t>
  </si>
  <si>
    <t>GRAND TOTAL</t>
  </si>
  <si>
    <t xml:space="preserve">Deputy Director of Fisheries, </t>
  </si>
  <si>
    <t xml:space="preserve">Kadapa, Y.S.R., District 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</si>
</sst>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vertical="top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wrapText="1"/>
    </xf>
    <xf numFmtId="0" fontId="2" fillId="0" borderId="4" xfId="1" applyFont="1" applyBorder="1" applyAlignment="1">
      <alignment vertical="top" wrapText="1"/>
    </xf>
    <xf numFmtId="0" fontId="2" fillId="0" borderId="5" xfId="1" applyFont="1" applyBorder="1" applyAlignment="1">
      <alignment vertical="top" wrapText="1"/>
    </xf>
    <xf numFmtId="0" fontId="2" fillId="0" borderId="5" xfId="1" applyFont="1" applyBorder="1" applyAlignment="1">
      <alignment horizontal="center" vertical="top" wrapText="1"/>
    </xf>
    <xf numFmtId="1" fontId="0" fillId="0" borderId="5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wrapText="1"/>
    </xf>
    <xf numFmtId="0" fontId="2" fillId="0" borderId="1" xfId="1" applyFont="1" applyBorder="1" applyAlignment="1">
      <alignment vertical="top"/>
    </xf>
    <xf numFmtId="0" fontId="2" fillId="0" borderId="1" xfId="1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tabSelected="1" topLeftCell="A46" workbookViewId="0">
      <selection activeCell="O66" sqref="O66"/>
    </sheetView>
  </sheetViews>
  <sheetFormatPr defaultRowHeight="15"/>
  <cols>
    <col min="1" max="1" width="6.5703125" customWidth="1"/>
    <col min="2" max="2" width="13.85546875" customWidth="1"/>
    <col min="3" max="3" width="17.42578125" customWidth="1"/>
    <col min="4" max="4" width="22.42578125" customWidth="1"/>
    <col min="5" max="5" width="14.5703125" customWidth="1"/>
    <col min="6" max="6" width="9.140625" customWidth="1"/>
    <col min="7" max="7" width="10.5703125" customWidth="1"/>
    <col min="8" max="8" width="12.42578125" customWidth="1"/>
    <col min="9" max="9" width="9.7109375" customWidth="1"/>
    <col min="10" max="10" width="10.7109375" customWidth="1"/>
    <col min="11" max="12" width="11" customWidth="1"/>
  </cols>
  <sheetData>
    <row r="1" spans="1:12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36.75" customHeight="1">
      <c r="A2" s="36" t="s">
        <v>1</v>
      </c>
      <c r="B2" s="36"/>
      <c r="C2" s="36"/>
      <c r="D2" s="36"/>
      <c r="E2" s="36" t="s">
        <v>2</v>
      </c>
      <c r="F2" s="36"/>
      <c r="G2" s="36"/>
      <c r="H2" s="36"/>
      <c r="I2" s="36" t="s">
        <v>3</v>
      </c>
      <c r="J2" s="36"/>
      <c r="K2" s="36"/>
      <c r="L2" s="36"/>
    </row>
    <row r="3" spans="1:12" ht="75">
      <c r="A3" s="1" t="s">
        <v>4</v>
      </c>
      <c r="B3" s="2" t="s">
        <v>5</v>
      </c>
      <c r="C3" s="2" t="s">
        <v>6</v>
      </c>
      <c r="D3" s="2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</row>
    <row r="4" spans="1:12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</row>
    <row r="5" spans="1:12" ht="30">
      <c r="A5" s="3">
        <v>1</v>
      </c>
      <c r="B5" s="4" t="s">
        <v>16</v>
      </c>
      <c r="C5" s="4" t="s">
        <v>17</v>
      </c>
      <c r="D5" s="4" t="s">
        <v>18</v>
      </c>
      <c r="E5" s="4" t="s">
        <v>19</v>
      </c>
      <c r="F5" s="5" t="s">
        <v>20</v>
      </c>
      <c r="G5" s="3" t="s">
        <v>21</v>
      </c>
      <c r="H5" s="5">
        <v>162</v>
      </c>
      <c r="I5" s="3">
        <f t="shared" ref="I5:I32" si="0">H5/4</f>
        <v>40.5</v>
      </c>
      <c r="J5" s="1" t="s">
        <v>22</v>
      </c>
      <c r="K5" s="6">
        <f>I5*2500</f>
        <v>101250</v>
      </c>
      <c r="L5" s="1" t="s">
        <v>23</v>
      </c>
    </row>
    <row r="6" spans="1:12">
      <c r="A6" s="3">
        <v>2</v>
      </c>
      <c r="B6" s="4" t="s">
        <v>16</v>
      </c>
      <c r="C6" s="4" t="s">
        <v>24</v>
      </c>
      <c r="D6" s="4" t="s">
        <v>25</v>
      </c>
      <c r="E6" s="4" t="s">
        <v>19</v>
      </c>
      <c r="F6" s="5" t="s">
        <v>20</v>
      </c>
      <c r="G6" s="3" t="s">
        <v>26</v>
      </c>
      <c r="H6" s="5">
        <v>118</v>
      </c>
      <c r="I6" s="3">
        <f t="shared" si="0"/>
        <v>29.5</v>
      </c>
      <c r="J6" s="3" t="s">
        <v>26</v>
      </c>
      <c r="K6" s="6">
        <f t="shared" ref="K6:K32" si="1">I6*2500</f>
        <v>73750</v>
      </c>
      <c r="L6" s="1" t="s">
        <v>23</v>
      </c>
    </row>
    <row r="7" spans="1:12">
      <c r="A7" s="3">
        <v>3</v>
      </c>
      <c r="B7" s="7" t="s">
        <v>16</v>
      </c>
      <c r="C7" s="7" t="s">
        <v>27</v>
      </c>
      <c r="D7" s="8" t="s">
        <v>28</v>
      </c>
      <c r="E7" s="4" t="s">
        <v>19</v>
      </c>
      <c r="F7" s="9" t="s">
        <v>29</v>
      </c>
      <c r="G7" s="3" t="s">
        <v>26</v>
      </c>
      <c r="H7" s="9">
        <v>0.1</v>
      </c>
      <c r="I7" s="3">
        <f t="shared" si="0"/>
        <v>2.5000000000000001E-2</v>
      </c>
      <c r="J7" s="3" t="s">
        <v>26</v>
      </c>
      <c r="K7" s="6">
        <f t="shared" si="1"/>
        <v>62.5</v>
      </c>
      <c r="L7" s="1" t="s">
        <v>23</v>
      </c>
    </row>
    <row r="8" spans="1:12">
      <c r="A8" s="3">
        <v>4</v>
      </c>
      <c r="B8" s="7" t="s">
        <v>16</v>
      </c>
      <c r="C8" s="7" t="s">
        <v>30</v>
      </c>
      <c r="D8" s="8" t="s">
        <v>31</v>
      </c>
      <c r="E8" s="4" t="s">
        <v>19</v>
      </c>
      <c r="F8" s="9" t="s">
        <v>29</v>
      </c>
      <c r="G8" s="3" t="s">
        <v>26</v>
      </c>
      <c r="H8" s="9">
        <v>14.97</v>
      </c>
      <c r="I8" s="3">
        <f t="shared" si="0"/>
        <v>3.7425000000000002</v>
      </c>
      <c r="J8" s="3" t="s">
        <v>26</v>
      </c>
      <c r="K8" s="6">
        <f t="shared" si="1"/>
        <v>9356.25</v>
      </c>
      <c r="L8" s="1" t="s">
        <v>23</v>
      </c>
    </row>
    <row r="9" spans="1:12">
      <c r="A9" s="3">
        <v>5</v>
      </c>
      <c r="B9" s="7" t="s">
        <v>16</v>
      </c>
      <c r="C9" s="7" t="s">
        <v>30</v>
      </c>
      <c r="D9" s="8" t="s">
        <v>32</v>
      </c>
      <c r="E9" s="4" t="s">
        <v>19</v>
      </c>
      <c r="F9" s="9" t="s">
        <v>29</v>
      </c>
      <c r="G9" s="3" t="s">
        <v>26</v>
      </c>
      <c r="H9" s="9">
        <v>11.97</v>
      </c>
      <c r="I9" s="3">
        <f t="shared" si="0"/>
        <v>2.9925000000000002</v>
      </c>
      <c r="J9" s="3" t="s">
        <v>26</v>
      </c>
      <c r="K9" s="6">
        <f t="shared" si="1"/>
        <v>7481.25</v>
      </c>
      <c r="L9" s="1" t="s">
        <v>23</v>
      </c>
    </row>
    <row r="10" spans="1:12">
      <c r="A10" s="3">
        <v>6</v>
      </c>
      <c r="B10" s="7" t="s">
        <v>16</v>
      </c>
      <c r="C10" s="7" t="s">
        <v>33</v>
      </c>
      <c r="D10" s="8" t="s">
        <v>34</v>
      </c>
      <c r="E10" s="4" t="s">
        <v>19</v>
      </c>
      <c r="F10" s="9" t="s">
        <v>29</v>
      </c>
      <c r="G10" s="3" t="s">
        <v>26</v>
      </c>
      <c r="H10" s="9">
        <v>3.49</v>
      </c>
      <c r="I10" s="3">
        <f t="shared" si="0"/>
        <v>0.87250000000000005</v>
      </c>
      <c r="J10" s="3" t="s">
        <v>26</v>
      </c>
      <c r="K10" s="6">
        <f t="shared" si="1"/>
        <v>2181.25</v>
      </c>
      <c r="L10" s="1" t="s">
        <v>23</v>
      </c>
    </row>
    <row r="11" spans="1:12" ht="30">
      <c r="A11" s="3">
        <v>7</v>
      </c>
      <c r="B11" s="7" t="s">
        <v>16</v>
      </c>
      <c r="C11" s="7" t="s">
        <v>33</v>
      </c>
      <c r="D11" s="8" t="s">
        <v>35</v>
      </c>
      <c r="E11" s="4" t="s">
        <v>19</v>
      </c>
      <c r="F11" s="9" t="s">
        <v>29</v>
      </c>
      <c r="G11" s="3" t="s">
        <v>26</v>
      </c>
      <c r="H11" s="9">
        <v>7.48</v>
      </c>
      <c r="I11" s="3">
        <f t="shared" si="0"/>
        <v>1.87</v>
      </c>
      <c r="J11" s="3" t="s">
        <v>26</v>
      </c>
      <c r="K11" s="6">
        <f t="shared" si="1"/>
        <v>4675</v>
      </c>
      <c r="L11" s="1" t="s">
        <v>23</v>
      </c>
    </row>
    <row r="12" spans="1:12" ht="30">
      <c r="A12" s="3">
        <v>8</v>
      </c>
      <c r="B12" s="7" t="s">
        <v>16</v>
      </c>
      <c r="C12" s="7" t="s">
        <v>36</v>
      </c>
      <c r="D12" s="8" t="s">
        <v>37</v>
      </c>
      <c r="E12" s="4" t="s">
        <v>19</v>
      </c>
      <c r="F12" s="9" t="s">
        <v>29</v>
      </c>
      <c r="G12" s="3" t="s">
        <v>26</v>
      </c>
      <c r="H12" s="9">
        <v>13.47</v>
      </c>
      <c r="I12" s="3">
        <f t="shared" si="0"/>
        <v>3.3675000000000002</v>
      </c>
      <c r="J12" s="3" t="s">
        <v>26</v>
      </c>
      <c r="K12" s="6">
        <f t="shared" si="1"/>
        <v>8418.75</v>
      </c>
      <c r="L12" s="1" t="s">
        <v>23</v>
      </c>
    </row>
    <row r="13" spans="1:12">
      <c r="A13" s="3">
        <v>9</v>
      </c>
      <c r="B13" s="7" t="s">
        <v>16</v>
      </c>
      <c r="C13" s="7" t="s">
        <v>36</v>
      </c>
      <c r="D13" s="8" t="s">
        <v>38</v>
      </c>
      <c r="E13" s="4" t="s">
        <v>19</v>
      </c>
      <c r="F13" s="9" t="s">
        <v>29</v>
      </c>
      <c r="G13" s="3" t="s">
        <v>26</v>
      </c>
      <c r="H13" s="9">
        <v>6.98</v>
      </c>
      <c r="I13" s="3">
        <f t="shared" si="0"/>
        <v>1.7450000000000001</v>
      </c>
      <c r="J13" s="3" t="s">
        <v>26</v>
      </c>
      <c r="K13" s="6">
        <f t="shared" si="1"/>
        <v>4362.5</v>
      </c>
      <c r="L13" s="1" t="s">
        <v>23</v>
      </c>
    </row>
    <row r="14" spans="1:12" ht="30">
      <c r="A14" s="3">
        <v>10</v>
      </c>
      <c r="B14" s="7" t="s">
        <v>16</v>
      </c>
      <c r="C14" s="7" t="s">
        <v>39</v>
      </c>
      <c r="D14" s="8" t="s">
        <v>40</v>
      </c>
      <c r="E14" s="4" t="s">
        <v>19</v>
      </c>
      <c r="F14" s="9" t="s">
        <v>29</v>
      </c>
      <c r="G14" s="3" t="s">
        <v>26</v>
      </c>
      <c r="H14" s="9">
        <v>3.49</v>
      </c>
      <c r="I14" s="3">
        <f t="shared" si="0"/>
        <v>0.87250000000000005</v>
      </c>
      <c r="J14" s="3" t="s">
        <v>26</v>
      </c>
      <c r="K14" s="6">
        <f t="shared" si="1"/>
        <v>2181.25</v>
      </c>
      <c r="L14" s="1" t="s">
        <v>23</v>
      </c>
    </row>
    <row r="15" spans="1:12">
      <c r="A15" s="3">
        <v>11</v>
      </c>
      <c r="B15" s="7" t="s">
        <v>16</v>
      </c>
      <c r="C15" s="7" t="s">
        <v>16</v>
      </c>
      <c r="D15" s="8" t="s">
        <v>41</v>
      </c>
      <c r="E15" s="4" t="s">
        <v>19</v>
      </c>
      <c r="F15" s="9" t="s">
        <v>29</v>
      </c>
      <c r="G15" s="3" t="s">
        <v>26</v>
      </c>
      <c r="H15" s="9">
        <v>0.99</v>
      </c>
      <c r="I15" s="3">
        <f t="shared" si="0"/>
        <v>0.2475</v>
      </c>
      <c r="J15" s="3" t="s">
        <v>26</v>
      </c>
      <c r="K15" s="6">
        <f t="shared" si="1"/>
        <v>618.75</v>
      </c>
      <c r="L15" s="1" t="s">
        <v>23</v>
      </c>
    </row>
    <row r="16" spans="1:12">
      <c r="A16" s="3">
        <v>12</v>
      </c>
      <c r="B16" s="7" t="s">
        <v>16</v>
      </c>
      <c r="C16" s="7" t="s">
        <v>16</v>
      </c>
      <c r="D16" s="8" t="s">
        <v>42</v>
      </c>
      <c r="E16" s="4" t="s">
        <v>19</v>
      </c>
      <c r="F16" s="9" t="s">
        <v>29</v>
      </c>
      <c r="G16" s="3" t="s">
        <v>26</v>
      </c>
      <c r="H16" s="9">
        <v>1.49</v>
      </c>
      <c r="I16" s="3">
        <f t="shared" si="0"/>
        <v>0.3725</v>
      </c>
      <c r="J16" s="3" t="s">
        <v>26</v>
      </c>
      <c r="K16" s="6">
        <f t="shared" si="1"/>
        <v>931.25</v>
      </c>
      <c r="L16" s="1" t="s">
        <v>23</v>
      </c>
    </row>
    <row r="17" spans="1:12">
      <c r="A17" s="3">
        <v>13</v>
      </c>
      <c r="B17" s="7" t="s">
        <v>16</v>
      </c>
      <c r="C17" s="7" t="s">
        <v>16</v>
      </c>
      <c r="D17" s="8" t="s">
        <v>43</v>
      </c>
      <c r="E17" s="4" t="s">
        <v>19</v>
      </c>
      <c r="F17" s="9" t="s">
        <v>29</v>
      </c>
      <c r="G17" s="3" t="s">
        <v>26</v>
      </c>
      <c r="H17" s="9">
        <v>1.49</v>
      </c>
      <c r="I17" s="3">
        <f t="shared" si="0"/>
        <v>0.3725</v>
      </c>
      <c r="J17" s="3" t="s">
        <v>26</v>
      </c>
      <c r="K17" s="6">
        <f t="shared" si="1"/>
        <v>931.25</v>
      </c>
      <c r="L17" s="1" t="s">
        <v>23</v>
      </c>
    </row>
    <row r="18" spans="1:12">
      <c r="A18" s="3">
        <v>14</v>
      </c>
      <c r="B18" s="7" t="s">
        <v>16</v>
      </c>
      <c r="C18" s="7" t="s">
        <v>16</v>
      </c>
      <c r="D18" s="8" t="s">
        <v>44</v>
      </c>
      <c r="E18" s="4" t="s">
        <v>19</v>
      </c>
      <c r="F18" s="9" t="s">
        <v>29</v>
      </c>
      <c r="G18" s="3" t="s">
        <v>26</v>
      </c>
      <c r="H18" s="9">
        <v>4.49</v>
      </c>
      <c r="I18" s="3">
        <f t="shared" si="0"/>
        <v>1.1225000000000001</v>
      </c>
      <c r="J18" s="3" t="s">
        <v>26</v>
      </c>
      <c r="K18" s="6">
        <f t="shared" si="1"/>
        <v>2806.25</v>
      </c>
      <c r="L18" s="1" t="s">
        <v>23</v>
      </c>
    </row>
    <row r="19" spans="1:12">
      <c r="A19" s="3">
        <v>15</v>
      </c>
      <c r="B19" s="7" t="s">
        <v>16</v>
      </c>
      <c r="C19" s="7" t="s">
        <v>16</v>
      </c>
      <c r="D19" s="8" t="s">
        <v>45</v>
      </c>
      <c r="E19" s="4" t="s">
        <v>19</v>
      </c>
      <c r="F19" s="9" t="s">
        <v>29</v>
      </c>
      <c r="G19" s="3" t="s">
        <v>26</v>
      </c>
      <c r="H19" s="9">
        <v>6.98</v>
      </c>
      <c r="I19" s="3">
        <f t="shared" si="0"/>
        <v>1.7450000000000001</v>
      </c>
      <c r="J19" s="3" t="s">
        <v>26</v>
      </c>
      <c r="K19" s="6">
        <f t="shared" si="1"/>
        <v>4362.5</v>
      </c>
      <c r="L19" s="1" t="s">
        <v>23</v>
      </c>
    </row>
    <row r="20" spans="1:12" ht="45">
      <c r="A20" s="3">
        <v>16</v>
      </c>
      <c r="B20" s="7" t="s">
        <v>16</v>
      </c>
      <c r="C20" s="7" t="s">
        <v>46</v>
      </c>
      <c r="D20" s="8" t="s">
        <v>47</v>
      </c>
      <c r="E20" s="4" t="s">
        <v>19</v>
      </c>
      <c r="F20" s="9" t="s">
        <v>29</v>
      </c>
      <c r="G20" s="3" t="s">
        <v>26</v>
      </c>
      <c r="H20" s="9">
        <v>19.46</v>
      </c>
      <c r="I20" s="3">
        <f t="shared" si="0"/>
        <v>4.8650000000000002</v>
      </c>
      <c r="J20" s="3" t="s">
        <v>26</v>
      </c>
      <c r="K20" s="6">
        <f t="shared" si="1"/>
        <v>12162.5</v>
      </c>
      <c r="L20" s="1" t="s">
        <v>23</v>
      </c>
    </row>
    <row r="21" spans="1:12">
      <c r="A21" s="3">
        <v>17</v>
      </c>
      <c r="B21" s="7" t="s">
        <v>16</v>
      </c>
      <c r="C21" s="7" t="s">
        <v>48</v>
      </c>
      <c r="D21" s="8" t="s">
        <v>49</v>
      </c>
      <c r="E21" s="4" t="s">
        <v>19</v>
      </c>
      <c r="F21" s="9" t="s">
        <v>29</v>
      </c>
      <c r="G21" s="3" t="s">
        <v>26</v>
      </c>
      <c r="H21" s="9">
        <v>29.43</v>
      </c>
      <c r="I21" s="3">
        <f t="shared" si="0"/>
        <v>7.3574999999999999</v>
      </c>
      <c r="J21" s="3" t="s">
        <v>26</v>
      </c>
      <c r="K21" s="6">
        <f t="shared" si="1"/>
        <v>18393.75</v>
      </c>
      <c r="L21" s="1" t="s">
        <v>23</v>
      </c>
    </row>
    <row r="22" spans="1:12">
      <c r="A22" s="3">
        <v>18</v>
      </c>
      <c r="B22" s="7" t="s">
        <v>16</v>
      </c>
      <c r="C22" s="7" t="s">
        <v>17</v>
      </c>
      <c r="D22" s="8" t="s">
        <v>50</v>
      </c>
      <c r="E22" s="4" t="s">
        <v>19</v>
      </c>
      <c r="F22" s="9" t="s">
        <v>29</v>
      </c>
      <c r="G22" s="3" t="s">
        <v>26</v>
      </c>
      <c r="H22" s="9">
        <v>0.49</v>
      </c>
      <c r="I22" s="3">
        <f t="shared" si="0"/>
        <v>0.1225</v>
      </c>
      <c r="J22" s="3" t="s">
        <v>26</v>
      </c>
      <c r="K22" s="6">
        <f t="shared" si="1"/>
        <v>306.25</v>
      </c>
      <c r="L22" s="1" t="s">
        <v>23</v>
      </c>
    </row>
    <row r="23" spans="1:12">
      <c r="A23" s="3">
        <v>19</v>
      </c>
      <c r="B23" s="7" t="s">
        <v>16</v>
      </c>
      <c r="C23" s="7" t="s">
        <v>17</v>
      </c>
      <c r="D23" s="8" t="s">
        <v>51</v>
      </c>
      <c r="E23" s="4" t="s">
        <v>19</v>
      </c>
      <c r="F23" s="9" t="s">
        <v>29</v>
      </c>
      <c r="G23" s="3" t="s">
        <v>26</v>
      </c>
      <c r="H23" s="9">
        <v>1.49</v>
      </c>
      <c r="I23" s="3">
        <f t="shared" si="0"/>
        <v>0.3725</v>
      </c>
      <c r="J23" s="3" t="s">
        <v>26</v>
      </c>
      <c r="K23" s="6">
        <f t="shared" si="1"/>
        <v>931.25</v>
      </c>
      <c r="L23" s="1" t="s">
        <v>23</v>
      </c>
    </row>
    <row r="24" spans="1:12">
      <c r="A24" s="3">
        <v>20</v>
      </c>
      <c r="B24" s="7" t="s">
        <v>16</v>
      </c>
      <c r="C24" s="7" t="s">
        <v>17</v>
      </c>
      <c r="D24" s="8" t="s">
        <v>52</v>
      </c>
      <c r="E24" s="4" t="s">
        <v>19</v>
      </c>
      <c r="F24" s="9" t="s">
        <v>29</v>
      </c>
      <c r="G24" s="3" t="s">
        <v>26</v>
      </c>
      <c r="H24" s="9">
        <v>1.55</v>
      </c>
      <c r="I24" s="3">
        <f t="shared" si="0"/>
        <v>0.38750000000000001</v>
      </c>
      <c r="J24" s="3" t="s">
        <v>26</v>
      </c>
      <c r="K24" s="6">
        <f t="shared" si="1"/>
        <v>968.75</v>
      </c>
      <c r="L24" s="1" t="s">
        <v>23</v>
      </c>
    </row>
    <row r="25" spans="1:12">
      <c r="A25" s="3">
        <v>21</v>
      </c>
      <c r="B25" s="7" t="s">
        <v>16</v>
      </c>
      <c r="C25" s="7" t="s">
        <v>17</v>
      </c>
      <c r="D25" s="8" t="s">
        <v>53</v>
      </c>
      <c r="E25" s="4" t="s">
        <v>19</v>
      </c>
      <c r="F25" s="9" t="s">
        <v>29</v>
      </c>
      <c r="G25" s="3" t="s">
        <v>26</v>
      </c>
      <c r="H25" s="9">
        <v>2.4900000000000002</v>
      </c>
      <c r="I25" s="3">
        <f t="shared" si="0"/>
        <v>0.62250000000000005</v>
      </c>
      <c r="J25" s="3" t="s">
        <v>26</v>
      </c>
      <c r="K25" s="6">
        <f t="shared" si="1"/>
        <v>1556.2500000000002</v>
      </c>
      <c r="L25" s="1" t="s">
        <v>23</v>
      </c>
    </row>
    <row r="26" spans="1:12">
      <c r="A26" s="3">
        <v>22</v>
      </c>
      <c r="B26" s="7" t="s">
        <v>16</v>
      </c>
      <c r="C26" s="7" t="s">
        <v>17</v>
      </c>
      <c r="D26" s="8" t="s">
        <v>54</v>
      </c>
      <c r="E26" s="4" t="s">
        <v>19</v>
      </c>
      <c r="F26" s="9" t="s">
        <v>29</v>
      </c>
      <c r="G26" s="3" t="s">
        <v>26</v>
      </c>
      <c r="H26" s="9">
        <v>2.99</v>
      </c>
      <c r="I26" s="3">
        <f t="shared" si="0"/>
        <v>0.74750000000000005</v>
      </c>
      <c r="J26" s="3" t="s">
        <v>26</v>
      </c>
      <c r="K26" s="6">
        <f t="shared" si="1"/>
        <v>1868.7500000000002</v>
      </c>
      <c r="L26" s="1" t="s">
        <v>23</v>
      </c>
    </row>
    <row r="27" spans="1:12">
      <c r="A27" s="3">
        <v>23</v>
      </c>
      <c r="B27" s="7" t="s">
        <v>16</v>
      </c>
      <c r="C27" s="7" t="s">
        <v>17</v>
      </c>
      <c r="D27" s="8" t="s">
        <v>55</v>
      </c>
      <c r="E27" s="4" t="s">
        <v>19</v>
      </c>
      <c r="F27" s="9" t="s">
        <v>29</v>
      </c>
      <c r="G27" s="3" t="s">
        <v>26</v>
      </c>
      <c r="H27" s="9">
        <v>3.49</v>
      </c>
      <c r="I27" s="3">
        <f t="shared" si="0"/>
        <v>0.87250000000000005</v>
      </c>
      <c r="J27" s="3" t="s">
        <v>26</v>
      </c>
      <c r="K27" s="6">
        <f t="shared" si="1"/>
        <v>2181.25</v>
      </c>
      <c r="L27" s="1" t="s">
        <v>23</v>
      </c>
    </row>
    <row r="28" spans="1:12">
      <c r="A28" s="3">
        <v>24</v>
      </c>
      <c r="B28" s="7" t="s">
        <v>16</v>
      </c>
      <c r="C28" s="7" t="s">
        <v>17</v>
      </c>
      <c r="D28" s="8" t="s">
        <v>56</v>
      </c>
      <c r="E28" s="4" t="s">
        <v>19</v>
      </c>
      <c r="F28" s="9" t="s">
        <v>29</v>
      </c>
      <c r="G28" s="3" t="s">
        <v>26</v>
      </c>
      <c r="H28" s="9">
        <v>7.48</v>
      </c>
      <c r="I28" s="3">
        <f t="shared" si="0"/>
        <v>1.87</v>
      </c>
      <c r="J28" s="3" t="s">
        <v>26</v>
      </c>
      <c r="K28" s="6">
        <f t="shared" si="1"/>
        <v>4675</v>
      </c>
      <c r="L28" s="1" t="s">
        <v>23</v>
      </c>
    </row>
    <row r="29" spans="1:12" ht="30">
      <c r="A29" s="3">
        <v>25</v>
      </c>
      <c r="B29" s="7" t="s">
        <v>16</v>
      </c>
      <c r="C29" s="7" t="s">
        <v>17</v>
      </c>
      <c r="D29" s="8" t="s">
        <v>57</v>
      </c>
      <c r="E29" s="4" t="s">
        <v>19</v>
      </c>
      <c r="F29" s="9" t="s">
        <v>29</v>
      </c>
      <c r="G29" s="3" t="s">
        <v>26</v>
      </c>
      <c r="H29" s="9">
        <v>13.98</v>
      </c>
      <c r="I29" s="3">
        <f t="shared" si="0"/>
        <v>3.4950000000000001</v>
      </c>
      <c r="J29" s="3" t="s">
        <v>26</v>
      </c>
      <c r="K29" s="6">
        <f t="shared" si="1"/>
        <v>8737.5</v>
      </c>
      <c r="L29" s="1" t="s">
        <v>23</v>
      </c>
    </row>
    <row r="30" spans="1:12">
      <c r="A30" s="3">
        <v>26</v>
      </c>
      <c r="B30" s="7" t="s">
        <v>16</v>
      </c>
      <c r="C30" s="7" t="s">
        <v>17</v>
      </c>
      <c r="D30" s="8" t="s">
        <v>58</v>
      </c>
      <c r="E30" s="4" t="s">
        <v>19</v>
      </c>
      <c r="F30" s="9" t="s">
        <v>29</v>
      </c>
      <c r="G30" s="3" t="s">
        <v>26</v>
      </c>
      <c r="H30" s="9">
        <v>17.96</v>
      </c>
      <c r="I30" s="3">
        <f t="shared" si="0"/>
        <v>4.49</v>
      </c>
      <c r="J30" s="3" t="s">
        <v>26</v>
      </c>
      <c r="K30" s="6">
        <f t="shared" si="1"/>
        <v>11225</v>
      </c>
      <c r="L30" s="1" t="s">
        <v>23</v>
      </c>
    </row>
    <row r="31" spans="1:12">
      <c r="A31" s="3">
        <v>27</v>
      </c>
      <c r="B31" s="7" t="s">
        <v>16</v>
      </c>
      <c r="C31" s="7" t="s">
        <v>17</v>
      </c>
      <c r="D31" s="8" t="s">
        <v>59</v>
      </c>
      <c r="E31" s="4" t="s">
        <v>19</v>
      </c>
      <c r="F31" s="9" t="s">
        <v>29</v>
      </c>
      <c r="G31" s="3" t="s">
        <v>26</v>
      </c>
      <c r="H31" s="9">
        <v>18.46</v>
      </c>
      <c r="I31" s="3">
        <f t="shared" si="0"/>
        <v>4.6150000000000002</v>
      </c>
      <c r="J31" s="3" t="s">
        <v>26</v>
      </c>
      <c r="K31" s="6">
        <f t="shared" si="1"/>
        <v>11537.5</v>
      </c>
      <c r="L31" s="1" t="s">
        <v>23</v>
      </c>
    </row>
    <row r="32" spans="1:12">
      <c r="A32" s="3">
        <v>28</v>
      </c>
      <c r="B32" s="7" t="s">
        <v>16</v>
      </c>
      <c r="C32" s="7" t="s">
        <v>17</v>
      </c>
      <c r="D32" s="8" t="s">
        <v>60</v>
      </c>
      <c r="E32" s="4" t="s">
        <v>19</v>
      </c>
      <c r="F32" s="9" t="s">
        <v>29</v>
      </c>
      <c r="G32" s="3" t="s">
        <v>26</v>
      </c>
      <c r="H32" s="9">
        <v>21.46</v>
      </c>
      <c r="I32" s="3">
        <f t="shared" si="0"/>
        <v>5.3650000000000002</v>
      </c>
      <c r="J32" s="3" t="s">
        <v>26</v>
      </c>
      <c r="K32" s="6">
        <f t="shared" si="1"/>
        <v>13412.5</v>
      </c>
      <c r="L32" s="1" t="s">
        <v>23</v>
      </c>
    </row>
    <row r="33" spans="1:12" ht="15.75">
      <c r="A33" s="10">
        <v>28</v>
      </c>
      <c r="B33" s="32" t="s">
        <v>61</v>
      </c>
      <c r="C33" s="33"/>
      <c r="D33" s="33"/>
      <c r="E33" s="33"/>
      <c r="F33" s="33"/>
      <c r="G33" s="34"/>
      <c r="H33" s="10">
        <f>SUM(H5:H32)</f>
        <v>498.12000000000023</v>
      </c>
      <c r="I33" s="10">
        <f t="shared" ref="I33:K33" si="2">SUM(I5:I32)</f>
        <v>124.53000000000006</v>
      </c>
      <c r="J33" s="10"/>
      <c r="K33" s="10">
        <f t="shared" si="2"/>
        <v>311325</v>
      </c>
      <c r="L33" s="10"/>
    </row>
    <row r="34" spans="1:12">
      <c r="A34" s="5">
        <v>29</v>
      </c>
      <c r="B34" s="4" t="s">
        <v>62</v>
      </c>
      <c r="C34" s="4" t="s">
        <v>63</v>
      </c>
      <c r="D34" s="4" t="s">
        <v>64</v>
      </c>
      <c r="E34" s="4" t="s">
        <v>19</v>
      </c>
      <c r="F34" s="5" t="s">
        <v>20</v>
      </c>
      <c r="G34" s="3" t="s">
        <v>26</v>
      </c>
      <c r="H34" s="5">
        <v>118</v>
      </c>
      <c r="I34" s="3">
        <f t="shared" ref="I34:I38" si="3">H34/4</f>
        <v>29.5</v>
      </c>
      <c r="J34" s="3" t="s">
        <v>26</v>
      </c>
      <c r="K34" s="6">
        <f t="shared" ref="K34:K39" si="4">I34*2500</f>
        <v>73750</v>
      </c>
      <c r="L34" s="1" t="s">
        <v>23</v>
      </c>
    </row>
    <row r="35" spans="1:12" ht="30">
      <c r="A35" s="5">
        <v>30</v>
      </c>
      <c r="B35" s="7" t="s">
        <v>65</v>
      </c>
      <c r="C35" s="7" t="s">
        <v>66</v>
      </c>
      <c r="D35" s="8" t="s">
        <v>67</v>
      </c>
      <c r="E35" s="4" t="s">
        <v>19</v>
      </c>
      <c r="F35" s="9" t="s">
        <v>29</v>
      </c>
      <c r="G35" s="3" t="s">
        <v>26</v>
      </c>
      <c r="H35" s="11">
        <v>5.48</v>
      </c>
      <c r="I35" s="12">
        <f t="shared" si="3"/>
        <v>1.37</v>
      </c>
      <c r="J35" s="3" t="s">
        <v>26</v>
      </c>
      <c r="K35" s="6">
        <f t="shared" si="4"/>
        <v>3425.0000000000005</v>
      </c>
      <c r="L35" s="1" t="s">
        <v>23</v>
      </c>
    </row>
    <row r="36" spans="1:12">
      <c r="A36" s="5">
        <v>31</v>
      </c>
      <c r="B36" s="7" t="s">
        <v>65</v>
      </c>
      <c r="C36" s="7" t="s">
        <v>68</v>
      </c>
      <c r="D36" s="8" t="s">
        <v>69</v>
      </c>
      <c r="E36" s="4" t="s">
        <v>19</v>
      </c>
      <c r="F36" s="9" t="s">
        <v>29</v>
      </c>
      <c r="G36" s="3" t="s">
        <v>26</v>
      </c>
      <c r="H36" s="9">
        <v>10.130000000000001</v>
      </c>
      <c r="I36" s="3">
        <f t="shared" si="3"/>
        <v>2.5325000000000002</v>
      </c>
      <c r="J36" s="3" t="s">
        <v>26</v>
      </c>
      <c r="K36" s="6">
        <f t="shared" si="4"/>
        <v>6331.2500000000009</v>
      </c>
      <c r="L36" s="1" t="s">
        <v>23</v>
      </c>
    </row>
    <row r="37" spans="1:12">
      <c r="A37" s="5">
        <v>32</v>
      </c>
      <c r="B37" s="7" t="s">
        <v>65</v>
      </c>
      <c r="C37" s="7" t="s">
        <v>70</v>
      </c>
      <c r="D37" s="8" t="s">
        <v>71</v>
      </c>
      <c r="E37" s="4" t="s">
        <v>19</v>
      </c>
      <c r="F37" s="9" t="s">
        <v>29</v>
      </c>
      <c r="G37" s="3" t="s">
        <v>26</v>
      </c>
      <c r="H37" s="9">
        <v>1.49</v>
      </c>
      <c r="I37" s="3">
        <f t="shared" si="3"/>
        <v>0.3725</v>
      </c>
      <c r="J37" s="3" t="s">
        <v>26</v>
      </c>
      <c r="K37" s="6">
        <f t="shared" si="4"/>
        <v>931.25</v>
      </c>
      <c r="L37" s="1" t="s">
        <v>23</v>
      </c>
    </row>
    <row r="38" spans="1:12">
      <c r="A38" s="5">
        <v>33</v>
      </c>
      <c r="B38" s="7" t="s">
        <v>65</v>
      </c>
      <c r="C38" s="7" t="s">
        <v>72</v>
      </c>
      <c r="D38" s="8" t="s">
        <v>73</v>
      </c>
      <c r="E38" s="4" t="s">
        <v>19</v>
      </c>
      <c r="F38" s="9" t="s">
        <v>29</v>
      </c>
      <c r="G38" s="3" t="s">
        <v>26</v>
      </c>
      <c r="H38" s="9">
        <v>23.45</v>
      </c>
      <c r="I38" s="3">
        <f t="shared" si="3"/>
        <v>5.8624999999999998</v>
      </c>
      <c r="J38" s="3" t="s">
        <v>26</v>
      </c>
      <c r="K38" s="6">
        <f t="shared" si="4"/>
        <v>14656.25</v>
      </c>
      <c r="L38" s="1" t="s">
        <v>23</v>
      </c>
    </row>
    <row r="39" spans="1:12" ht="30">
      <c r="A39" s="5">
        <v>34</v>
      </c>
      <c r="B39" s="13" t="s">
        <v>62</v>
      </c>
      <c r="C39" s="14" t="s">
        <v>74</v>
      </c>
      <c r="D39" s="13" t="s">
        <v>75</v>
      </c>
      <c r="E39" s="13" t="s">
        <v>76</v>
      </c>
      <c r="F39" s="15" t="s">
        <v>77</v>
      </c>
      <c r="G39" s="16" t="s">
        <v>78</v>
      </c>
      <c r="H39" s="17">
        <v>240</v>
      </c>
      <c r="I39" s="17">
        <v>120</v>
      </c>
      <c r="J39" s="3" t="s">
        <v>26</v>
      </c>
      <c r="K39" s="6">
        <f t="shared" si="4"/>
        <v>300000</v>
      </c>
      <c r="L39" s="1" t="s">
        <v>23</v>
      </c>
    </row>
    <row r="40" spans="1:12" ht="15.75">
      <c r="A40" s="10">
        <v>5</v>
      </c>
      <c r="B40" s="32" t="s">
        <v>61</v>
      </c>
      <c r="C40" s="33"/>
      <c r="D40" s="33"/>
      <c r="E40" s="33"/>
      <c r="F40" s="33"/>
      <c r="G40" s="34"/>
      <c r="H40" s="10">
        <f>SUM(H34:H39)</f>
        <v>398.55</v>
      </c>
      <c r="I40" s="10">
        <f t="shared" ref="I40" si="5">SUM(I34:I39)</f>
        <v>159.63749999999999</v>
      </c>
      <c r="J40" s="10"/>
      <c r="K40" s="18">
        <f>SUM(K34:K39)</f>
        <v>399093.75</v>
      </c>
      <c r="L40" s="10"/>
    </row>
    <row r="41" spans="1:12">
      <c r="A41" s="5">
        <v>35</v>
      </c>
      <c r="B41" s="4" t="s">
        <v>79</v>
      </c>
      <c r="C41" s="4" t="s">
        <v>80</v>
      </c>
      <c r="D41" s="4" t="s">
        <v>81</v>
      </c>
      <c r="E41" s="4" t="s">
        <v>19</v>
      </c>
      <c r="F41" s="9" t="s">
        <v>20</v>
      </c>
      <c r="G41" s="3" t="s">
        <v>26</v>
      </c>
      <c r="H41" s="5">
        <v>320</v>
      </c>
      <c r="I41" s="3">
        <f t="shared" ref="I41:I45" si="6">H41/4</f>
        <v>80</v>
      </c>
      <c r="J41" s="3" t="s">
        <v>26</v>
      </c>
      <c r="K41" s="6">
        <f t="shared" ref="K41:K45" si="7">I41*2500</f>
        <v>200000</v>
      </c>
      <c r="L41" s="1" t="s">
        <v>23</v>
      </c>
    </row>
    <row r="42" spans="1:12" ht="30">
      <c r="A42" s="5">
        <v>36</v>
      </c>
      <c r="B42" s="4" t="s">
        <v>79</v>
      </c>
      <c r="C42" s="4" t="s">
        <v>82</v>
      </c>
      <c r="D42" s="4" t="s">
        <v>83</v>
      </c>
      <c r="E42" s="4" t="s">
        <v>19</v>
      </c>
      <c r="F42" s="9" t="s">
        <v>20</v>
      </c>
      <c r="G42" s="3" t="s">
        <v>26</v>
      </c>
      <c r="H42" s="5">
        <v>20</v>
      </c>
      <c r="I42" s="3">
        <f t="shared" si="6"/>
        <v>5</v>
      </c>
      <c r="J42" s="3" t="s">
        <v>26</v>
      </c>
      <c r="K42" s="6">
        <f t="shared" si="7"/>
        <v>12500</v>
      </c>
      <c r="L42" s="1" t="s">
        <v>23</v>
      </c>
    </row>
    <row r="43" spans="1:12">
      <c r="A43" s="5">
        <v>37</v>
      </c>
      <c r="B43" s="19" t="s">
        <v>79</v>
      </c>
      <c r="C43" s="19" t="s">
        <v>79</v>
      </c>
      <c r="D43" s="20" t="s">
        <v>84</v>
      </c>
      <c r="E43" s="4" t="s">
        <v>19</v>
      </c>
      <c r="F43" s="9" t="s">
        <v>29</v>
      </c>
      <c r="G43" s="3" t="s">
        <v>26</v>
      </c>
      <c r="H43" s="9">
        <v>25.45</v>
      </c>
      <c r="I43" s="3">
        <f t="shared" si="6"/>
        <v>6.3624999999999998</v>
      </c>
      <c r="J43" s="3" t="s">
        <v>26</v>
      </c>
      <c r="K43" s="6">
        <f t="shared" si="7"/>
        <v>15906.25</v>
      </c>
      <c r="L43" s="1" t="s">
        <v>23</v>
      </c>
    </row>
    <row r="44" spans="1:12" ht="45">
      <c r="A44" s="5">
        <v>38</v>
      </c>
      <c r="B44" s="19" t="s">
        <v>79</v>
      </c>
      <c r="C44" s="20" t="s">
        <v>85</v>
      </c>
      <c r="D44" s="20" t="s">
        <v>85</v>
      </c>
      <c r="E44" s="4" t="s">
        <v>19</v>
      </c>
      <c r="F44" s="9" t="s">
        <v>29</v>
      </c>
      <c r="G44" s="3" t="s">
        <v>26</v>
      </c>
      <c r="H44" s="11">
        <v>36.42</v>
      </c>
      <c r="I44" s="12">
        <f t="shared" si="6"/>
        <v>9.1050000000000004</v>
      </c>
      <c r="J44" s="3" t="s">
        <v>26</v>
      </c>
      <c r="K44" s="6">
        <f t="shared" si="7"/>
        <v>22762.5</v>
      </c>
      <c r="L44" s="1" t="s">
        <v>23</v>
      </c>
    </row>
    <row r="45" spans="1:12" ht="30">
      <c r="A45" s="5">
        <v>39</v>
      </c>
      <c r="B45" s="19" t="s">
        <v>79</v>
      </c>
      <c r="C45" s="20" t="s">
        <v>86</v>
      </c>
      <c r="D45" s="20" t="s">
        <v>86</v>
      </c>
      <c r="E45" s="4" t="s">
        <v>19</v>
      </c>
      <c r="F45" s="9" t="s">
        <v>29</v>
      </c>
      <c r="G45" s="3" t="s">
        <v>26</v>
      </c>
      <c r="H45" s="11">
        <v>28.94</v>
      </c>
      <c r="I45" s="12">
        <f t="shared" si="6"/>
        <v>7.2350000000000003</v>
      </c>
      <c r="J45" s="3" t="s">
        <v>26</v>
      </c>
      <c r="K45" s="6">
        <f t="shared" si="7"/>
        <v>18087.5</v>
      </c>
      <c r="L45" s="1" t="s">
        <v>23</v>
      </c>
    </row>
    <row r="46" spans="1:12" ht="15.75">
      <c r="A46" s="10">
        <v>5</v>
      </c>
      <c r="B46" s="32" t="s">
        <v>61</v>
      </c>
      <c r="C46" s="33"/>
      <c r="D46" s="33"/>
      <c r="E46" s="33"/>
      <c r="F46" s="33"/>
      <c r="G46" s="34"/>
      <c r="H46" s="10">
        <f>SUM(H41:H45)</f>
        <v>430.81</v>
      </c>
      <c r="I46" s="10">
        <f t="shared" ref="I46:K46" si="8">SUM(I41:I45)</f>
        <v>107.7025</v>
      </c>
      <c r="J46" s="10">
        <f t="shared" si="8"/>
        <v>0</v>
      </c>
      <c r="K46" s="18">
        <f t="shared" si="8"/>
        <v>269256.25</v>
      </c>
      <c r="L46" s="10"/>
    </row>
    <row r="47" spans="1:12">
      <c r="A47" s="5">
        <v>40</v>
      </c>
      <c r="B47" s="21" t="s">
        <v>87</v>
      </c>
      <c r="C47" s="4" t="s">
        <v>88</v>
      </c>
      <c r="D47" s="4" t="s">
        <v>89</v>
      </c>
      <c r="E47" s="22" t="s">
        <v>19</v>
      </c>
      <c r="F47" s="9" t="s">
        <v>20</v>
      </c>
      <c r="G47" s="3" t="s">
        <v>26</v>
      </c>
      <c r="H47" s="3">
        <v>20</v>
      </c>
      <c r="I47" s="3">
        <f t="shared" ref="I47:I59" si="9">H47/4</f>
        <v>5</v>
      </c>
      <c r="J47" s="23" t="s">
        <v>26</v>
      </c>
      <c r="K47" s="24">
        <f t="shared" ref="K47:K59" si="10">I47*2500</f>
        <v>12500</v>
      </c>
      <c r="L47" s="25" t="s">
        <v>23</v>
      </c>
    </row>
    <row r="48" spans="1:12">
      <c r="A48" s="5">
        <v>41</v>
      </c>
      <c r="B48" s="21" t="s">
        <v>87</v>
      </c>
      <c r="C48" s="4" t="s">
        <v>90</v>
      </c>
      <c r="D48" s="4" t="s">
        <v>91</v>
      </c>
      <c r="E48" s="22" t="s">
        <v>19</v>
      </c>
      <c r="F48" s="9" t="s">
        <v>20</v>
      </c>
      <c r="G48" s="3" t="s">
        <v>26</v>
      </c>
      <c r="H48" s="3">
        <v>20</v>
      </c>
      <c r="I48" s="3">
        <f t="shared" si="9"/>
        <v>5</v>
      </c>
      <c r="J48" s="23" t="s">
        <v>26</v>
      </c>
      <c r="K48" s="24">
        <f t="shared" si="10"/>
        <v>12500</v>
      </c>
      <c r="L48" s="25" t="s">
        <v>23</v>
      </c>
    </row>
    <row r="49" spans="1:12">
      <c r="A49" s="5">
        <v>42</v>
      </c>
      <c r="B49" s="7" t="s">
        <v>87</v>
      </c>
      <c r="C49" s="7" t="s">
        <v>92</v>
      </c>
      <c r="D49" s="8" t="s">
        <v>93</v>
      </c>
      <c r="E49" s="22" t="s">
        <v>19</v>
      </c>
      <c r="F49" s="26" t="s">
        <v>29</v>
      </c>
      <c r="G49" s="23" t="s">
        <v>26</v>
      </c>
      <c r="H49" s="9">
        <v>1.63</v>
      </c>
      <c r="I49" s="3">
        <f t="shared" si="9"/>
        <v>0.40749999999999997</v>
      </c>
      <c r="J49" s="23" t="s">
        <v>26</v>
      </c>
      <c r="K49" s="24">
        <f t="shared" si="10"/>
        <v>1018.7499999999999</v>
      </c>
      <c r="L49" s="25" t="s">
        <v>23</v>
      </c>
    </row>
    <row r="50" spans="1:12">
      <c r="A50" s="5">
        <v>43</v>
      </c>
      <c r="B50" s="7" t="s">
        <v>87</v>
      </c>
      <c r="C50" s="7" t="s">
        <v>92</v>
      </c>
      <c r="D50" s="8" t="s">
        <v>94</v>
      </c>
      <c r="E50" s="22" t="s">
        <v>19</v>
      </c>
      <c r="F50" s="26" t="s">
        <v>29</v>
      </c>
      <c r="G50" s="23" t="s">
        <v>26</v>
      </c>
      <c r="H50" s="9">
        <v>12.98</v>
      </c>
      <c r="I50" s="3">
        <f t="shared" si="9"/>
        <v>3.2450000000000001</v>
      </c>
      <c r="J50" s="23" t="s">
        <v>26</v>
      </c>
      <c r="K50" s="24">
        <f t="shared" si="10"/>
        <v>8112.5</v>
      </c>
      <c r="L50" s="25" t="s">
        <v>23</v>
      </c>
    </row>
    <row r="51" spans="1:12" ht="30">
      <c r="A51" s="5">
        <v>44</v>
      </c>
      <c r="B51" s="7" t="s">
        <v>87</v>
      </c>
      <c r="C51" s="7" t="s">
        <v>95</v>
      </c>
      <c r="D51" s="8" t="s">
        <v>96</v>
      </c>
      <c r="E51" s="22" t="s">
        <v>19</v>
      </c>
      <c r="F51" s="26" t="s">
        <v>29</v>
      </c>
      <c r="G51" s="23" t="s">
        <v>26</v>
      </c>
      <c r="H51" s="9">
        <v>32.93</v>
      </c>
      <c r="I51" s="3">
        <f t="shared" si="9"/>
        <v>8.2324999999999999</v>
      </c>
      <c r="J51" s="23" t="s">
        <v>26</v>
      </c>
      <c r="K51" s="24">
        <f t="shared" si="10"/>
        <v>20581.25</v>
      </c>
      <c r="L51" s="25" t="s">
        <v>23</v>
      </c>
    </row>
    <row r="52" spans="1:12">
      <c r="A52" s="5">
        <v>45</v>
      </c>
      <c r="B52" s="7" t="s">
        <v>87</v>
      </c>
      <c r="C52" s="7" t="s">
        <v>97</v>
      </c>
      <c r="D52" s="8" t="s">
        <v>98</v>
      </c>
      <c r="E52" s="22" t="s">
        <v>19</v>
      </c>
      <c r="F52" s="26" t="s">
        <v>29</v>
      </c>
      <c r="G52" s="23" t="s">
        <v>26</v>
      </c>
      <c r="H52" s="9">
        <v>1.98</v>
      </c>
      <c r="I52" s="3">
        <f t="shared" si="9"/>
        <v>0.495</v>
      </c>
      <c r="J52" s="23" t="s">
        <v>26</v>
      </c>
      <c r="K52" s="24">
        <f t="shared" si="10"/>
        <v>1237.5</v>
      </c>
      <c r="L52" s="25" t="s">
        <v>23</v>
      </c>
    </row>
    <row r="53" spans="1:12">
      <c r="A53" s="5">
        <v>46</v>
      </c>
      <c r="B53" s="7" t="s">
        <v>87</v>
      </c>
      <c r="C53" s="7" t="s">
        <v>97</v>
      </c>
      <c r="D53" s="8" t="s">
        <v>99</v>
      </c>
      <c r="E53" s="22" t="s">
        <v>19</v>
      </c>
      <c r="F53" s="26" t="s">
        <v>29</v>
      </c>
      <c r="G53" s="23" t="s">
        <v>26</v>
      </c>
      <c r="H53" s="9">
        <v>2.99</v>
      </c>
      <c r="I53" s="3">
        <f t="shared" si="9"/>
        <v>0.74750000000000005</v>
      </c>
      <c r="J53" s="23" t="s">
        <v>26</v>
      </c>
      <c r="K53" s="24">
        <f t="shared" si="10"/>
        <v>1868.7500000000002</v>
      </c>
      <c r="L53" s="25" t="s">
        <v>23</v>
      </c>
    </row>
    <row r="54" spans="1:12">
      <c r="A54" s="5">
        <v>47</v>
      </c>
      <c r="B54" s="7" t="s">
        <v>87</v>
      </c>
      <c r="C54" s="7" t="s">
        <v>97</v>
      </c>
      <c r="D54" s="8" t="s">
        <v>100</v>
      </c>
      <c r="E54" s="22" t="s">
        <v>19</v>
      </c>
      <c r="F54" s="26" t="s">
        <v>29</v>
      </c>
      <c r="G54" s="23" t="s">
        <v>26</v>
      </c>
      <c r="H54" s="9">
        <v>2.99</v>
      </c>
      <c r="I54" s="3">
        <f t="shared" si="9"/>
        <v>0.74750000000000005</v>
      </c>
      <c r="J54" s="23" t="s">
        <v>26</v>
      </c>
      <c r="K54" s="24">
        <f t="shared" si="10"/>
        <v>1868.7500000000002</v>
      </c>
      <c r="L54" s="25" t="s">
        <v>23</v>
      </c>
    </row>
    <row r="55" spans="1:12">
      <c r="A55" s="5">
        <v>48</v>
      </c>
      <c r="B55" s="7" t="s">
        <v>87</v>
      </c>
      <c r="C55" s="7" t="s">
        <v>97</v>
      </c>
      <c r="D55" s="8" t="s">
        <v>101</v>
      </c>
      <c r="E55" s="22" t="s">
        <v>19</v>
      </c>
      <c r="F55" s="26" t="s">
        <v>29</v>
      </c>
      <c r="G55" s="23" t="s">
        <v>26</v>
      </c>
      <c r="H55" s="9">
        <v>7.99</v>
      </c>
      <c r="I55" s="3">
        <f t="shared" si="9"/>
        <v>1.9975000000000001</v>
      </c>
      <c r="J55" s="23" t="s">
        <v>26</v>
      </c>
      <c r="K55" s="24">
        <f t="shared" si="10"/>
        <v>4993.75</v>
      </c>
      <c r="L55" s="25" t="s">
        <v>23</v>
      </c>
    </row>
    <row r="56" spans="1:12">
      <c r="A56" s="5">
        <v>49</v>
      </c>
      <c r="B56" s="7" t="s">
        <v>87</v>
      </c>
      <c r="C56" s="7" t="s">
        <v>87</v>
      </c>
      <c r="D56" s="8" t="s">
        <v>102</v>
      </c>
      <c r="E56" s="22" t="s">
        <v>19</v>
      </c>
      <c r="F56" s="26" t="s">
        <v>29</v>
      </c>
      <c r="G56" s="23" t="s">
        <v>26</v>
      </c>
      <c r="H56" s="9">
        <v>0.49</v>
      </c>
      <c r="I56" s="3">
        <f t="shared" si="9"/>
        <v>0.1225</v>
      </c>
      <c r="J56" s="23" t="s">
        <v>26</v>
      </c>
      <c r="K56" s="24">
        <f t="shared" si="10"/>
        <v>306.25</v>
      </c>
      <c r="L56" s="25" t="s">
        <v>23</v>
      </c>
    </row>
    <row r="57" spans="1:12">
      <c r="A57" s="5">
        <v>50</v>
      </c>
      <c r="B57" s="7" t="s">
        <v>87</v>
      </c>
      <c r="C57" s="7" t="s">
        <v>87</v>
      </c>
      <c r="D57" s="8" t="s">
        <v>103</v>
      </c>
      <c r="E57" s="4" t="s">
        <v>19</v>
      </c>
      <c r="F57" s="9" t="s">
        <v>29</v>
      </c>
      <c r="G57" s="3" t="s">
        <v>26</v>
      </c>
      <c r="H57" s="9">
        <v>10.48</v>
      </c>
      <c r="I57" s="3">
        <f t="shared" si="9"/>
        <v>2.62</v>
      </c>
      <c r="J57" s="3" t="s">
        <v>26</v>
      </c>
      <c r="K57" s="6">
        <f t="shared" si="10"/>
        <v>6550</v>
      </c>
      <c r="L57" s="1" t="s">
        <v>23</v>
      </c>
    </row>
    <row r="58" spans="1:12">
      <c r="A58" s="5">
        <v>51</v>
      </c>
      <c r="B58" s="7" t="s">
        <v>87</v>
      </c>
      <c r="C58" s="7" t="s">
        <v>87</v>
      </c>
      <c r="D58" s="8" t="s">
        <v>104</v>
      </c>
      <c r="E58" s="4" t="s">
        <v>19</v>
      </c>
      <c r="F58" s="9" t="s">
        <v>29</v>
      </c>
      <c r="G58" s="3" t="s">
        <v>26</v>
      </c>
      <c r="H58" s="9">
        <v>43.4</v>
      </c>
      <c r="I58" s="3">
        <f t="shared" si="9"/>
        <v>10.85</v>
      </c>
      <c r="J58" s="3" t="s">
        <v>26</v>
      </c>
      <c r="K58" s="6">
        <f t="shared" si="10"/>
        <v>27125</v>
      </c>
      <c r="L58" s="1" t="s">
        <v>23</v>
      </c>
    </row>
    <row r="59" spans="1:12">
      <c r="A59" s="5">
        <v>52</v>
      </c>
      <c r="B59" s="7" t="s">
        <v>87</v>
      </c>
      <c r="C59" s="7" t="s">
        <v>87</v>
      </c>
      <c r="D59" s="8" t="s">
        <v>105</v>
      </c>
      <c r="E59" s="4" t="s">
        <v>19</v>
      </c>
      <c r="F59" s="9" t="s">
        <v>29</v>
      </c>
      <c r="G59" s="3" t="s">
        <v>26</v>
      </c>
      <c r="H59" s="9">
        <v>17.46</v>
      </c>
      <c r="I59" s="3">
        <f t="shared" si="9"/>
        <v>4.3650000000000002</v>
      </c>
      <c r="J59" s="3" t="s">
        <v>26</v>
      </c>
      <c r="K59" s="6">
        <f t="shared" si="10"/>
        <v>10912.5</v>
      </c>
      <c r="L59" s="1" t="s">
        <v>23</v>
      </c>
    </row>
    <row r="60" spans="1:12" ht="15.75">
      <c r="A60" s="10">
        <v>13</v>
      </c>
      <c r="B60" s="32" t="s">
        <v>61</v>
      </c>
      <c r="C60" s="33"/>
      <c r="D60" s="33"/>
      <c r="E60" s="33"/>
      <c r="F60" s="33"/>
      <c r="G60" s="34"/>
      <c r="H60" s="10">
        <f>SUM(H47:H59)</f>
        <v>175.32</v>
      </c>
      <c r="I60" s="10">
        <f t="shared" ref="I60:K60" si="11">SUM(I47:I59)</f>
        <v>43.83</v>
      </c>
      <c r="J60" s="10"/>
      <c r="K60" s="10">
        <f t="shared" si="11"/>
        <v>109575</v>
      </c>
      <c r="L60" s="10"/>
    </row>
    <row r="61" spans="1:12">
      <c r="A61" s="3">
        <v>53</v>
      </c>
      <c r="B61" s="27" t="s">
        <v>106</v>
      </c>
      <c r="C61" s="27" t="s">
        <v>88</v>
      </c>
      <c r="D61" s="27" t="s">
        <v>107</v>
      </c>
      <c r="E61" s="27" t="s">
        <v>19</v>
      </c>
      <c r="F61" s="28" t="s">
        <v>20</v>
      </c>
      <c r="G61" s="28" t="s">
        <v>26</v>
      </c>
      <c r="H61" s="28">
        <v>132</v>
      </c>
      <c r="I61" s="28">
        <f t="shared" ref="I61:I69" si="12">H61/4</f>
        <v>33</v>
      </c>
      <c r="J61" s="31" t="s">
        <v>26</v>
      </c>
      <c r="K61" s="6">
        <f t="shared" ref="K61:K69" si="13">I61*2500</f>
        <v>82500</v>
      </c>
      <c r="L61" s="1"/>
    </row>
    <row r="62" spans="1:12">
      <c r="A62" s="3">
        <v>54</v>
      </c>
      <c r="B62" s="27" t="s">
        <v>106</v>
      </c>
      <c r="C62" s="27" t="s">
        <v>88</v>
      </c>
      <c r="D62" s="27" t="s">
        <v>108</v>
      </c>
      <c r="E62" s="27" t="s">
        <v>19</v>
      </c>
      <c r="F62" s="28" t="s">
        <v>20</v>
      </c>
      <c r="G62" s="28" t="s">
        <v>26</v>
      </c>
      <c r="H62" s="28">
        <v>200</v>
      </c>
      <c r="I62" s="28">
        <f t="shared" si="12"/>
        <v>50</v>
      </c>
      <c r="J62" s="31" t="s">
        <v>26</v>
      </c>
      <c r="K62" s="6">
        <f t="shared" si="13"/>
        <v>125000</v>
      </c>
      <c r="L62" s="1"/>
    </row>
    <row r="63" spans="1:12">
      <c r="A63" s="3">
        <v>55</v>
      </c>
      <c r="B63" s="27" t="s">
        <v>106</v>
      </c>
      <c r="C63" s="27" t="s">
        <v>88</v>
      </c>
      <c r="D63" s="27" t="s">
        <v>109</v>
      </c>
      <c r="E63" s="27" t="s">
        <v>19</v>
      </c>
      <c r="F63" s="28" t="s">
        <v>20</v>
      </c>
      <c r="G63" s="28" t="s">
        <v>26</v>
      </c>
      <c r="H63" s="28">
        <v>64</v>
      </c>
      <c r="I63" s="28">
        <f t="shared" si="12"/>
        <v>16</v>
      </c>
      <c r="J63" s="31" t="s">
        <v>26</v>
      </c>
      <c r="K63" s="6">
        <f t="shared" si="13"/>
        <v>40000</v>
      </c>
      <c r="L63" s="1"/>
    </row>
    <row r="64" spans="1:12">
      <c r="A64" s="3">
        <v>56</v>
      </c>
      <c r="B64" s="29" t="s">
        <v>106</v>
      </c>
      <c r="C64" s="29" t="s">
        <v>110</v>
      </c>
      <c r="D64" s="8" t="s">
        <v>111</v>
      </c>
      <c r="E64" s="27" t="s">
        <v>19</v>
      </c>
      <c r="F64" s="30" t="s">
        <v>29</v>
      </c>
      <c r="G64" s="28" t="s">
        <v>26</v>
      </c>
      <c r="H64" s="30">
        <v>18.46</v>
      </c>
      <c r="I64" s="28">
        <f t="shared" si="12"/>
        <v>4.6150000000000002</v>
      </c>
      <c r="J64" s="31" t="s">
        <v>26</v>
      </c>
      <c r="K64" s="6">
        <f t="shared" si="13"/>
        <v>11537.5</v>
      </c>
      <c r="L64" s="1"/>
    </row>
    <row r="65" spans="1:12" ht="30">
      <c r="A65" s="3">
        <v>57</v>
      </c>
      <c r="B65" s="29" t="s">
        <v>106</v>
      </c>
      <c r="C65" s="29" t="s">
        <v>110</v>
      </c>
      <c r="D65" s="8" t="s">
        <v>112</v>
      </c>
      <c r="E65" s="27" t="s">
        <v>19</v>
      </c>
      <c r="F65" s="30" t="s">
        <v>29</v>
      </c>
      <c r="G65" s="28" t="s">
        <v>26</v>
      </c>
      <c r="H65" s="30">
        <v>47.4</v>
      </c>
      <c r="I65" s="28">
        <f t="shared" si="12"/>
        <v>11.85</v>
      </c>
      <c r="J65" s="31" t="s">
        <v>26</v>
      </c>
      <c r="K65" s="6">
        <f t="shared" si="13"/>
        <v>29625</v>
      </c>
      <c r="L65" s="1"/>
    </row>
    <row r="66" spans="1:12">
      <c r="A66" s="3">
        <v>58</v>
      </c>
      <c r="B66" s="29" t="s">
        <v>106</v>
      </c>
      <c r="C66" s="29" t="s">
        <v>110</v>
      </c>
      <c r="D66" s="8" t="s">
        <v>113</v>
      </c>
      <c r="E66" s="27" t="s">
        <v>19</v>
      </c>
      <c r="F66" s="30" t="s">
        <v>29</v>
      </c>
      <c r="G66" s="28" t="s">
        <v>26</v>
      </c>
      <c r="H66" s="30">
        <v>11.97</v>
      </c>
      <c r="I66" s="28">
        <f t="shared" si="12"/>
        <v>2.9925000000000002</v>
      </c>
      <c r="J66" s="31" t="s">
        <v>26</v>
      </c>
      <c r="K66" s="6">
        <f t="shared" si="13"/>
        <v>7481.25</v>
      </c>
      <c r="L66" s="1"/>
    </row>
    <row r="67" spans="1:12">
      <c r="A67" s="3">
        <v>59</v>
      </c>
      <c r="B67" s="29" t="s">
        <v>106</v>
      </c>
      <c r="C67" s="29" t="s">
        <v>114</v>
      </c>
      <c r="D67" s="8" t="s">
        <v>115</v>
      </c>
      <c r="E67" s="27" t="s">
        <v>19</v>
      </c>
      <c r="F67" s="30" t="s">
        <v>29</v>
      </c>
      <c r="G67" s="28" t="s">
        <v>26</v>
      </c>
      <c r="H67" s="30">
        <v>0.49</v>
      </c>
      <c r="I67" s="28">
        <f t="shared" si="12"/>
        <v>0.1225</v>
      </c>
      <c r="J67" s="31" t="s">
        <v>26</v>
      </c>
      <c r="K67" s="6">
        <f t="shared" si="13"/>
        <v>306.25</v>
      </c>
      <c r="L67" s="1"/>
    </row>
    <row r="68" spans="1:12">
      <c r="A68" s="3">
        <v>60</v>
      </c>
      <c r="B68" s="29" t="s">
        <v>106</v>
      </c>
      <c r="C68" s="29" t="s">
        <v>106</v>
      </c>
      <c r="D68" s="8" t="s">
        <v>116</v>
      </c>
      <c r="E68" s="27" t="s">
        <v>19</v>
      </c>
      <c r="F68" s="30" t="s">
        <v>29</v>
      </c>
      <c r="G68" s="28" t="s">
        <v>26</v>
      </c>
      <c r="H68" s="30">
        <v>13.47</v>
      </c>
      <c r="I68" s="28">
        <f t="shared" si="12"/>
        <v>3.3675000000000002</v>
      </c>
      <c r="J68" s="31" t="s">
        <v>26</v>
      </c>
      <c r="K68" s="6">
        <f t="shared" si="13"/>
        <v>8418.75</v>
      </c>
      <c r="L68" s="1"/>
    </row>
    <row r="69" spans="1:12">
      <c r="A69" s="3">
        <v>61</v>
      </c>
      <c r="B69" s="29" t="s">
        <v>106</v>
      </c>
      <c r="C69" s="29" t="s">
        <v>106</v>
      </c>
      <c r="D69" s="8" t="s">
        <v>117</v>
      </c>
      <c r="E69" s="27" t="s">
        <v>19</v>
      </c>
      <c r="F69" s="30" t="s">
        <v>29</v>
      </c>
      <c r="G69" s="28" t="s">
        <v>26</v>
      </c>
      <c r="H69" s="30">
        <v>22.95</v>
      </c>
      <c r="I69" s="28">
        <f t="shared" si="12"/>
        <v>5.7374999999999998</v>
      </c>
      <c r="J69" s="31" t="s">
        <v>26</v>
      </c>
      <c r="K69" s="6">
        <f t="shared" si="13"/>
        <v>14343.75</v>
      </c>
      <c r="L69" s="1"/>
    </row>
    <row r="70" spans="1:12" ht="15.75">
      <c r="A70" s="10">
        <v>9</v>
      </c>
      <c r="B70" s="35" t="s">
        <v>61</v>
      </c>
      <c r="C70" s="35"/>
      <c r="D70" s="35"/>
      <c r="E70" s="35"/>
      <c r="F70" s="35"/>
      <c r="G70" s="35"/>
      <c r="H70" s="10">
        <f>SUM(H61:H69)</f>
        <v>510.74</v>
      </c>
      <c r="I70" s="10">
        <f t="shared" ref="I70:K70" si="14">SUM(I61:I69)</f>
        <v>127.685</v>
      </c>
      <c r="J70" s="10">
        <f t="shared" si="14"/>
        <v>0</v>
      </c>
      <c r="K70" s="18">
        <f t="shared" si="14"/>
        <v>319212.5</v>
      </c>
      <c r="L70" s="10"/>
    </row>
    <row r="71" spans="1:12" ht="15.75">
      <c r="A71" s="10">
        <v>61</v>
      </c>
      <c r="B71" s="35" t="s">
        <v>118</v>
      </c>
      <c r="C71" s="35"/>
      <c r="D71" s="35"/>
      <c r="E71" s="35"/>
      <c r="F71" s="35"/>
      <c r="G71" s="35"/>
      <c r="H71" s="10">
        <v>2013.54</v>
      </c>
      <c r="I71" s="10">
        <v>563.38499999999999</v>
      </c>
      <c r="J71" s="10"/>
      <c r="K71" s="10">
        <v>1408463</v>
      </c>
      <c r="L71" s="10"/>
    </row>
    <row r="74" spans="1:12">
      <c r="J74" t="s">
        <v>119</v>
      </c>
    </row>
    <row r="75" spans="1:12">
      <c r="J75" t="s">
        <v>120</v>
      </c>
    </row>
  </sheetData>
  <mergeCells count="10">
    <mergeCell ref="B46:G46"/>
    <mergeCell ref="B60:G60"/>
    <mergeCell ref="B70:G70"/>
    <mergeCell ref="B71:G71"/>
    <mergeCell ref="A1:L1"/>
    <mergeCell ref="A2:D2"/>
    <mergeCell ref="E2:H2"/>
    <mergeCell ref="I2:L2"/>
    <mergeCell ref="B33:G33"/>
    <mergeCell ref="B40:G40"/>
  </mergeCells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2018-04-30T13:51:48Z</dcterms:modified>
</cp:coreProperties>
</file>