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7" i="2"/>
  <c r="J17"/>
  <c r="I17"/>
  <c r="H17"/>
  <c r="G17"/>
  <c r="F17"/>
  <c r="D17"/>
  <c r="C17"/>
  <c r="N16"/>
  <c r="M16"/>
  <c r="L16"/>
  <c r="M15"/>
  <c r="L15"/>
  <c r="E15"/>
  <c r="N15" s="1"/>
  <c r="N14"/>
  <c r="M14"/>
  <c r="L14"/>
  <c r="M13"/>
  <c r="L13"/>
  <c r="E13"/>
  <c r="N13" s="1"/>
  <c r="N12"/>
  <c r="M12"/>
  <c r="L12"/>
  <c r="N11"/>
  <c r="M11"/>
  <c r="L11"/>
  <c r="E11"/>
  <c r="N10"/>
  <c r="M10"/>
  <c r="L10"/>
  <c r="D10"/>
  <c r="N9"/>
  <c r="M9"/>
  <c r="L9"/>
  <c r="N8"/>
  <c r="M8"/>
  <c r="L8"/>
  <c r="N7"/>
  <c r="M7"/>
  <c r="L7"/>
  <c r="N6"/>
  <c r="M6"/>
  <c r="L6"/>
  <c r="N5"/>
  <c r="M5"/>
  <c r="L5"/>
  <c r="N4"/>
  <c r="M4"/>
  <c r="M17" s="1"/>
  <c r="L4"/>
  <c r="L17" s="1"/>
  <c r="K19" i="1"/>
  <c r="K7"/>
  <c r="K8"/>
  <c r="K9"/>
  <c r="K10"/>
  <c r="K11"/>
  <c r="K12"/>
  <c r="K13"/>
  <c r="K14"/>
  <c r="K15"/>
  <c r="K16"/>
  <c r="K17"/>
  <c r="K18"/>
  <c r="K6"/>
  <c r="P17"/>
  <c r="P15"/>
  <c r="N17" i="2" l="1"/>
  <c r="E17"/>
  <c r="N19" i="1"/>
  <c r="P13"/>
  <c r="P19" s="1"/>
  <c r="W7" l="1"/>
  <c r="X7"/>
  <c r="Y7"/>
  <c r="W8"/>
  <c r="X8"/>
  <c r="Y8"/>
  <c r="W9"/>
  <c r="X9"/>
  <c r="Y9"/>
  <c r="W10"/>
  <c r="X10"/>
  <c r="Y10"/>
  <c r="W11"/>
  <c r="X11"/>
  <c r="Y11"/>
  <c r="W12"/>
  <c r="Y12"/>
  <c r="W13"/>
  <c r="X13"/>
  <c r="Y13"/>
  <c r="W14"/>
  <c r="X14"/>
  <c r="Y14"/>
  <c r="W15"/>
  <c r="X15"/>
  <c r="Y15"/>
  <c r="W16"/>
  <c r="X16"/>
  <c r="Y16"/>
  <c r="W17"/>
  <c r="X17"/>
  <c r="Y17"/>
  <c r="W18"/>
  <c r="X18"/>
  <c r="Y18"/>
  <c r="X6"/>
  <c r="Y6"/>
  <c r="W6"/>
  <c r="Q19"/>
  <c r="R19"/>
  <c r="S19"/>
  <c r="T19"/>
  <c r="U19"/>
  <c r="V19"/>
  <c r="O12"/>
  <c r="O19" s="1"/>
  <c r="X12" l="1"/>
  <c r="X19" s="1"/>
  <c r="W19"/>
  <c r="Y19"/>
  <c r="H7" l="1"/>
  <c r="H8"/>
  <c r="H9"/>
  <c r="H11"/>
  <c r="H12"/>
  <c r="H14"/>
  <c r="H15"/>
  <c r="H16"/>
  <c r="H17"/>
  <c r="H18"/>
  <c r="I19"/>
  <c r="F7"/>
  <c r="F8"/>
  <c r="F9"/>
  <c r="F10"/>
  <c r="F11"/>
  <c r="F12"/>
  <c r="F13"/>
  <c r="F14"/>
  <c r="F15"/>
  <c r="F16"/>
  <c r="F17"/>
  <c r="F18"/>
  <c r="F6"/>
  <c r="H19" l="1"/>
  <c r="F19"/>
  <c r="G19" l="1"/>
  <c r="D19"/>
  <c r="C19"/>
</calcChain>
</file>

<file path=xl/sharedStrings.xml><?xml version="1.0" encoding="utf-8"?>
<sst xmlns="http://schemas.openxmlformats.org/spreadsheetml/2006/main" count="95" uniqueCount="37">
  <si>
    <t>S.No.</t>
  </si>
  <si>
    <t>District Name</t>
  </si>
  <si>
    <t>Target</t>
  </si>
  <si>
    <t>Ach</t>
  </si>
  <si>
    <t>FSF</t>
  </si>
  <si>
    <t>Dept</t>
  </si>
  <si>
    <t>Source of Fingerlings procured</t>
  </si>
  <si>
    <t>Srikakulam</t>
  </si>
  <si>
    <t>Vizianagaram</t>
  </si>
  <si>
    <t>Visakhapatnam</t>
  </si>
  <si>
    <t>East Godavari</t>
  </si>
  <si>
    <t>West Godavari</t>
  </si>
  <si>
    <t>Krishna</t>
  </si>
  <si>
    <t>Prakasam</t>
  </si>
  <si>
    <t>Nellore</t>
  </si>
  <si>
    <t>Chittoor</t>
  </si>
  <si>
    <t>Kadapa</t>
  </si>
  <si>
    <t>Ananthapur</t>
  </si>
  <si>
    <t>Kurnool</t>
  </si>
  <si>
    <t>Total</t>
  </si>
  <si>
    <t>Govt</t>
  </si>
  <si>
    <t>Guntur</t>
  </si>
  <si>
    <t>Private 
Firms</t>
  </si>
  <si>
    <t>Private 
lease</t>
  </si>
  <si>
    <t>2017-18 Seed Stocking (Fingerlings)</t>
  </si>
  <si>
    <t>S.
No.</t>
  </si>
  <si>
    <t>District</t>
  </si>
  <si>
    <t xml:space="preserve">Reservoirs 
under License </t>
  </si>
  <si>
    <t>Reservoirs, MI &amp; GP Tanks 
under Lease</t>
  </si>
  <si>
    <t>MI &amp; GP Tanks 
under Auction</t>
  </si>
  <si>
    <t>Grand Total</t>
  </si>
  <si>
    <t>No</t>
  </si>
  <si>
    <t>EWSA</t>
  </si>
  <si>
    <t>Est FL</t>
  </si>
  <si>
    <t>Ananthapuram</t>
  </si>
  <si>
    <t>Action Plan for Stocking  FL (Size - 80-100mm)  
in all Potential Public water Bodies for the year 2018-19</t>
  </si>
  <si>
    <t>Grand 
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</si>
</sst>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Y19"/>
  <sheetViews>
    <sheetView topLeftCell="H1" workbookViewId="0">
      <selection activeCell="L3" sqref="L3:Y19"/>
    </sheetView>
  </sheetViews>
  <sheetFormatPr defaultColWidth="14.42578125" defaultRowHeight="15"/>
  <cols>
    <col min="1" max="1" width="5.7109375" style="2" bestFit="1" customWidth="1"/>
    <col min="2" max="2" width="14.140625" style="2" bestFit="1" customWidth="1"/>
    <col min="3" max="4" width="8.42578125" style="2" bestFit="1" customWidth="1"/>
    <col min="5" max="5" width="7.7109375" style="2" bestFit="1" customWidth="1"/>
    <col min="6" max="6" width="8.42578125" style="2" bestFit="1" customWidth="1"/>
    <col min="7" max="7" width="7.28515625" style="2" bestFit="1" customWidth="1"/>
    <col min="8" max="8" width="7.7109375" style="2" bestFit="1" customWidth="1"/>
    <col min="9" max="9" width="7.28515625" style="2" bestFit="1" customWidth="1"/>
    <col min="10" max="10" width="7.7109375" style="2" bestFit="1" customWidth="1"/>
    <col min="11" max="11" width="7.28515625" style="2" bestFit="1" customWidth="1"/>
    <col min="12" max="12" width="4.42578125" style="2" bestFit="1" customWidth="1"/>
    <col min="13" max="13" width="15.42578125" style="2" customWidth="1"/>
    <col min="14" max="14" width="6.85546875" style="2" customWidth="1"/>
    <col min="15" max="15" width="7.85546875" style="2" bestFit="1" customWidth="1"/>
    <col min="16" max="23" width="6.85546875" style="2" customWidth="1"/>
    <col min="24" max="24" width="7.85546875" style="2" bestFit="1" customWidth="1"/>
    <col min="25" max="25" width="6.85546875" style="2" customWidth="1"/>
    <col min="26" max="16384" width="14.42578125" style="2"/>
  </cols>
  <sheetData>
    <row r="3" spans="1:25" ht="33.75" customHeight="1">
      <c r="A3" s="26" t="s">
        <v>0</v>
      </c>
      <c r="B3" s="26" t="s">
        <v>1</v>
      </c>
      <c r="C3" s="29" t="s">
        <v>24</v>
      </c>
      <c r="D3" s="29"/>
      <c r="E3" s="29"/>
      <c r="F3" s="29"/>
      <c r="G3" s="23" t="s">
        <v>6</v>
      </c>
      <c r="H3" s="24"/>
      <c r="I3" s="24"/>
      <c r="J3" s="24"/>
      <c r="K3" s="25"/>
      <c r="L3" s="30" t="s">
        <v>35</v>
      </c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2"/>
    </row>
    <row r="4" spans="1:25">
      <c r="A4" s="27"/>
      <c r="B4" s="27"/>
      <c r="C4" s="26" t="s">
        <v>2</v>
      </c>
      <c r="D4" s="29" t="s">
        <v>3</v>
      </c>
      <c r="E4" s="29"/>
      <c r="F4" s="29"/>
      <c r="G4" s="23" t="s">
        <v>5</v>
      </c>
      <c r="H4" s="24"/>
      <c r="I4" s="25"/>
      <c r="J4" s="21" t="s">
        <v>22</v>
      </c>
      <c r="K4" s="21" t="s">
        <v>36</v>
      </c>
      <c r="L4" s="21" t="s">
        <v>25</v>
      </c>
      <c r="M4" s="21" t="s">
        <v>26</v>
      </c>
      <c r="N4" s="30" t="s">
        <v>27</v>
      </c>
      <c r="O4" s="31"/>
      <c r="P4" s="32"/>
      <c r="Q4" s="30" t="s">
        <v>28</v>
      </c>
      <c r="R4" s="31"/>
      <c r="S4" s="32"/>
      <c r="T4" s="30" t="s">
        <v>29</v>
      </c>
      <c r="U4" s="31"/>
      <c r="V4" s="32"/>
      <c r="W4" s="23" t="s">
        <v>30</v>
      </c>
      <c r="X4" s="24"/>
      <c r="Y4" s="25"/>
    </row>
    <row r="5" spans="1:25" ht="28.5">
      <c r="A5" s="28"/>
      <c r="B5" s="28"/>
      <c r="C5" s="28"/>
      <c r="D5" s="1" t="s">
        <v>20</v>
      </c>
      <c r="E5" s="13" t="s">
        <v>22</v>
      </c>
      <c r="F5" s="1" t="s">
        <v>19</v>
      </c>
      <c r="G5" s="1" t="s">
        <v>4</v>
      </c>
      <c r="H5" s="13" t="s">
        <v>23</v>
      </c>
      <c r="I5" s="1" t="s">
        <v>19</v>
      </c>
      <c r="J5" s="22"/>
      <c r="K5" s="22"/>
      <c r="L5" s="22"/>
      <c r="M5" s="22"/>
      <c r="N5" s="13" t="s">
        <v>31</v>
      </c>
      <c r="O5" s="1" t="s">
        <v>32</v>
      </c>
      <c r="P5" s="1" t="s">
        <v>33</v>
      </c>
      <c r="Q5" s="1" t="s">
        <v>31</v>
      </c>
      <c r="R5" s="1" t="s">
        <v>32</v>
      </c>
      <c r="S5" s="1" t="s">
        <v>33</v>
      </c>
      <c r="T5" s="1" t="s">
        <v>31</v>
      </c>
      <c r="U5" s="1" t="s">
        <v>32</v>
      </c>
      <c r="V5" s="1" t="s">
        <v>33</v>
      </c>
      <c r="W5" s="1" t="s">
        <v>31</v>
      </c>
      <c r="X5" s="1" t="s">
        <v>32</v>
      </c>
      <c r="Y5" s="1" t="s">
        <v>33</v>
      </c>
    </row>
    <row r="6" spans="1:25">
      <c r="A6" s="5">
        <v>1</v>
      </c>
      <c r="B6" s="6" t="s">
        <v>7</v>
      </c>
      <c r="C6" s="11">
        <v>145.78800000000001</v>
      </c>
      <c r="D6" s="11">
        <v>390.99</v>
      </c>
      <c r="E6" s="11">
        <v>0</v>
      </c>
      <c r="F6" s="11">
        <f>D6+E6</f>
        <v>390.99</v>
      </c>
      <c r="G6" s="11">
        <v>15</v>
      </c>
      <c r="H6" s="11">
        <v>0</v>
      </c>
      <c r="I6" s="11">
        <v>0</v>
      </c>
      <c r="J6" s="11">
        <v>0</v>
      </c>
      <c r="K6" s="11">
        <f>I6+J6</f>
        <v>0</v>
      </c>
      <c r="L6" s="15">
        <v>1</v>
      </c>
      <c r="M6" s="16" t="s">
        <v>7</v>
      </c>
      <c r="N6" s="17">
        <v>0</v>
      </c>
      <c r="O6" s="17">
        <v>0</v>
      </c>
      <c r="P6" s="17">
        <v>0</v>
      </c>
      <c r="Q6" s="17">
        <v>862</v>
      </c>
      <c r="R6" s="17">
        <v>8898.77</v>
      </c>
      <c r="S6" s="17">
        <v>213.02925000000002</v>
      </c>
      <c r="T6" s="17">
        <v>2419</v>
      </c>
      <c r="U6" s="17">
        <v>12464.141000000003</v>
      </c>
      <c r="V6" s="17">
        <v>311.60352500000005</v>
      </c>
      <c r="W6" s="17">
        <f>N6+Q6+T6</f>
        <v>3281</v>
      </c>
      <c r="X6" s="17">
        <f t="shared" ref="X6:Y6" si="0">O6+R6+U6</f>
        <v>21362.911000000004</v>
      </c>
      <c r="Y6" s="17">
        <f t="shared" si="0"/>
        <v>524.63277500000004</v>
      </c>
    </row>
    <row r="7" spans="1:25">
      <c r="A7" s="7">
        <v>2</v>
      </c>
      <c r="B7" s="8" t="s">
        <v>8</v>
      </c>
      <c r="C7" s="11">
        <v>137.11250000000001</v>
      </c>
      <c r="D7" s="11">
        <v>157.13</v>
      </c>
      <c r="E7" s="11">
        <v>20.736999999999998</v>
      </c>
      <c r="F7" s="11">
        <f t="shared" ref="F7:F18" si="1">D7+E7</f>
        <v>177.86699999999999</v>
      </c>
      <c r="G7" s="11">
        <v>1.98</v>
      </c>
      <c r="H7" s="11">
        <f t="shared" ref="H7:H18" si="2">I7-G7</f>
        <v>9.08</v>
      </c>
      <c r="I7" s="11">
        <v>11.06</v>
      </c>
      <c r="J7" s="11">
        <v>20.736999999999998</v>
      </c>
      <c r="K7" s="11">
        <f t="shared" ref="K7:K18" si="3">I7+J7</f>
        <v>31.796999999999997</v>
      </c>
      <c r="L7" s="15">
        <v>2</v>
      </c>
      <c r="M7" s="16" t="s">
        <v>8</v>
      </c>
      <c r="N7" s="17">
        <v>2</v>
      </c>
      <c r="O7" s="17">
        <v>2490</v>
      </c>
      <c r="P7" s="17">
        <v>37.35</v>
      </c>
      <c r="Q7" s="17">
        <v>2711</v>
      </c>
      <c r="R7" s="17">
        <v>7639.0249999999996</v>
      </c>
      <c r="S7" s="17">
        <v>190.97562500000001</v>
      </c>
      <c r="T7" s="17">
        <v>4139</v>
      </c>
      <c r="U7" s="17">
        <v>3397.8</v>
      </c>
      <c r="V7" s="17">
        <v>84.945000000000007</v>
      </c>
      <c r="W7" s="17">
        <f t="shared" ref="W7:W18" si="4">N7+Q7+T7</f>
        <v>6852</v>
      </c>
      <c r="X7" s="17">
        <f t="shared" ref="X7:X18" si="5">O7+R7+U7</f>
        <v>13526.825000000001</v>
      </c>
      <c r="Y7" s="17">
        <f t="shared" ref="Y7:Y18" si="6">P7+S7+V7</f>
        <v>313.270625</v>
      </c>
    </row>
    <row r="8" spans="1:25">
      <c r="A8" s="5">
        <v>3</v>
      </c>
      <c r="B8" s="9" t="s">
        <v>9</v>
      </c>
      <c r="C8" s="11">
        <v>113.17775</v>
      </c>
      <c r="D8" s="11">
        <v>170.78</v>
      </c>
      <c r="E8" s="11">
        <v>5.0949999999999989</v>
      </c>
      <c r="F8" s="11">
        <f t="shared" si="1"/>
        <v>175.875</v>
      </c>
      <c r="G8" s="11">
        <v>9</v>
      </c>
      <c r="H8" s="11">
        <f t="shared" si="2"/>
        <v>0.44999999999999929</v>
      </c>
      <c r="I8" s="11">
        <v>9.4499999999999993</v>
      </c>
      <c r="J8" s="11">
        <v>5.0949999999999989</v>
      </c>
      <c r="K8" s="11">
        <f t="shared" si="3"/>
        <v>14.544999999999998</v>
      </c>
      <c r="L8" s="15">
        <v>3</v>
      </c>
      <c r="M8" s="16" t="s">
        <v>9</v>
      </c>
      <c r="N8" s="17">
        <v>2</v>
      </c>
      <c r="O8" s="17">
        <v>2250</v>
      </c>
      <c r="P8" s="17">
        <v>33.75</v>
      </c>
      <c r="Q8" s="17">
        <v>159</v>
      </c>
      <c r="R8" s="17">
        <v>2655</v>
      </c>
      <c r="S8" s="17">
        <v>64.734999999999999</v>
      </c>
      <c r="T8" s="17">
        <v>1182</v>
      </c>
      <c r="U8" s="17">
        <v>1386.001</v>
      </c>
      <c r="V8" s="17">
        <v>34.650024999999999</v>
      </c>
      <c r="W8" s="17">
        <f t="shared" si="4"/>
        <v>1343</v>
      </c>
      <c r="X8" s="17">
        <f t="shared" si="5"/>
        <v>6291.0010000000002</v>
      </c>
      <c r="Y8" s="17">
        <f t="shared" si="6"/>
        <v>133.13502499999998</v>
      </c>
    </row>
    <row r="9" spans="1:25">
      <c r="A9" s="7">
        <v>4</v>
      </c>
      <c r="B9" s="6" t="s">
        <v>10</v>
      </c>
      <c r="C9" s="11">
        <v>204.71266250000002</v>
      </c>
      <c r="D9" s="11">
        <v>303.08</v>
      </c>
      <c r="E9" s="11">
        <v>7.6</v>
      </c>
      <c r="F9" s="11">
        <f t="shared" si="1"/>
        <v>310.68</v>
      </c>
      <c r="G9" s="11">
        <v>38.15</v>
      </c>
      <c r="H9" s="11">
        <f t="shared" si="2"/>
        <v>37.35</v>
      </c>
      <c r="I9" s="11">
        <v>75.5</v>
      </c>
      <c r="J9" s="11">
        <v>7.6</v>
      </c>
      <c r="K9" s="11">
        <f t="shared" si="3"/>
        <v>83.1</v>
      </c>
      <c r="L9" s="15">
        <v>4</v>
      </c>
      <c r="M9" s="16" t="s">
        <v>10</v>
      </c>
      <c r="N9" s="17">
        <v>2</v>
      </c>
      <c r="O9" s="17">
        <v>14947.5</v>
      </c>
      <c r="P9" s="17">
        <v>139.83750000000001</v>
      </c>
      <c r="Q9" s="17">
        <v>1586</v>
      </c>
      <c r="R9" s="17">
        <v>4350.7</v>
      </c>
      <c r="S9" s="17">
        <v>106.05340000000001</v>
      </c>
      <c r="T9" s="17">
        <v>119</v>
      </c>
      <c r="U9" s="17">
        <v>459.33799999999991</v>
      </c>
      <c r="V9" s="17">
        <v>11.483450000000001</v>
      </c>
      <c r="W9" s="17">
        <f t="shared" si="4"/>
        <v>1707</v>
      </c>
      <c r="X9" s="17">
        <f t="shared" si="5"/>
        <v>19757.538</v>
      </c>
      <c r="Y9" s="17">
        <f t="shared" si="6"/>
        <v>257.37434999999999</v>
      </c>
    </row>
    <row r="10" spans="1:25">
      <c r="A10" s="5">
        <v>5</v>
      </c>
      <c r="B10" s="8" t="s">
        <v>11</v>
      </c>
      <c r="C10" s="11">
        <v>116.32863999999999</v>
      </c>
      <c r="D10" s="11">
        <v>239.82</v>
      </c>
      <c r="E10" s="11">
        <v>2.4000000000000004</v>
      </c>
      <c r="F10" s="11">
        <f t="shared" si="1"/>
        <v>242.22</v>
      </c>
      <c r="G10" s="11">
        <v>60.64</v>
      </c>
      <c r="H10" s="11">
        <v>0</v>
      </c>
      <c r="I10" s="11">
        <v>50.54</v>
      </c>
      <c r="J10" s="11">
        <v>2.4000000000000004</v>
      </c>
      <c r="K10" s="11">
        <f t="shared" si="3"/>
        <v>52.94</v>
      </c>
      <c r="L10" s="15">
        <v>5</v>
      </c>
      <c r="M10" s="16" t="s">
        <v>11</v>
      </c>
      <c r="N10" s="17">
        <v>3</v>
      </c>
      <c r="O10" s="17">
        <v>3712.5</v>
      </c>
      <c r="P10" s="17">
        <v>55.6875</v>
      </c>
      <c r="Q10" s="17">
        <v>276</v>
      </c>
      <c r="R10" s="17">
        <v>4920.2491999999993</v>
      </c>
      <c r="S10" s="17">
        <v>90.306229999999999</v>
      </c>
      <c r="T10" s="17">
        <v>741</v>
      </c>
      <c r="U10" s="17">
        <v>1341.9202800000003</v>
      </c>
      <c r="V10" s="17">
        <v>33.548007000000005</v>
      </c>
      <c r="W10" s="17">
        <f t="shared" si="4"/>
        <v>1020</v>
      </c>
      <c r="X10" s="17">
        <f t="shared" si="5"/>
        <v>9974.6694799999987</v>
      </c>
      <c r="Y10" s="17">
        <f t="shared" si="6"/>
        <v>179.54173700000001</v>
      </c>
    </row>
    <row r="11" spans="1:25">
      <c r="A11" s="7">
        <v>6</v>
      </c>
      <c r="B11" s="6" t="s">
        <v>12</v>
      </c>
      <c r="C11" s="11">
        <v>118.87459999999999</v>
      </c>
      <c r="D11" s="11">
        <v>102.94</v>
      </c>
      <c r="E11" s="11">
        <v>0</v>
      </c>
      <c r="F11" s="11">
        <f t="shared" si="1"/>
        <v>102.94</v>
      </c>
      <c r="G11" s="11">
        <v>13.3</v>
      </c>
      <c r="H11" s="11">
        <f t="shared" si="2"/>
        <v>0.19999999999999929</v>
      </c>
      <c r="I11" s="11">
        <v>13.5</v>
      </c>
      <c r="J11" s="11">
        <v>0</v>
      </c>
      <c r="K11" s="11">
        <f t="shared" si="3"/>
        <v>13.5</v>
      </c>
      <c r="L11" s="15">
        <v>6</v>
      </c>
      <c r="M11" s="16" t="s">
        <v>12</v>
      </c>
      <c r="N11" s="17">
        <v>1</v>
      </c>
      <c r="O11" s="17">
        <v>2700</v>
      </c>
      <c r="P11" s="17">
        <v>40.5</v>
      </c>
      <c r="Q11" s="17">
        <v>792</v>
      </c>
      <c r="R11" s="17">
        <v>2952.9</v>
      </c>
      <c r="S11" s="17">
        <v>73.822500000000005</v>
      </c>
      <c r="T11" s="17">
        <v>2102</v>
      </c>
      <c r="U11" s="17">
        <v>3260.51</v>
      </c>
      <c r="V11" s="17">
        <v>81.512750000000011</v>
      </c>
      <c r="W11" s="17">
        <f t="shared" si="4"/>
        <v>2895</v>
      </c>
      <c r="X11" s="17">
        <f t="shared" si="5"/>
        <v>8913.41</v>
      </c>
      <c r="Y11" s="17">
        <f t="shared" si="6"/>
        <v>195.83525000000003</v>
      </c>
    </row>
    <row r="12" spans="1:25">
      <c r="A12" s="5">
        <v>7</v>
      </c>
      <c r="B12" s="6" t="s">
        <v>21</v>
      </c>
      <c r="C12" s="11">
        <v>279.23050000000001</v>
      </c>
      <c r="D12" s="11">
        <v>157.81</v>
      </c>
      <c r="E12" s="11">
        <v>91.211500000000001</v>
      </c>
      <c r="F12" s="11">
        <f t="shared" si="1"/>
        <v>249.0215</v>
      </c>
      <c r="G12" s="11">
        <v>13.87</v>
      </c>
      <c r="H12" s="11">
        <f t="shared" si="2"/>
        <v>54.13</v>
      </c>
      <c r="I12" s="11">
        <v>68</v>
      </c>
      <c r="J12" s="11">
        <v>91.211500000000001</v>
      </c>
      <c r="K12" s="11">
        <f t="shared" si="3"/>
        <v>159.2115</v>
      </c>
      <c r="L12" s="15">
        <v>7</v>
      </c>
      <c r="M12" s="16" t="s">
        <v>21</v>
      </c>
      <c r="N12" s="17">
        <v>3</v>
      </c>
      <c r="O12" s="17">
        <f>14250+12000+2925</f>
        <v>29175</v>
      </c>
      <c r="P12" s="17">
        <v>240.745</v>
      </c>
      <c r="Q12" s="17">
        <v>359</v>
      </c>
      <c r="R12" s="17">
        <v>3212.1911999999993</v>
      </c>
      <c r="S12" s="17">
        <v>70.975499999999997</v>
      </c>
      <c r="T12" s="17">
        <v>364</v>
      </c>
      <c r="U12" s="17">
        <v>1686.49341</v>
      </c>
      <c r="V12" s="17">
        <v>42.162335249999998</v>
      </c>
      <c r="W12" s="17">
        <f t="shared" si="4"/>
        <v>726</v>
      </c>
      <c r="X12" s="17">
        <f t="shared" si="5"/>
        <v>34073.684610000004</v>
      </c>
      <c r="Y12" s="17">
        <f t="shared" si="6"/>
        <v>353.88283525000003</v>
      </c>
    </row>
    <row r="13" spans="1:25">
      <c r="A13" s="7">
        <v>8</v>
      </c>
      <c r="B13" s="6" t="s">
        <v>13</v>
      </c>
      <c r="C13" s="11">
        <v>243.17690999999999</v>
      </c>
      <c r="D13" s="11">
        <v>320.94</v>
      </c>
      <c r="E13" s="11">
        <v>0</v>
      </c>
      <c r="F13" s="11">
        <f t="shared" si="1"/>
        <v>320.94</v>
      </c>
      <c r="G13" s="11">
        <v>15</v>
      </c>
      <c r="H13" s="11">
        <v>0</v>
      </c>
      <c r="I13" s="11">
        <v>9.8800000000000008</v>
      </c>
      <c r="J13" s="11">
        <v>0</v>
      </c>
      <c r="K13" s="11">
        <f t="shared" si="3"/>
        <v>9.8800000000000008</v>
      </c>
      <c r="L13" s="15">
        <v>8</v>
      </c>
      <c r="M13" s="16" t="s">
        <v>13</v>
      </c>
      <c r="N13" s="17">
        <v>1</v>
      </c>
      <c r="O13" s="17">
        <v>1927.5</v>
      </c>
      <c r="P13" s="17">
        <f>O13*0.015</f>
        <v>28.912499999999998</v>
      </c>
      <c r="Q13" s="17">
        <v>283</v>
      </c>
      <c r="R13" s="17">
        <v>6724.4299999999994</v>
      </c>
      <c r="S13" s="17">
        <v>166.66825000000003</v>
      </c>
      <c r="T13" s="17">
        <v>620</v>
      </c>
      <c r="U13" s="17">
        <v>4507.6249999999991</v>
      </c>
      <c r="V13" s="17">
        <v>112.69062500000001</v>
      </c>
      <c r="W13" s="17">
        <f t="shared" si="4"/>
        <v>904</v>
      </c>
      <c r="X13" s="17">
        <f t="shared" si="5"/>
        <v>13159.555</v>
      </c>
      <c r="Y13" s="17">
        <f t="shared" si="6"/>
        <v>308.27137500000003</v>
      </c>
    </row>
    <row r="14" spans="1:25">
      <c r="A14" s="5">
        <v>9</v>
      </c>
      <c r="B14" s="8" t="s">
        <v>14</v>
      </c>
      <c r="C14" s="11">
        <v>120.97774999999999</v>
      </c>
      <c r="D14" s="11">
        <v>125</v>
      </c>
      <c r="E14" s="11">
        <v>74.023619999999994</v>
      </c>
      <c r="F14" s="11">
        <f t="shared" si="1"/>
        <v>199.02361999999999</v>
      </c>
      <c r="G14" s="11">
        <v>9</v>
      </c>
      <c r="H14" s="11">
        <f t="shared" si="2"/>
        <v>57</v>
      </c>
      <c r="I14" s="11">
        <v>66</v>
      </c>
      <c r="J14" s="11">
        <v>74.023619999999994</v>
      </c>
      <c r="K14" s="11">
        <f t="shared" si="3"/>
        <v>140.02361999999999</v>
      </c>
      <c r="L14" s="15">
        <v>9</v>
      </c>
      <c r="M14" s="16" t="s">
        <v>14</v>
      </c>
      <c r="N14" s="17">
        <v>3</v>
      </c>
      <c r="O14" s="17">
        <v>18443.5</v>
      </c>
      <c r="P14" s="17">
        <v>157.18875</v>
      </c>
      <c r="Q14" s="17">
        <v>223</v>
      </c>
      <c r="R14" s="17">
        <v>25165.469999999998</v>
      </c>
      <c r="S14" s="17">
        <v>358.51674999999994</v>
      </c>
      <c r="T14" s="17">
        <v>1270</v>
      </c>
      <c r="U14" s="17">
        <v>13661.28</v>
      </c>
      <c r="V14" s="17">
        <v>341.53199999999998</v>
      </c>
      <c r="W14" s="17">
        <f t="shared" si="4"/>
        <v>1496</v>
      </c>
      <c r="X14" s="17">
        <f t="shared" si="5"/>
        <v>57270.25</v>
      </c>
      <c r="Y14" s="17">
        <f t="shared" si="6"/>
        <v>857.23749999999995</v>
      </c>
    </row>
    <row r="15" spans="1:25">
      <c r="A15" s="7">
        <v>10</v>
      </c>
      <c r="B15" s="6" t="s">
        <v>15</v>
      </c>
      <c r="C15" s="11">
        <v>595.53</v>
      </c>
      <c r="D15" s="11">
        <v>156</v>
      </c>
      <c r="E15" s="11">
        <v>12.198999999999998</v>
      </c>
      <c r="F15" s="11">
        <f t="shared" si="1"/>
        <v>168.19900000000001</v>
      </c>
      <c r="G15" s="11">
        <v>0</v>
      </c>
      <c r="H15" s="11">
        <f t="shared" si="2"/>
        <v>2</v>
      </c>
      <c r="I15" s="11">
        <v>2</v>
      </c>
      <c r="J15" s="11">
        <v>12.198999999999998</v>
      </c>
      <c r="K15" s="11">
        <f t="shared" si="3"/>
        <v>14.198999999999998</v>
      </c>
      <c r="L15" s="15">
        <v>10</v>
      </c>
      <c r="M15" s="16" t="s">
        <v>15</v>
      </c>
      <c r="N15" s="17">
        <v>1</v>
      </c>
      <c r="O15" s="17">
        <v>1053</v>
      </c>
      <c r="P15" s="17">
        <f>O15*0.015</f>
        <v>15.795</v>
      </c>
      <c r="Q15" s="17">
        <v>156</v>
      </c>
      <c r="R15" s="17">
        <v>6935.2599999999993</v>
      </c>
      <c r="S15" s="17">
        <v>168.22649999999999</v>
      </c>
      <c r="T15" s="17">
        <v>1744</v>
      </c>
      <c r="U15" s="17">
        <v>4090.02</v>
      </c>
      <c r="V15" s="17">
        <v>102.25050000000002</v>
      </c>
      <c r="W15" s="17">
        <f t="shared" si="4"/>
        <v>1901</v>
      </c>
      <c r="X15" s="17">
        <f t="shared" si="5"/>
        <v>12078.279999999999</v>
      </c>
      <c r="Y15" s="17">
        <f t="shared" si="6"/>
        <v>286.27199999999999</v>
      </c>
    </row>
    <row r="16" spans="1:25">
      <c r="A16" s="5">
        <v>11</v>
      </c>
      <c r="B16" s="8" t="s">
        <v>16</v>
      </c>
      <c r="C16" s="11">
        <v>495.39850000000007</v>
      </c>
      <c r="D16" s="11">
        <v>112</v>
      </c>
      <c r="E16" s="11">
        <v>23.25</v>
      </c>
      <c r="F16" s="11">
        <f t="shared" si="1"/>
        <v>135.25</v>
      </c>
      <c r="G16" s="11">
        <v>37.1</v>
      </c>
      <c r="H16" s="11">
        <f t="shared" si="2"/>
        <v>0.89999999999999858</v>
      </c>
      <c r="I16" s="11">
        <v>38</v>
      </c>
      <c r="J16" s="11">
        <v>23.25</v>
      </c>
      <c r="K16" s="11">
        <f t="shared" si="3"/>
        <v>61.25</v>
      </c>
      <c r="L16" s="15">
        <v>11</v>
      </c>
      <c r="M16" s="16" t="s">
        <v>16</v>
      </c>
      <c r="N16" s="17">
        <v>8</v>
      </c>
      <c r="O16" s="17">
        <v>14111</v>
      </c>
      <c r="P16" s="17">
        <v>147.76500000000001</v>
      </c>
      <c r="Q16" s="17">
        <v>172</v>
      </c>
      <c r="R16" s="17">
        <v>9158.9675000000007</v>
      </c>
      <c r="S16" s="17">
        <v>213.69418750000006</v>
      </c>
      <c r="T16" s="17">
        <v>1597</v>
      </c>
      <c r="U16" s="17">
        <v>6336.6549999999997</v>
      </c>
      <c r="V16" s="17">
        <v>158.41637500000002</v>
      </c>
      <c r="W16" s="17">
        <f t="shared" si="4"/>
        <v>1777</v>
      </c>
      <c r="X16" s="17">
        <f t="shared" si="5"/>
        <v>29606.622499999998</v>
      </c>
      <c r="Y16" s="17">
        <f t="shared" si="6"/>
        <v>519.87556250000011</v>
      </c>
    </row>
    <row r="17" spans="1:25">
      <c r="A17" s="7">
        <v>12</v>
      </c>
      <c r="B17" s="6" t="s">
        <v>17</v>
      </c>
      <c r="C17" s="11">
        <v>615.52665000000002</v>
      </c>
      <c r="D17" s="11">
        <v>274.3</v>
      </c>
      <c r="E17" s="11">
        <v>18.93</v>
      </c>
      <c r="F17" s="11">
        <f t="shared" si="1"/>
        <v>293.23</v>
      </c>
      <c r="G17" s="11">
        <v>22.75</v>
      </c>
      <c r="H17" s="11">
        <f t="shared" si="2"/>
        <v>15.299999999999997</v>
      </c>
      <c r="I17" s="11">
        <v>38.049999999999997</v>
      </c>
      <c r="J17" s="11">
        <v>18.93</v>
      </c>
      <c r="K17" s="11">
        <f t="shared" si="3"/>
        <v>56.98</v>
      </c>
      <c r="L17" s="15">
        <v>12</v>
      </c>
      <c r="M17" s="16" t="s">
        <v>34</v>
      </c>
      <c r="N17" s="17">
        <v>5</v>
      </c>
      <c r="O17" s="17">
        <v>3656</v>
      </c>
      <c r="P17" s="17">
        <f>O17*0.015</f>
        <v>54.839999999999996</v>
      </c>
      <c r="Q17" s="17">
        <v>102</v>
      </c>
      <c r="R17" s="17">
        <v>9571.5120000000006</v>
      </c>
      <c r="S17" s="17">
        <v>195.40780000000001</v>
      </c>
      <c r="T17" s="17">
        <v>1186</v>
      </c>
      <c r="U17" s="17">
        <v>10929.452000000001</v>
      </c>
      <c r="V17" s="17">
        <v>273.23629999999997</v>
      </c>
      <c r="W17" s="17">
        <f t="shared" si="4"/>
        <v>1293</v>
      </c>
      <c r="X17" s="17">
        <f t="shared" si="5"/>
        <v>24156.964</v>
      </c>
      <c r="Y17" s="17">
        <f t="shared" si="6"/>
        <v>523.48410000000001</v>
      </c>
    </row>
    <row r="18" spans="1:25">
      <c r="A18" s="5">
        <v>13</v>
      </c>
      <c r="B18" s="8" t="s">
        <v>18</v>
      </c>
      <c r="C18" s="11">
        <v>297.08207750000003</v>
      </c>
      <c r="D18" s="11">
        <v>123.28</v>
      </c>
      <c r="E18" s="11">
        <v>108.49605</v>
      </c>
      <c r="F18" s="11">
        <f t="shared" si="1"/>
        <v>231.77605</v>
      </c>
      <c r="G18" s="11">
        <v>34.950000000000003</v>
      </c>
      <c r="H18" s="11">
        <f t="shared" si="2"/>
        <v>0.40999999999999659</v>
      </c>
      <c r="I18" s="11">
        <v>35.36</v>
      </c>
      <c r="J18" s="11">
        <v>108.49605</v>
      </c>
      <c r="K18" s="11">
        <f t="shared" si="3"/>
        <v>143.85604999999998</v>
      </c>
      <c r="L18" s="15">
        <v>13</v>
      </c>
      <c r="M18" s="16" t="s">
        <v>18</v>
      </c>
      <c r="N18" s="17">
        <v>3</v>
      </c>
      <c r="O18" s="17">
        <v>26280</v>
      </c>
      <c r="P18" s="17">
        <v>226.65375</v>
      </c>
      <c r="Q18" s="17">
        <v>100</v>
      </c>
      <c r="R18" s="17">
        <v>6861.857</v>
      </c>
      <c r="S18" s="17">
        <v>127.41642500000002</v>
      </c>
      <c r="T18" s="17">
        <v>529</v>
      </c>
      <c r="U18" s="17">
        <v>4359.5999999999995</v>
      </c>
      <c r="V18" s="17">
        <v>108.99000000000001</v>
      </c>
      <c r="W18" s="17">
        <f t="shared" si="4"/>
        <v>632</v>
      </c>
      <c r="X18" s="17">
        <f t="shared" si="5"/>
        <v>37501.457000000002</v>
      </c>
      <c r="Y18" s="17">
        <f t="shared" si="6"/>
        <v>463.06017500000002</v>
      </c>
    </row>
    <row r="19" spans="1:25" s="4" customFormat="1">
      <c r="A19" s="3"/>
      <c r="B19" s="10" t="s">
        <v>19</v>
      </c>
      <c r="C19" s="12">
        <f>SUM(C6:C18)</f>
        <v>3482.9165400000002</v>
      </c>
      <c r="D19" s="12">
        <f>SUM(D6:D18)</f>
        <v>2634.07</v>
      </c>
      <c r="E19" s="12">
        <v>363.94217000000003</v>
      </c>
      <c r="F19" s="12">
        <f>SUM(F6:F18)</f>
        <v>2998.0121700000004</v>
      </c>
      <c r="G19" s="12">
        <f>SUM(G6:G18)</f>
        <v>270.74</v>
      </c>
      <c r="H19" s="12">
        <f>SUM(H6:H18)</f>
        <v>176.82000000000002</v>
      </c>
      <c r="I19" s="12">
        <f>SUM(I6:I18)</f>
        <v>417.34</v>
      </c>
      <c r="J19" s="12">
        <v>363.94217000000003</v>
      </c>
      <c r="K19" s="12">
        <f>SUM(K6:K18)</f>
        <v>781.28216999999995</v>
      </c>
      <c r="L19" s="18"/>
      <c r="M19" s="14" t="s">
        <v>19</v>
      </c>
      <c r="N19" s="19">
        <f t="shared" ref="N19:Y19" si="7">SUM(N6:N18)</f>
        <v>34</v>
      </c>
      <c r="O19" s="19">
        <f t="shared" si="7"/>
        <v>120746</v>
      </c>
      <c r="P19" s="19">
        <f t="shared" si="7"/>
        <v>1179.0250000000001</v>
      </c>
      <c r="Q19" s="19">
        <f t="shared" si="7"/>
        <v>7781</v>
      </c>
      <c r="R19" s="19">
        <f t="shared" si="7"/>
        <v>99046.33189999999</v>
      </c>
      <c r="S19" s="19">
        <f t="shared" si="7"/>
        <v>2039.8274175000001</v>
      </c>
      <c r="T19" s="19">
        <f t="shared" si="7"/>
        <v>18012</v>
      </c>
      <c r="U19" s="19">
        <f t="shared" si="7"/>
        <v>67880.835690000007</v>
      </c>
      <c r="V19" s="19">
        <f t="shared" si="7"/>
        <v>1697.0208922500001</v>
      </c>
      <c r="W19" s="19">
        <f t="shared" si="7"/>
        <v>25827</v>
      </c>
      <c r="X19" s="19">
        <f t="shared" si="7"/>
        <v>287673.16759000003</v>
      </c>
      <c r="Y19" s="19">
        <f t="shared" si="7"/>
        <v>4915.8733097499999</v>
      </c>
    </row>
  </sheetData>
  <mergeCells count="16">
    <mergeCell ref="L3:Y3"/>
    <mergeCell ref="L4:L5"/>
    <mergeCell ref="M4:M5"/>
    <mergeCell ref="N4:P4"/>
    <mergeCell ref="Q4:S4"/>
    <mergeCell ref="T4:V4"/>
    <mergeCell ref="W4:Y4"/>
    <mergeCell ref="J4:J5"/>
    <mergeCell ref="G3:K3"/>
    <mergeCell ref="K4:K5"/>
    <mergeCell ref="A3:A5"/>
    <mergeCell ref="B3:B5"/>
    <mergeCell ref="C4:C5"/>
    <mergeCell ref="D4:F4"/>
    <mergeCell ref="C3:F3"/>
    <mergeCell ref="G4:I4"/>
  </mergeCells>
  <printOptions horizontalCentered="1"/>
  <pageMargins left="0.82" right="0.94488188976377963" top="0.74803149606299213" bottom="0.74803149606299213" header="0.31496062992125984" footer="0.31496062992125984"/>
  <pageSetup paperSize="9" scale="12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F4" sqref="F4"/>
    </sheetView>
  </sheetViews>
  <sheetFormatPr defaultRowHeight="15"/>
  <cols>
    <col min="1" max="1" width="4.28515625" style="2" bestFit="1" customWidth="1"/>
    <col min="2" max="2" width="14.140625" style="2" bestFit="1" customWidth="1"/>
    <col min="3" max="14" width="7.85546875" style="2" customWidth="1"/>
    <col min="15" max="16384" width="9.140625" style="2"/>
  </cols>
  <sheetData>
    <row r="1" spans="1:14" ht="31.5" customHeight="1">
      <c r="A1" s="30" t="s">
        <v>35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ht="43.5" customHeight="1">
      <c r="A2" s="21" t="s">
        <v>25</v>
      </c>
      <c r="B2" s="21" t="s">
        <v>26</v>
      </c>
      <c r="C2" s="30" t="s">
        <v>27</v>
      </c>
      <c r="D2" s="31"/>
      <c r="E2" s="32"/>
      <c r="F2" s="30" t="s">
        <v>28</v>
      </c>
      <c r="G2" s="31"/>
      <c r="H2" s="32"/>
      <c r="I2" s="30" t="s">
        <v>29</v>
      </c>
      <c r="J2" s="31"/>
      <c r="K2" s="32"/>
      <c r="L2" s="23" t="s">
        <v>30</v>
      </c>
      <c r="M2" s="24"/>
      <c r="N2" s="25"/>
    </row>
    <row r="3" spans="1:14" ht="20.100000000000001" customHeight="1">
      <c r="A3" s="22"/>
      <c r="B3" s="22"/>
      <c r="C3" s="13" t="s">
        <v>31</v>
      </c>
      <c r="D3" s="20" t="s">
        <v>32</v>
      </c>
      <c r="E3" s="20" t="s">
        <v>33</v>
      </c>
      <c r="F3" s="20" t="s">
        <v>31</v>
      </c>
      <c r="G3" s="20" t="s">
        <v>32</v>
      </c>
      <c r="H3" s="20" t="s">
        <v>33</v>
      </c>
      <c r="I3" s="20" t="s">
        <v>31</v>
      </c>
      <c r="J3" s="20" t="s">
        <v>32</v>
      </c>
      <c r="K3" s="20" t="s">
        <v>33</v>
      </c>
      <c r="L3" s="20" t="s">
        <v>31</v>
      </c>
      <c r="M3" s="20" t="s">
        <v>32</v>
      </c>
      <c r="N3" s="20" t="s">
        <v>33</v>
      </c>
    </row>
    <row r="4" spans="1:14" ht="20.100000000000001" customHeight="1">
      <c r="A4" s="15">
        <v>1</v>
      </c>
      <c r="B4" s="16" t="s">
        <v>7</v>
      </c>
      <c r="C4" s="17">
        <v>0</v>
      </c>
      <c r="D4" s="17">
        <v>0</v>
      </c>
      <c r="E4" s="17">
        <v>0</v>
      </c>
      <c r="F4" s="17">
        <v>862</v>
      </c>
      <c r="G4" s="17">
        <v>8898.77</v>
      </c>
      <c r="H4" s="17">
        <v>213.02925000000002</v>
      </c>
      <c r="I4" s="17">
        <v>2419</v>
      </c>
      <c r="J4" s="17">
        <v>12464.141000000003</v>
      </c>
      <c r="K4" s="17">
        <v>311.60352500000005</v>
      </c>
      <c r="L4" s="17">
        <f>C4+F4+I4</f>
        <v>3281</v>
      </c>
      <c r="M4" s="17">
        <f t="shared" ref="M4:N16" si="0">D4+G4+J4</f>
        <v>21362.911000000004</v>
      </c>
      <c r="N4" s="17">
        <f t="shared" si="0"/>
        <v>524.63277500000004</v>
      </c>
    </row>
    <row r="5" spans="1:14" ht="20.100000000000001" customHeight="1">
      <c r="A5" s="15">
        <v>2</v>
      </c>
      <c r="B5" s="16" t="s">
        <v>8</v>
      </c>
      <c r="C5" s="17">
        <v>2</v>
      </c>
      <c r="D5" s="17">
        <v>2490</v>
      </c>
      <c r="E5" s="17">
        <v>37.35</v>
      </c>
      <c r="F5" s="17">
        <v>2711</v>
      </c>
      <c r="G5" s="17">
        <v>7639.0249999999996</v>
      </c>
      <c r="H5" s="17">
        <v>190.97562500000001</v>
      </c>
      <c r="I5" s="17">
        <v>4139</v>
      </c>
      <c r="J5" s="17">
        <v>3397.8</v>
      </c>
      <c r="K5" s="17">
        <v>84.945000000000007</v>
      </c>
      <c r="L5" s="17">
        <f t="shared" ref="L5:L16" si="1">C5+F5+I5</f>
        <v>6852</v>
      </c>
      <c r="M5" s="17">
        <f t="shared" si="0"/>
        <v>13526.825000000001</v>
      </c>
      <c r="N5" s="17">
        <f t="shared" si="0"/>
        <v>313.270625</v>
      </c>
    </row>
    <row r="6" spans="1:14" ht="20.100000000000001" customHeight="1">
      <c r="A6" s="15">
        <v>3</v>
      </c>
      <c r="B6" s="16" t="s">
        <v>9</v>
      </c>
      <c r="C6" s="17">
        <v>2</v>
      </c>
      <c r="D6" s="17">
        <v>2250</v>
      </c>
      <c r="E6" s="17">
        <v>33.75</v>
      </c>
      <c r="F6" s="17">
        <v>159</v>
      </c>
      <c r="G6" s="17">
        <v>2655</v>
      </c>
      <c r="H6" s="17">
        <v>64.734999999999999</v>
      </c>
      <c r="I6" s="17">
        <v>1182</v>
      </c>
      <c r="J6" s="17">
        <v>1386.001</v>
      </c>
      <c r="K6" s="17">
        <v>34.650024999999999</v>
      </c>
      <c r="L6" s="17">
        <f t="shared" si="1"/>
        <v>1343</v>
      </c>
      <c r="M6" s="17">
        <f t="shared" si="0"/>
        <v>6291.0010000000002</v>
      </c>
      <c r="N6" s="17">
        <f t="shared" si="0"/>
        <v>133.13502499999998</v>
      </c>
    </row>
    <row r="7" spans="1:14" ht="20.100000000000001" customHeight="1">
      <c r="A7" s="15">
        <v>4</v>
      </c>
      <c r="B7" s="16" t="s">
        <v>10</v>
      </c>
      <c r="C7" s="17">
        <v>2</v>
      </c>
      <c r="D7" s="17">
        <v>14947.5</v>
      </c>
      <c r="E7" s="17">
        <v>139.83750000000001</v>
      </c>
      <c r="F7" s="17">
        <v>1586</v>
      </c>
      <c r="G7" s="17">
        <v>4350.7</v>
      </c>
      <c r="H7" s="17">
        <v>106.05340000000001</v>
      </c>
      <c r="I7" s="17">
        <v>119</v>
      </c>
      <c r="J7" s="17">
        <v>459.33799999999991</v>
      </c>
      <c r="K7" s="17">
        <v>11.483450000000001</v>
      </c>
      <c r="L7" s="17">
        <f t="shared" si="1"/>
        <v>1707</v>
      </c>
      <c r="M7" s="17">
        <f t="shared" si="0"/>
        <v>19757.538</v>
      </c>
      <c r="N7" s="17">
        <f t="shared" si="0"/>
        <v>257.37434999999999</v>
      </c>
    </row>
    <row r="8" spans="1:14" ht="20.100000000000001" customHeight="1">
      <c r="A8" s="15">
        <v>5</v>
      </c>
      <c r="B8" s="16" t="s">
        <v>11</v>
      </c>
      <c r="C8" s="17">
        <v>3</v>
      </c>
      <c r="D8" s="17">
        <v>3712.5</v>
      </c>
      <c r="E8" s="17">
        <v>55.6875</v>
      </c>
      <c r="F8" s="17">
        <v>276</v>
      </c>
      <c r="G8" s="17">
        <v>4920.2491999999993</v>
      </c>
      <c r="H8" s="17">
        <v>90.306229999999999</v>
      </c>
      <c r="I8" s="17">
        <v>741</v>
      </c>
      <c r="J8" s="17">
        <v>1341.9202800000003</v>
      </c>
      <c r="K8" s="17">
        <v>33.548007000000005</v>
      </c>
      <c r="L8" s="17">
        <f t="shared" si="1"/>
        <v>1020</v>
      </c>
      <c r="M8" s="17">
        <f t="shared" si="0"/>
        <v>9974.6694799999987</v>
      </c>
      <c r="N8" s="17">
        <f t="shared" si="0"/>
        <v>179.54173700000001</v>
      </c>
    </row>
    <row r="9" spans="1:14" ht="20.100000000000001" customHeight="1">
      <c r="A9" s="15">
        <v>6</v>
      </c>
      <c r="B9" s="16" t="s">
        <v>12</v>
      </c>
      <c r="C9" s="17">
        <v>1</v>
      </c>
      <c r="D9" s="17">
        <v>2700</v>
      </c>
      <c r="E9" s="17">
        <v>40.5</v>
      </c>
      <c r="F9" s="17">
        <v>792</v>
      </c>
      <c r="G9" s="17">
        <v>2952.9</v>
      </c>
      <c r="H9" s="17">
        <v>73.822500000000005</v>
      </c>
      <c r="I9" s="17">
        <v>2102</v>
      </c>
      <c r="J9" s="17">
        <v>3260.51</v>
      </c>
      <c r="K9" s="17">
        <v>81.512750000000011</v>
      </c>
      <c r="L9" s="17">
        <f t="shared" si="1"/>
        <v>2895</v>
      </c>
      <c r="M9" s="17">
        <f t="shared" si="0"/>
        <v>8913.41</v>
      </c>
      <c r="N9" s="17">
        <f t="shared" si="0"/>
        <v>195.83525000000003</v>
      </c>
    </row>
    <row r="10" spans="1:14" ht="20.100000000000001" customHeight="1">
      <c r="A10" s="15">
        <v>7</v>
      </c>
      <c r="B10" s="16" t="s">
        <v>21</v>
      </c>
      <c r="C10" s="17">
        <v>3</v>
      </c>
      <c r="D10" s="17">
        <f>14250+12000+2925</f>
        <v>29175</v>
      </c>
      <c r="E10" s="17">
        <v>240.745</v>
      </c>
      <c r="F10" s="17">
        <v>359</v>
      </c>
      <c r="G10" s="17">
        <v>3212.1911999999993</v>
      </c>
      <c r="H10" s="17">
        <v>70.975499999999997</v>
      </c>
      <c r="I10" s="17">
        <v>364</v>
      </c>
      <c r="J10" s="17">
        <v>1686.49341</v>
      </c>
      <c r="K10" s="17">
        <v>42.162335249999998</v>
      </c>
      <c r="L10" s="17">
        <f t="shared" si="1"/>
        <v>726</v>
      </c>
      <c r="M10" s="17">
        <f t="shared" si="0"/>
        <v>34073.684610000004</v>
      </c>
      <c r="N10" s="17">
        <f t="shared" si="0"/>
        <v>353.88283525000003</v>
      </c>
    </row>
    <row r="11" spans="1:14" ht="20.100000000000001" customHeight="1">
      <c r="A11" s="15">
        <v>8</v>
      </c>
      <c r="B11" s="16" t="s">
        <v>13</v>
      </c>
      <c r="C11" s="17">
        <v>1</v>
      </c>
      <c r="D11" s="17">
        <v>1927.5</v>
      </c>
      <c r="E11" s="17">
        <f>D11*0.015</f>
        <v>28.912499999999998</v>
      </c>
      <c r="F11" s="17">
        <v>283</v>
      </c>
      <c r="G11" s="17">
        <v>6724.4299999999994</v>
      </c>
      <c r="H11" s="17">
        <v>166.66825000000003</v>
      </c>
      <c r="I11" s="17">
        <v>620</v>
      </c>
      <c r="J11" s="17">
        <v>4507.6249999999991</v>
      </c>
      <c r="K11" s="17">
        <v>112.69062500000001</v>
      </c>
      <c r="L11" s="17">
        <f t="shared" si="1"/>
        <v>904</v>
      </c>
      <c r="M11" s="17">
        <f t="shared" si="0"/>
        <v>13159.555</v>
      </c>
      <c r="N11" s="17">
        <f t="shared" si="0"/>
        <v>308.27137500000003</v>
      </c>
    </row>
    <row r="12" spans="1:14" ht="20.100000000000001" customHeight="1">
      <c r="A12" s="15">
        <v>9</v>
      </c>
      <c r="B12" s="16" t="s">
        <v>14</v>
      </c>
      <c r="C12" s="17">
        <v>3</v>
      </c>
      <c r="D12" s="17">
        <v>18443.5</v>
      </c>
      <c r="E12" s="17">
        <v>157.18875</v>
      </c>
      <c r="F12" s="17">
        <v>223</v>
      </c>
      <c r="G12" s="17">
        <v>25165.469999999998</v>
      </c>
      <c r="H12" s="17">
        <v>358.51674999999994</v>
      </c>
      <c r="I12" s="17">
        <v>1270</v>
      </c>
      <c r="J12" s="17">
        <v>13661.28</v>
      </c>
      <c r="K12" s="17">
        <v>341.53199999999998</v>
      </c>
      <c r="L12" s="17">
        <f t="shared" si="1"/>
        <v>1496</v>
      </c>
      <c r="M12" s="17">
        <f t="shared" si="0"/>
        <v>57270.25</v>
      </c>
      <c r="N12" s="17">
        <f t="shared" si="0"/>
        <v>857.23749999999995</v>
      </c>
    </row>
    <row r="13" spans="1:14" ht="20.100000000000001" customHeight="1">
      <c r="A13" s="15">
        <v>10</v>
      </c>
      <c r="B13" s="16" t="s">
        <v>15</v>
      </c>
      <c r="C13" s="17">
        <v>1</v>
      </c>
      <c r="D13" s="17">
        <v>1053</v>
      </c>
      <c r="E13" s="17">
        <f>D13*0.015</f>
        <v>15.795</v>
      </c>
      <c r="F13" s="17">
        <v>156</v>
      </c>
      <c r="G13" s="17">
        <v>6935.2599999999993</v>
      </c>
      <c r="H13" s="17">
        <v>168.22649999999999</v>
      </c>
      <c r="I13" s="17">
        <v>1744</v>
      </c>
      <c r="J13" s="17">
        <v>4090.02</v>
      </c>
      <c r="K13" s="17">
        <v>102.25050000000002</v>
      </c>
      <c r="L13" s="17">
        <f t="shared" si="1"/>
        <v>1901</v>
      </c>
      <c r="M13" s="17">
        <f t="shared" si="0"/>
        <v>12078.279999999999</v>
      </c>
      <c r="N13" s="17">
        <f t="shared" si="0"/>
        <v>286.27199999999999</v>
      </c>
    </row>
    <row r="14" spans="1:14" ht="20.100000000000001" customHeight="1">
      <c r="A14" s="15">
        <v>11</v>
      </c>
      <c r="B14" s="16" t="s">
        <v>16</v>
      </c>
      <c r="C14" s="17">
        <v>8</v>
      </c>
      <c r="D14" s="17">
        <v>14111</v>
      </c>
      <c r="E14" s="17">
        <v>147.76500000000001</v>
      </c>
      <c r="F14" s="17">
        <v>172</v>
      </c>
      <c r="G14" s="17">
        <v>9158.9675000000007</v>
      </c>
      <c r="H14" s="17">
        <v>213.69418750000006</v>
      </c>
      <c r="I14" s="17">
        <v>1597</v>
      </c>
      <c r="J14" s="17">
        <v>6336.6549999999997</v>
      </c>
      <c r="K14" s="17">
        <v>158.41637500000002</v>
      </c>
      <c r="L14" s="17">
        <f t="shared" si="1"/>
        <v>1777</v>
      </c>
      <c r="M14" s="17">
        <f t="shared" si="0"/>
        <v>29606.622499999998</v>
      </c>
      <c r="N14" s="17">
        <f t="shared" si="0"/>
        <v>519.87556250000011</v>
      </c>
    </row>
    <row r="15" spans="1:14" ht="20.100000000000001" customHeight="1">
      <c r="A15" s="15">
        <v>12</v>
      </c>
      <c r="B15" s="16" t="s">
        <v>34</v>
      </c>
      <c r="C15" s="17">
        <v>5</v>
      </c>
      <c r="D15" s="17">
        <v>3656</v>
      </c>
      <c r="E15" s="17">
        <f>D15*0.015</f>
        <v>54.839999999999996</v>
      </c>
      <c r="F15" s="17">
        <v>102</v>
      </c>
      <c r="G15" s="17">
        <v>9571.5120000000006</v>
      </c>
      <c r="H15" s="17">
        <v>195.40780000000001</v>
      </c>
      <c r="I15" s="17">
        <v>1186</v>
      </c>
      <c r="J15" s="17">
        <v>10929.452000000001</v>
      </c>
      <c r="K15" s="17">
        <v>273.23629999999997</v>
      </c>
      <c r="L15" s="17">
        <f t="shared" si="1"/>
        <v>1293</v>
      </c>
      <c r="M15" s="17">
        <f t="shared" si="0"/>
        <v>24156.964</v>
      </c>
      <c r="N15" s="17">
        <f t="shared" si="0"/>
        <v>523.48410000000001</v>
      </c>
    </row>
    <row r="16" spans="1:14" ht="20.100000000000001" customHeight="1">
      <c r="A16" s="15">
        <v>13</v>
      </c>
      <c r="B16" s="16" t="s">
        <v>18</v>
      </c>
      <c r="C16" s="17">
        <v>3</v>
      </c>
      <c r="D16" s="17">
        <v>26280</v>
      </c>
      <c r="E16" s="17">
        <v>226.65375</v>
      </c>
      <c r="F16" s="17">
        <v>100</v>
      </c>
      <c r="G16" s="17">
        <v>6861.857</v>
      </c>
      <c r="H16" s="17">
        <v>127.41642500000002</v>
      </c>
      <c r="I16" s="17">
        <v>529</v>
      </c>
      <c r="J16" s="17">
        <v>4359.5999999999995</v>
      </c>
      <c r="K16" s="17">
        <v>108.99000000000001</v>
      </c>
      <c r="L16" s="17">
        <f t="shared" si="1"/>
        <v>632</v>
      </c>
      <c r="M16" s="17">
        <f t="shared" si="0"/>
        <v>37501.457000000002</v>
      </c>
      <c r="N16" s="17">
        <f t="shared" si="0"/>
        <v>463.06017500000002</v>
      </c>
    </row>
    <row r="17" spans="1:14" ht="20.100000000000001" customHeight="1">
      <c r="A17" s="18"/>
      <c r="B17" s="14" t="s">
        <v>19</v>
      </c>
      <c r="C17" s="19">
        <f t="shared" ref="C17:N17" si="2">SUM(C4:C16)</f>
        <v>34</v>
      </c>
      <c r="D17" s="19">
        <f t="shared" si="2"/>
        <v>120746</v>
      </c>
      <c r="E17" s="19">
        <f t="shared" si="2"/>
        <v>1179.0250000000001</v>
      </c>
      <c r="F17" s="19">
        <f t="shared" si="2"/>
        <v>7781</v>
      </c>
      <c r="G17" s="19">
        <f t="shared" si="2"/>
        <v>99046.33189999999</v>
      </c>
      <c r="H17" s="19">
        <f t="shared" si="2"/>
        <v>2039.8274175000001</v>
      </c>
      <c r="I17" s="19">
        <f t="shared" si="2"/>
        <v>18012</v>
      </c>
      <c r="J17" s="19">
        <f t="shared" si="2"/>
        <v>67880.835690000007</v>
      </c>
      <c r="K17" s="19">
        <f t="shared" si="2"/>
        <v>1697.0208922500001</v>
      </c>
      <c r="L17" s="19">
        <f t="shared" si="2"/>
        <v>25827</v>
      </c>
      <c r="M17" s="19">
        <f t="shared" si="2"/>
        <v>287673.16759000003</v>
      </c>
      <c r="N17" s="19">
        <f t="shared" si="2"/>
        <v>4915.8733097499999</v>
      </c>
    </row>
  </sheetData>
  <mergeCells count="7">
    <mergeCell ref="A1:N1"/>
    <mergeCell ref="A2:A3"/>
    <mergeCell ref="B2:B3"/>
    <mergeCell ref="C2:E2"/>
    <mergeCell ref="F2:H2"/>
    <mergeCell ref="I2:K2"/>
    <mergeCell ref="L2:N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2018-07-12T08:49:27Z</dcterms:modified>
</cp:coreProperties>
</file>