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Dist Cal" sheetId="1" r:id="rId1"/>
    <sheet name="Sheet2" sheetId="2" r:id="rId2"/>
    <sheet name="Supplier" sheetId="3" r:id="rId3"/>
  </sheets>
  <calcPr calcId="124519"/>
</workbook>
</file>

<file path=xl/calcChain.xml><?xml version="1.0" encoding="utf-8"?>
<calcChain xmlns="http://schemas.openxmlformats.org/spreadsheetml/2006/main">
  <c r="P30" i="3"/>
  <c r="Q30"/>
  <c r="R30"/>
  <c r="S30"/>
  <c r="T30"/>
  <c r="U30"/>
  <c r="V30"/>
  <c r="O30"/>
  <c r="P28"/>
  <c r="Q28"/>
  <c r="R28"/>
  <c r="S28"/>
  <c r="T28"/>
  <c r="U28"/>
  <c r="V28"/>
  <c r="O28"/>
  <c r="P25"/>
  <c r="Q25"/>
  <c r="R25"/>
  <c r="S25"/>
  <c r="T25"/>
  <c r="U25"/>
  <c r="V25"/>
  <c r="O25"/>
  <c r="P22"/>
  <c r="Q22"/>
  <c r="R22"/>
  <c r="S22"/>
  <c r="T22"/>
  <c r="U22"/>
  <c r="V22"/>
  <c r="O22"/>
  <c r="P19"/>
  <c r="Q19"/>
  <c r="R19"/>
  <c r="S19"/>
  <c r="T19"/>
  <c r="U19"/>
  <c r="V19"/>
  <c r="O19"/>
  <c r="P17"/>
  <c r="Q17"/>
  <c r="R17"/>
  <c r="S17"/>
  <c r="T17"/>
  <c r="U17"/>
  <c r="V17"/>
  <c r="O17"/>
  <c r="P13"/>
  <c r="Q13"/>
  <c r="R13"/>
  <c r="S13"/>
  <c r="T13"/>
  <c r="U13"/>
  <c r="V13"/>
  <c r="O13"/>
  <c r="P9"/>
  <c r="P31" s="1"/>
  <c r="Q9"/>
  <c r="Q31" s="1"/>
  <c r="R9"/>
  <c r="R31" s="1"/>
  <c r="S9"/>
  <c r="S31" s="1"/>
  <c r="T9"/>
  <c r="T31" s="1"/>
  <c r="U9"/>
  <c r="U31" s="1"/>
  <c r="V9"/>
  <c r="V31" s="1"/>
  <c r="O9"/>
  <c r="O31" s="1"/>
  <c r="H6"/>
  <c r="J6"/>
  <c r="L6"/>
  <c r="M6"/>
  <c r="M29"/>
  <c r="L29"/>
  <c r="J29"/>
  <c r="H29"/>
  <c r="M8"/>
  <c r="L8"/>
  <c r="J8"/>
  <c r="H8"/>
  <c r="M24"/>
  <c r="L24"/>
  <c r="J24"/>
  <c r="H24"/>
  <c r="M23"/>
  <c r="L23"/>
  <c r="J23"/>
  <c r="H23"/>
  <c r="M12"/>
  <c r="L12"/>
  <c r="J12"/>
  <c r="H12"/>
  <c r="M14"/>
  <c r="L14"/>
  <c r="J14"/>
  <c r="H14"/>
  <c r="M11"/>
  <c r="L11"/>
  <c r="J11"/>
  <c r="H11"/>
  <c r="M10"/>
  <c r="L10"/>
  <c r="J10"/>
  <c r="H10"/>
  <c r="M5"/>
  <c r="L5"/>
  <c r="J5"/>
  <c r="H5"/>
  <c r="M15"/>
  <c r="L15"/>
  <c r="J15"/>
  <c r="H15"/>
  <c r="T18" i="2"/>
  <c r="U18"/>
  <c r="T19"/>
  <c r="U19"/>
  <c r="R18"/>
  <c r="V18" s="1"/>
  <c r="R19"/>
  <c r="V19" s="1"/>
  <c r="P18"/>
  <c r="P19"/>
  <c r="T14"/>
  <c r="U14"/>
  <c r="T15"/>
  <c r="U15"/>
  <c r="R15"/>
  <c r="R14"/>
  <c r="P15"/>
  <c r="V15" s="1"/>
  <c r="P14"/>
  <c r="V14" s="1"/>
  <c r="Q25"/>
  <c r="S25"/>
  <c r="O25"/>
  <c r="U23"/>
  <c r="U24"/>
  <c r="T23"/>
  <c r="T24"/>
  <c r="R23"/>
  <c r="R24"/>
  <c r="V24" s="1"/>
  <c r="P23"/>
  <c r="P24"/>
  <c r="U21"/>
  <c r="T21"/>
  <c r="R21"/>
  <c r="P21"/>
  <c r="V21" s="1"/>
  <c r="U16"/>
  <c r="T16"/>
  <c r="R16"/>
  <c r="P16"/>
  <c r="V16" s="1"/>
  <c r="N6" i="3" l="1"/>
  <c r="L31"/>
  <c r="J31"/>
  <c r="N15"/>
  <c r="N11"/>
  <c r="N8"/>
  <c r="N5"/>
  <c r="N10"/>
  <c r="N14"/>
  <c r="N12"/>
  <c r="N23"/>
  <c r="N24"/>
  <c r="N29"/>
  <c r="H31"/>
  <c r="V23" i="2"/>
  <c r="P29" l="1"/>
  <c r="O29"/>
  <c r="U22"/>
  <c r="T22"/>
  <c r="R22"/>
  <c r="P22"/>
  <c r="L22"/>
  <c r="K22"/>
  <c r="I22"/>
  <c r="G22"/>
  <c r="U20"/>
  <c r="T20"/>
  <c r="R20"/>
  <c r="P20"/>
  <c r="L20"/>
  <c r="K20"/>
  <c r="I20"/>
  <c r="G20"/>
  <c r="U17"/>
  <c r="T17"/>
  <c r="R17"/>
  <c r="P17"/>
  <c r="L17"/>
  <c r="K17"/>
  <c r="I17"/>
  <c r="G17"/>
  <c r="L16"/>
  <c r="K16"/>
  <c r="I16"/>
  <c r="G16"/>
  <c r="U13"/>
  <c r="T13"/>
  <c r="R13"/>
  <c r="P13"/>
  <c r="L13"/>
  <c r="K13"/>
  <c r="I13"/>
  <c r="G13"/>
  <c r="U12"/>
  <c r="T12"/>
  <c r="R12"/>
  <c r="P12"/>
  <c r="L12"/>
  <c r="K12"/>
  <c r="I12"/>
  <c r="G12"/>
  <c r="U11"/>
  <c r="T11"/>
  <c r="R11"/>
  <c r="P11"/>
  <c r="L11"/>
  <c r="K11"/>
  <c r="I11"/>
  <c r="G11"/>
  <c r="U10"/>
  <c r="T10"/>
  <c r="R10"/>
  <c r="P10"/>
  <c r="L10"/>
  <c r="K10"/>
  <c r="I10"/>
  <c r="G10"/>
  <c r="U9"/>
  <c r="U25" s="1"/>
  <c r="T9"/>
  <c r="T25" s="1"/>
  <c r="R9"/>
  <c r="P9"/>
  <c r="P25" s="1"/>
  <c r="L9"/>
  <c r="K9"/>
  <c r="I9"/>
  <c r="G9"/>
  <c r="U8"/>
  <c r="T8"/>
  <c r="R8"/>
  <c r="P8"/>
  <c r="L8"/>
  <c r="K8"/>
  <c r="I8"/>
  <c r="G8"/>
  <c r="U7"/>
  <c r="T7"/>
  <c r="R7"/>
  <c r="P7"/>
  <c r="L7"/>
  <c r="K7"/>
  <c r="I7"/>
  <c r="G7"/>
  <c r="U6"/>
  <c r="T6"/>
  <c r="R6"/>
  <c r="P6"/>
  <c r="L6"/>
  <c r="K6"/>
  <c r="I6"/>
  <c r="G6"/>
  <c r="U5"/>
  <c r="T5"/>
  <c r="R5"/>
  <c r="P5"/>
  <c r="L5"/>
  <c r="K5"/>
  <c r="I5"/>
  <c r="G5"/>
  <c r="G25" s="1"/>
  <c r="O22" i="1"/>
  <c r="N22"/>
  <c r="P18"/>
  <c r="R18"/>
  <c r="N18"/>
  <c r="O14"/>
  <c r="O15"/>
  <c r="O16"/>
  <c r="O6"/>
  <c r="Q6"/>
  <c r="S6"/>
  <c r="T6"/>
  <c r="O7"/>
  <c r="Q7"/>
  <c r="S7"/>
  <c r="T7"/>
  <c r="O8"/>
  <c r="Q8"/>
  <c r="S8"/>
  <c r="T8"/>
  <c r="O9"/>
  <c r="Q9"/>
  <c r="S9"/>
  <c r="T9"/>
  <c r="O10"/>
  <c r="Q10"/>
  <c r="S10"/>
  <c r="T10"/>
  <c r="O11"/>
  <c r="Q11"/>
  <c r="S11"/>
  <c r="T11"/>
  <c r="O12"/>
  <c r="Q12"/>
  <c r="S12"/>
  <c r="T12"/>
  <c r="U12"/>
  <c r="O13"/>
  <c r="Q13"/>
  <c r="S13"/>
  <c r="T13"/>
  <c r="Q14"/>
  <c r="S14"/>
  <c r="T14"/>
  <c r="Q15"/>
  <c r="S15"/>
  <c r="T15"/>
  <c r="Q16"/>
  <c r="S16"/>
  <c r="T16"/>
  <c r="O17"/>
  <c r="Q17"/>
  <c r="S17"/>
  <c r="T17"/>
  <c r="T5"/>
  <c r="S5"/>
  <c r="Q5"/>
  <c r="O5"/>
  <c r="U5" s="1"/>
  <c r="L6"/>
  <c r="L7"/>
  <c r="L8"/>
  <c r="L9"/>
  <c r="L10"/>
  <c r="L11"/>
  <c r="L12"/>
  <c r="L13"/>
  <c r="L14"/>
  <c r="L15"/>
  <c r="L16"/>
  <c r="L17"/>
  <c r="L5"/>
  <c r="K6"/>
  <c r="K7"/>
  <c r="K8"/>
  <c r="K9"/>
  <c r="K10"/>
  <c r="K11"/>
  <c r="K12"/>
  <c r="K13"/>
  <c r="K14"/>
  <c r="K15"/>
  <c r="K16"/>
  <c r="K17"/>
  <c r="K5"/>
  <c r="K18" s="1"/>
  <c r="I6"/>
  <c r="M6" s="1"/>
  <c r="I7"/>
  <c r="I8"/>
  <c r="I9"/>
  <c r="I10"/>
  <c r="M10" s="1"/>
  <c r="I11"/>
  <c r="I12"/>
  <c r="I13"/>
  <c r="I14"/>
  <c r="M14" s="1"/>
  <c r="I15"/>
  <c r="I16"/>
  <c r="I17"/>
  <c r="I5"/>
  <c r="I18" s="1"/>
  <c r="G6"/>
  <c r="G7"/>
  <c r="M7" s="1"/>
  <c r="G8"/>
  <c r="M8" s="1"/>
  <c r="G9"/>
  <c r="M9" s="1"/>
  <c r="G10"/>
  <c r="G11"/>
  <c r="M11" s="1"/>
  <c r="G12"/>
  <c r="M12" s="1"/>
  <c r="G13"/>
  <c r="M13" s="1"/>
  <c r="G14"/>
  <c r="G15"/>
  <c r="M15" s="1"/>
  <c r="G16"/>
  <c r="M16" s="1"/>
  <c r="G17"/>
  <c r="M17" s="1"/>
  <c r="G5"/>
  <c r="R25" i="2" l="1"/>
  <c r="M6"/>
  <c r="V6"/>
  <c r="M7"/>
  <c r="V7"/>
  <c r="M8"/>
  <c r="V8"/>
  <c r="M9"/>
  <c r="V9"/>
  <c r="M10"/>
  <c r="V10"/>
  <c r="M11"/>
  <c r="V11"/>
  <c r="M12"/>
  <c r="V12"/>
  <c r="M13"/>
  <c r="V13"/>
  <c r="M16"/>
  <c r="M17"/>
  <c r="V17"/>
  <c r="K25"/>
  <c r="V22"/>
  <c r="I25"/>
  <c r="M20"/>
  <c r="V20"/>
  <c r="M22"/>
  <c r="V5"/>
  <c r="M5"/>
  <c r="U8" i="1"/>
  <c r="U11"/>
  <c r="U16"/>
  <c r="Q18"/>
  <c r="U15"/>
  <c r="T18"/>
  <c r="S18"/>
  <c r="O18"/>
  <c r="M5"/>
  <c r="G18"/>
  <c r="U7"/>
  <c r="U13"/>
  <c r="U17"/>
  <c r="U9"/>
  <c r="U14"/>
  <c r="U6"/>
  <c r="U10"/>
  <c r="V25" i="2" l="1"/>
  <c r="U18" i="1"/>
</calcChain>
</file>

<file path=xl/sharedStrings.xml><?xml version="1.0" encoding="utf-8"?>
<sst xmlns="http://schemas.openxmlformats.org/spreadsheetml/2006/main" count="189" uniqueCount="38">
  <si>
    <t>S.No</t>
  </si>
  <si>
    <t>District</t>
  </si>
  <si>
    <t>L1 for 
Catla</t>
  </si>
  <si>
    <t>L1 for 
Rohu</t>
  </si>
  <si>
    <t>L1 for Mrigala</t>
  </si>
  <si>
    <t>No.</t>
  </si>
  <si>
    <t>Amount</t>
  </si>
  <si>
    <t>Srikakulam</t>
  </si>
  <si>
    <t>Vizianagaram</t>
  </si>
  <si>
    <t>Visakhapatnam</t>
  </si>
  <si>
    <t>East Godavari</t>
  </si>
  <si>
    <t>West Godavari</t>
  </si>
  <si>
    <t>Krishna</t>
  </si>
  <si>
    <t>Guntur</t>
  </si>
  <si>
    <t>Prakasam</t>
  </si>
  <si>
    <t>SPSR Nellore</t>
  </si>
  <si>
    <t>Chittoor</t>
  </si>
  <si>
    <t>Kadapa</t>
  </si>
  <si>
    <t>Anantapur</t>
  </si>
  <si>
    <t>Kurnool</t>
  </si>
  <si>
    <t>Grand Total</t>
  </si>
  <si>
    <t>Catla</t>
  </si>
  <si>
    <t>Rohu</t>
  </si>
  <si>
    <t>Mrigala</t>
  </si>
  <si>
    <t>Total</t>
  </si>
  <si>
    <t>District Wise Seed Stocking and Amount permissible</t>
  </si>
  <si>
    <t>Actual Target (in Lakhs)</t>
  </si>
  <si>
    <t>Stocked report (in Lakhs)</t>
  </si>
  <si>
    <t>Ch Bala Rama Krishna</t>
  </si>
  <si>
    <t>N. Srinivasarao</t>
  </si>
  <si>
    <t>M. Pothuraju</t>
  </si>
  <si>
    <t>Sri Sai</t>
  </si>
  <si>
    <t>M Sri Ramesh</t>
  </si>
  <si>
    <t>Narendra</t>
  </si>
  <si>
    <t>Ashok</t>
  </si>
  <si>
    <t>N Srinivasarao</t>
  </si>
  <si>
    <t>GVS Naidu</t>
  </si>
  <si>
    <t>-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</si>
</sst>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2" fontId="3" fillId="0" borderId="1" xfId="0" applyNumberFormat="1" applyFont="1" applyBorder="1"/>
    <xf numFmtId="2" fontId="3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/>
    <xf numFmtId="2" fontId="1" fillId="0" borderId="1" xfId="0" applyNumberFormat="1" applyFont="1" applyBorder="1"/>
    <xf numFmtId="2" fontId="1" fillId="0" borderId="1" xfId="0" applyNumberFormat="1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2"/>
  <sheetViews>
    <sheetView topLeftCell="C1" zoomScale="85" zoomScaleNormal="85" workbookViewId="0">
      <selection activeCell="N22" sqref="N22"/>
    </sheetView>
  </sheetViews>
  <sheetFormatPr defaultColWidth="9.140625" defaultRowHeight="15"/>
  <cols>
    <col min="1" max="1" width="6" style="1" bestFit="1" customWidth="1"/>
    <col min="2" max="2" width="14.85546875" style="1" bestFit="1" customWidth="1"/>
    <col min="3" max="5" width="8.28515625" style="1" bestFit="1" customWidth="1"/>
    <col min="6" max="6" width="6.42578125" style="1" bestFit="1" customWidth="1"/>
    <col min="7" max="7" width="7.7109375" style="1" bestFit="1" customWidth="1"/>
    <col min="8" max="8" width="9.7109375" style="1" bestFit="1" customWidth="1"/>
    <col min="9" max="9" width="8.85546875" style="1" bestFit="1" customWidth="1"/>
    <col min="10" max="10" width="9.7109375" style="1" bestFit="1" customWidth="1"/>
    <col min="11" max="11" width="6.5703125" style="1" bestFit="1" customWidth="1"/>
    <col min="12" max="12" width="9.28515625" style="1" customWidth="1"/>
    <col min="13" max="13" width="9.140625" style="1" bestFit="1" customWidth="1"/>
    <col min="14" max="21" width="10.42578125" style="1" customWidth="1"/>
    <col min="22" max="16384" width="9.140625" style="1"/>
  </cols>
  <sheetData>
    <row r="1" spans="1:21" ht="47.25" customHeight="1">
      <c r="A1" s="15" t="s">
        <v>25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1" ht="4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16" t="s">
        <v>26</v>
      </c>
      <c r="G2" s="17"/>
      <c r="H2" s="17"/>
      <c r="I2" s="17"/>
      <c r="J2" s="17"/>
      <c r="K2" s="17"/>
      <c r="L2" s="17"/>
      <c r="M2" s="18"/>
      <c r="N2" s="16" t="s">
        <v>27</v>
      </c>
      <c r="O2" s="17"/>
      <c r="P2" s="17"/>
      <c r="Q2" s="17"/>
      <c r="R2" s="17"/>
      <c r="S2" s="17"/>
      <c r="T2" s="17"/>
      <c r="U2" s="18"/>
    </row>
    <row r="3" spans="1:21" ht="18" customHeight="1">
      <c r="A3" s="2"/>
      <c r="B3" s="2"/>
      <c r="C3" s="2"/>
      <c r="D3" s="2"/>
      <c r="E3" s="2"/>
      <c r="F3" s="16" t="s">
        <v>21</v>
      </c>
      <c r="G3" s="18"/>
      <c r="H3" s="16" t="s">
        <v>22</v>
      </c>
      <c r="I3" s="18"/>
      <c r="J3" s="16" t="s">
        <v>23</v>
      </c>
      <c r="K3" s="18"/>
      <c r="L3" s="16" t="s">
        <v>24</v>
      </c>
      <c r="M3" s="18"/>
      <c r="N3" s="16" t="s">
        <v>21</v>
      </c>
      <c r="O3" s="18"/>
      <c r="P3" s="16" t="s">
        <v>22</v>
      </c>
      <c r="Q3" s="18"/>
      <c r="R3" s="16" t="s">
        <v>23</v>
      </c>
      <c r="S3" s="18"/>
      <c r="T3" s="16" t="s">
        <v>24</v>
      </c>
      <c r="U3" s="18"/>
    </row>
    <row r="4" spans="1:21" ht="18" customHeight="1">
      <c r="A4" s="2"/>
      <c r="B4" s="2"/>
      <c r="C4" s="2"/>
      <c r="D4" s="2"/>
      <c r="E4" s="2"/>
      <c r="F4" s="3" t="s">
        <v>5</v>
      </c>
      <c r="G4" s="3" t="s">
        <v>6</v>
      </c>
      <c r="H4" s="3" t="s">
        <v>5</v>
      </c>
      <c r="I4" s="3" t="s">
        <v>6</v>
      </c>
      <c r="J4" s="3" t="s">
        <v>5</v>
      </c>
      <c r="K4" s="3" t="s">
        <v>6</v>
      </c>
      <c r="L4" s="3" t="s">
        <v>5</v>
      </c>
      <c r="M4" s="3" t="s">
        <v>6</v>
      </c>
      <c r="N4" s="3" t="s">
        <v>5</v>
      </c>
      <c r="O4" s="3" t="s">
        <v>6</v>
      </c>
      <c r="P4" s="3" t="s">
        <v>5</v>
      </c>
      <c r="Q4" s="3" t="s">
        <v>6</v>
      </c>
      <c r="R4" s="3" t="s">
        <v>5</v>
      </c>
      <c r="S4" s="3" t="s">
        <v>6</v>
      </c>
      <c r="T4" s="3" t="s">
        <v>5</v>
      </c>
      <c r="U4" s="3" t="s">
        <v>6</v>
      </c>
    </row>
    <row r="5" spans="1:21" ht="17.25" customHeight="1">
      <c r="A5" s="4">
        <v>1</v>
      </c>
      <c r="B5" s="5" t="s">
        <v>7</v>
      </c>
      <c r="C5" s="5">
        <v>126490</v>
      </c>
      <c r="D5" s="5">
        <v>116025</v>
      </c>
      <c r="E5" s="5">
        <v>115430</v>
      </c>
      <c r="F5" s="6">
        <v>0</v>
      </c>
      <c r="G5" s="6">
        <f>F5*C5/100000</f>
        <v>0</v>
      </c>
      <c r="H5" s="6">
        <v>0</v>
      </c>
      <c r="I5" s="6">
        <f>H5*D5/100000</f>
        <v>0</v>
      </c>
      <c r="J5" s="6">
        <v>0</v>
      </c>
      <c r="K5" s="6">
        <f>J5*E5/100000</f>
        <v>0</v>
      </c>
      <c r="L5" s="6">
        <f>F5+H5+J5</f>
        <v>0</v>
      </c>
      <c r="M5" s="6">
        <f>G5+I5+K5</f>
        <v>0</v>
      </c>
      <c r="N5" s="6">
        <v>0</v>
      </c>
      <c r="O5" s="6">
        <f>N5*C5/100000</f>
        <v>0</v>
      </c>
      <c r="P5" s="6">
        <v>0</v>
      </c>
      <c r="Q5" s="6">
        <f>P5*D5/100000</f>
        <v>0</v>
      </c>
      <c r="R5" s="6">
        <v>0</v>
      </c>
      <c r="S5" s="6">
        <f>R5*E5/100000</f>
        <v>0</v>
      </c>
      <c r="T5" s="6">
        <f>N5+P5+R5</f>
        <v>0</v>
      </c>
      <c r="U5" s="6">
        <f>O5+Q5+S5</f>
        <v>0</v>
      </c>
    </row>
    <row r="6" spans="1:21">
      <c r="A6" s="4">
        <v>2</v>
      </c>
      <c r="B6" s="5" t="s">
        <v>8</v>
      </c>
      <c r="C6" s="5">
        <v>124810</v>
      </c>
      <c r="D6" s="5">
        <v>112350</v>
      </c>
      <c r="E6" s="5">
        <v>115500</v>
      </c>
      <c r="F6" s="6">
        <v>2.0951550000000001</v>
      </c>
      <c r="G6" s="6">
        <f t="shared" ref="G6:G17" si="0">F6*C6/100000</f>
        <v>2.6149629555000002</v>
      </c>
      <c r="H6" s="6">
        <v>16.741239999999998</v>
      </c>
      <c r="I6" s="6">
        <f t="shared" ref="I6:I17" si="1">H6*D6/100000</f>
        <v>18.808783139999999</v>
      </c>
      <c r="J6" s="6">
        <v>2.0951550000000001</v>
      </c>
      <c r="K6" s="6">
        <f t="shared" ref="K6:K17" si="2">J6*E6/100000</f>
        <v>2.4199040250000001</v>
      </c>
      <c r="L6" s="6">
        <f t="shared" ref="L6:L17" si="3">F6+H6+J6</f>
        <v>20.931549999999994</v>
      </c>
      <c r="M6" s="6">
        <f t="shared" ref="M6:M17" si="4">G6+I6+K6</f>
        <v>23.843650120500001</v>
      </c>
      <c r="N6" s="6">
        <v>2.0737000000000001</v>
      </c>
      <c r="O6" s="6">
        <f t="shared" ref="O6:O17" si="5">N6*C6/100000</f>
        <v>2.5881849699999999</v>
      </c>
      <c r="P6" s="6">
        <v>16.589600000000001</v>
      </c>
      <c r="Q6" s="6">
        <f t="shared" ref="Q6:Q17" si="6">P6*D6/100000</f>
        <v>18.638415600000002</v>
      </c>
      <c r="R6" s="6">
        <v>2.0737000000000001</v>
      </c>
      <c r="S6" s="6">
        <f t="shared" ref="S6:S17" si="7">R6*E6/100000</f>
        <v>2.3951235</v>
      </c>
      <c r="T6" s="6">
        <f t="shared" ref="T6:T17" si="8">N6+P6+R6</f>
        <v>20.736999999999998</v>
      </c>
      <c r="U6" s="6">
        <f t="shared" ref="U6:U17" si="9">O6+Q6+S6</f>
        <v>23.621724070000003</v>
      </c>
    </row>
    <row r="7" spans="1:21">
      <c r="A7" s="4">
        <v>3</v>
      </c>
      <c r="B7" s="5" t="s">
        <v>9</v>
      </c>
      <c r="C7" s="5">
        <v>125125</v>
      </c>
      <c r="D7" s="5">
        <v>114625</v>
      </c>
      <c r="E7" s="5">
        <v>114975</v>
      </c>
      <c r="F7" s="6">
        <v>0.69589999999999996</v>
      </c>
      <c r="G7" s="6">
        <f t="shared" si="0"/>
        <v>0.87074487499999986</v>
      </c>
      <c r="H7" s="6">
        <v>5.5470000000000006</v>
      </c>
      <c r="I7" s="6">
        <f t="shared" si="1"/>
        <v>6.3582487500000013</v>
      </c>
      <c r="J7" s="6">
        <v>0.69589999999999996</v>
      </c>
      <c r="K7" s="6">
        <f t="shared" si="2"/>
        <v>0.80011102499999998</v>
      </c>
      <c r="L7" s="6">
        <f t="shared" si="3"/>
        <v>6.9388000000000005</v>
      </c>
      <c r="M7" s="6">
        <f t="shared" si="4"/>
        <v>8.0291046500000007</v>
      </c>
      <c r="N7" s="6">
        <v>0.45250000000000001</v>
      </c>
      <c r="O7" s="6">
        <f>N7*C7/100000</f>
        <v>0.56619062499999995</v>
      </c>
      <c r="P7" s="6">
        <v>4.1449999999999996</v>
      </c>
      <c r="Q7" s="6">
        <f t="shared" si="6"/>
        <v>4.7512062499999992</v>
      </c>
      <c r="R7" s="6">
        <v>0.4975</v>
      </c>
      <c r="S7" s="6">
        <f t="shared" si="7"/>
        <v>0.57200062500000004</v>
      </c>
      <c r="T7" s="6">
        <f>N7+P7+R7</f>
        <v>5.0949999999999989</v>
      </c>
      <c r="U7" s="6">
        <f t="shared" si="9"/>
        <v>5.8893974999999994</v>
      </c>
    </row>
    <row r="8" spans="1:21">
      <c r="A8" s="4">
        <v>4</v>
      </c>
      <c r="B8" s="5" t="s">
        <v>10</v>
      </c>
      <c r="C8" s="5">
        <v>113400</v>
      </c>
      <c r="D8" s="5">
        <v>101150</v>
      </c>
      <c r="E8" s="5">
        <v>99400</v>
      </c>
      <c r="F8" s="6">
        <v>0.8</v>
      </c>
      <c r="G8" s="6">
        <f t="shared" si="0"/>
        <v>0.90720000000000001</v>
      </c>
      <c r="H8" s="6">
        <v>6.4</v>
      </c>
      <c r="I8" s="6">
        <f t="shared" si="1"/>
        <v>6.4736000000000002</v>
      </c>
      <c r="J8" s="6">
        <v>0.8</v>
      </c>
      <c r="K8" s="6">
        <f t="shared" si="2"/>
        <v>0.79520000000000002</v>
      </c>
      <c r="L8" s="6">
        <f t="shared" si="3"/>
        <v>8</v>
      </c>
      <c r="M8" s="6">
        <f t="shared" si="4"/>
        <v>8.1760000000000002</v>
      </c>
      <c r="N8" s="6">
        <v>0.76</v>
      </c>
      <c r="O8" s="6">
        <f t="shared" si="5"/>
        <v>0.86184000000000005</v>
      </c>
      <c r="P8" s="6">
        <v>6.08</v>
      </c>
      <c r="Q8" s="6">
        <f t="shared" si="6"/>
        <v>6.1499199999999998</v>
      </c>
      <c r="R8" s="6">
        <v>0.76</v>
      </c>
      <c r="S8" s="6">
        <f t="shared" si="7"/>
        <v>0.75544</v>
      </c>
      <c r="T8" s="6">
        <f t="shared" si="8"/>
        <v>7.6</v>
      </c>
      <c r="U8" s="6">
        <f t="shared" si="9"/>
        <v>7.7671999999999999</v>
      </c>
    </row>
    <row r="9" spans="1:21">
      <c r="A9" s="4">
        <v>5</v>
      </c>
      <c r="B9" s="5" t="s">
        <v>11</v>
      </c>
      <c r="C9" s="5">
        <v>110075</v>
      </c>
      <c r="D9" s="5">
        <v>99575</v>
      </c>
      <c r="E9" s="5">
        <v>97965</v>
      </c>
      <c r="F9" s="6">
        <v>1.2290000000000001</v>
      </c>
      <c r="G9" s="6">
        <f t="shared" si="0"/>
        <v>1.3528217500000002</v>
      </c>
      <c r="H9" s="6">
        <v>9.83</v>
      </c>
      <c r="I9" s="6">
        <f t="shared" si="1"/>
        <v>9.7882224999999998</v>
      </c>
      <c r="J9" s="6">
        <v>1.2290000000000001</v>
      </c>
      <c r="K9" s="6">
        <f t="shared" si="2"/>
        <v>1.2039898500000001</v>
      </c>
      <c r="L9" s="6">
        <f t="shared" si="3"/>
        <v>12.288</v>
      </c>
      <c r="M9" s="6">
        <f t="shared" si="4"/>
        <v>12.345034099999999</v>
      </c>
      <c r="N9" s="6">
        <v>0.24</v>
      </c>
      <c r="O9" s="6">
        <f t="shared" si="5"/>
        <v>0.26418000000000003</v>
      </c>
      <c r="P9" s="6">
        <v>1.92</v>
      </c>
      <c r="Q9" s="6">
        <f t="shared" si="6"/>
        <v>1.91184</v>
      </c>
      <c r="R9" s="6">
        <v>0.24</v>
      </c>
      <c r="S9" s="6">
        <f t="shared" si="7"/>
        <v>0.23511599999999999</v>
      </c>
      <c r="T9" s="6">
        <f t="shared" si="8"/>
        <v>2.4000000000000004</v>
      </c>
      <c r="U9" s="6">
        <f t="shared" si="9"/>
        <v>2.4111359999999999</v>
      </c>
    </row>
    <row r="10" spans="1:21">
      <c r="A10" s="4">
        <v>6</v>
      </c>
      <c r="B10" s="5" t="s">
        <v>12</v>
      </c>
      <c r="C10" s="5">
        <v>106750</v>
      </c>
      <c r="D10" s="5">
        <v>96250</v>
      </c>
      <c r="E10" s="5">
        <v>94500</v>
      </c>
      <c r="F10" s="6">
        <v>0</v>
      </c>
      <c r="G10" s="6">
        <f t="shared" si="0"/>
        <v>0</v>
      </c>
      <c r="H10" s="6">
        <v>0</v>
      </c>
      <c r="I10" s="6">
        <f t="shared" si="1"/>
        <v>0</v>
      </c>
      <c r="J10" s="6">
        <v>0</v>
      </c>
      <c r="K10" s="6">
        <f t="shared" si="2"/>
        <v>0</v>
      </c>
      <c r="L10" s="6">
        <f t="shared" si="3"/>
        <v>0</v>
      </c>
      <c r="M10" s="6">
        <f t="shared" si="4"/>
        <v>0</v>
      </c>
      <c r="N10" s="6">
        <v>0</v>
      </c>
      <c r="O10" s="6">
        <f t="shared" si="5"/>
        <v>0</v>
      </c>
      <c r="P10" s="6">
        <v>0</v>
      </c>
      <c r="Q10" s="6">
        <f t="shared" si="6"/>
        <v>0</v>
      </c>
      <c r="R10" s="6">
        <v>0</v>
      </c>
      <c r="S10" s="6">
        <f t="shared" si="7"/>
        <v>0</v>
      </c>
      <c r="T10" s="6">
        <f t="shared" si="8"/>
        <v>0</v>
      </c>
      <c r="U10" s="6">
        <f t="shared" si="9"/>
        <v>0</v>
      </c>
    </row>
    <row r="11" spans="1:21">
      <c r="A11" s="4">
        <v>7</v>
      </c>
      <c r="B11" s="5" t="s">
        <v>13</v>
      </c>
      <c r="C11" s="5">
        <v>110075</v>
      </c>
      <c r="D11" s="5">
        <v>99575</v>
      </c>
      <c r="E11" s="5">
        <v>102725</v>
      </c>
      <c r="F11" s="6">
        <v>1.5801700000000001</v>
      </c>
      <c r="G11" s="6">
        <f t="shared" si="0"/>
        <v>1.7393721275</v>
      </c>
      <c r="H11" s="6">
        <v>12.637280000000001</v>
      </c>
      <c r="I11" s="6">
        <f t="shared" si="1"/>
        <v>12.583571559999999</v>
      </c>
      <c r="J11" s="6">
        <v>1.5801700000000001</v>
      </c>
      <c r="K11" s="6">
        <f t="shared" si="2"/>
        <v>1.6232296325</v>
      </c>
      <c r="L11" s="6">
        <f t="shared" si="3"/>
        <v>15.797620000000002</v>
      </c>
      <c r="M11" s="6">
        <f t="shared" si="4"/>
        <v>15.946173319999998</v>
      </c>
      <c r="N11" s="6">
        <v>9.1211500000000001</v>
      </c>
      <c r="O11" s="6">
        <f t="shared" si="5"/>
        <v>10.040105862500001</v>
      </c>
      <c r="P11" s="6">
        <v>72.969200000000001</v>
      </c>
      <c r="Q11" s="6">
        <f t="shared" si="6"/>
        <v>72.659080899999992</v>
      </c>
      <c r="R11" s="6">
        <v>9.1211500000000001</v>
      </c>
      <c r="S11" s="6">
        <f t="shared" si="7"/>
        <v>9.3697013375000004</v>
      </c>
      <c r="T11" s="6">
        <f t="shared" si="8"/>
        <v>91.211500000000001</v>
      </c>
      <c r="U11" s="6">
        <f t="shared" si="9"/>
        <v>92.068888099999995</v>
      </c>
    </row>
    <row r="12" spans="1:21">
      <c r="A12" s="4">
        <v>8</v>
      </c>
      <c r="B12" s="5" t="s">
        <v>14</v>
      </c>
      <c r="C12" s="5">
        <v>112350</v>
      </c>
      <c r="D12" s="5">
        <v>104921</v>
      </c>
      <c r="E12" s="5">
        <v>111547</v>
      </c>
      <c r="F12" s="6">
        <v>0.56950000000000001</v>
      </c>
      <c r="G12" s="6">
        <f t="shared" si="0"/>
        <v>0.63983325000000002</v>
      </c>
      <c r="H12" s="6">
        <v>4.5564999999999998</v>
      </c>
      <c r="I12" s="6">
        <f t="shared" si="1"/>
        <v>4.7807253649999994</v>
      </c>
      <c r="J12" s="6">
        <v>0.61987499999999995</v>
      </c>
      <c r="K12" s="6">
        <f t="shared" si="2"/>
        <v>0.69145196624999994</v>
      </c>
      <c r="L12" s="6">
        <f t="shared" si="3"/>
        <v>5.7458749999999998</v>
      </c>
      <c r="M12" s="6">
        <f t="shared" si="4"/>
        <v>6.112010581249999</v>
      </c>
      <c r="N12" s="6">
        <v>0</v>
      </c>
      <c r="O12" s="6">
        <f t="shared" si="5"/>
        <v>0</v>
      </c>
      <c r="P12" s="6">
        <v>0</v>
      </c>
      <c r="Q12" s="6">
        <f t="shared" si="6"/>
        <v>0</v>
      </c>
      <c r="R12" s="6">
        <v>0</v>
      </c>
      <c r="S12" s="6">
        <f t="shared" si="7"/>
        <v>0</v>
      </c>
      <c r="T12" s="6">
        <f t="shared" si="8"/>
        <v>0</v>
      </c>
      <c r="U12" s="6">
        <f t="shared" si="9"/>
        <v>0</v>
      </c>
    </row>
    <row r="13" spans="1:21">
      <c r="A13" s="4">
        <v>9</v>
      </c>
      <c r="B13" s="5" t="s">
        <v>15</v>
      </c>
      <c r="C13" s="5">
        <v>118615</v>
      </c>
      <c r="D13" s="5">
        <v>109865</v>
      </c>
      <c r="E13" s="5">
        <v>112455</v>
      </c>
      <c r="F13" s="6">
        <v>13.550099999999999</v>
      </c>
      <c r="G13" s="6">
        <f t="shared" si="0"/>
        <v>16.072451115</v>
      </c>
      <c r="H13" s="6">
        <v>108.37079999999999</v>
      </c>
      <c r="I13" s="6">
        <f t="shared" si="1"/>
        <v>119.06157941999997</v>
      </c>
      <c r="J13" s="6">
        <v>13.550099999999999</v>
      </c>
      <c r="K13" s="6">
        <f t="shared" si="2"/>
        <v>15.237764954999999</v>
      </c>
      <c r="L13" s="6">
        <f t="shared" si="3"/>
        <v>135.47099999999998</v>
      </c>
      <c r="M13" s="6">
        <f t="shared" si="4"/>
        <v>150.37179548999995</v>
      </c>
      <c r="N13" s="6">
        <v>7.4740599999999997</v>
      </c>
      <c r="O13" s="6">
        <f t="shared" si="5"/>
        <v>8.8653562689999994</v>
      </c>
      <c r="P13" s="6">
        <v>59.113500000000002</v>
      </c>
      <c r="Q13" s="6">
        <f t="shared" si="6"/>
        <v>64.945046775000009</v>
      </c>
      <c r="R13" s="6">
        <v>7.4360600000000003</v>
      </c>
      <c r="S13" s="6">
        <f t="shared" si="7"/>
        <v>8.3622212730000012</v>
      </c>
      <c r="T13" s="6">
        <f t="shared" si="8"/>
        <v>74.023619999999994</v>
      </c>
      <c r="U13" s="6">
        <f t="shared" si="9"/>
        <v>82.172624317000015</v>
      </c>
    </row>
    <row r="14" spans="1:21">
      <c r="A14" s="4">
        <v>10</v>
      </c>
      <c r="B14" s="5" t="s">
        <v>16</v>
      </c>
      <c r="C14" s="5">
        <v>125650</v>
      </c>
      <c r="D14" s="5">
        <v>113400</v>
      </c>
      <c r="E14" s="5">
        <v>118650</v>
      </c>
      <c r="F14" s="6">
        <v>1.2509649999999999</v>
      </c>
      <c r="G14" s="6">
        <f t="shared" si="0"/>
        <v>1.5718375224999999</v>
      </c>
      <c r="H14" s="6">
        <v>10.00775</v>
      </c>
      <c r="I14" s="6">
        <f t="shared" si="1"/>
        <v>11.348788499999998</v>
      </c>
      <c r="J14" s="6">
        <v>1.2509649999999999</v>
      </c>
      <c r="K14" s="6">
        <f t="shared" si="2"/>
        <v>1.4842699724999999</v>
      </c>
      <c r="L14" s="6">
        <f t="shared" si="3"/>
        <v>12.509679999999999</v>
      </c>
      <c r="M14" s="6">
        <f t="shared" si="4"/>
        <v>14.404895994999997</v>
      </c>
      <c r="N14" s="6">
        <v>1.2199</v>
      </c>
      <c r="O14" s="6">
        <f t="shared" si="5"/>
        <v>1.5328043499999999</v>
      </c>
      <c r="P14" s="6">
        <v>9.7591999999999999</v>
      </c>
      <c r="Q14" s="6">
        <f t="shared" si="6"/>
        <v>11.0669328</v>
      </c>
      <c r="R14" s="6">
        <v>1.2199</v>
      </c>
      <c r="S14" s="6">
        <f t="shared" si="7"/>
        <v>1.4474113500000001</v>
      </c>
      <c r="T14" s="6">
        <f t="shared" si="8"/>
        <v>12.198999999999998</v>
      </c>
      <c r="U14" s="6">
        <f t="shared" si="9"/>
        <v>14.047148499999999</v>
      </c>
    </row>
    <row r="15" spans="1:21">
      <c r="A15" s="4">
        <v>11</v>
      </c>
      <c r="B15" s="5" t="s">
        <v>17</v>
      </c>
      <c r="C15" s="5">
        <v>122325</v>
      </c>
      <c r="D15" s="5">
        <v>114275</v>
      </c>
      <c r="E15" s="5">
        <v>115850</v>
      </c>
      <c r="F15" s="6">
        <v>8.7605000000000004</v>
      </c>
      <c r="G15" s="6">
        <f t="shared" si="0"/>
        <v>10.716281625000001</v>
      </c>
      <c r="H15" s="6">
        <v>70.084000000000003</v>
      </c>
      <c r="I15" s="6">
        <f t="shared" si="1"/>
        <v>80.088491000000005</v>
      </c>
      <c r="J15" s="6">
        <v>8.7605000000000004</v>
      </c>
      <c r="K15" s="6">
        <f t="shared" si="2"/>
        <v>10.149039250000001</v>
      </c>
      <c r="L15" s="6">
        <f t="shared" si="3"/>
        <v>87.605000000000018</v>
      </c>
      <c r="M15" s="6">
        <f t="shared" si="4"/>
        <v>100.953811875</v>
      </c>
      <c r="N15" s="6">
        <v>2.3250000000000002</v>
      </c>
      <c r="O15" s="6">
        <f t="shared" si="5"/>
        <v>2.84405625</v>
      </c>
      <c r="P15" s="6">
        <v>18.600000000000001</v>
      </c>
      <c r="Q15" s="6">
        <f t="shared" si="6"/>
        <v>21.25515</v>
      </c>
      <c r="R15" s="6">
        <v>2.3250000000000002</v>
      </c>
      <c r="S15" s="6">
        <f t="shared" si="7"/>
        <v>2.6935125000000002</v>
      </c>
      <c r="T15" s="6">
        <f t="shared" si="8"/>
        <v>23.25</v>
      </c>
      <c r="U15" s="6">
        <f t="shared" si="9"/>
        <v>26.792718750000002</v>
      </c>
    </row>
    <row r="16" spans="1:21">
      <c r="A16" s="4">
        <v>12</v>
      </c>
      <c r="B16" s="5" t="s">
        <v>18</v>
      </c>
      <c r="C16" s="5">
        <v>132265</v>
      </c>
      <c r="D16" s="5">
        <v>121100</v>
      </c>
      <c r="E16" s="5">
        <v>120750</v>
      </c>
      <c r="F16" s="6">
        <v>1.8934</v>
      </c>
      <c r="G16" s="6">
        <f t="shared" si="0"/>
        <v>2.50430551</v>
      </c>
      <c r="H16" s="6">
        <v>15.147</v>
      </c>
      <c r="I16" s="6">
        <f t="shared" si="1"/>
        <v>18.343017</v>
      </c>
      <c r="J16" s="6">
        <v>1.8934</v>
      </c>
      <c r="K16" s="6">
        <f t="shared" si="2"/>
        <v>2.2862804999999997</v>
      </c>
      <c r="L16" s="6">
        <f t="shared" si="3"/>
        <v>18.933800000000002</v>
      </c>
      <c r="M16" s="6">
        <f t="shared" si="4"/>
        <v>23.133603009999998</v>
      </c>
      <c r="N16" s="6">
        <v>1.893</v>
      </c>
      <c r="O16" s="6">
        <f t="shared" si="5"/>
        <v>2.5037764499999997</v>
      </c>
      <c r="P16" s="6">
        <v>15.144</v>
      </c>
      <c r="Q16" s="6">
        <f t="shared" si="6"/>
        <v>18.339383999999999</v>
      </c>
      <c r="R16" s="6">
        <v>1.893</v>
      </c>
      <c r="S16" s="6">
        <f t="shared" si="7"/>
        <v>2.2857975000000001</v>
      </c>
      <c r="T16" s="6">
        <f t="shared" si="8"/>
        <v>18.93</v>
      </c>
      <c r="U16" s="6">
        <f t="shared" si="9"/>
        <v>23.12895795</v>
      </c>
    </row>
    <row r="17" spans="1:21">
      <c r="A17" s="4">
        <v>13</v>
      </c>
      <c r="B17" s="5" t="s">
        <v>19</v>
      </c>
      <c r="C17" s="5">
        <v>122325</v>
      </c>
      <c r="D17" s="5">
        <v>112000</v>
      </c>
      <c r="E17" s="5">
        <v>118300</v>
      </c>
      <c r="F17" s="6">
        <v>11.59432</v>
      </c>
      <c r="G17" s="6">
        <f t="shared" si="0"/>
        <v>14.182751939999999</v>
      </c>
      <c r="H17" s="6">
        <v>92.776559999999989</v>
      </c>
      <c r="I17" s="6">
        <f t="shared" si="1"/>
        <v>103.90974719999998</v>
      </c>
      <c r="J17" s="6">
        <v>11.59432</v>
      </c>
      <c r="K17" s="6">
        <f t="shared" si="2"/>
        <v>13.716080559999998</v>
      </c>
      <c r="L17" s="6">
        <f t="shared" si="3"/>
        <v>115.96519999999998</v>
      </c>
      <c r="M17" s="6">
        <f t="shared" si="4"/>
        <v>131.8085797</v>
      </c>
      <c r="N17" s="6">
        <v>10.82827</v>
      </c>
      <c r="O17" s="6">
        <f t="shared" si="5"/>
        <v>13.245681277499999</v>
      </c>
      <c r="P17" s="6">
        <v>86.827500000000001</v>
      </c>
      <c r="Q17" s="6">
        <f t="shared" si="6"/>
        <v>97.246799999999993</v>
      </c>
      <c r="R17" s="6">
        <v>10.84028</v>
      </c>
      <c r="S17" s="6">
        <f t="shared" si="7"/>
        <v>12.824051240000001</v>
      </c>
      <c r="T17" s="6">
        <f t="shared" si="8"/>
        <v>108.49605</v>
      </c>
      <c r="U17" s="6">
        <f t="shared" si="9"/>
        <v>123.31653251749999</v>
      </c>
    </row>
    <row r="18" spans="1:21">
      <c r="A18" s="8"/>
      <c r="B18" s="9" t="s">
        <v>20</v>
      </c>
      <c r="C18" s="9"/>
      <c r="D18" s="9"/>
      <c r="E18" s="9"/>
      <c r="F18" s="7">
        <v>44.019009999999994</v>
      </c>
      <c r="G18" s="7">
        <f>SUM(G5:G17)</f>
        <v>53.1725626705</v>
      </c>
      <c r="H18" s="7">
        <v>352.09812999999997</v>
      </c>
      <c r="I18" s="7">
        <f>SUM(I5:I17)</f>
        <v>391.54477443499997</v>
      </c>
      <c r="J18" s="7">
        <v>44.069384999999997</v>
      </c>
      <c r="K18" s="7">
        <f>SUM(K5:K17)</f>
        <v>50.407321736249997</v>
      </c>
      <c r="L18" s="7">
        <v>440.18652500000002</v>
      </c>
      <c r="M18" s="7">
        <v>495.0499393705</v>
      </c>
      <c r="N18" s="7">
        <f>SUM(N5:N17)</f>
        <v>36.38758</v>
      </c>
      <c r="O18" s="7">
        <f t="shared" ref="O18:U18" si="10">SUM(O5:O17)</f>
        <v>43.312176053999998</v>
      </c>
      <c r="P18" s="7">
        <f t="shared" si="10"/>
        <v>291.14799999999997</v>
      </c>
      <c r="Q18" s="7">
        <f t="shared" si="10"/>
        <v>316.96377632499997</v>
      </c>
      <c r="R18" s="7">
        <f t="shared" si="10"/>
        <v>36.406590000000001</v>
      </c>
      <c r="S18" s="7">
        <f t="shared" si="10"/>
        <v>40.940375325500007</v>
      </c>
      <c r="T18" s="7">
        <f t="shared" si="10"/>
        <v>363.94217000000003</v>
      </c>
      <c r="U18" s="7">
        <f t="shared" si="10"/>
        <v>401.21632770449997</v>
      </c>
    </row>
    <row r="21" spans="1:21">
      <c r="M21" s="1">
        <v>75.37</v>
      </c>
      <c r="N21" s="1">
        <v>15.8415</v>
      </c>
    </row>
    <row r="22" spans="1:21">
      <c r="M22" s="1">
        <v>20.399999999999999</v>
      </c>
      <c r="N22" s="1">
        <f>M22*0.1</f>
        <v>2.04</v>
      </c>
      <c r="O22" s="1">
        <f>M22*0.8</f>
        <v>16.32</v>
      </c>
    </row>
  </sheetData>
  <mergeCells count="11">
    <mergeCell ref="A1:U1"/>
    <mergeCell ref="F2:M2"/>
    <mergeCell ref="F3:G3"/>
    <mergeCell ref="H3:I3"/>
    <mergeCell ref="J3:K3"/>
    <mergeCell ref="L3:M3"/>
    <mergeCell ref="N2:U2"/>
    <mergeCell ref="N3:O3"/>
    <mergeCell ref="P3:Q3"/>
    <mergeCell ref="R3:S3"/>
    <mergeCell ref="T3:U3"/>
  </mergeCells>
  <printOptions horizontalCentered="1"/>
  <pageMargins left="0.51" right="0.36" top="0.74803149606299213" bottom="0.74803149606299213" header="0.31496062992125984" footer="0.31496062992125984"/>
  <pageSetup paperSize="9" scale="7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9"/>
  <sheetViews>
    <sheetView workbookViewId="0">
      <selection sqref="A1:XFD1048576"/>
    </sheetView>
  </sheetViews>
  <sheetFormatPr defaultColWidth="5.85546875" defaultRowHeight="14.25"/>
  <cols>
    <col min="1" max="1" width="5.85546875" style="12"/>
    <col min="2" max="2" width="15.42578125" style="12" bestFit="1" customWidth="1"/>
    <col min="3" max="5" width="7.85546875" style="12" hidden="1" customWidth="1"/>
    <col min="6" max="6" width="6.140625" style="12" hidden="1" customWidth="1"/>
    <col min="7" max="7" width="8.5703125" style="12" hidden="1" customWidth="1"/>
    <col min="8" max="8" width="7.28515625" style="12" hidden="1" customWidth="1"/>
    <col min="9" max="9" width="8.5703125" style="12" hidden="1" customWidth="1"/>
    <col min="10" max="10" width="6.140625" style="12" hidden="1" customWidth="1"/>
    <col min="11" max="11" width="8.5703125" style="12" hidden="1" customWidth="1"/>
    <col min="12" max="12" width="7.28515625" style="12" hidden="1" customWidth="1"/>
    <col min="13" max="13" width="9" style="12" hidden="1" customWidth="1"/>
    <col min="14" max="14" width="22.85546875" style="12" bestFit="1" customWidth="1"/>
    <col min="15" max="16" width="9" style="12" bestFit="1" customWidth="1"/>
    <col min="17" max="17" width="7.28515625" style="12" bestFit="1" customWidth="1"/>
    <col min="18" max="18" width="8.5703125" style="12" bestFit="1" customWidth="1"/>
    <col min="19" max="19" width="6.140625" style="12" bestFit="1" customWidth="1"/>
    <col min="20" max="20" width="8.5703125" style="12" bestFit="1" customWidth="1"/>
    <col min="21" max="21" width="7.28515625" style="12" bestFit="1" customWidth="1"/>
    <col min="22" max="22" width="8.5703125" style="12" bestFit="1" customWidth="1"/>
    <col min="23" max="16384" width="5.85546875" style="12"/>
  </cols>
  <sheetData>
    <row r="1" spans="1:22" ht="47.25" customHeight="1">
      <c r="A1" s="15" t="s">
        <v>25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1:22" ht="4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16" t="s">
        <v>26</v>
      </c>
      <c r="G2" s="17"/>
      <c r="H2" s="17"/>
      <c r="I2" s="17"/>
      <c r="J2" s="17"/>
      <c r="K2" s="17"/>
      <c r="L2" s="17"/>
      <c r="M2" s="18"/>
      <c r="N2" s="10"/>
      <c r="O2" s="16" t="s">
        <v>27</v>
      </c>
      <c r="P2" s="17"/>
      <c r="Q2" s="17"/>
      <c r="R2" s="17"/>
      <c r="S2" s="17"/>
      <c r="T2" s="17"/>
      <c r="U2" s="17"/>
      <c r="V2" s="18"/>
    </row>
    <row r="3" spans="1:22" ht="20.25" customHeight="1">
      <c r="A3" s="2"/>
      <c r="B3" s="2"/>
      <c r="C3" s="2"/>
      <c r="D3" s="2"/>
      <c r="E3" s="2"/>
      <c r="F3" s="16" t="s">
        <v>21</v>
      </c>
      <c r="G3" s="18"/>
      <c r="H3" s="16" t="s">
        <v>22</v>
      </c>
      <c r="I3" s="18"/>
      <c r="J3" s="16" t="s">
        <v>23</v>
      </c>
      <c r="K3" s="18"/>
      <c r="L3" s="16" t="s">
        <v>24</v>
      </c>
      <c r="M3" s="18"/>
      <c r="N3" s="10"/>
      <c r="O3" s="16" t="s">
        <v>21</v>
      </c>
      <c r="P3" s="18"/>
      <c r="Q3" s="16" t="s">
        <v>22</v>
      </c>
      <c r="R3" s="18"/>
      <c r="S3" s="16" t="s">
        <v>23</v>
      </c>
      <c r="T3" s="18"/>
      <c r="U3" s="16" t="s">
        <v>24</v>
      </c>
      <c r="V3" s="18"/>
    </row>
    <row r="4" spans="1:22" ht="20.25" customHeight="1">
      <c r="A4" s="2"/>
      <c r="B4" s="2"/>
      <c r="C4" s="2"/>
      <c r="D4" s="2"/>
      <c r="E4" s="2"/>
      <c r="F4" s="3" t="s">
        <v>5</v>
      </c>
      <c r="G4" s="3" t="s">
        <v>6</v>
      </c>
      <c r="H4" s="3" t="s">
        <v>5</v>
      </c>
      <c r="I4" s="3" t="s">
        <v>6</v>
      </c>
      <c r="J4" s="3" t="s">
        <v>5</v>
      </c>
      <c r="K4" s="3" t="s">
        <v>6</v>
      </c>
      <c r="L4" s="3" t="s">
        <v>5</v>
      </c>
      <c r="M4" s="3" t="s">
        <v>6</v>
      </c>
      <c r="N4" s="3"/>
      <c r="O4" s="3" t="s">
        <v>5</v>
      </c>
      <c r="P4" s="3" t="s">
        <v>6</v>
      </c>
      <c r="Q4" s="3" t="s">
        <v>5</v>
      </c>
      <c r="R4" s="3" t="s">
        <v>6</v>
      </c>
      <c r="S4" s="3" t="s">
        <v>5</v>
      </c>
      <c r="T4" s="3" t="s">
        <v>6</v>
      </c>
      <c r="U4" s="3" t="s">
        <v>5</v>
      </c>
      <c r="V4" s="3" t="s">
        <v>6</v>
      </c>
    </row>
    <row r="5" spans="1:22" ht="20.25" customHeight="1">
      <c r="A5" s="4">
        <v>1</v>
      </c>
      <c r="B5" s="5" t="s">
        <v>7</v>
      </c>
      <c r="C5" s="5">
        <v>126490</v>
      </c>
      <c r="D5" s="5">
        <v>116025</v>
      </c>
      <c r="E5" s="5">
        <v>115430</v>
      </c>
      <c r="F5" s="6">
        <v>0</v>
      </c>
      <c r="G5" s="6">
        <f>F5*C5/100000</f>
        <v>0</v>
      </c>
      <c r="H5" s="6">
        <v>0</v>
      </c>
      <c r="I5" s="6">
        <f>H5*D5/100000</f>
        <v>0</v>
      </c>
      <c r="J5" s="6">
        <v>0</v>
      </c>
      <c r="K5" s="6">
        <f>J5*E5/100000</f>
        <v>0</v>
      </c>
      <c r="L5" s="6">
        <f>F5+H5+J5</f>
        <v>0</v>
      </c>
      <c r="M5" s="6">
        <f>G5+I5+K5</f>
        <v>0</v>
      </c>
      <c r="N5" s="6" t="s">
        <v>37</v>
      </c>
      <c r="O5" s="6">
        <v>0</v>
      </c>
      <c r="P5" s="6">
        <f>O5*C5/100000</f>
        <v>0</v>
      </c>
      <c r="Q5" s="6">
        <v>0</v>
      </c>
      <c r="R5" s="6">
        <f>Q5*D5/100000</f>
        <v>0</v>
      </c>
      <c r="S5" s="6">
        <v>0</v>
      </c>
      <c r="T5" s="6">
        <f>S5*E5/100000</f>
        <v>0</v>
      </c>
      <c r="U5" s="6">
        <f>O5+Q5+S5</f>
        <v>0</v>
      </c>
      <c r="V5" s="6">
        <f>P5+R5+T5</f>
        <v>0</v>
      </c>
    </row>
    <row r="6" spans="1:22" ht="20.25" customHeight="1">
      <c r="A6" s="4">
        <v>2</v>
      </c>
      <c r="B6" s="5" t="s">
        <v>8</v>
      </c>
      <c r="C6" s="5">
        <v>124810</v>
      </c>
      <c r="D6" s="5">
        <v>112350</v>
      </c>
      <c r="E6" s="5">
        <v>115500</v>
      </c>
      <c r="F6" s="6">
        <v>2.0951550000000001</v>
      </c>
      <c r="G6" s="6">
        <f t="shared" ref="G6:G22" si="0">F6*C6/100000</f>
        <v>2.6149629555000002</v>
      </c>
      <c r="H6" s="6">
        <v>16.741239999999998</v>
      </c>
      <c r="I6" s="6">
        <f t="shared" ref="I6:I22" si="1">H6*D6/100000</f>
        <v>18.808783139999999</v>
      </c>
      <c r="J6" s="6">
        <v>2.0951550000000001</v>
      </c>
      <c r="K6" s="6">
        <f t="shared" ref="K6:K22" si="2">J6*E6/100000</f>
        <v>2.4199040250000001</v>
      </c>
      <c r="L6" s="6">
        <f t="shared" ref="L6:M22" si="3">F6+H6+J6</f>
        <v>20.931549999999994</v>
      </c>
      <c r="M6" s="6">
        <f t="shared" si="3"/>
        <v>23.843650120500001</v>
      </c>
      <c r="N6" s="6" t="s">
        <v>28</v>
      </c>
      <c r="O6" s="6">
        <v>2.0737000000000001</v>
      </c>
      <c r="P6" s="6">
        <f t="shared" ref="P6:P24" si="4">O6*C6/100000</f>
        <v>2.5881849699999999</v>
      </c>
      <c r="Q6" s="6">
        <v>16.589600000000001</v>
      </c>
      <c r="R6" s="6">
        <f t="shared" ref="R6:R24" si="5">Q6*D6/100000</f>
        <v>18.638415600000002</v>
      </c>
      <c r="S6" s="6">
        <v>2.0737000000000001</v>
      </c>
      <c r="T6" s="6">
        <f t="shared" ref="T6:T24" si="6">S6*E6/100000</f>
        <v>2.3951235</v>
      </c>
      <c r="U6" s="6">
        <f t="shared" ref="U6:V22" si="7">O6+Q6+S6</f>
        <v>20.736999999999998</v>
      </c>
      <c r="V6" s="6">
        <f t="shared" si="7"/>
        <v>23.621724070000003</v>
      </c>
    </row>
    <row r="7" spans="1:22" ht="20.25" customHeight="1">
      <c r="A7" s="4">
        <v>3</v>
      </c>
      <c r="B7" s="5" t="s">
        <v>9</v>
      </c>
      <c r="C7" s="5">
        <v>125125</v>
      </c>
      <c r="D7" s="5">
        <v>114625</v>
      </c>
      <c r="E7" s="5">
        <v>114975</v>
      </c>
      <c r="F7" s="6">
        <v>0.69589999999999996</v>
      </c>
      <c r="G7" s="6">
        <f t="shared" si="0"/>
        <v>0.87074487499999986</v>
      </c>
      <c r="H7" s="6">
        <v>5.5470000000000006</v>
      </c>
      <c r="I7" s="6">
        <f t="shared" si="1"/>
        <v>6.3582487500000013</v>
      </c>
      <c r="J7" s="6">
        <v>0.69589999999999996</v>
      </c>
      <c r="K7" s="6">
        <f t="shared" si="2"/>
        <v>0.80011102499999998</v>
      </c>
      <c r="L7" s="6">
        <f t="shared" si="3"/>
        <v>6.9388000000000005</v>
      </c>
      <c r="M7" s="6">
        <f t="shared" si="3"/>
        <v>8.0291046500000007</v>
      </c>
      <c r="N7" s="5" t="s">
        <v>29</v>
      </c>
      <c r="O7" s="6">
        <v>0.45250000000000001</v>
      </c>
      <c r="P7" s="6">
        <f>O7*C7/100000</f>
        <v>0.56619062499999995</v>
      </c>
      <c r="Q7" s="6">
        <v>4.1449999999999996</v>
      </c>
      <c r="R7" s="6">
        <f t="shared" si="5"/>
        <v>4.7512062499999992</v>
      </c>
      <c r="S7" s="6">
        <v>0.4975</v>
      </c>
      <c r="T7" s="6">
        <f t="shared" si="6"/>
        <v>0.57200062500000004</v>
      </c>
      <c r="U7" s="6">
        <f>O7+Q7+S7</f>
        <v>5.0949999999999989</v>
      </c>
      <c r="V7" s="6">
        <f t="shared" si="7"/>
        <v>5.8893974999999994</v>
      </c>
    </row>
    <row r="8" spans="1:22" ht="20.25" customHeight="1">
      <c r="A8" s="4">
        <v>4</v>
      </c>
      <c r="B8" s="5" t="s">
        <v>10</v>
      </c>
      <c r="C8" s="5">
        <v>113400</v>
      </c>
      <c r="D8" s="5">
        <v>101150</v>
      </c>
      <c r="E8" s="5">
        <v>99400</v>
      </c>
      <c r="F8" s="6">
        <v>0.8</v>
      </c>
      <c r="G8" s="6">
        <f t="shared" si="0"/>
        <v>0.90720000000000001</v>
      </c>
      <c r="H8" s="6">
        <v>6.4</v>
      </c>
      <c r="I8" s="6">
        <f t="shared" si="1"/>
        <v>6.4736000000000002</v>
      </c>
      <c r="J8" s="6">
        <v>0.8</v>
      </c>
      <c r="K8" s="6">
        <f t="shared" si="2"/>
        <v>0.79520000000000002</v>
      </c>
      <c r="L8" s="6">
        <f t="shared" si="3"/>
        <v>8</v>
      </c>
      <c r="M8" s="6">
        <f t="shared" si="3"/>
        <v>8.1760000000000002</v>
      </c>
      <c r="N8" s="5" t="s">
        <v>30</v>
      </c>
      <c r="O8" s="6">
        <v>0.76</v>
      </c>
      <c r="P8" s="6">
        <f t="shared" si="4"/>
        <v>0.86184000000000005</v>
      </c>
      <c r="Q8" s="6">
        <v>6.08</v>
      </c>
      <c r="R8" s="6">
        <f t="shared" si="5"/>
        <v>6.1499199999999998</v>
      </c>
      <c r="S8" s="6">
        <v>0.76</v>
      </c>
      <c r="T8" s="6">
        <f t="shared" si="6"/>
        <v>0.75544</v>
      </c>
      <c r="U8" s="6">
        <f t="shared" si="7"/>
        <v>7.6</v>
      </c>
      <c r="V8" s="6">
        <f t="shared" si="7"/>
        <v>7.7671999999999999</v>
      </c>
    </row>
    <row r="9" spans="1:22" ht="20.25" customHeight="1">
      <c r="A9" s="4">
        <v>5</v>
      </c>
      <c r="B9" s="5" t="s">
        <v>11</v>
      </c>
      <c r="C9" s="5">
        <v>110075</v>
      </c>
      <c r="D9" s="5">
        <v>99575</v>
      </c>
      <c r="E9" s="5">
        <v>97965</v>
      </c>
      <c r="F9" s="6">
        <v>1.2290000000000001</v>
      </c>
      <c r="G9" s="6">
        <f t="shared" si="0"/>
        <v>1.3528217500000002</v>
      </c>
      <c r="H9" s="6">
        <v>9.83</v>
      </c>
      <c r="I9" s="6">
        <f t="shared" si="1"/>
        <v>9.7882224999999998</v>
      </c>
      <c r="J9" s="6">
        <v>1.2290000000000001</v>
      </c>
      <c r="K9" s="6">
        <f t="shared" si="2"/>
        <v>1.2039898500000001</v>
      </c>
      <c r="L9" s="6">
        <f t="shared" si="3"/>
        <v>12.288</v>
      </c>
      <c r="M9" s="6">
        <f t="shared" si="3"/>
        <v>12.345034099999999</v>
      </c>
      <c r="N9" s="5" t="s">
        <v>30</v>
      </c>
      <c r="O9" s="6">
        <v>0.24</v>
      </c>
      <c r="P9" s="6">
        <f t="shared" si="4"/>
        <v>0.26418000000000003</v>
      </c>
      <c r="Q9" s="6">
        <v>1.92</v>
      </c>
      <c r="R9" s="6">
        <f t="shared" si="5"/>
        <v>1.91184</v>
      </c>
      <c r="S9" s="6">
        <v>0.24</v>
      </c>
      <c r="T9" s="6">
        <f t="shared" si="6"/>
        <v>0.23511599999999999</v>
      </c>
      <c r="U9" s="6">
        <f t="shared" si="7"/>
        <v>2.4000000000000004</v>
      </c>
      <c r="V9" s="6">
        <f t="shared" si="7"/>
        <v>2.4111359999999999</v>
      </c>
    </row>
    <row r="10" spans="1:22" ht="20.25" customHeight="1">
      <c r="A10" s="4">
        <v>6</v>
      </c>
      <c r="B10" s="5" t="s">
        <v>12</v>
      </c>
      <c r="C10" s="5">
        <v>106750</v>
      </c>
      <c r="D10" s="5">
        <v>96250</v>
      </c>
      <c r="E10" s="5">
        <v>94500</v>
      </c>
      <c r="F10" s="6">
        <v>0</v>
      </c>
      <c r="G10" s="6">
        <f t="shared" si="0"/>
        <v>0</v>
      </c>
      <c r="H10" s="6">
        <v>0</v>
      </c>
      <c r="I10" s="6">
        <f t="shared" si="1"/>
        <v>0</v>
      </c>
      <c r="J10" s="6">
        <v>0</v>
      </c>
      <c r="K10" s="6">
        <f t="shared" si="2"/>
        <v>0</v>
      </c>
      <c r="L10" s="6">
        <f t="shared" si="3"/>
        <v>0</v>
      </c>
      <c r="M10" s="6">
        <f t="shared" si="3"/>
        <v>0</v>
      </c>
      <c r="N10" s="6" t="s">
        <v>37</v>
      </c>
      <c r="O10" s="6">
        <v>0</v>
      </c>
      <c r="P10" s="6">
        <f t="shared" si="4"/>
        <v>0</v>
      </c>
      <c r="Q10" s="6">
        <v>0</v>
      </c>
      <c r="R10" s="6">
        <f t="shared" si="5"/>
        <v>0</v>
      </c>
      <c r="S10" s="6">
        <v>0</v>
      </c>
      <c r="T10" s="6">
        <f t="shared" si="6"/>
        <v>0</v>
      </c>
      <c r="U10" s="6">
        <f t="shared" si="7"/>
        <v>0</v>
      </c>
      <c r="V10" s="6">
        <f t="shared" si="7"/>
        <v>0</v>
      </c>
    </row>
    <row r="11" spans="1:22" ht="20.25" customHeight="1">
      <c r="A11" s="4">
        <v>7</v>
      </c>
      <c r="B11" s="5" t="s">
        <v>13</v>
      </c>
      <c r="C11" s="5">
        <v>110075</v>
      </c>
      <c r="D11" s="5">
        <v>99575</v>
      </c>
      <c r="E11" s="5">
        <v>102725</v>
      </c>
      <c r="F11" s="6">
        <v>1.5801700000000001</v>
      </c>
      <c r="G11" s="6">
        <f t="shared" si="0"/>
        <v>1.7393721275</v>
      </c>
      <c r="H11" s="6">
        <v>12.637280000000001</v>
      </c>
      <c r="I11" s="6">
        <f t="shared" si="1"/>
        <v>12.583571559999999</v>
      </c>
      <c r="J11" s="6">
        <v>1.5801700000000001</v>
      </c>
      <c r="K11" s="6">
        <f t="shared" si="2"/>
        <v>1.6232296325</v>
      </c>
      <c r="L11" s="6">
        <f t="shared" si="3"/>
        <v>15.797620000000002</v>
      </c>
      <c r="M11" s="6">
        <f t="shared" si="3"/>
        <v>15.946173319999998</v>
      </c>
      <c r="N11" s="5" t="s">
        <v>28</v>
      </c>
      <c r="O11" s="6">
        <v>9.1211500000000001</v>
      </c>
      <c r="P11" s="6">
        <f t="shared" si="4"/>
        <v>10.040105862500001</v>
      </c>
      <c r="Q11" s="6">
        <v>72.969200000000001</v>
      </c>
      <c r="R11" s="6">
        <f t="shared" si="5"/>
        <v>72.659080899999992</v>
      </c>
      <c r="S11" s="6">
        <v>9.1211500000000001</v>
      </c>
      <c r="T11" s="6">
        <f t="shared" si="6"/>
        <v>9.3697013375000004</v>
      </c>
      <c r="U11" s="6">
        <f t="shared" si="7"/>
        <v>91.211500000000001</v>
      </c>
      <c r="V11" s="6">
        <f t="shared" si="7"/>
        <v>92.068888099999995</v>
      </c>
    </row>
    <row r="12" spans="1:22" ht="20.25" customHeight="1">
      <c r="A12" s="4">
        <v>8</v>
      </c>
      <c r="B12" s="5" t="s">
        <v>14</v>
      </c>
      <c r="C12" s="5">
        <v>112350</v>
      </c>
      <c r="D12" s="5">
        <v>104921</v>
      </c>
      <c r="E12" s="5">
        <v>111547</v>
      </c>
      <c r="F12" s="6">
        <v>0.56950000000000001</v>
      </c>
      <c r="G12" s="6">
        <f t="shared" si="0"/>
        <v>0.63983325000000002</v>
      </c>
      <c r="H12" s="6">
        <v>4.5564999999999998</v>
      </c>
      <c r="I12" s="6">
        <f t="shared" si="1"/>
        <v>4.7807253649999994</v>
      </c>
      <c r="J12" s="6">
        <v>0.61987499999999995</v>
      </c>
      <c r="K12" s="6">
        <f t="shared" si="2"/>
        <v>0.69145196624999994</v>
      </c>
      <c r="L12" s="6">
        <f t="shared" si="3"/>
        <v>5.7458749999999998</v>
      </c>
      <c r="M12" s="6">
        <f t="shared" si="3"/>
        <v>6.112010581249999</v>
      </c>
      <c r="N12" s="5" t="s">
        <v>29</v>
      </c>
      <c r="O12" s="6">
        <v>0</v>
      </c>
      <c r="P12" s="6">
        <f t="shared" si="4"/>
        <v>0</v>
      </c>
      <c r="Q12" s="6">
        <v>0</v>
      </c>
      <c r="R12" s="6">
        <f t="shared" si="5"/>
        <v>0</v>
      </c>
      <c r="S12" s="6">
        <v>0</v>
      </c>
      <c r="T12" s="6">
        <f t="shared" si="6"/>
        <v>0</v>
      </c>
      <c r="U12" s="6">
        <f t="shared" si="7"/>
        <v>0</v>
      </c>
      <c r="V12" s="6">
        <f t="shared" si="7"/>
        <v>0</v>
      </c>
    </row>
    <row r="13" spans="1:22" ht="20.25" customHeight="1">
      <c r="A13" s="4">
        <v>9</v>
      </c>
      <c r="B13" s="5" t="s">
        <v>15</v>
      </c>
      <c r="C13" s="5">
        <v>118615</v>
      </c>
      <c r="D13" s="5">
        <v>109865</v>
      </c>
      <c r="E13" s="5">
        <v>112455</v>
      </c>
      <c r="F13" s="6">
        <v>13.550099999999999</v>
      </c>
      <c r="G13" s="6">
        <f t="shared" si="0"/>
        <v>16.072451115</v>
      </c>
      <c r="H13" s="6">
        <v>108.37079999999999</v>
      </c>
      <c r="I13" s="6">
        <f t="shared" si="1"/>
        <v>119.06157941999997</v>
      </c>
      <c r="J13" s="6">
        <v>13.550099999999999</v>
      </c>
      <c r="K13" s="6">
        <f t="shared" si="2"/>
        <v>15.237764954999999</v>
      </c>
      <c r="L13" s="6">
        <f t="shared" si="3"/>
        <v>135.47099999999998</v>
      </c>
      <c r="M13" s="6">
        <f t="shared" si="3"/>
        <v>150.37179548999995</v>
      </c>
      <c r="N13" s="5" t="s">
        <v>30</v>
      </c>
      <c r="O13" s="6">
        <v>1.3248</v>
      </c>
      <c r="P13" s="6">
        <f t="shared" si="4"/>
        <v>1.5714115200000001</v>
      </c>
      <c r="Q13" s="6">
        <v>10.480399999999999</v>
      </c>
      <c r="R13" s="6">
        <f t="shared" si="5"/>
        <v>11.514291459999999</v>
      </c>
      <c r="S13" s="6">
        <v>1.3148</v>
      </c>
      <c r="T13" s="6">
        <f t="shared" si="6"/>
        <v>1.47855834</v>
      </c>
      <c r="U13" s="6">
        <f t="shared" si="7"/>
        <v>13.12</v>
      </c>
      <c r="V13" s="6">
        <f t="shared" si="7"/>
        <v>14.564261319999998</v>
      </c>
    </row>
    <row r="14" spans="1:22" ht="20.25" customHeight="1">
      <c r="A14" s="4"/>
      <c r="B14" s="5"/>
      <c r="C14" s="5">
        <v>118615</v>
      </c>
      <c r="D14" s="5">
        <v>109865</v>
      </c>
      <c r="E14" s="5">
        <v>112455</v>
      </c>
      <c r="F14" s="6"/>
      <c r="G14" s="6"/>
      <c r="H14" s="6"/>
      <c r="I14" s="6"/>
      <c r="J14" s="6"/>
      <c r="K14" s="6"/>
      <c r="L14" s="6"/>
      <c r="M14" s="6"/>
      <c r="N14" s="6" t="s">
        <v>31</v>
      </c>
      <c r="O14" s="6">
        <v>3.5350000000000001</v>
      </c>
      <c r="P14" s="6">
        <f t="shared" si="4"/>
        <v>4.1930402500000001</v>
      </c>
      <c r="Q14" s="6">
        <v>27.597999999999999</v>
      </c>
      <c r="R14" s="6">
        <f t="shared" si="5"/>
        <v>30.320542700000001</v>
      </c>
      <c r="S14" s="6">
        <v>3.5059999999999998</v>
      </c>
      <c r="T14" s="6">
        <f t="shared" ref="T14:T15" si="8">S14*E14/100000</f>
        <v>3.9426722999999999</v>
      </c>
      <c r="U14" s="6">
        <f t="shared" ref="U14:U15" si="9">O14+Q14+S14</f>
        <v>34.638999999999996</v>
      </c>
      <c r="V14" s="6">
        <f t="shared" ref="V14:V15" si="10">P14+R14+T14</f>
        <v>38.456255249999998</v>
      </c>
    </row>
    <row r="15" spans="1:22" ht="20.25" customHeight="1">
      <c r="A15" s="4"/>
      <c r="B15" s="5"/>
      <c r="C15" s="5">
        <v>118615</v>
      </c>
      <c r="D15" s="5">
        <v>109865</v>
      </c>
      <c r="E15" s="5">
        <v>112455</v>
      </c>
      <c r="F15" s="6"/>
      <c r="G15" s="6"/>
      <c r="H15" s="6"/>
      <c r="I15" s="6"/>
      <c r="J15" s="6"/>
      <c r="K15" s="6"/>
      <c r="L15" s="6"/>
      <c r="M15" s="6"/>
      <c r="N15" s="6" t="s">
        <v>32</v>
      </c>
      <c r="O15" s="6">
        <v>2.6142599999999998</v>
      </c>
      <c r="P15" s="6">
        <f t="shared" si="4"/>
        <v>3.1009044989999994</v>
      </c>
      <c r="Q15" s="6">
        <v>21.035080000000001</v>
      </c>
      <c r="R15" s="6">
        <f t="shared" si="5"/>
        <v>23.110190641999999</v>
      </c>
      <c r="S15" s="6">
        <v>2.6152600000000001</v>
      </c>
      <c r="T15" s="6">
        <f t="shared" si="8"/>
        <v>2.9409906330000002</v>
      </c>
      <c r="U15" s="6">
        <f t="shared" si="9"/>
        <v>26.264600000000002</v>
      </c>
      <c r="V15" s="6">
        <f t="shared" si="10"/>
        <v>29.152085774</v>
      </c>
    </row>
    <row r="16" spans="1:22" ht="20.25" customHeight="1">
      <c r="A16" s="4">
        <v>10</v>
      </c>
      <c r="B16" s="5" t="s">
        <v>16</v>
      </c>
      <c r="C16" s="5">
        <v>125650</v>
      </c>
      <c r="D16" s="5">
        <v>113400</v>
      </c>
      <c r="E16" s="5">
        <v>118650</v>
      </c>
      <c r="F16" s="6">
        <v>1.2509649999999999</v>
      </c>
      <c r="G16" s="6">
        <f t="shared" si="0"/>
        <v>1.5718375224999999</v>
      </c>
      <c r="H16" s="6">
        <v>10.00775</v>
      </c>
      <c r="I16" s="6">
        <f t="shared" si="1"/>
        <v>11.348788499999998</v>
      </c>
      <c r="J16" s="6">
        <v>1.2509649999999999</v>
      </c>
      <c r="K16" s="6">
        <f t="shared" si="2"/>
        <v>1.4842699724999999</v>
      </c>
      <c r="L16" s="6">
        <f t="shared" si="3"/>
        <v>12.509679999999999</v>
      </c>
      <c r="M16" s="6">
        <f t="shared" si="3"/>
        <v>14.404895994999997</v>
      </c>
      <c r="N16" s="5" t="s">
        <v>34</v>
      </c>
      <c r="O16" s="6">
        <v>1.2199</v>
      </c>
      <c r="P16" s="6">
        <f t="shared" ref="P16" si="11">O16*D16/100000</f>
        <v>1.3833666</v>
      </c>
      <c r="Q16" s="6">
        <v>9.7591999999999999</v>
      </c>
      <c r="R16" s="6">
        <f t="shared" ref="R16" si="12">Q16*E16/100000</f>
        <v>11.579290800000001</v>
      </c>
      <c r="S16" s="6">
        <v>1.2199</v>
      </c>
      <c r="T16" s="6">
        <f t="shared" ref="T16" si="13">S16*F16/100000</f>
        <v>1.5260522034999999E-5</v>
      </c>
      <c r="U16" s="6">
        <f t="shared" ref="U16:V16" si="14">O16+Q16+S16</f>
        <v>12.198999999999998</v>
      </c>
      <c r="V16" s="6">
        <f t="shared" si="14"/>
        <v>12.962672660522037</v>
      </c>
    </row>
    <row r="17" spans="1:22" ht="20.25" customHeight="1">
      <c r="A17" s="4">
        <v>11</v>
      </c>
      <c r="B17" s="5" t="s">
        <v>17</v>
      </c>
      <c r="C17" s="5">
        <v>122325</v>
      </c>
      <c r="D17" s="5">
        <v>114275</v>
      </c>
      <c r="E17" s="5">
        <v>115850</v>
      </c>
      <c r="F17" s="6">
        <v>8.7605000000000004</v>
      </c>
      <c r="G17" s="6">
        <f t="shared" si="0"/>
        <v>10.716281625000001</v>
      </c>
      <c r="H17" s="6">
        <v>70.084000000000003</v>
      </c>
      <c r="I17" s="6">
        <f t="shared" si="1"/>
        <v>80.088491000000005</v>
      </c>
      <c r="J17" s="6">
        <v>8.7605000000000004</v>
      </c>
      <c r="K17" s="6">
        <f t="shared" si="2"/>
        <v>10.149039250000001</v>
      </c>
      <c r="L17" s="6">
        <f t="shared" si="3"/>
        <v>87.605000000000018</v>
      </c>
      <c r="M17" s="6">
        <f t="shared" si="3"/>
        <v>100.953811875</v>
      </c>
      <c r="N17" s="5" t="s">
        <v>34</v>
      </c>
      <c r="O17" s="6">
        <v>2.04</v>
      </c>
      <c r="P17" s="6">
        <f t="shared" si="4"/>
        <v>2.4954299999999998</v>
      </c>
      <c r="Q17" s="6">
        <v>16.32</v>
      </c>
      <c r="R17" s="6">
        <f t="shared" si="5"/>
        <v>18.64968</v>
      </c>
      <c r="S17" s="6">
        <v>2.04</v>
      </c>
      <c r="T17" s="6">
        <f t="shared" si="6"/>
        <v>2.36334</v>
      </c>
      <c r="U17" s="6">
        <f t="shared" si="7"/>
        <v>20.399999999999999</v>
      </c>
      <c r="V17" s="6">
        <f t="shared" si="7"/>
        <v>23.50845</v>
      </c>
    </row>
    <row r="18" spans="1:22" ht="20.25" customHeight="1">
      <c r="A18" s="4"/>
      <c r="B18" s="5"/>
      <c r="C18" s="5">
        <v>122325</v>
      </c>
      <c r="D18" s="5">
        <v>114275</v>
      </c>
      <c r="E18" s="5">
        <v>115850</v>
      </c>
      <c r="F18" s="6"/>
      <c r="G18" s="6"/>
      <c r="H18" s="6"/>
      <c r="I18" s="6"/>
      <c r="J18" s="6"/>
      <c r="K18" s="6"/>
      <c r="L18" s="6"/>
      <c r="M18" s="6"/>
      <c r="N18" s="6" t="s">
        <v>32</v>
      </c>
      <c r="O18" s="6">
        <v>0.28499999999999998</v>
      </c>
      <c r="P18" s="6">
        <f t="shared" si="4"/>
        <v>0.34862625000000003</v>
      </c>
      <c r="Q18" s="6">
        <v>2.2799999999999998</v>
      </c>
      <c r="R18" s="6">
        <f t="shared" si="5"/>
        <v>2.6054699999999995</v>
      </c>
      <c r="S18" s="6">
        <v>0.28499999999999998</v>
      </c>
      <c r="T18" s="6">
        <f t="shared" ref="T18:T19" si="15">S18*E18/100000</f>
        <v>0.33017249999999998</v>
      </c>
      <c r="U18" s="6">
        <f t="shared" ref="U18:U19" si="16">O18+Q18+S18</f>
        <v>2.85</v>
      </c>
      <c r="V18" s="6">
        <f t="shared" ref="V18:V19" si="17">P18+R18+T18</f>
        <v>3.2842687499999998</v>
      </c>
    </row>
    <row r="19" spans="1:22" ht="20.25" customHeight="1">
      <c r="A19" s="4"/>
      <c r="B19" s="5"/>
      <c r="C19" s="5">
        <v>122325</v>
      </c>
      <c r="D19" s="5">
        <v>114275</v>
      </c>
      <c r="E19" s="5">
        <v>115850</v>
      </c>
      <c r="F19" s="6"/>
      <c r="G19" s="6"/>
      <c r="H19" s="6"/>
      <c r="I19" s="6"/>
      <c r="J19" s="6"/>
      <c r="K19" s="6"/>
      <c r="L19" s="6"/>
      <c r="M19" s="6"/>
      <c r="N19" s="6" t="s">
        <v>35</v>
      </c>
      <c r="O19" s="6">
        <v>0</v>
      </c>
      <c r="P19" s="6">
        <f t="shared" si="4"/>
        <v>0</v>
      </c>
      <c r="Q19" s="6">
        <v>0</v>
      </c>
      <c r="R19" s="6">
        <f t="shared" si="5"/>
        <v>0</v>
      </c>
      <c r="S19" s="6">
        <v>0</v>
      </c>
      <c r="T19" s="6">
        <f t="shared" si="15"/>
        <v>0</v>
      </c>
      <c r="U19" s="6">
        <f t="shared" si="16"/>
        <v>0</v>
      </c>
      <c r="V19" s="6">
        <f t="shared" si="17"/>
        <v>0</v>
      </c>
    </row>
    <row r="20" spans="1:22" ht="20.25" customHeight="1">
      <c r="A20" s="4">
        <v>12</v>
      </c>
      <c r="B20" s="5" t="s">
        <v>18</v>
      </c>
      <c r="C20" s="5">
        <v>132265</v>
      </c>
      <c r="D20" s="5">
        <v>121100</v>
      </c>
      <c r="E20" s="5">
        <v>120750</v>
      </c>
      <c r="F20" s="6">
        <v>1.8934</v>
      </c>
      <c r="G20" s="6">
        <f t="shared" si="0"/>
        <v>2.50430551</v>
      </c>
      <c r="H20" s="6">
        <v>15.147</v>
      </c>
      <c r="I20" s="6">
        <f t="shared" si="1"/>
        <v>18.343017</v>
      </c>
      <c r="J20" s="6">
        <v>1.8934</v>
      </c>
      <c r="K20" s="6">
        <f t="shared" si="2"/>
        <v>2.2862804999999997</v>
      </c>
      <c r="L20" s="6">
        <f t="shared" si="3"/>
        <v>18.933800000000002</v>
      </c>
      <c r="M20" s="6">
        <f t="shared" si="3"/>
        <v>23.133603009999998</v>
      </c>
      <c r="N20" s="6" t="s">
        <v>35</v>
      </c>
      <c r="O20" s="6">
        <v>0.65500000000000003</v>
      </c>
      <c r="P20" s="6">
        <f t="shared" si="4"/>
        <v>0.86633574999999996</v>
      </c>
      <c r="Q20" s="6">
        <v>5.24</v>
      </c>
      <c r="R20" s="6">
        <f t="shared" si="5"/>
        <v>6.3456400000000004</v>
      </c>
      <c r="S20" s="6">
        <v>0.65500000000000003</v>
      </c>
      <c r="T20" s="6">
        <f t="shared" si="6"/>
        <v>0.79091250000000002</v>
      </c>
      <c r="U20" s="6">
        <f t="shared" si="7"/>
        <v>6.5500000000000007</v>
      </c>
      <c r="V20" s="6">
        <f t="shared" si="7"/>
        <v>8.0028882499999998</v>
      </c>
    </row>
    <row r="21" spans="1:22" ht="20.25" customHeight="1">
      <c r="A21" s="4"/>
      <c r="B21" s="5"/>
      <c r="C21" s="5">
        <v>132265</v>
      </c>
      <c r="D21" s="5">
        <v>121100</v>
      </c>
      <c r="E21" s="5">
        <v>120750</v>
      </c>
      <c r="F21" s="6"/>
      <c r="G21" s="6"/>
      <c r="H21" s="6"/>
      <c r="I21" s="6"/>
      <c r="J21" s="6"/>
      <c r="K21" s="6"/>
      <c r="L21" s="6"/>
      <c r="M21" s="6"/>
      <c r="N21" s="6" t="s">
        <v>33</v>
      </c>
      <c r="O21" s="6">
        <v>1.238</v>
      </c>
      <c r="P21" s="6">
        <f t="shared" si="4"/>
        <v>1.6374407</v>
      </c>
      <c r="Q21" s="6">
        <v>9.9039999999999999</v>
      </c>
      <c r="R21" s="6">
        <f t="shared" si="5"/>
        <v>11.993744</v>
      </c>
      <c r="S21" s="6">
        <v>1.238</v>
      </c>
      <c r="T21" s="6">
        <f t="shared" si="6"/>
        <v>1.494885</v>
      </c>
      <c r="U21" s="6">
        <f t="shared" si="7"/>
        <v>12.379999999999999</v>
      </c>
      <c r="V21" s="6">
        <f t="shared" si="7"/>
        <v>15.126069699999999</v>
      </c>
    </row>
    <row r="22" spans="1:22" ht="20.25" customHeight="1">
      <c r="A22" s="4">
        <v>13</v>
      </c>
      <c r="B22" s="5" t="s">
        <v>19</v>
      </c>
      <c r="C22" s="5">
        <v>122325</v>
      </c>
      <c r="D22" s="5">
        <v>112000</v>
      </c>
      <c r="E22" s="5">
        <v>118300</v>
      </c>
      <c r="F22" s="6">
        <v>11.59432</v>
      </c>
      <c r="G22" s="6">
        <f t="shared" si="0"/>
        <v>14.182751939999999</v>
      </c>
      <c r="H22" s="6">
        <v>92.776559999999989</v>
      </c>
      <c r="I22" s="6">
        <f t="shared" si="1"/>
        <v>103.90974719999998</v>
      </c>
      <c r="J22" s="6">
        <v>11.59432</v>
      </c>
      <c r="K22" s="6">
        <f t="shared" si="2"/>
        <v>13.716080559999998</v>
      </c>
      <c r="L22" s="6">
        <f t="shared" si="3"/>
        <v>115.96519999999998</v>
      </c>
      <c r="M22" s="6">
        <f t="shared" si="3"/>
        <v>131.8085797</v>
      </c>
      <c r="N22" s="5" t="s">
        <v>36</v>
      </c>
      <c r="O22" s="6">
        <v>5.2083000000000004</v>
      </c>
      <c r="P22" s="6">
        <f t="shared" si="4"/>
        <v>6.3710529750000013</v>
      </c>
      <c r="Q22" s="6">
        <v>41.623399999999997</v>
      </c>
      <c r="R22" s="6">
        <f t="shared" si="5"/>
        <v>46.618207999999996</v>
      </c>
      <c r="S22" s="6">
        <v>5.2023000000000001</v>
      </c>
      <c r="T22" s="6">
        <f t="shared" si="6"/>
        <v>6.1543209000000001</v>
      </c>
      <c r="U22" s="6">
        <f t="shared" si="7"/>
        <v>52.033999999999999</v>
      </c>
      <c r="V22" s="6">
        <f t="shared" si="7"/>
        <v>59.143581874999995</v>
      </c>
    </row>
    <row r="23" spans="1:22" ht="20.25" customHeight="1">
      <c r="A23" s="4"/>
      <c r="B23" s="5"/>
      <c r="C23" s="5">
        <v>122325</v>
      </c>
      <c r="D23" s="5">
        <v>112000</v>
      </c>
      <c r="E23" s="5">
        <v>118300</v>
      </c>
      <c r="F23" s="6"/>
      <c r="G23" s="6"/>
      <c r="H23" s="6"/>
      <c r="I23" s="6"/>
      <c r="J23" s="6"/>
      <c r="K23" s="6"/>
      <c r="L23" s="6"/>
      <c r="M23" s="6"/>
      <c r="N23" s="6" t="s">
        <v>33</v>
      </c>
      <c r="O23" s="6">
        <v>3.9544899999999998</v>
      </c>
      <c r="P23" s="6">
        <f t="shared" si="4"/>
        <v>4.8373298924999997</v>
      </c>
      <c r="Q23" s="6">
        <v>31.639520000000001</v>
      </c>
      <c r="R23" s="6">
        <f t="shared" si="5"/>
        <v>35.436262400000004</v>
      </c>
      <c r="S23" s="6">
        <v>3.9424899999999998</v>
      </c>
      <c r="T23" s="6">
        <f t="shared" si="6"/>
        <v>4.6639656699999996</v>
      </c>
      <c r="U23" s="6">
        <f t="shared" ref="U23:U24" si="18">O23+Q23+S23</f>
        <v>39.536499999999997</v>
      </c>
      <c r="V23" s="6">
        <f t="shared" ref="V23:V24" si="19">P23+R23+T23</f>
        <v>44.937557962500009</v>
      </c>
    </row>
    <row r="24" spans="1:22" ht="20.25" customHeight="1">
      <c r="A24" s="4"/>
      <c r="B24" s="5"/>
      <c r="C24" s="5">
        <v>122325</v>
      </c>
      <c r="D24" s="5">
        <v>112000</v>
      </c>
      <c r="E24" s="5">
        <v>118300</v>
      </c>
      <c r="F24" s="6"/>
      <c r="G24" s="6"/>
      <c r="H24" s="6"/>
      <c r="I24" s="6"/>
      <c r="J24" s="6"/>
      <c r="K24" s="6"/>
      <c r="L24" s="6"/>
      <c r="M24" s="6"/>
      <c r="N24" s="5" t="s">
        <v>28</v>
      </c>
      <c r="O24" s="6">
        <v>1.6654800000000001</v>
      </c>
      <c r="P24" s="6">
        <f t="shared" si="4"/>
        <v>2.03729841</v>
      </c>
      <c r="Q24" s="6">
        <v>13.57058</v>
      </c>
      <c r="R24" s="6">
        <f t="shared" si="5"/>
        <v>15.1990496</v>
      </c>
      <c r="S24" s="6">
        <v>1.6954899999999999</v>
      </c>
      <c r="T24" s="6">
        <f t="shared" si="6"/>
        <v>2.00576467</v>
      </c>
      <c r="U24" s="6">
        <f t="shared" si="18"/>
        <v>16.931550000000001</v>
      </c>
      <c r="V24" s="6">
        <f t="shared" si="19"/>
        <v>19.242112680000002</v>
      </c>
    </row>
    <row r="25" spans="1:22" ht="20.25" customHeight="1">
      <c r="A25" s="8"/>
      <c r="B25" s="9" t="s">
        <v>20</v>
      </c>
      <c r="C25" s="9"/>
      <c r="D25" s="9"/>
      <c r="E25" s="9"/>
      <c r="F25" s="7">
        <v>44.019009999999994</v>
      </c>
      <c r="G25" s="7">
        <f>SUM(G5:G22)</f>
        <v>53.1725626705</v>
      </c>
      <c r="H25" s="7">
        <v>352.09812999999997</v>
      </c>
      <c r="I25" s="7">
        <f>SUM(I5:I22)</f>
        <v>391.54477443499997</v>
      </c>
      <c r="J25" s="7">
        <v>44.069384999999997</v>
      </c>
      <c r="K25" s="7">
        <f>SUM(K5:K22)</f>
        <v>50.407321736249997</v>
      </c>
      <c r="L25" s="7">
        <v>440.18652500000002</v>
      </c>
      <c r="M25" s="7">
        <v>495.0499393705</v>
      </c>
      <c r="N25" s="7"/>
      <c r="O25" s="7">
        <f>SUM(O5:O24)</f>
        <v>36.38758</v>
      </c>
      <c r="P25" s="7">
        <f t="shared" ref="P25:V25" si="20">SUM(P5:P24)</f>
        <v>43.162738304000001</v>
      </c>
      <c r="Q25" s="7">
        <f t="shared" si="20"/>
        <v>291.15397999999999</v>
      </c>
      <c r="R25" s="7">
        <f t="shared" si="20"/>
        <v>317.482832352</v>
      </c>
      <c r="S25" s="7">
        <f t="shared" si="20"/>
        <v>36.406590000000001</v>
      </c>
      <c r="T25" s="7">
        <f t="shared" si="20"/>
        <v>39.49297923602203</v>
      </c>
      <c r="U25" s="7">
        <f t="shared" si="20"/>
        <v>363.94815</v>
      </c>
      <c r="V25" s="7">
        <f t="shared" si="20"/>
        <v>400.13854989202201</v>
      </c>
    </row>
    <row r="28" spans="1:22">
      <c r="M28" s="12">
        <v>75.37</v>
      </c>
      <c r="O28" s="12">
        <v>15.8415</v>
      </c>
    </row>
    <row r="29" spans="1:22">
      <c r="M29" s="12">
        <v>7402360</v>
      </c>
      <c r="O29" s="12">
        <f>M29*0.1</f>
        <v>740236</v>
      </c>
      <c r="P29" s="12">
        <f>M29*0.8</f>
        <v>5921888</v>
      </c>
    </row>
  </sheetData>
  <mergeCells count="11">
    <mergeCell ref="U3:V3"/>
    <mergeCell ref="A1:V1"/>
    <mergeCell ref="F2:M2"/>
    <mergeCell ref="O2:V2"/>
    <mergeCell ref="F3:G3"/>
    <mergeCell ref="H3:I3"/>
    <mergeCell ref="J3:K3"/>
    <mergeCell ref="L3:M3"/>
    <mergeCell ref="O3:P3"/>
    <mergeCell ref="Q3:R3"/>
    <mergeCell ref="S3:T3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35"/>
  <sheetViews>
    <sheetView tabSelected="1" workbookViewId="0">
      <selection activeCell="F5" sqref="F5"/>
    </sheetView>
  </sheetViews>
  <sheetFormatPr defaultColWidth="5.85546875" defaultRowHeight="14.25"/>
  <cols>
    <col min="1" max="1" width="5.85546875" style="12"/>
    <col min="2" max="2" width="22.85546875" style="12" bestFit="1" customWidth="1"/>
    <col min="3" max="3" width="15.42578125" style="12" bestFit="1" customWidth="1"/>
    <col min="4" max="6" width="7.85546875" style="12" bestFit="1" customWidth="1"/>
    <col min="7" max="7" width="6.140625" style="12" hidden="1" customWidth="1"/>
    <col min="8" max="8" width="8.5703125" style="12" hidden="1" customWidth="1"/>
    <col min="9" max="9" width="7.28515625" style="12" hidden="1" customWidth="1"/>
    <col min="10" max="10" width="8.5703125" style="12" hidden="1" customWidth="1"/>
    <col min="11" max="11" width="6.140625" style="12" hidden="1" customWidth="1"/>
    <col min="12" max="12" width="8.5703125" style="12" hidden="1" customWidth="1"/>
    <col min="13" max="13" width="7.28515625" style="12" hidden="1" customWidth="1"/>
    <col min="14" max="14" width="9" style="12" hidden="1" customWidth="1"/>
    <col min="15" max="16" width="9" style="12" bestFit="1" customWidth="1"/>
    <col min="17" max="17" width="7.28515625" style="12" bestFit="1" customWidth="1"/>
    <col min="18" max="18" width="8.5703125" style="12" bestFit="1" customWidth="1"/>
    <col min="19" max="19" width="6.140625" style="12" bestFit="1" customWidth="1"/>
    <col min="20" max="20" width="8.5703125" style="12" bestFit="1" customWidth="1"/>
    <col min="21" max="21" width="7.28515625" style="12" bestFit="1" customWidth="1"/>
    <col min="22" max="22" width="8.5703125" style="12" bestFit="1" customWidth="1"/>
    <col min="23" max="16384" width="5.85546875" style="12"/>
  </cols>
  <sheetData>
    <row r="1" spans="1:22" ht="22.5" customHeight="1">
      <c r="A1" s="15" t="s">
        <v>25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1:22" ht="30" customHeight="1">
      <c r="A2" s="2" t="s">
        <v>0</v>
      </c>
      <c r="B2" s="11"/>
      <c r="C2" s="2" t="s">
        <v>1</v>
      </c>
      <c r="D2" s="2" t="s">
        <v>2</v>
      </c>
      <c r="E2" s="2" t="s">
        <v>3</v>
      </c>
      <c r="F2" s="2" t="s">
        <v>4</v>
      </c>
      <c r="G2" s="16" t="s">
        <v>26</v>
      </c>
      <c r="H2" s="17"/>
      <c r="I2" s="17"/>
      <c r="J2" s="17"/>
      <c r="K2" s="17"/>
      <c r="L2" s="17"/>
      <c r="M2" s="17"/>
      <c r="N2" s="18"/>
      <c r="O2" s="16" t="s">
        <v>27</v>
      </c>
      <c r="P2" s="17"/>
      <c r="Q2" s="17"/>
      <c r="R2" s="17"/>
      <c r="S2" s="17"/>
      <c r="T2" s="17"/>
      <c r="U2" s="17"/>
      <c r="V2" s="18"/>
    </row>
    <row r="3" spans="1:22" ht="15.95" customHeight="1">
      <c r="A3" s="2"/>
      <c r="B3" s="11"/>
      <c r="C3" s="2"/>
      <c r="D3" s="2"/>
      <c r="E3" s="2"/>
      <c r="F3" s="2"/>
      <c r="G3" s="16" t="s">
        <v>21</v>
      </c>
      <c r="H3" s="18"/>
      <c r="I3" s="16" t="s">
        <v>22</v>
      </c>
      <c r="J3" s="18"/>
      <c r="K3" s="16" t="s">
        <v>23</v>
      </c>
      <c r="L3" s="18"/>
      <c r="M3" s="16" t="s">
        <v>24</v>
      </c>
      <c r="N3" s="18"/>
      <c r="O3" s="16" t="s">
        <v>21</v>
      </c>
      <c r="P3" s="18"/>
      <c r="Q3" s="16" t="s">
        <v>22</v>
      </c>
      <c r="R3" s="18"/>
      <c r="S3" s="16" t="s">
        <v>23</v>
      </c>
      <c r="T3" s="18"/>
      <c r="U3" s="16" t="s">
        <v>24</v>
      </c>
      <c r="V3" s="18"/>
    </row>
    <row r="4" spans="1:22" ht="15.95" customHeight="1">
      <c r="A4" s="2"/>
      <c r="B4" s="3"/>
      <c r="C4" s="2"/>
      <c r="D4" s="2"/>
      <c r="E4" s="2"/>
      <c r="F4" s="2"/>
      <c r="G4" s="3" t="s">
        <v>5</v>
      </c>
      <c r="H4" s="3" t="s">
        <v>6</v>
      </c>
      <c r="I4" s="3" t="s">
        <v>5</v>
      </c>
      <c r="J4" s="3" t="s">
        <v>6</v>
      </c>
      <c r="K4" s="3" t="s">
        <v>5</v>
      </c>
      <c r="L4" s="3" t="s">
        <v>6</v>
      </c>
      <c r="M4" s="3" t="s">
        <v>5</v>
      </c>
      <c r="N4" s="3" t="s">
        <v>6</v>
      </c>
      <c r="O4" s="3" t="s">
        <v>5</v>
      </c>
      <c r="P4" s="3" t="s">
        <v>6</v>
      </c>
      <c r="Q4" s="3" t="s">
        <v>5</v>
      </c>
      <c r="R4" s="3" t="s">
        <v>6</v>
      </c>
      <c r="S4" s="3" t="s">
        <v>5</v>
      </c>
      <c r="T4" s="3" t="s">
        <v>6</v>
      </c>
      <c r="U4" s="3" t="s">
        <v>5</v>
      </c>
      <c r="V4" s="3" t="s">
        <v>6</v>
      </c>
    </row>
    <row r="5" spans="1:22" ht="15.95" customHeight="1">
      <c r="A5" s="4">
        <v>1</v>
      </c>
      <c r="B5" s="5" t="s">
        <v>29</v>
      </c>
      <c r="C5" s="5" t="s">
        <v>9</v>
      </c>
      <c r="D5" s="5">
        <v>125125</v>
      </c>
      <c r="E5" s="5">
        <v>114625</v>
      </c>
      <c r="F5" s="5">
        <v>114975</v>
      </c>
      <c r="G5" s="6">
        <v>0.69589999999999996</v>
      </c>
      <c r="H5" s="6">
        <f t="shared" ref="H5:H29" si="0">G5*D5/100000</f>
        <v>0.87074487499999986</v>
      </c>
      <c r="I5" s="6">
        <v>5.5470000000000006</v>
      </c>
      <c r="J5" s="6">
        <f t="shared" ref="J5:J29" si="1">I5*E5/100000</f>
        <v>6.3582487500000013</v>
      </c>
      <c r="K5" s="6">
        <v>0.69589999999999996</v>
      </c>
      <c r="L5" s="6">
        <f t="shared" ref="L5:L29" si="2">K5*F5/100000</f>
        <v>0.80011102499999998</v>
      </c>
      <c r="M5" s="6">
        <f t="shared" ref="M5:N29" si="3">G5+I5+K5</f>
        <v>6.9388000000000005</v>
      </c>
      <c r="N5" s="6">
        <f t="shared" si="3"/>
        <v>8.0291046500000007</v>
      </c>
      <c r="O5" s="6">
        <v>0.45250000000000001</v>
      </c>
      <c r="P5" s="6">
        <v>0.56619062499999995</v>
      </c>
      <c r="Q5" s="6">
        <v>4.1449999999999996</v>
      </c>
      <c r="R5" s="6">
        <v>4.7512062499999992</v>
      </c>
      <c r="S5" s="6">
        <v>0.4975</v>
      </c>
      <c r="T5" s="6">
        <v>0.57200062500000004</v>
      </c>
      <c r="U5" s="6">
        <v>5.0949999999999989</v>
      </c>
      <c r="V5" s="6">
        <v>5.8893974999999994</v>
      </c>
    </row>
    <row r="6" spans="1:22" ht="15.95" customHeight="1">
      <c r="A6" s="4">
        <v>2</v>
      </c>
      <c r="B6" s="5" t="s">
        <v>29</v>
      </c>
      <c r="C6" s="5" t="s">
        <v>14</v>
      </c>
      <c r="D6" s="5">
        <v>112350</v>
      </c>
      <c r="E6" s="5">
        <v>104921</v>
      </c>
      <c r="F6" s="5">
        <v>111547</v>
      </c>
      <c r="G6" s="6">
        <v>0.56950000000000001</v>
      </c>
      <c r="H6" s="6">
        <f>G6*D6/100000</f>
        <v>0.63983325000000002</v>
      </c>
      <c r="I6" s="6">
        <v>4.5564999999999998</v>
      </c>
      <c r="J6" s="6">
        <f>I6*E6/100000</f>
        <v>4.7807253649999994</v>
      </c>
      <c r="K6" s="6">
        <v>0.61987499999999995</v>
      </c>
      <c r="L6" s="6">
        <f>K6*F6/100000</f>
        <v>0.69145196624999994</v>
      </c>
      <c r="M6" s="6">
        <f>G6+I6+K6</f>
        <v>5.7458749999999998</v>
      </c>
      <c r="N6" s="6">
        <f>H6+J6+L6</f>
        <v>6.112010581249999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</row>
    <row r="7" spans="1:22" ht="15.95" customHeight="1">
      <c r="A7" s="4">
        <v>3</v>
      </c>
      <c r="B7" s="6" t="s">
        <v>35</v>
      </c>
      <c r="C7" s="5" t="s">
        <v>17</v>
      </c>
      <c r="D7" s="5">
        <v>122325</v>
      </c>
      <c r="E7" s="5">
        <v>114275</v>
      </c>
      <c r="F7" s="5">
        <v>115850</v>
      </c>
      <c r="G7" s="6"/>
      <c r="H7" s="6"/>
      <c r="I7" s="6"/>
      <c r="J7" s="6"/>
      <c r="K7" s="6"/>
      <c r="L7" s="6"/>
      <c r="M7" s="6"/>
      <c r="N7" s="6"/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</row>
    <row r="8" spans="1:22" ht="15.95" customHeight="1">
      <c r="A8" s="4">
        <v>4</v>
      </c>
      <c r="B8" s="6" t="s">
        <v>35</v>
      </c>
      <c r="C8" s="5" t="s">
        <v>18</v>
      </c>
      <c r="D8" s="5">
        <v>132265</v>
      </c>
      <c r="E8" s="5">
        <v>121100</v>
      </c>
      <c r="F8" s="5">
        <v>120750</v>
      </c>
      <c r="G8" s="6">
        <v>1.8934</v>
      </c>
      <c r="H8" s="6">
        <f>G8*D8/100000</f>
        <v>2.50430551</v>
      </c>
      <c r="I8" s="6">
        <v>15.147</v>
      </c>
      <c r="J8" s="6">
        <f>I8*E8/100000</f>
        <v>18.343017</v>
      </c>
      <c r="K8" s="6">
        <v>1.8934</v>
      </c>
      <c r="L8" s="6">
        <f>K8*F8/100000</f>
        <v>2.2862804999999997</v>
      </c>
      <c r="M8" s="6">
        <f>G8+I8+K8</f>
        <v>18.933800000000002</v>
      </c>
      <c r="N8" s="6">
        <f>H8+J8+L8</f>
        <v>23.133603009999998</v>
      </c>
      <c r="O8" s="6">
        <v>0.65500000000000003</v>
      </c>
      <c r="P8" s="6">
        <v>0.86633574999999996</v>
      </c>
      <c r="Q8" s="6">
        <v>5.24</v>
      </c>
      <c r="R8" s="6">
        <v>6.3456400000000004</v>
      </c>
      <c r="S8" s="6">
        <v>0.65500000000000003</v>
      </c>
      <c r="T8" s="6">
        <v>0.79091250000000002</v>
      </c>
      <c r="U8" s="6">
        <v>6.5500000000000007</v>
      </c>
      <c r="V8" s="6">
        <v>8.0028882499999998</v>
      </c>
    </row>
    <row r="9" spans="1:22" ht="15.95" customHeight="1">
      <c r="A9" s="4"/>
      <c r="B9" s="13" t="s">
        <v>24</v>
      </c>
      <c r="C9" s="5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13">
        <f>SUM(O5:O8)</f>
        <v>1.1074999999999999</v>
      </c>
      <c r="P9" s="13">
        <f t="shared" ref="P9:V9" si="4">SUM(P5:P8)</f>
        <v>1.4325263749999999</v>
      </c>
      <c r="Q9" s="13">
        <f t="shared" si="4"/>
        <v>9.3849999999999998</v>
      </c>
      <c r="R9" s="13">
        <f t="shared" si="4"/>
        <v>11.096846249999999</v>
      </c>
      <c r="S9" s="13">
        <f t="shared" si="4"/>
        <v>1.1525000000000001</v>
      </c>
      <c r="T9" s="13">
        <f t="shared" si="4"/>
        <v>1.3629131249999999</v>
      </c>
      <c r="U9" s="13">
        <f t="shared" si="4"/>
        <v>11.645</v>
      </c>
      <c r="V9" s="13">
        <f t="shared" si="4"/>
        <v>13.892285749999999</v>
      </c>
    </row>
    <row r="10" spans="1:22" ht="15.95" customHeight="1">
      <c r="A10" s="4">
        <v>1</v>
      </c>
      <c r="B10" s="5" t="s">
        <v>30</v>
      </c>
      <c r="C10" s="5" t="s">
        <v>10</v>
      </c>
      <c r="D10" s="5">
        <v>113400</v>
      </c>
      <c r="E10" s="5">
        <v>101150</v>
      </c>
      <c r="F10" s="5">
        <v>99400</v>
      </c>
      <c r="G10" s="6">
        <v>0.8</v>
      </c>
      <c r="H10" s="6">
        <f t="shared" si="0"/>
        <v>0.90720000000000001</v>
      </c>
      <c r="I10" s="6">
        <v>6.4</v>
      </c>
      <c r="J10" s="6">
        <f t="shared" si="1"/>
        <v>6.4736000000000002</v>
      </c>
      <c r="K10" s="6">
        <v>0.8</v>
      </c>
      <c r="L10" s="6">
        <f t="shared" si="2"/>
        <v>0.79520000000000002</v>
      </c>
      <c r="M10" s="6">
        <f t="shared" si="3"/>
        <v>8</v>
      </c>
      <c r="N10" s="6">
        <f t="shared" si="3"/>
        <v>8.1760000000000002</v>
      </c>
      <c r="O10" s="6">
        <v>0.76</v>
      </c>
      <c r="P10" s="6">
        <v>0.86184000000000005</v>
      </c>
      <c r="Q10" s="6">
        <v>6.08</v>
      </c>
      <c r="R10" s="6">
        <v>6.1499199999999998</v>
      </c>
      <c r="S10" s="6">
        <v>0.76</v>
      </c>
      <c r="T10" s="6">
        <v>0.75544</v>
      </c>
      <c r="U10" s="6">
        <v>7.6</v>
      </c>
      <c r="V10" s="6">
        <v>7.7671999999999999</v>
      </c>
    </row>
    <row r="11" spans="1:22" ht="15.95" customHeight="1">
      <c r="A11" s="4">
        <v>2</v>
      </c>
      <c r="B11" s="5" t="s">
        <v>30</v>
      </c>
      <c r="C11" s="5" t="s">
        <v>11</v>
      </c>
      <c r="D11" s="5">
        <v>110075</v>
      </c>
      <c r="E11" s="5">
        <v>99575</v>
      </c>
      <c r="F11" s="5">
        <v>97965</v>
      </c>
      <c r="G11" s="6">
        <v>1.2290000000000001</v>
      </c>
      <c r="H11" s="6">
        <f t="shared" si="0"/>
        <v>1.3528217500000002</v>
      </c>
      <c r="I11" s="6">
        <v>9.83</v>
      </c>
      <c r="J11" s="6">
        <f t="shared" si="1"/>
        <v>9.7882224999999998</v>
      </c>
      <c r="K11" s="6">
        <v>1.2290000000000001</v>
      </c>
      <c r="L11" s="6">
        <f t="shared" si="2"/>
        <v>1.2039898500000001</v>
      </c>
      <c r="M11" s="6">
        <f t="shared" si="3"/>
        <v>12.288</v>
      </c>
      <c r="N11" s="6">
        <f t="shared" si="3"/>
        <v>12.345034099999999</v>
      </c>
      <c r="O11" s="6">
        <v>0.24</v>
      </c>
      <c r="P11" s="6">
        <v>0.26418000000000003</v>
      </c>
      <c r="Q11" s="6">
        <v>1.92</v>
      </c>
      <c r="R11" s="6">
        <v>1.91184</v>
      </c>
      <c r="S11" s="6">
        <v>0.24</v>
      </c>
      <c r="T11" s="6">
        <v>0.23511599999999999</v>
      </c>
      <c r="U11" s="6">
        <v>2.4000000000000004</v>
      </c>
      <c r="V11" s="6">
        <v>2.4111359999999999</v>
      </c>
    </row>
    <row r="12" spans="1:22" ht="15.95" customHeight="1">
      <c r="A12" s="4">
        <v>3</v>
      </c>
      <c r="B12" s="5" t="s">
        <v>30</v>
      </c>
      <c r="C12" s="5" t="s">
        <v>15</v>
      </c>
      <c r="D12" s="5">
        <v>118615</v>
      </c>
      <c r="E12" s="5">
        <v>109865</v>
      </c>
      <c r="F12" s="5">
        <v>112455</v>
      </c>
      <c r="G12" s="6">
        <v>13.550099999999999</v>
      </c>
      <c r="H12" s="6">
        <f>G12*D12/100000</f>
        <v>16.072451115</v>
      </c>
      <c r="I12" s="6">
        <v>108.37079999999999</v>
      </c>
      <c r="J12" s="6">
        <f>I12*E12/100000</f>
        <v>119.06157941999997</v>
      </c>
      <c r="K12" s="6">
        <v>13.550099999999999</v>
      </c>
      <c r="L12" s="6">
        <f>K12*F12/100000</f>
        <v>15.237764954999999</v>
      </c>
      <c r="M12" s="6">
        <f>G12+I12+K12</f>
        <v>135.47099999999998</v>
      </c>
      <c r="N12" s="6">
        <f>H12+J12+L12</f>
        <v>150.37179548999995</v>
      </c>
      <c r="O12" s="6">
        <v>1.3248</v>
      </c>
      <c r="P12" s="6">
        <v>1.5714115200000001</v>
      </c>
      <c r="Q12" s="6">
        <v>10.480399999999999</v>
      </c>
      <c r="R12" s="6">
        <v>11.514291459999999</v>
      </c>
      <c r="S12" s="6">
        <v>1.3148</v>
      </c>
      <c r="T12" s="6">
        <v>1.47855834</v>
      </c>
      <c r="U12" s="6">
        <v>13.12</v>
      </c>
      <c r="V12" s="6">
        <v>14.564261319999998</v>
      </c>
    </row>
    <row r="13" spans="1:22" ht="15.95" customHeight="1">
      <c r="A13" s="4"/>
      <c r="B13" s="13" t="s">
        <v>24</v>
      </c>
      <c r="C13" s="5"/>
      <c r="D13" s="5"/>
      <c r="E13" s="5"/>
      <c r="F13" s="5"/>
      <c r="G13" s="6"/>
      <c r="H13" s="6"/>
      <c r="I13" s="6"/>
      <c r="J13" s="6"/>
      <c r="K13" s="6"/>
      <c r="L13" s="6"/>
      <c r="M13" s="6"/>
      <c r="N13" s="6"/>
      <c r="O13" s="13">
        <f>SUM(O10:O12)</f>
        <v>2.3247999999999998</v>
      </c>
      <c r="P13" s="13">
        <f t="shared" ref="P13:V13" si="5">SUM(P10:P12)</f>
        <v>2.6974315200000003</v>
      </c>
      <c r="Q13" s="13">
        <f t="shared" si="5"/>
        <v>18.480399999999999</v>
      </c>
      <c r="R13" s="13">
        <f t="shared" si="5"/>
        <v>19.576051459999999</v>
      </c>
      <c r="S13" s="13">
        <f t="shared" si="5"/>
        <v>2.3148</v>
      </c>
      <c r="T13" s="13">
        <f t="shared" si="5"/>
        <v>2.46911434</v>
      </c>
      <c r="U13" s="13">
        <f t="shared" si="5"/>
        <v>23.119999999999997</v>
      </c>
      <c r="V13" s="13">
        <f t="shared" si="5"/>
        <v>24.742597319999998</v>
      </c>
    </row>
    <row r="14" spans="1:22" ht="15.95" customHeight="1">
      <c r="A14" s="4">
        <v>1</v>
      </c>
      <c r="B14" s="5" t="s">
        <v>28</v>
      </c>
      <c r="C14" s="5" t="s">
        <v>13</v>
      </c>
      <c r="D14" s="5">
        <v>110075</v>
      </c>
      <c r="E14" s="5">
        <v>99575</v>
      </c>
      <c r="F14" s="5">
        <v>102725</v>
      </c>
      <c r="G14" s="6">
        <v>1.5801700000000001</v>
      </c>
      <c r="H14" s="6">
        <f t="shared" si="0"/>
        <v>1.7393721275</v>
      </c>
      <c r="I14" s="6">
        <v>12.637280000000001</v>
      </c>
      <c r="J14" s="6">
        <f t="shared" si="1"/>
        <v>12.583571559999999</v>
      </c>
      <c r="K14" s="6">
        <v>1.5801700000000001</v>
      </c>
      <c r="L14" s="6">
        <f t="shared" si="2"/>
        <v>1.6232296325</v>
      </c>
      <c r="M14" s="6">
        <f t="shared" si="3"/>
        <v>15.797620000000002</v>
      </c>
      <c r="N14" s="6">
        <f t="shared" si="3"/>
        <v>15.946173319999998</v>
      </c>
      <c r="O14" s="6">
        <v>9.1211500000000001</v>
      </c>
      <c r="P14" s="6">
        <v>10.040105862500001</v>
      </c>
      <c r="Q14" s="6">
        <v>72.969200000000001</v>
      </c>
      <c r="R14" s="6">
        <v>72.659080899999992</v>
      </c>
      <c r="S14" s="6">
        <v>9.1211500000000001</v>
      </c>
      <c r="T14" s="6">
        <v>9.3697013375000004</v>
      </c>
      <c r="U14" s="6">
        <v>91.211500000000001</v>
      </c>
      <c r="V14" s="6">
        <v>92.068888099999995</v>
      </c>
    </row>
    <row r="15" spans="1:22" ht="15.95" customHeight="1">
      <c r="A15" s="4">
        <v>2</v>
      </c>
      <c r="B15" s="6" t="s">
        <v>28</v>
      </c>
      <c r="C15" s="5" t="s">
        <v>8</v>
      </c>
      <c r="D15" s="5">
        <v>124810</v>
      </c>
      <c r="E15" s="5">
        <v>112350</v>
      </c>
      <c r="F15" s="5">
        <v>115500</v>
      </c>
      <c r="G15" s="6">
        <v>2.0951550000000001</v>
      </c>
      <c r="H15" s="6">
        <f>G15*D15/100000</f>
        <v>2.6149629555000002</v>
      </c>
      <c r="I15" s="6">
        <v>16.741239999999998</v>
      </c>
      <c r="J15" s="6">
        <f>I15*E15/100000</f>
        <v>18.808783139999999</v>
      </c>
      <c r="K15" s="6">
        <v>2.0951550000000001</v>
      </c>
      <c r="L15" s="6">
        <f>K15*F15/100000</f>
        <v>2.4199040250000001</v>
      </c>
      <c r="M15" s="6">
        <f>G15+I15+K15</f>
        <v>20.931549999999994</v>
      </c>
      <c r="N15" s="6">
        <f>H15+J15+L15</f>
        <v>23.843650120500001</v>
      </c>
      <c r="O15" s="6">
        <v>2.0737000000000001</v>
      </c>
      <c r="P15" s="6">
        <v>2.5881849699999999</v>
      </c>
      <c r="Q15" s="6">
        <v>16.589600000000001</v>
      </c>
      <c r="R15" s="6">
        <v>18.638415600000002</v>
      </c>
      <c r="S15" s="6">
        <v>2.0737000000000001</v>
      </c>
      <c r="T15" s="6">
        <v>2.3951235</v>
      </c>
      <c r="U15" s="6">
        <v>20.736999999999998</v>
      </c>
      <c r="V15" s="6">
        <v>23.621724070000003</v>
      </c>
    </row>
    <row r="16" spans="1:22" ht="15.95" customHeight="1">
      <c r="A16" s="4">
        <v>3</v>
      </c>
      <c r="B16" s="5" t="s">
        <v>28</v>
      </c>
      <c r="C16" s="5" t="s">
        <v>19</v>
      </c>
      <c r="D16" s="5">
        <v>122325</v>
      </c>
      <c r="E16" s="5">
        <v>112000</v>
      </c>
      <c r="F16" s="5">
        <v>118300</v>
      </c>
      <c r="G16" s="6"/>
      <c r="H16" s="6"/>
      <c r="I16" s="6"/>
      <c r="J16" s="6"/>
      <c r="K16" s="6"/>
      <c r="L16" s="6"/>
      <c r="M16" s="6"/>
      <c r="N16" s="6"/>
      <c r="O16" s="6">
        <v>1.6654800000000001</v>
      </c>
      <c r="P16" s="6">
        <v>2.03729841</v>
      </c>
      <c r="Q16" s="6">
        <v>13.57058</v>
      </c>
      <c r="R16" s="6">
        <v>15.1990496</v>
      </c>
      <c r="S16" s="6">
        <v>1.6954899999999999</v>
      </c>
      <c r="T16" s="6">
        <v>2.00576467</v>
      </c>
      <c r="U16" s="6">
        <v>16.931550000000001</v>
      </c>
      <c r="V16" s="6">
        <v>19.242112680000002</v>
      </c>
    </row>
    <row r="17" spans="1:22" ht="15.95" customHeight="1">
      <c r="A17" s="4"/>
      <c r="B17" s="13" t="s">
        <v>24</v>
      </c>
      <c r="C17" s="5"/>
      <c r="D17" s="5"/>
      <c r="E17" s="5"/>
      <c r="F17" s="5"/>
      <c r="G17" s="6"/>
      <c r="H17" s="6"/>
      <c r="I17" s="6"/>
      <c r="J17" s="6"/>
      <c r="K17" s="6"/>
      <c r="L17" s="6"/>
      <c r="M17" s="6"/>
      <c r="N17" s="6"/>
      <c r="O17" s="13">
        <f>SUM(O14:O16)</f>
        <v>12.860330000000001</v>
      </c>
      <c r="P17" s="13">
        <f t="shared" ref="P17:V17" si="6">SUM(P14:P16)</f>
        <v>14.665589242500001</v>
      </c>
      <c r="Q17" s="13">
        <f t="shared" si="6"/>
        <v>103.12938</v>
      </c>
      <c r="R17" s="13">
        <f t="shared" si="6"/>
        <v>106.49654609999999</v>
      </c>
      <c r="S17" s="13">
        <f t="shared" si="6"/>
        <v>12.89034</v>
      </c>
      <c r="T17" s="13">
        <f t="shared" si="6"/>
        <v>13.7705895075</v>
      </c>
      <c r="U17" s="13">
        <f t="shared" si="6"/>
        <v>128.88004999999998</v>
      </c>
      <c r="V17" s="13">
        <f t="shared" si="6"/>
        <v>134.93272485</v>
      </c>
    </row>
    <row r="18" spans="1:22" ht="15.95" customHeight="1">
      <c r="A18" s="4">
        <v>1</v>
      </c>
      <c r="B18" s="6" t="s">
        <v>31</v>
      </c>
      <c r="C18" s="5" t="s">
        <v>15</v>
      </c>
      <c r="D18" s="5">
        <v>118615</v>
      </c>
      <c r="E18" s="5">
        <v>109865</v>
      </c>
      <c r="F18" s="5">
        <v>112455</v>
      </c>
      <c r="G18" s="6"/>
      <c r="H18" s="6"/>
      <c r="I18" s="6"/>
      <c r="J18" s="6"/>
      <c r="K18" s="6"/>
      <c r="L18" s="6"/>
      <c r="M18" s="6"/>
      <c r="N18" s="6"/>
      <c r="O18" s="6">
        <v>3.5350000000000001</v>
      </c>
      <c r="P18" s="6">
        <v>4.1930402500000001</v>
      </c>
      <c r="Q18" s="6">
        <v>27.597999999999999</v>
      </c>
      <c r="R18" s="6">
        <v>30.320542700000001</v>
      </c>
      <c r="S18" s="6">
        <v>3.5059999999999998</v>
      </c>
      <c r="T18" s="6">
        <v>3.9426722999999999</v>
      </c>
      <c r="U18" s="6">
        <v>34.638999999999996</v>
      </c>
      <c r="V18" s="6">
        <v>38.456255249999998</v>
      </c>
    </row>
    <row r="19" spans="1:22" ht="15.95" customHeight="1">
      <c r="A19" s="4"/>
      <c r="B19" s="13" t="s">
        <v>24</v>
      </c>
      <c r="C19" s="5"/>
      <c r="D19" s="5"/>
      <c r="E19" s="5"/>
      <c r="F19" s="5"/>
      <c r="G19" s="6"/>
      <c r="H19" s="6"/>
      <c r="I19" s="6"/>
      <c r="J19" s="6"/>
      <c r="K19" s="6"/>
      <c r="L19" s="6"/>
      <c r="M19" s="6"/>
      <c r="N19" s="6"/>
      <c r="O19" s="13">
        <f>SUM(O18)</f>
        <v>3.5350000000000001</v>
      </c>
      <c r="P19" s="13">
        <f t="shared" ref="P19:V19" si="7">SUM(P18)</f>
        <v>4.1930402500000001</v>
      </c>
      <c r="Q19" s="13">
        <f t="shared" si="7"/>
        <v>27.597999999999999</v>
      </c>
      <c r="R19" s="13">
        <f t="shared" si="7"/>
        <v>30.320542700000001</v>
      </c>
      <c r="S19" s="13">
        <f t="shared" si="7"/>
        <v>3.5059999999999998</v>
      </c>
      <c r="T19" s="13">
        <f t="shared" si="7"/>
        <v>3.9426722999999999</v>
      </c>
      <c r="U19" s="13">
        <f t="shared" si="7"/>
        <v>34.638999999999996</v>
      </c>
      <c r="V19" s="13">
        <f t="shared" si="7"/>
        <v>38.456255249999998</v>
      </c>
    </row>
    <row r="20" spans="1:22" ht="15.95" customHeight="1">
      <c r="A20" s="4">
        <v>1</v>
      </c>
      <c r="B20" s="6" t="s">
        <v>32</v>
      </c>
      <c r="C20" s="5" t="s">
        <v>15</v>
      </c>
      <c r="D20" s="5">
        <v>118615</v>
      </c>
      <c r="E20" s="5">
        <v>109865</v>
      </c>
      <c r="F20" s="5">
        <v>112455</v>
      </c>
      <c r="G20" s="6"/>
      <c r="H20" s="6"/>
      <c r="I20" s="6"/>
      <c r="J20" s="6"/>
      <c r="K20" s="6"/>
      <c r="L20" s="6"/>
      <c r="M20" s="6"/>
      <c r="N20" s="6"/>
      <c r="O20" s="6">
        <v>2.6142599999999998</v>
      </c>
      <c r="P20" s="6">
        <v>3.1009044989999994</v>
      </c>
      <c r="Q20" s="6">
        <v>21.035080000000001</v>
      </c>
      <c r="R20" s="6">
        <v>23.110190641999999</v>
      </c>
      <c r="S20" s="6">
        <v>2.6152600000000001</v>
      </c>
      <c r="T20" s="6">
        <v>2.9409906330000002</v>
      </c>
      <c r="U20" s="6">
        <v>26.264600000000002</v>
      </c>
      <c r="V20" s="6">
        <v>29.152085774</v>
      </c>
    </row>
    <row r="21" spans="1:22" ht="15.95" customHeight="1">
      <c r="A21" s="4">
        <v>2</v>
      </c>
      <c r="B21" s="6" t="s">
        <v>32</v>
      </c>
      <c r="C21" s="5" t="s">
        <v>17</v>
      </c>
      <c r="D21" s="5">
        <v>122325</v>
      </c>
      <c r="E21" s="5">
        <v>114275</v>
      </c>
      <c r="F21" s="5">
        <v>115850</v>
      </c>
      <c r="G21" s="6"/>
      <c r="H21" s="6"/>
      <c r="I21" s="6"/>
      <c r="J21" s="6"/>
      <c r="K21" s="6"/>
      <c r="L21" s="6"/>
      <c r="M21" s="6"/>
      <c r="N21" s="6"/>
      <c r="O21" s="6">
        <v>0.28499999999999998</v>
      </c>
      <c r="P21" s="6">
        <v>0.34862625000000003</v>
      </c>
      <c r="Q21" s="6">
        <v>2.2799999999999998</v>
      </c>
      <c r="R21" s="6">
        <v>2.6054699999999995</v>
      </c>
      <c r="S21" s="6">
        <v>0.28499999999999998</v>
      </c>
      <c r="T21" s="6">
        <v>0.33017249999999998</v>
      </c>
      <c r="U21" s="6">
        <v>2.85</v>
      </c>
      <c r="V21" s="6">
        <v>3.2842687499999998</v>
      </c>
    </row>
    <row r="22" spans="1:22" ht="15.95" customHeight="1">
      <c r="A22" s="4"/>
      <c r="B22" s="13" t="s">
        <v>24</v>
      </c>
      <c r="C22" s="5"/>
      <c r="D22" s="5"/>
      <c r="E22" s="5"/>
      <c r="F22" s="5"/>
      <c r="G22" s="6"/>
      <c r="H22" s="6"/>
      <c r="I22" s="6"/>
      <c r="J22" s="6"/>
      <c r="K22" s="6"/>
      <c r="L22" s="6"/>
      <c r="M22" s="6"/>
      <c r="N22" s="6"/>
      <c r="O22" s="13">
        <f>SUM(O20:O21)</f>
        <v>2.8992599999999999</v>
      </c>
      <c r="P22" s="13">
        <f t="shared" ref="P22:V22" si="8">SUM(P20:P21)</f>
        <v>3.4495307489999996</v>
      </c>
      <c r="Q22" s="13">
        <f t="shared" si="8"/>
        <v>23.315080000000002</v>
      </c>
      <c r="R22" s="13">
        <f t="shared" si="8"/>
        <v>25.715660642</v>
      </c>
      <c r="S22" s="13">
        <f t="shared" si="8"/>
        <v>2.9002600000000003</v>
      </c>
      <c r="T22" s="13">
        <f t="shared" si="8"/>
        <v>3.2711631329999999</v>
      </c>
      <c r="U22" s="13">
        <f t="shared" si="8"/>
        <v>29.114600000000003</v>
      </c>
      <c r="V22" s="13">
        <f t="shared" si="8"/>
        <v>32.436354524000002</v>
      </c>
    </row>
    <row r="23" spans="1:22" ht="15.95" customHeight="1">
      <c r="A23" s="4">
        <v>1</v>
      </c>
      <c r="B23" s="5" t="s">
        <v>34</v>
      </c>
      <c r="C23" s="5" t="s">
        <v>16</v>
      </c>
      <c r="D23" s="5">
        <v>125650</v>
      </c>
      <c r="E23" s="5">
        <v>113400</v>
      </c>
      <c r="F23" s="5">
        <v>118650</v>
      </c>
      <c r="G23" s="6">
        <v>1.2509649999999999</v>
      </c>
      <c r="H23" s="6">
        <f t="shared" si="0"/>
        <v>1.5718375224999999</v>
      </c>
      <c r="I23" s="6">
        <v>10.00775</v>
      </c>
      <c r="J23" s="6">
        <f t="shared" si="1"/>
        <v>11.348788499999998</v>
      </c>
      <c r="K23" s="6">
        <v>1.2509649999999999</v>
      </c>
      <c r="L23" s="6">
        <f t="shared" si="2"/>
        <v>1.4842699724999999</v>
      </c>
      <c r="M23" s="6">
        <f t="shared" si="3"/>
        <v>12.509679999999999</v>
      </c>
      <c r="N23" s="6">
        <f t="shared" si="3"/>
        <v>14.404895994999997</v>
      </c>
      <c r="O23" s="6">
        <v>1.2199</v>
      </c>
      <c r="P23" s="6">
        <v>1.3833666</v>
      </c>
      <c r="Q23" s="6">
        <v>9.7591999999999999</v>
      </c>
      <c r="R23" s="6">
        <v>11.579290800000001</v>
      </c>
      <c r="S23" s="6">
        <v>1.2199</v>
      </c>
      <c r="T23" s="6">
        <v>1.5260522034999999E-5</v>
      </c>
      <c r="U23" s="6">
        <v>12.198999999999998</v>
      </c>
      <c r="V23" s="6">
        <v>12.962672660522037</v>
      </c>
    </row>
    <row r="24" spans="1:22" ht="15.95" customHeight="1">
      <c r="A24" s="4">
        <v>2</v>
      </c>
      <c r="B24" s="5" t="s">
        <v>34</v>
      </c>
      <c r="C24" s="5" t="s">
        <v>17</v>
      </c>
      <c r="D24" s="5">
        <v>122325</v>
      </c>
      <c r="E24" s="5">
        <v>114275</v>
      </c>
      <c r="F24" s="5">
        <v>115850</v>
      </c>
      <c r="G24" s="6">
        <v>8.7605000000000004</v>
      </c>
      <c r="H24" s="6">
        <f t="shared" si="0"/>
        <v>10.716281625000001</v>
      </c>
      <c r="I24" s="6">
        <v>70.084000000000003</v>
      </c>
      <c r="J24" s="6">
        <f t="shared" si="1"/>
        <v>80.088491000000005</v>
      </c>
      <c r="K24" s="6">
        <v>8.7605000000000004</v>
      </c>
      <c r="L24" s="6">
        <f t="shared" si="2"/>
        <v>10.149039250000001</v>
      </c>
      <c r="M24" s="6">
        <f t="shared" si="3"/>
        <v>87.605000000000018</v>
      </c>
      <c r="N24" s="6">
        <f t="shared" si="3"/>
        <v>100.953811875</v>
      </c>
      <c r="O24" s="6">
        <v>2.04</v>
      </c>
      <c r="P24" s="6">
        <v>2.4954299999999998</v>
      </c>
      <c r="Q24" s="6">
        <v>16.32</v>
      </c>
      <c r="R24" s="6">
        <v>18.64968</v>
      </c>
      <c r="S24" s="6">
        <v>2.04</v>
      </c>
      <c r="T24" s="6">
        <v>2.36334</v>
      </c>
      <c r="U24" s="6">
        <v>20.399999999999999</v>
      </c>
      <c r="V24" s="6">
        <v>23.50845</v>
      </c>
    </row>
    <row r="25" spans="1:22" ht="15.95" customHeight="1">
      <c r="A25" s="4"/>
      <c r="B25" s="13" t="s">
        <v>24</v>
      </c>
      <c r="C25" s="5"/>
      <c r="D25" s="5"/>
      <c r="E25" s="5"/>
      <c r="F25" s="5"/>
      <c r="G25" s="6"/>
      <c r="H25" s="6"/>
      <c r="I25" s="6"/>
      <c r="J25" s="6"/>
      <c r="K25" s="6"/>
      <c r="L25" s="6"/>
      <c r="M25" s="6"/>
      <c r="N25" s="6"/>
      <c r="O25" s="13">
        <f>SUM(O23:O24)</f>
        <v>3.2599</v>
      </c>
      <c r="P25" s="13">
        <f t="shared" ref="P25:V25" si="9">SUM(P23:P24)</f>
        <v>3.8787965999999998</v>
      </c>
      <c r="Q25" s="13">
        <f t="shared" si="9"/>
        <v>26.0792</v>
      </c>
      <c r="R25" s="13">
        <f t="shared" si="9"/>
        <v>30.228970799999999</v>
      </c>
      <c r="S25" s="13">
        <f t="shared" si="9"/>
        <v>3.2599</v>
      </c>
      <c r="T25" s="13">
        <f t="shared" si="9"/>
        <v>2.3633552605220349</v>
      </c>
      <c r="U25" s="13">
        <f t="shared" si="9"/>
        <v>32.598999999999997</v>
      </c>
      <c r="V25" s="13">
        <f t="shared" si="9"/>
        <v>36.471122660522035</v>
      </c>
    </row>
    <row r="26" spans="1:22" ht="15.95" customHeight="1">
      <c r="A26" s="4">
        <v>1</v>
      </c>
      <c r="B26" s="6" t="s">
        <v>33</v>
      </c>
      <c r="C26" s="5" t="s">
        <v>18</v>
      </c>
      <c r="D26" s="5">
        <v>132265</v>
      </c>
      <c r="E26" s="5">
        <v>121100</v>
      </c>
      <c r="F26" s="5">
        <v>120750</v>
      </c>
      <c r="G26" s="6"/>
      <c r="H26" s="6"/>
      <c r="I26" s="6"/>
      <c r="J26" s="6"/>
      <c r="K26" s="6"/>
      <c r="L26" s="6"/>
      <c r="M26" s="6"/>
      <c r="N26" s="6"/>
      <c r="O26" s="6">
        <v>1.238</v>
      </c>
      <c r="P26" s="6">
        <v>1.6374407</v>
      </c>
      <c r="Q26" s="6">
        <v>9.9039999999999999</v>
      </c>
      <c r="R26" s="6">
        <v>11.993744</v>
      </c>
      <c r="S26" s="6">
        <v>1.238</v>
      </c>
      <c r="T26" s="6">
        <v>1.494885</v>
      </c>
      <c r="U26" s="6">
        <v>12.379999999999999</v>
      </c>
      <c r="V26" s="6">
        <v>15.126069699999999</v>
      </c>
    </row>
    <row r="27" spans="1:22" ht="15.95" customHeight="1">
      <c r="A27" s="4">
        <v>2</v>
      </c>
      <c r="B27" s="6" t="s">
        <v>33</v>
      </c>
      <c r="C27" s="5" t="s">
        <v>19</v>
      </c>
      <c r="D27" s="5">
        <v>122325</v>
      </c>
      <c r="E27" s="5">
        <v>112000</v>
      </c>
      <c r="F27" s="5">
        <v>118300</v>
      </c>
      <c r="G27" s="6"/>
      <c r="H27" s="6"/>
      <c r="I27" s="6"/>
      <c r="J27" s="6"/>
      <c r="K27" s="6"/>
      <c r="L27" s="6"/>
      <c r="M27" s="6"/>
      <c r="N27" s="6"/>
      <c r="O27" s="6">
        <v>3.9544899999999998</v>
      </c>
      <c r="P27" s="6">
        <v>4.8373298924999997</v>
      </c>
      <c r="Q27" s="6">
        <v>31.639520000000001</v>
      </c>
      <c r="R27" s="6">
        <v>35.436262400000004</v>
      </c>
      <c r="S27" s="6">
        <v>3.9424899999999998</v>
      </c>
      <c r="T27" s="6">
        <v>4.6639656699999996</v>
      </c>
      <c r="U27" s="6">
        <v>39.536499999999997</v>
      </c>
      <c r="V27" s="6">
        <v>44.937557962500009</v>
      </c>
    </row>
    <row r="28" spans="1:22" ht="15.95" customHeight="1">
      <c r="A28" s="4"/>
      <c r="B28" s="13" t="s">
        <v>24</v>
      </c>
      <c r="C28" s="5"/>
      <c r="D28" s="5"/>
      <c r="E28" s="5"/>
      <c r="F28" s="5"/>
      <c r="G28" s="6"/>
      <c r="H28" s="6"/>
      <c r="I28" s="6"/>
      <c r="J28" s="6"/>
      <c r="K28" s="6"/>
      <c r="L28" s="6"/>
      <c r="M28" s="6"/>
      <c r="N28" s="6"/>
      <c r="O28" s="13">
        <f>SUM(O26:O27)</f>
        <v>5.1924899999999994</v>
      </c>
      <c r="P28" s="13">
        <f t="shared" ref="P28:V28" si="10">SUM(P26:P27)</f>
        <v>6.4747705924999996</v>
      </c>
      <c r="Q28" s="13">
        <f t="shared" si="10"/>
        <v>41.543520000000001</v>
      </c>
      <c r="R28" s="13">
        <f t="shared" si="10"/>
        <v>47.430006400000003</v>
      </c>
      <c r="S28" s="13">
        <f t="shared" si="10"/>
        <v>5.1804899999999998</v>
      </c>
      <c r="T28" s="13">
        <f t="shared" si="10"/>
        <v>6.1588506699999996</v>
      </c>
      <c r="U28" s="13">
        <f t="shared" si="10"/>
        <v>51.916499999999999</v>
      </c>
      <c r="V28" s="13">
        <f t="shared" si="10"/>
        <v>60.063627662500011</v>
      </c>
    </row>
    <row r="29" spans="1:22" ht="15.95" customHeight="1">
      <c r="A29" s="4">
        <v>1</v>
      </c>
      <c r="B29" s="5" t="s">
        <v>36</v>
      </c>
      <c r="C29" s="5" t="s">
        <v>19</v>
      </c>
      <c r="D29" s="5">
        <v>122325</v>
      </c>
      <c r="E29" s="5">
        <v>112000</v>
      </c>
      <c r="F29" s="5">
        <v>118300</v>
      </c>
      <c r="G29" s="6">
        <v>11.59432</v>
      </c>
      <c r="H29" s="6">
        <f t="shared" si="0"/>
        <v>14.182751939999999</v>
      </c>
      <c r="I29" s="6">
        <v>92.776559999999989</v>
      </c>
      <c r="J29" s="6">
        <f t="shared" si="1"/>
        <v>103.90974719999998</v>
      </c>
      <c r="K29" s="6">
        <v>11.59432</v>
      </c>
      <c r="L29" s="6">
        <f t="shared" si="2"/>
        <v>13.716080559999998</v>
      </c>
      <c r="M29" s="6">
        <f t="shared" si="3"/>
        <v>115.96519999999998</v>
      </c>
      <c r="N29" s="6">
        <f t="shared" si="3"/>
        <v>131.8085797</v>
      </c>
      <c r="O29" s="6">
        <v>5.2083000000000004</v>
      </c>
      <c r="P29" s="6">
        <v>6.3710529750000013</v>
      </c>
      <c r="Q29" s="6">
        <v>41.623399999999997</v>
      </c>
      <c r="R29" s="6">
        <v>46.618207999999996</v>
      </c>
      <c r="S29" s="6">
        <v>5.2023000000000001</v>
      </c>
      <c r="T29" s="6">
        <v>6.1543209000000001</v>
      </c>
      <c r="U29" s="6">
        <v>52.033999999999999</v>
      </c>
      <c r="V29" s="6">
        <v>59.143581874999995</v>
      </c>
    </row>
    <row r="30" spans="1:22" ht="15.95" customHeight="1">
      <c r="A30" s="4"/>
      <c r="B30" s="13" t="s">
        <v>24</v>
      </c>
      <c r="C30" s="5"/>
      <c r="D30" s="5"/>
      <c r="E30" s="5"/>
      <c r="F30" s="5"/>
      <c r="G30" s="6"/>
      <c r="H30" s="6"/>
      <c r="I30" s="6"/>
      <c r="J30" s="6"/>
      <c r="K30" s="6"/>
      <c r="L30" s="6"/>
      <c r="M30" s="6"/>
      <c r="N30" s="6"/>
      <c r="O30" s="13">
        <f>SUM(O29)</f>
        <v>5.2083000000000004</v>
      </c>
      <c r="P30" s="13">
        <f t="shared" ref="P30:V30" si="11">SUM(P29)</f>
        <v>6.3710529750000013</v>
      </c>
      <c r="Q30" s="13">
        <f t="shared" si="11"/>
        <v>41.623399999999997</v>
      </c>
      <c r="R30" s="13">
        <f t="shared" si="11"/>
        <v>46.618207999999996</v>
      </c>
      <c r="S30" s="13">
        <f t="shared" si="11"/>
        <v>5.2023000000000001</v>
      </c>
      <c r="T30" s="13">
        <f t="shared" si="11"/>
        <v>6.1543209000000001</v>
      </c>
      <c r="U30" s="13">
        <f t="shared" si="11"/>
        <v>52.033999999999999</v>
      </c>
      <c r="V30" s="13">
        <f t="shared" si="11"/>
        <v>59.143581874999995</v>
      </c>
    </row>
    <row r="31" spans="1:22" ht="15.95" customHeight="1">
      <c r="A31" s="8"/>
      <c r="B31" s="9" t="s">
        <v>20</v>
      </c>
      <c r="C31" s="5"/>
      <c r="D31" s="9"/>
      <c r="E31" s="9"/>
      <c r="F31" s="9"/>
      <c r="G31" s="7">
        <v>44.019009999999994</v>
      </c>
      <c r="H31" s="7">
        <f>SUM(H5:H29)</f>
        <v>53.1725626705</v>
      </c>
      <c r="I31" s="7">
        <v>352.09812999999997</v>
      </c>
      <c r="J31" s="7">
        <f>SUM(J5:J29)</f>
        <v>391.54477443499991</v>
      </c>
      <c r="K31" s="7">
        <v>44.069384999999997</v>
      </c>
      <c r="L31" s="7">
        <f>SUM(L5:L29)</f>
        <v>50.407321736249997</v>
      </c>
      <c r="M31" s="7">
        <v>440.18652500000002</v>
      </c>
      <c r="N31" s="7">
        <v>495.0499393705</v>
      </c>
      <c r="O31" s="14">
        <f>O9+O13+O17+O19+O22+O25+O28+O30</f>
        <v>36.387580000000007</v>
      </c>
      <c r="P31" s="14">
        <f t="shared" ref="P31:V31" si="12">P9+P13+P17+P19+P22+P25+P28+P30</f>
        <v>43.162738304000001</v>
      </c>
      <c r="Q31" s="14">
        <f t="shared" si="12"/>
        <v>291.15397999999999</v>
      </c>
      <c r="R31" s="14">
        <f t="shared" si="12"/>
        <v>317.482832352</v>
      </c>
      <c r="S31" s="14">
        <f t="shared" si="12"/>
        <v>36.406590000000001</v>
      </c>
      <c r="T31" s="14">
        <f t="shared" si="12"/>
        <v>39.492979236022038</v>
      </c>
      <c r="U31" s="14">
        <f t="shared" si="12"/>
        <v>363.94814999999994</v>
      </c>
      <c r="V31" s="14">
        <f t="shared" si="12"/>
        <v>400.13854989202207</v>
      </c>
    </row>
    <row r="34" spans="14:14">
      <c r="N34" s="12">
        <v>75.37</v>
      </c>
    </row>
    <row r="35" spans="14:14">
      <c r="N35" s="12">
        <v>7402360</v>
      </c>
    </row>
  </sheetData>
  <mergeCells count="11">
    <mergeCell ref="U3:V3"/>
    <mergeCell ref="A1:V1"/>
    <mergeCell ref="G2:N2"/>
    <mergeCell ref="O2:V2"/>
    <mergeCell ref="G3:H3"/>
    <mergeCell ref="I3:J3"/>
    <mergeCell ref="K3:L3"/>
    <mergeCell ref="M3:N3"/>
    <mergeCell ref="O3:P3"/>
    <mergeCell ref="Q3:R3"/>
    <mergeCell ref="S3:T3"/>
  </mergeCells>
  <pageMargins left="0.70866141732283472" right="0.39" top="0.5" bottom="0.43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 Cal</vt:lpstr>
      <vt:lpstr>Sheet2</vt:lpstr>
      <vt:lpstr>Supplier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2018-07-05T04:45:54Z</dcterms:modified>
</cp:coreProperties>
</file>