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ie\OneDrive - University of Waterloo\MASc Research\EmissionModelling\"/>
    </mc:Choice>
  </mc:AlternateContent>
  <bookViews>
    <workbookView xWindow="120" yWindow="15" windowWidth="18960" windowHeight="11325" activeTab="1"/>
  </bookViews>
  <sheets>
    <sheet name="Revised" sheetId="3" r:id="rId1"/>
    <sheet name="Calculation" sheetId="2" r:id="rId2"/>
    <sheet name="Original" sheetId="1" r:id="rId3"/>
  </sheets>
  <calcPr calcId="179017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B2" i="3"/>
  <c r="C2" i="3"/>
  <c r="D2" i="3"/>
  <c r="E2" i="3"/>
  <c r="F2" i="3"/>
  <c r="B1" i="3"/>
  <c r="C1" i="3"/>
  <c r="D1" i="3"/>
  <c r="E1" i="3"/>
  <c r="F1" i="3"/>
  <c r="A2" i="3"/>
  <c r="A1" i="3"/>
  <c r="E28" i="2"/>
  <c r="F28" i="2"/>
  <c r="G28" i="2"/>
  <c r="H28" i="2"/>
  <c r="E29" i="2"/>
  <c r="F29" i="2"/>
  <c r="G29" i="2"/>
  <c r="H29" i="2"/>
  <c r="D29" i="2"/>
  <c r="D28" i="2"/>
  <c r="E27" i="2"/>
  <c r="F27" i="2"/>
  <c r="G27" i="2"/>
  <c r="H27" i="2"/>
  <c r="D27" i="2"/>
  <c r="D26" i="2"/>
  <c r="E26" i="2"/>
  <c r="F26" i="2"/>
  <c r="G26" i="2"/>
  <c r="H26" i="2"/>
  <c r="I2" i="2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B1" i="2"/>
  <c r="C1" i="2"/>
  <c r="D1" i="2"/>
  <c r="E1" i="2"/>
  <c r="F1" i="2"/>
  <c r="G1" i="2"/>
  <c r="H1" i="2"/>
  <c r="A1" i="2"/>
</calcChain>
</file>

<file path=xl/sharedStrings.xml><?xml version="1.0" encoding="utf-8"?>
<sst xmlns="http://schemas.openxmlformats.org/spreadsheetml/2006/main" count="194" uniqueCount="87">
  <si>
    <r>
      <rPr>
        <sz val="10"/>
        <color rgb="FF231F20"/>
        <rFont val="Times New Roman"/>
        <family val="18"/>
        <charset val="204"/>
      </rPr>
      <t xml:space="preserve">11 </t>
    </r>
  </si>
  <si>
    <r>
      <rPr>
        <sz val="10"/>
        <color rgb="FF231F20"/>
        <rFont val="Times New Roman"/>
        <family val="18"/>
        <charset val="204"/>
      </rPr>
      <t xml:space="preserve">1960 </t>
    </r>
  </si>
  <si>
    <r>
      <rPr>
        <sz val="10"/>
        <color rgb="FF231F20"/>
        <rFont val="Times New Roman"/>
        <family val="18"/>
        <charset val="204"/>
      </rPr>
      <t xml:space="preserve">2050 </t>
    </r>
  </si>
  <si>
    <r>
      <rPr>
        <sz val="10"/>
        <color rgb="FF231F20"/>
        <rFont val="Times New Roman"/>
        <family val="18"/>
        <charset val="204"/>
      </rPr>
      <t xml:space="preserve">0.0251 </t>
    </r>
  </si>
  <si>
    <r>
      <rPr>
        <sz val="10"/>
        <color rgb="FF231F20"/>
        <rFont val="Times New Roman"/>
        <family val="18"/>
        <charset val="204"/>
      </rPr>
      <t xml:space="preserve">0 </t>
    </r>
  </si>
  <si>
    <r>
      <rPr>
        <sz val="10"/>
        <color rgb="FF231F20"/>
        <rFont val="Times New Roman"/>
        <family val="18"/>
        <charset val="204"/>
      </rPr>
      <t xml:space="preserve">0.0003 </t>
    </r>
  </si>
  <si>
    <r>
      <rPr>
        <sz val="10"/>
        <color rgb="FF231F20"/>
        <rFont val="Times New Roman"/>
        <family val="18"/>
        <charset val="204"/>
      </rPr>
      <t xml:space="preserve">0.2850 </t>
    </r>
  </si>
  <si>
    <r>
      <rPr>
        <sz val="10"/>
        <color rgb="FF231F20"/>
        <rFont val="Times New Roman"/>
        <family val="18"/>
        <charset val="204"/>
      </rPr>
      <t xml:space="preserve">21 </t>
    </r>
  </si>
  <si>
    <r>
      <rPr>
        <sz val="10"/>
        <color rgb="FF231F20"/>
        <rFont val="Times New Roman"/>
        <family val="18"/>
        <charset val="204"/>
      </rPr>
      <t xml:space="preserve">0.1565 </t>
    </r>
  </si>
  <si>
    <r>
      <rPr>
        <sz val="10"/>
        <color rgb="FF231F20"/>
        <rFont val="Times New Roman"/>
        <family val="18"/>
        <charset val="204"/>
      </rPr>
      <t xml:space="preserve">0.0020 </t>
    </r>
  </si>
  <si>
    <r>
      <rPr>
        <sz val="10"/>
        <color rgb="FF231F20"/>
        <rFont val="Times New Roman"/>
        <family val="18"/>
        <charset val="204"/>
      </rPr>
      <t xml:space="preserve">0.0005 </t>
    </r>
  </si>
  <si>
    <r>
      <rPr>
        <sz val="10"/>
        <color rgb="FF231F20"/>
        <rFont val="Times New Roman"/>
        <family val="18"/>
        <charset val="204"/>
      </rPr>
      <t xml:space="preserve">1.4788 </t>
    </r>
  </si>
  <si>
    <r>
      <rPr>
        <sz val="10"/>
        <color rgb="FF231F20"/>
        <rFont val="Times New Roman"/>
        <family val="18"/>
        <charset val="204"/>
      </rPr>
      <t xml:space="preserve">31 </t>
    </r>
  </si>
  <si>
    <r>
      <rPr>
        <sz val="10"/>
        <color rgb="FF231F20"/>
        <rFont val="Times New Roman"/>
        <family val="18"/>
        <charset val="204"/>
      </rPr>
      <t xml:space="preserve">0.2211 </t>
    </r>
  </si>
  <si>
    <r>
      <rPr>
        <sz val="10"/>
        <color rgb="FF231F20"/>
        <rFont val="Times New Roman"/>
        <family val="18"/>
        <charset val="204"/>
      </rPr>
      <t xml:space="preserve">0.0028 </t>
    </r>
  </si>
  <si>
    <r>
      <rPr>
        <sz val="10"/>
        <color rgb="FF231F20"/>
        <rFont val="Times New Roman"/>
        <family val="18"/>
        <charset val="204"/>
      </rPr>
      <t xml:space="preserve">0.0007 </t>
    </r>
  </si>
  <si>
    <r>
      <rPr>
        <sz val="10"/>
        <color rgb="FF231F20"/>
        <rFont val="Times New Roman"/>
        <family val="18"/>
        <charset val="204"/>
      </rPr>
      <t xml:space="preserve">1.8669 </t>
    </r>
  </si>
  <si>
    <r>
      <rPr>
        <sz val="10"/>
        <color rgb="FF231F20"/>
        <rFont val="Times New Roman"/>
        <family val="18"/>
        <charset val="204"/>
      </rPr>
      <t xml:space="preserve">32 </t>
    </r>
  </si>
  <si>
    <r>
      <rPr>
        <sz val="10"/>
        <color rgb="FF231F20"/>
        <rFont val="Times New Roman"/>
        <family val="18"/>
        <charset val="204"/>
      </rPr>
      <t xml:space="preserve">0.2350 </t>
    </r>
  </si>
  <si>
    <r>
      <rPr>
        <sz val="10"/>
        <color rgb="FF231F20"/>
        <rFont val="Times New Roman"/>
        <family val="18"/>
        <charset val="204"/>
      </rPr>
      <t xml:space="preserve">0.0030 </t>
    </r>
  </si>
  <si>
    <r>
      <rPr>
        <sz val="10"/>
        <color rgb="FF231F20"/>
        <rFont val="Times New Roman"/>
        <family val="18"/>
        <charset val="204"/>
      </rPr>
      <t xml:space="preserve">2.0598 </t>
    </r>
  </si>
  <si>
    <r>
      <rPr>
        <sz val="10"/>
        <color rgb="FF231F20"/>
        <rFont val="Times New Roman"/>
        <family val="18"/>
        <charset val="204"/>
      </rPr>
      <t xml:space="preserve">41 </t>
    </r>
  </si>
  <si>
    <r>
      <rPr>
        <sz val="10"/>
        <color rgb="FF231F20"/>
        <rFont val="Times New Roman"/>
        <family val="18"/>
        <charset val="204"/>
      </rPr>
      <t xml:space="preserve">2013 </t>
    </r>
  </si>
  <si>
    <r>
      <rPr>
        <sz val="10"/>
        <color rgb="FF231F20"/>
        <rFont val="Times New Roman"/>
        <family val="18"/>
        <charset val="204"/>
      </rPr>
      <t xml:space="preserve">1.2952 </t>
    </r>
  </si>
  <si>
    <r>
      <rPr>
        <sz val="10"/>
        <color rgb="FF231F20"/>
        <rFont val="Times New Roman"/>
        <family val="18"/>
        <charset val="204"/>
      </rPr>
      <t xml:space="preserve">0.0037 </t>
    </r>
  </si>
  <si>
    <r>
      <rPr>
        <sz val="10"/>
        <color rgb="FF231F20"/>
        <rFont val="Times New Roman"/>
        <family val="18"/>
        <charset val="204"/>
      </rPr>
      <t xml:space="preserve">19.5937 </t>
    </r>
  </si>
  <si>
    <r>
      <rPr>
        <sz val="10"/>
        <color rgb="FF231F20"/>
        <rFont val="Times New Roman"/>
        <family val="18"/>
        <charset val="204"/>
      </rPr>
      <t xml:space="preserve">17.1 </t>
    </r>
  </si>
  <si>
    <r>
      <rPr>
        <sz val="10"/>
        <color rgb="FF231F20"/>
        <rFont val="Times New Roman"/>
        <family val="18"/>
        <charset val="204"/>
      </rPr>
      <t xml:space="preserve">2014 </t>
    </r>
  </si>
  <si>
    <r>
      <rPr>
        <sz val="10"/>
        <color rgb="FF231F20"/>
        <rFont val="Times New Roman"/>
        <family val="18"/>
        <charset val="204"/>
      </rPr>
      <t xml:space="preserve">1.2304 </t>
    </r>
  </si>
  <si>
    <r>
      <rPr>
        <sz val="10"/>
        <color rgb="FF231F20"/>
        <rFont val="Times New Roman"/>
        <family val="18"/>
        <charset val="204"/>
      </rPr>
      <t xml:space="preserve">42 </t>
    </r>
  </si>
  <si>
    <r>
      <rPr>
        <sz val="10"/>
        <color rgb="FF231F20"/>
        <rFont val="Times New Roman"/>
        <family val="18"/>
        <charset val="204"/>
      </rPr>
      <t xml:space="preserve">1.0944 </t>
    </r>
  </si>
  <si>
    <r>
      <rPr>
        <sz val="10"/>
        <color rgb="FF231F20"/>
        <rFont val="Times New Roman"/>
        <family val="18"/>
        <charset val="204"/>
      </rPr>
      <t xml:space="preserve">0.0036 </t>
    </r>
  </si>
  <si>
    <r>
      <rPr>
        <sz val="10"/>
        <color rgb="FF231F20"/>
        <rFont val="Times New Roman"/>
        <family val="18"/>
        <charset val="204"/>
      </rPr>
      <t xml:space="preserve">16.5560 </t>
    </r>
  </si>
  <si>
    <r>
      <rPr>
        <sz val="10"/>
        <color rgb="FF231F20"/>
        <rFont val="Times New Roman"/>
        <family val="18"/>
        <charset val="204"/>
      </rPr>
      <t xml:space="preserve">1.0397 </t>
    </r>
  </si>
  <si>
    <r>
      <rPr>
        <sz val="10"/>
        <color rgb="FF231F20"/>
        <rFont val="Times New Roman"/>
        <family val="18"/>
        <charset val="204"/>
      </rPr>
      <t xml:space="preserve">43 </t>
    </r>
  </si>
  <si>
    <r>
      <rPr>
        <sz val="10"/>
        <color rgb="FF231F20"/>
        <rFont val="Times New Roman"/>
        <family val="18"/>
        <charset val="204"/>
      </rPr>
      <t xml:space="preserve">0.7467 </t>
    </r>
  </si>
  <si>
    <r>
      <rPr>
        <sz val="10"/>
        <color rgb="FF231F20"/>
        <rFont val="Times New Roman"/>
        <family val="18"/>
        <charset val="204"/>
      </rPr>
      <t xml:space="preserve">0.0022 </t>
    </r>
  </si>
  <si>
    <r>
      <rPr>
        <sz val="10"/>
        <color rgb="FF231F20"/>
        <rFont val="Times New Roman"/>
        <family val="18"/>
        <charset val="204"/>
      </rPr>
      <t xml:space="preserve">9.0699 </t>
    </r>
  </si>
  <si>
    <r>
      <rPr>
        <sz val="10"/>
        <color rgb="FF231F20"/>
        <rFont val="Times New Roman"/>
        <family val="18"/>
        <charset val="204"/>
      </rPr>
      <t xml:space="preserve">0.7094 </t>
    </r>
  </si>
  <si>
    <r>
      <rPr>
        <sz val="10"/>
        <color rgb="FF231F20"/>
        <rFont val="Times New Roman"/>
        <family val="18"/>
        <charset val="204"/>
      </rPr>
      <t xml:space="preserve">51 </t>
    </r>
  </si>
  <si>
    <r>
      <rPr>
        <sz val="10"/>
        <color rgb="FF231F20"/>
        <rFont val="Times New Roman"/>
        <family val="18"/>
        <charset val="204"/>
      </rPr>
      <t xml:space="preserve">1.5835 </t>
    </r>
  </si>
  <si>
    <r>
      <rPr>
        <sz val="10"/>
        <color rgb="FF231F20"/>
        <rFont val="Times New Roman"/>
        <family val="18"/>
        <charset val="204"/>
      </rPr>
      <t xml:space="preserve">23.1135 </t>
    </r>
  </si>
  <si>
    <r>
      <rPr>
        <sz val="10"/>
        <color rgb="FF231F20"/>
        <rFont val="Times New Roman"/>
        <family val="18"/>
        <charset val="204"/>
      </rPr>
      <t xml:space="preserve">1.5043 </t>
    </r>
  </si>
  <si>
    <r>
      <rPr>
        <sz val="10"/>
        <color rgb="FF231F20"/>
        <rFont val="Times New Roman"/>
        <family val="18"/>
        <charset val="204"/>
      </rPr>
      <t xml:space="preserve">52 </t>
    </r>
  </si>
  <si>
    <r>
      <rPr>
        <sz val="10"/>
        <color rgb="FF231F20"/>
        <rFont val="Times New Roman"/>
        <family val="18"/>
        <charset val="204"/>
      </rPr>
      <t xml:space="preserve">0.6279 </t>
    </r>
  </si>
  <si>
    <r>
      <rPr>
        <sz val="10"/>
        <color rgb="FF231F20"/>
        <rFont val="Times New Roman"/>
        <family val="18"/>
        <charset val="204"/>
      </rPr>
      <t xml:space="preserve">0.0016 </t>
    </r>
  </si>
  <si>
    <r>
      <rPr>
        <sz val="10"/>
        <color rgb="FF231F20"/>
        <rFont val="Times New Roman"/>
        <family val="18"/>
        <charset val="204"/>
      </rPr>
      <t xml:space="preserve">8.5390 </t>
    </r>
  </si>
  <si>
    <r>
      <rPr>
        <sz val="10"/>
        <color rgb="FF231F20"/>
        <rFont val="Times New Roman"/>
        <family val="18"/>
        <charset val="204"/>
      </rPr>
      <t xml:space="preserve">0.5965 </t>
    </r>
  </si>
  <si>
    <r>
      <rPr>
        <sz val="10"/>
        <color rgb="FF231F20"/>
        <rFont val="Times New Roman"/>
        <family val="18"/>
        <charset val="204"/>
      </rPr>
      <t xml:space="preserve">53 </t>
    </r>
  </si>
  <si>
    <r>
      <rPr>
        <sz val="10"/>
        <color rgb="FF231F20"/>
        <rFont val="Times New Roman"/>
        <family val="18"/>
        <charset val="204"/>
      </rPr>
      <t xml:space="preserve">0.5573 </t>
    </r>
  </si>
  <si>
    <r>
      <rPr>
        <sz val="10"/>
        <color rgb="FF231F20"/>
        <rFont val="Times New Roman"/>
        <family val="18"/>
        <charset val="204"/>
      </rPr>
      <t xml:space="preserve">0.0015 </t>
    </r>
  </si>
  <si>
    <r>
      <rPr>
        <sz val="10"/>
        <color rgb="FF231F20"/>
        <rFont val="Times New Roman"/>
        <family val="18"/>
        <charset val="204"/>
      </rPr>
      <t xml:space="preserve">6.9845 </t>
    </r>
  </si>
  <si>
    <r>
      <rPr>
        <sz val="10"/>
        <color rgb="FF231F20"/>
        <rFont val="Times New Roman"/>
        <family val="18"/>
        <charset val="204"/>
      </rPr>
      <t xml:space="preserve">0.5294 </t>
    </r>
  </si>
  <si>
    <r>
      <rPr>
        <sz val="10"/>
        <color rgb="FF231F20"/>
        <rFont val="Times New Roman"/>
        <family val="18"/>
        <charset val="204"/>
      </rPr>
      <t xml:space="preserve">54 </t>
    </r>
  </si>
  <si>
    <r>
      <rPr>
        <sz val="10"/>
        <color rgb="FF231F20"/>
        <rFont val="Times New Roman"/>
        <family val="18"/>
        <charset val="204"/>
      </rPr>
      <t xml:space="preserve">0.6899 </t>
    </r>
  </si>
  <si>
    <r>
      <rPr>
        <sz val="10"/>
        <color rgb="FF231F20"/>
        <rFont val="Times New Roman"/>
        <family val="18"/>
        <charset val="204"/>
      </rPr>
      <t xml:space="preserve">0.0021 </t>
    </r>
  </si>
  <si>
    <r>
      <rPr>
        <sz val="10"/>
        <color rgb="FF231F20"/>
        <rFont val="Times New Roman"/>
        <family val="18"/>
        <charset val="204"/>
      </rPr>
      <t xml:space="preserve">7.5257 </t>
    </r>
  </si>
  <si>
    <r>
      <rPr>
        <sz val="10"/>
        <color rgb="FF231F20"/>
        <rFont val="Times New Roman"/>
        <family val="18"/>
        <charset val="204"/>
      </rPr>
      <t xml:space="preserve">0.6554 </t>
    </r>
  </si>
  <si>
    <r>
      <rPr>
        <sz val="10"/>
        <color rgb="FF231F20"/>
        <rFont val="Times New Roman"/>
        <family val="18"/>
        <charset val="204"/>
      </rPr>
      <t xml:space="preserve">61 </t>
    </r>
  </si>
  <si>
    <r>
      <rPr>
        <sz val="10"/>
        <color rgb="FF231F20"/>
        <rFont val="Times New Roman"/>
        <family val="18"/>
        <charset val="204"/>
      </rPr>
      <t xml:space="preserve">1.5382 </t>
    </r>
  </si>
  <si>
    <r>
      <rPr>
        <sz val="10"/>
        <color rgb="FF231F20"/>
        <rFont val="Times New Roman"/>
        <family val="18"/>
        <charset val="204"/>
      </rPr>
      <t xml:space="preserve">0.0040 </t>
    </r>
  </si>
  <si>
    <r>
      <rPr>
        <sz val="10"/>
        <color rgb="FF231F20"/>
        <rFont val="Times New Roman"/>
        <family val="18"/>
        <charset val="204"/>
      </rPr>
      <t xml:space="preserve">22.9745 </t>
    </r>
  </si>
  <si>
    <r>
      <rPr>
        <sz val="10"/>
        <color rgb="FF231F20"/>
        <rFont val="Times New Roman"/>
        <family val="18"/>
        <charset val="204"/>
      </rPr>
      <t xml:space="preserve">1.4305 </t>
    </r>
  </si>
  <si>
    <r>
      <rPr>
        <sz val="10"/>
        <color rgb="FF231F20"/>
        <rFont val="Times New Roman"/>
        <family val="18"/>
        <charset val="204"/>
      </rPr>
      <t xml:space="preserve">0.0038 </t>
    </r>
  </si>
  <si>
    <r>
      <rPr>
        <sz val="10"/>
        <color rgb="FF231F20"/>
        <rFont val="Times New Roman"/>
        <family val="18"/>
        <charset val="204"/>
      </rPr>
      <t xml:space="preserve">22.8289 </t>
    </r>
  </si>
  <si>
    <r>
      <rPr>
        <sz val="10"/>
        <color rgb="FF231F20"/>
        <rFont val="Times New Roman"/>
        <family val="18"/>
        <charset val="204"/>
      </rPr>
      <t xml:space="preserve">62 </t>
    </r>
  </si>
  <si>
    <r>
      <rPr>
        <sz val="10"/>
        <color rgb="FF231F20"/>
        <rFont val="Times New Roman"/>
        <family val="18"/>
        <charset val="204"/>
      </rPr>
      <t xml:space="preserve">1.6304 </t>
    </r>
  </si>
  <si>
    <r>
      <rPr>
        <sz val="10"/>
        <color rgb="FF231F20"/>
        <rFont val="Times New Roman"/>
        <family val="18"/>
        <charset val="204"/>
      </rPr>
      <t xml:space="preserve">0.0042 </t>
    </r>
  </si>
  <si>
    <r>
      <rPr>
        <sz val="10"/>
        <color rgb="FF231F20"/>
        <rFont val="Times New Roman"/>
        <family val="18"/>
        <charset val="204"/>
      </rPr>
      <t xml:space="preserve">24.6010 </t>
    </r>
  </si>
  <si>
    <r>
      <rPr>
        <sz val="10"/>
        <color rgb="FF231F20"/>
        <rFont val="Times New Roman"/>
        <family val="18"/>
        <charset val="204"/>
      </rPr>
      <t xml:space="preserve">1.4739 </t>
    </r>
  </si>
  <si>
    <r>
      <rPr>
        <sz val="10"/>
        <color rgb="FF231F20"/>
        <rFont val="Times New Roman"/>
        <family val="18"/>
        <charset val="204"/>
      </rPr>
      <t xml:space="preserve">24.4196 </t>
    </r>
  </si>
  <si>
    <t>BeginModelYear</t>
  </si>
  <si>
    <t>EndModelYear</t>
  </si>
  <si>
    <t>RollingTerm A (kW-s/m)</t>
  </si>
  <si>
    <t>Source Mass (metric tons)</t>
  </si>
  <si>
    <t>Fixed Mass Factor (metric tons)</t>
  </si>
  <si>
    <t>mass</t>
  </si>
  <si>
    <t>massFactor</t>
  </si>
  <si>
    <r>
      <rPr>
        <sz val="10"/>
        <color rgb="FF231F20"/>
        <rFont val="Times New Roman"/>
        <family val="1"/>
      </rPr>
      <t>sourceTypeID</t>
    </r>
  </si>
  <si>
    <r>
      <t>RotatingTerm B (kW-s</t>
    </r>
    <r>
      <rPr>
        <sz val="7"/>
        <color rgb="FF231F20"/>
        <rFont val="Times New Roman"/>
        <family val="1"/>
      </rPr>
      <t>2</t>
    </r>
    <r>
      <rPr>
        <sz val="10"/>
        <color rgb="FF231F20"/>
        <rFont val="Times New Roman"/>
        <family val="1"/>
      </rPr>
      <t>/m</t>
    </r>
    <r>
      <rPr>
        <sz val="7"/>
        <color rgb="FF231F20"/>
        <rFont val="Times New Roman"/>
        <family val="1"/>
      </rPr>
      <t>2</t>
    </r>
    <r>
      <rPr>
        <sz val="10"/>
        <color rgb="FF231F20"/>
        <rFont val="Times New Roman"/>
        <family val="1"/>
      </rPr>
      <t>)</t>
    </r>
  </si>
  <si>
    <r>
      <t>DragTerm C (kW-s</t>
    </r>
    <r>
      <rPr>
        <sz val="7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/m</t>
    </r>
    <r>
      <rPr>
        <sz val="7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)</t>
    </r>
  </si>
  <si>
    <t>cA</t>
  </si>
  <si>
    <t>cB</t>
  </si>
  <si>
    <t>cC</t>
  </si>
  <si>
    <t>ID</t>
  </si>
  <si>
    <t>fraction &lt;=2013</t>
  </si>
  <si>
    <t>fraction &gt;=2014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</si>
</sst>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0"/>
      <color rgb="FF231F20"/>
      <name val="Times New Roman"/>
      <family val="18"/>
      <charset val="204"/>
    </font>
    <font>
      <sz val="10"/>
      <color rgb="FF000000"/>
      <name val="Times New Roman"/>
      <family val="1"/>
    </font>
    <font>
      <sz val="10"/>
      <color rgb="FF231F20"/>
      <name val="Times New Roman"/>
      <family val="1"/>
    </font>
    <font>
      <sz val="7"/>
      <color rgb="FF231F20"/>
      <name val="Times New Roman"/>
      <family val="1"/>
    </font>
    <font>
      <sz val="7"/>
      <color rgb="FF000000"/>
      <name val="Times New Roman"/>
      <family val="1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horizontal="left" vertical="top"/>
    </xf>
    <xf numFmtId="0" fontId="6" fillId="2" borderId="1" xfId="1" applyAlignment="1">
      <alignment horizontal="left" vertical="top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M11" sqref="M11"/>
    </sheetView>
  </sheetViews>
  <sheetFormatPr defaultRowHeight="12.75" x14ac:dyDescent="0.2"/>
  <sheetData>
    <row r="1" spans="1:6" x14ac:dyDescent="0.2">
      <c r="A1" t="str">
        <f>Calculation!A2</f>
        <v>ID</v>
      </c>
      <c r="B1" t="str">
        <f>Calculation!D2</f>
        <v>cA</v>
      </c>
      <c r="C1" t="str">
        <f>Calculation!E2</f>
        <v>cB</v>
      </c>
      <c r="D1" t="str">
        <f>Calculation!F2</f>
        <v>cC</v>
      </c>
      <c r="E1" t="str">
        <f>Calculation!G2</f>
        <v>mass</v>
      </c>
      <c r="F1" t="str">
        <f>Calculation!H2</f>
        <v>massFactor</v>
      </c>
    </row>
    <row r="2" spans="1:6" x14ac:dyDescent="0.2">
      <c r="A2">
        <f>Calculation!A26</f>
        <v>21</v>
      </c>
      <c r="B2" t="str">
        <f>Calculation!D26</f>
        <v xml:space="preserve">0.1565 </v>
      </c>
      <c r="C2" t="str">
        <f>Calculation!E26</f>
        <v xml:space="preserve">0.0020 </v>
      </c>
      <c r="D2" t="str">
        <f>Calculation!F26</f>
        <v xml:space="preserve">0.0005 </v>
      </c>
      <c r="E2" t="str">
        <f>Calculation!G26</f>
        <v xml:space="preserve">1.4788 </v>
      </c>
      <c r="F2" t="str">
        <f>Calculation!H26</f>
        <v xml:space="preserve">1.4788 </v>
      </c>
    </row>
    <row r="3" spans="1:6" x14ac:dyDescent="0.2">
      <c r="A3">
        <f>Calculation!A27</f>
        <v>42</v>
      </c>
      <c r="B3">
        <f>Calculation!D27</f>
        <v>1.087836</v>
      </c>
      <c r="C3">
        <f>Calculation!E27</f>
        <v>0</v>
      </c>
      <c r="D3">
        <f>Calculation!F27</f>
        <v>3.5999999999999999E-3</v>
      </c>
      <c r="E3">
        <f>Calculation!G27</f>
        <v>16.556000000000001</v>
      </c>
      <c r="F3">
        <f>Calculation!H27</f>
        <v>17.100000000000001</v>
      </c>
    </row>
    <row r="4" spans="1:6" x14ac:dyDescent="0.2">
      <c r="A4">
        <f>Calculation!A28</f>
        <v>52</v>
      </c>
      <c r="B4">
        <f>Calculation!D28</f>
        <v>0.62413200000000002</v>
      </c>
      <c r="C4">
        <f>Calculation!E28</f>
        <v>0</v>
      </c>
      <c r="D4">
        <f>Calculation!F28</f>
        <v>1.6000000000000003E-3</v>
      </c>
      <c r="E4">
        <f>Calculation!G28</f>
        <v>8.5389999999999997</v>
      </c>
      <c r="F4">
        <f>Calculation!H28</f>
        <v>17.100000000000001</v>
      </c>
    </row>
    <row r="5" spans="1:6" x14ac:dyDescent="0.2">
      <c r="A5">
        <f>Calculation!A29</f>
        <v>61</v>
      </c>
      <c r="B5">
        <f>Calculation!D29</f>
        <v>1.5252759999999999</v>
      </c>
      <c r="C5">
        <f>Calculation!E29</f>
        <v>0</v>
      </c>
      <c r="D5">
        <f>Calculation!F29</f>
        <v>3.9760000000000004E-3</v>
      </c>
      <c r="E5">
        <f>Calculation!G29</f>
        <v>22.957027999999998</v>
      </c>
      <c r="F5">
        <f>Calculation!H29</f>
        <v>17.100000000000001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4" sqref="J14"/>
    </sheetView>
  </sheetViews>
  <sheetFormatPr defaultRowHeight="12.75" x14ac:dyDescent="0.2"/>
  <cols>
    <col min="1" max="1" width="14.1640625" bestFit="1" customWidth="1"/>
    <col min="2" max="2" width="23.5" bestFit="1" customWidth="1"/>
    <col min="3" max="3" width="26.6640625" bestFit="1" customWidth="1"/>
    <col min="4" max="4" width="23.1640625" bestFit="1" customWidth="1"/>
    <col min="5" max="5" width="25" bestFit="1" customWidth="1"/>
    <col min="6" max="6" width="30" bestFit="1" customWidth="1"/>
    <col min="8" max="8" width="30" bestFit="1" customWidth="1"/>
    <col min="9" max="10" width="15" bestFit="1" customWidth="1"/>
  </cols>
  <sheetData>
    <row r="1" spans="1:10" x14ac:dyDescent="0.2">
      <c r="A1" t="str">
        <f>Original!A1</f>
        <v>sourceTypeID</v>
      </c>
      <c r="B1" t="str">
        <f>Original!B1</f>
        <v>BeginModelYear</v>
      </c>
      <c r="C1" t="str">
        <f>Original!C1</f>
        <v>EndModelYear</v>
      </c>
      <c r="D1" t="str">
        <f>Original!D1</f>
        <v>RollingTerm A (kW-s/m)</v>
      </c>
      <c r="E1" t="str">
        <f>Original!E1</f>
        <v>RotatingTerm B (kW-s2/m2)</v>
      </c>
      <c r="F1" t="str">
        <f>Original!F1</f>
        <v>DragTerm C (kW-s3/m3)</v>
      </c>
      <c r="G1" t="str">
        <f>Original!G1</f>
        <v>Source Mass (metric tons)</v>
      </c>
      <c r="H1" t="str">
        <f>Original!H1</f>
        <v>Fixed Mass Factor (metric tons)</v>
      </c>
      <c r="I1" s="5" t="s">
        <v>85</v>
      </c>
      <c r="J1" s="5" t="s">
        <v>86</v>
      </c>
    </row>
    <row r="2" spans="1:10" x14ac:dyDescent="0.2">
      <c r="A2" t="str">
        <f>Original!A2</f>
        <v>ID</v>
      </c>
      <c r="B2" t="str">
        <f>Original!B2</f>
        <v>BeginModelYear</v>
      </c>
      <c r="C2" t="str">
        <f>Original!C2</f>
        <v>EndModelYear</v>
      </c>
      <c r="D2" t="str">
        <f>Original!D2</f>
        <v>cA</v>
      </c>
      <c r="E2" t="str">
        <f>Original!E2</f>
        <v>cB</v>
      </c>
      <c r="F2" t="str">
        <f>Original!F2</f>
        <v>cC</v>
      </c>
      <c r="G2" t="str">
        <f>Original!G2</f>
        <v>mass</v>
      </c>
      <c r="H2" t="str">
        <f>Original!H2</f>
        <v>massFactor</v>
      </c>
      <c r="I2" s="5">
        <f>1-J2</f>
        <v>0.88</v>
      </c>
      <c r="J2">
        <v>0.12</v>
      </c>
    </row>
    <row r="3" spans="1:10" x14ac:dyDescent="0.2">
      <c r="A3" t="str">
        <f>Original!A3</f>
        <v xml:space="preserve">11 </v>
      </c>
      <c r="B3" t="str">
        <f>Original!B3</f>
        <v xml:space="preserve">1960 </v>
      </c>
      <c r="C3" t="str">
        <f>Original!C3</f>
        <v xml:space="preserve">2050 </v>
      </c>
      <c r="D3" t="str">
        <f>Original!D3</f>
        <v xml:space="preserve">0.0251 </v>
      </c>
      <c r="E3" t="str">
        <f>Original!E3</f>
        <v xml:space="preserve">0 </v>
      </c>
      <c r="F3" t="str">
        <f>Original!F3</f>
        <v xml:space="preserve">0.0003 </v>
      </c>
      <c r="G3" t="str">
        <f>Original!G3</f>
        <v xml:space="preserve">0.2850 </v>
      </c>
      <c r="H3" t="str">
        <f>Original!H3</f>
        <v xml:space="preserve">0.2850 </v>
      </c>
    </row>
    <row r="4" spans="1:10" x14ac:dyDescent="0.2">
      <c r="A4" t="str">
        <f>Original!A4</f>
        <v xml:space="preserve">21 </v>
      </c>
      <c r="B4" t="str">
        <f>Original!B4</f>
        <v xml:space="preserve">1960 </v>
      </c>
      <c r="C4" t="str">
        <f>Original!C4</f>
        <v xml:space="preserve">2050 </v>
      </c>
      <c r="D4" t="str">
        <f>Original!D4</f>
        <v xml:space="preserve">0.1565 </v>
      </c>
      <c r="E4" t="str">
        <f>Original!E4</f>
        <v xml:space="preserve">0.0020 </v>
      </c>
      <c r="F4" t="str">
        <f>Original!F4</f>
        <v xml:space="preserve">0.0005 </v>
      </c>
      <c r="G4" t="str">
        <f>Original!G4</f>
        <v xml:space="preserve">1.4788 </v>
      </c>
      <c r="H4" t="str">
        <f>Original!H4</f>
        <v xml:space="preserve">1.4788 </v>
      </c>
    </row>
    <row r="5" spans="1:10" x14ac:dyDescent="0.2">
      <c r="A5" t="str">
        <f>Original!A5</f>
        <v xml:space="preserve">31 </v>
      </c>
      <c r="B5" t="str">
        <f>Original!B5</f>
        <v xml:space="preserve">1960 </v>
      </c>
      <c r="C5" t="str">
        <f>Original!C5</f>
        <v xml:space="preserve">2050 </v>
      </c>
      <c r="D5" t="str">
        <f>Original!D5</f>
        <v xml:space="preserve">0.2211 </v>
      </c>
      <c r="E5" t="str">
        <f>Original!E5</f>
        <v xml:space="preserve">0.0028 </v>
      </c>
      <c r="F5" t="str">
        <f>Original!F5</f>
        <v xml:space="preserve">0.0007 </v>
      </c>
      <c r="G5" t="str">
        <f>Original!G5</f>
        <v xml:space="preserve">1.8669 </v>
      </c>
      <c r="H5" t="str">
        <f>Original!H5</f>
        <v xml:space="preserve">1.8669 </v>
      </c>
    </row>
    <row r="6" spans="1:10" x14ac:dyDescent="0.2">
      <c r="A6" t="str">
        <f>Original!A6</f>
        <v xml:space="preserve">32 </v>
      </c>
      <c r="B6" t="str">
        <f>Original!B6</f>
        <v xml:space="preserve">1960 </v>
      </c>
      <c r="C6" t="str">
        <f>Original!C6</f>
        <v xml:space="preserve">2050 </v>
      </c>
      <c r="D6" t="str">
        <f>Original!D6</f>
        <v xml:space="preserve">0.2350 </v>
      </c>
      <c r="E6" t="str">
        <f>Original!E6</f>
        <v xml:space="preserve">0.0030 </v>
      </c>
      <c r="F6" t="str">
        <f>Original!F6</f>
        <v xml:space="preserve">0.0007 </v>
      </c>
      <c r="G6" t="str">
        <f>Original!G6</f>
        <v xml:space="preserve">2.0598 </v>
      </c>
      <c r="H6" t="str">
        <f>Original!H6</f>
        <v xml:space="preserve">2.0598 </v>
      </c>
    </row>
    <row r="7" spans="1:10" x14ac:dyDescent="0.2">
      <c r="A7" t="str">
        <f>Original!A7</f>
        <v xml:space="preserve">41 </v>
      </c>
      <c r="B7" t="str">
        <f>Original!B7</f>
        <v xml:space="preserve">1960 </v>
      </c>
      <c r="C7" t="str">
        <f>Original!C7</f>
        <v xml:space="preserve">2013 </v>
      </c>
      <c r="D7" t="str">
        <f>Original!D7</f>
        <v xml:space="preserve">1.2952 </v>
      </c>
      <c r="E7" t="str">
        <f>Original!E7</f>
        <v xml:space="preserve">0 </v>
      </c>
      <c r="F7" t="str">
        <f>Original!F7</f>
        <v xml:space="preserve">0.0037 </v>
      </c>
      <c r="G7" t="str">
        <f>Original!G7</f>
        <v xml:space="preserve">19.5937 </v>
      </c>
      <c r="H7" t="str">
        <f>Original!H7</f>
        <v xml:space="preserve">17.1 </v>
      </c>
    </row>
    <row r="8" spans="1:10" x14ac:dyDescent="0.2">
      <c r="A8" t="str">
        <f>Original!A8</f>
        <v xml:space="preserve">41 </v>
      </c>
      <c r="B8" t="str">
        <f>Original!B8</f>
        <v xml:space="preserve">2014 </v>
      </c>
      <c r="C8" t="str">
        <f>Original!C8</f>
        <v xml:space="preserve">2050 </v>
      </c>
      <c r="D8" t="str">
        <f>Original!D8</f>
        <v xml:space="preserve">1.2304 </v>
      </c>
      <c r="E8" t="str">
        <f>Original!E8</f>
        <v xml:space="preserve">0 </v>
      </c>
      <c r="F8" t="str">
        <f>Original!F8</f>
        <v xml:space="preserve">0.0037 </v>
      </c>
      <c r="G8" t="str">
        <f>Original!G8</f>
        <v xml:space="preserve">19.5937 </v>
      </c>
      <c r="H8" t="str">
        <f>Original!H8</f>
        <v xml:space="preserve">17.1 </v>
      </c>
    </row>
    <row r="9" spans="1:10" x14ac:dyDescent="0.2">
      <c r="A9" t="str">
        <f>Original!A9</f>
        <v xml:space="preserve">42 </v>
      </c>
      <c r="B9" t="str">
        <f>Original!B9</f>
        <v xml:space="preserve">1960 </v>
      </c>
      <c r="C9" t="str">
        <f>Original!C9</f>
        <v xml:space="preserve">2013 </v>
      </c>
      <c r="D9" t="str">
        <f>Original!D9</f>
        <v xml:space="preserve">1.0944 </v>
      </c>
      <c r="E9" t="str">
        <f>Original!E9</f>
        <v xml:space="preserve">0 </v>
      </c>
      <c r="F9" t="str">
        <f>Original!F9</f>
        <v xml:space="preserve">0.0036 </v>
      </c>
      <c r="G9" t="str">
        <f>Original!G9</f>
        <v xml:space="preserve">16.5560 </v>
      </c>
      <c r="H9" t="str">
        <f>Original!H9</f>
        <v xml:space="preserve">17.1 </v>
      </c>
    </row>
    <row r="10" spans="1:10" x14ac:dyDescent="0.2">
      <c r="A10" t="str">
        <f>Original!A10</f>
        <v xml:space="preserve">42 </v>
      </c>
      <c r="B10" t="str">
        <f>Original!B10</f>
        <v xml:space="preserve">2014 </v>
      </c>
      <c r="C10" t="str">
        <f>Original!C10</f>
        <v xml:space="preserve">2050 </v>
      </c>
      <c r="D10" t="str">
        <f>Original!D10</f>
        <v xml:space="preserve">1.0397 </v>
      </c>
      <c r="E10" t="str">
        <f>Original!E10</f>
        <v xml:space="preserve">0 </v>
      </c>
      <c r="F10" t="str">
        <f>Original!F10</f>
        <v xml:space="preserve">0.0036 </v>
      </c>
      <c r="G10" t="str">
        <f>Original!G10</f>
        <v xml:space="preserve">16.5560 </v>
      </c>
      <c r="H10" t="str">
        <f>Original!H10</f>
        <v xml:space="preserve">17.1 </v>
      </c>
    </row>
    <row r="11" spans="1:10" x14ac:dyDescent="0.2">
      <c r="A11" t="str">
        <f>Original!A11</f>
        <v xml:space="preserve">43 </v>
      </c>
      <c r="B11" t="str">
        <f>Original!B11</f>
        <v xml:space="preserve">1960 </v>
      </c>
      <c r="C11" t="str">
        <f>Original!C11</f>
        <v xml:space="preserve">2013 </v>
      </c>
      <c r="D11" t="str">
        <f>Original!D11</f>
        <v xml:space="preserve">0.7467 </v>
      </c>
      <c r="E11" t="str">
        <f>Original!E11</f>
        <v xml:space="preserve">0 </v>
      </c>
      <c r="F11" t="str">
        <f>Original!F11</f>
        <v xml:space="preserve">0.0022 </v>
      </c>
      <c r="G11" t="str">
        <f>Original!G11</f>
        <v xml:space="preserve">9.0699 </v>
      </c>
      <c r="H11" t="str">
        <f>Original!H11</f>
        <v xml:space="preserve">17.1 </v>
      </c>
    </row>
    <row r="12" spans="1:10" x14ac:dyDescent="0.2">
      <c r="A12" t="str">
        <f>Original!A12</f>
        <v xml:space="preserve">43 </v>
      </c>
      <c r="B12" t="str">
        <f>Original!B12</f>
        <v xml:space="preserve">2014 </v>
      </c>
      <c r="C12" t="str">
        <f>Original!C12</f>
        <v xml:space="preserve">2050 </v>
      </c>
      <c r="D12" t="str">
        <f>Original!D12</f>
        <v xml:space="preserve">0.7094 </v>
      </c>
      <c r="E12" t="str">
        <f>Original!E12</f>
        <v xml:space="preserve">0 </v>
      </c>
      <c r="F12" t="str">
        <f>Original!F12</f>
        <v xml:space="preserve">0.0022 </v>
      </c>
      <c r="G12" t="str">
        <f>Original!G12</f>
        <v xml:space="preserve">9.0699 </v>
      </c>
      <c r="H12" t="str">
        <f>Original!H12</f>
        <v xml:space="preserve">17.1 </v>
      </c>
    </row>
    <row r="13" spans="1:10" x14ac:dyDescent="0.2">
      <c r="A13" t="str">
        <f>Original!A13</f>
        <v xml:space="preserve">51 </v>
      </c>
      <c r="B13" t="str">
        <f>Original!B13</f>
        <v xml:space="preserve">1960 </v>
      </c>
      <c r="C13" t="str">
        <f>Original!C13</f>
        <v xml:space="preserve">2013 </v>
      </c>
      <c r="D13" t="str">
        <f>Original!D13</f>
        <v xml:space="preserve">1.5835 </v>
      </c>
      <c r="E13" t="str">
        <f>Original!E13</f>
        <v xml:space="preserve">0 </v>
      </c>
      <c r="F13" t="str">
        <f>Original!F13</f>
        <v xml:space="preserve">0.0036 </v>
      </c>
      <c r="G13" t="str">
        <f>Original!G13</f>
        <v xml:space="preserve">23.1135 </v>
      </c>
      <c r="H13" t="str">
        <f>Original!H13</f>
        <v xml:space="preserve">17.1 </v>
      </c>
    </row>
    <row r="14" spans="1:10" x14ac:dyDescent="0.2">
      <c r="A14" t="str">
        <f>Original!A14</f>
        <v xml:space="preserve">51 </v>
      </c>
      <c r="B14" t="str">
        <f>Original!B14</f>
        <v xml:space="preserve">2014 </v>
      </c>
      <c r="C14" t="str">
        <f>Original!C14</f>
        <v xml:space="preserve">2050 </v>
      </c>
      <c r="D14" t="str">
        <f>Original!D14</f>
        <v xml:space="preserve">1.5043 </v>
      </c>
      <c r="E14" t="str">
        <f>Original!E14</f>
        <v xml:space="preserve">0 </v>
      </c>
      <c r="F14" t="str">
        <f>Original!F14</f>
        <v xml:space="preserve">0.0036 </v>
      </c>
      <c r="G14" t="str">
        <f>Original!G14</f>
        <v xml:space="preserve">23.1135 </v>
      </c>
      <c r="H14" t="str">
        <f>Original!H14</f>
        <v xml:space="preserve">17.1 </v>
      </c>
    </row>
    <row r="15" spans="1:10" x14ac:dyDescent="0.2">
      <c r="A15" t="str">
        <f>Original!A15</f>
        <v xml:space="preserve">52 </v>
      </c>
      <c r="B15" t="str">
        <f>Original!B15</f>
        <v xml:space="preserve">1960 </v>
      </c>
      <c r="C15" t="str">
        <f>Original!C15</f>
        <v xml:space="preserve">2013 </v>
      </c>
      <c r="D15" t="str">
        <f>Original!D15</f>
        <v xml:space="preserve">0.6279 </v>
      </c>
      <c r="E15" t="str">
        <f>Original!E15</f>
        <v xml:space="preserve">0 </v>
      </c>
      <c r="F15" t="str">
        <f>Original!F15</f>
        <v xml:space="preserve">0.0016 </v>
      </c>
      <c r="G15" t="str">
        <f>Original!G15</f>
        <v xml:space="preserve">8.5390 </v>
      </c>
      <c r="H15" t="str">
        <f>Original!H15</f>
        <v xml:space="preserve">17.1 </v>
      </c>
    </row>
    <row r="16" spans="1:10" x14ac:dyDescent="0.2">
      <c r="A16" t="str">
        <f>Original!A16</f>
        <v xml:space="preserve">52 </v>
      </c>
      <c r="B16" t="str">
        <f>Original!B16</f>
        <v xml:space="preserve">2014 </v>
      </c>
      <c r="C16" t="str">
        <f>Original!C16</f>
        <v xml:space="preserve">2050 </v>
      </c>
      <c r="D16" t="str">
        <f>Original!D16</f>
        <v xml:space="preserve">0.5965 </v>
      </c>
      <c r="E16" t="str">
        <f>Original!E16</f>
        <v xml:space="preserve">0 </v>
      </c>
      <c r="F16" t="str">
        <f>Original!F16</f>
        <v xml:space="preserve">0.0016 </v>
      </c>
      <c r="G16" t="str">
        <f>Original!G16</f>
        <v xml:space="preserve">8.5390 </v>
      </c>
      <c r="H16" t="str">
        <f>Original!H16</f>
        <v xml:space="preserve">17.1 </v>
      </c>
    </row>
    <row r="17" spans="1:8" x14ac:dyDescent="0.2">
      <c r="A17" t="str">
        <f>Original!A17</f>
        <v xml:space="preserve">53 </v>
      </c>
      <c r="B17" t="str">
        <f>Original!B17</f>
        <v xml:space="preserve">1960 </v>
      </c>
      <c r="C17" t="str">
        <f>Original!C17</f>
        <v xml:space="preserve">2013 </v>
      </c>
      <c r="D17" t="str">
        <f>Original!D17</f>
        <v xml:space="preserve">0.5573 </v>
      </c>
      <c r="E17" t="str">
        <f>Original!E17</f>
        <v xml:space="preserve">0 </v>
      </c>
      <c r="F17" t="str">
        <f>Original!F17</f>
        <v xml:space="preserve">0.0015 </v>
      </c>
      <c r="G17" t="str">
        <f>Original!G17</f>
        <v xml:space="preserve">6.9845 </v>
      </c>
      <c r="H17" t="str">
        <f>Original!H17</f>
        <v xml:space="preserve">17.1 </v>
      </c>
    </row>
    <row r="18" spans="1:8" x14ac:dyDescent="0.2">
      <c r="A18" t="str">
        <f>Original!A18</f>
        <v xml:space="preserve">53 </v>
      </c>
      <c r="B18" t="str">
        <f>Original!B18</f>
        <v xml:space="preserve">2014 </v>
      </c>
      <c r="C18" t="str">
        <f>Original!C18</f>
        <v xml:space="preserve">2050 </v>
      </c>
      <c r="D18" t="str">
        <f>Original!D18</f>
        <v xml:space="preserve">0.5294 </v>
      </c>
      <c r="E18" t="str">
        <f>Original!E18</f>
        <v xml:space="preserve">0 </v>
      </c>
      <c r="F18" t="str">
        <f>Original!F18</f>
        <v xml:space="preserve">0.0015 </v>
      </c>
      <c r="G18" t="str">
        <f>Original!G18</f>
        <v xml:space="preserve">6.9845 </v>
      </c>
      <c r="H18" t="str">
        <f>Original!H18</f>
        <v xml:space="preserve">17.1 </v>
      </c>
    </row>
    <row r="19" spans="1:8" x14ac:dyDescent="0.2">
      <c r="A19" t="str">
        <f>Original!A19</f>
        <v xml:space="preserve">54 </v>
      </c>
      <c r="B19" t="str">
        <f>Original!B19</f>
        <v xml:space="preserve">1960 </v>
      </c>
      <c r="C19" t="str">
        <f>Original!C19</f>
        <v xml:space="preserve">2013 </v>
      </c>
      <c r="D19" t="str">
        <f>Original!D19</f>
        <v xml:space="preserve">0.6899 </v>
      </c>
      <c r="E19" t="str">
        <f>Original!E19</f>
        <v xml:space="preserve">0 </v>
      </c>
      <c r="F19" t="str">
        <f>Original!F19</f>
        <v xml:space="preserve">0.0021 </v>
      </c>
      <c r="G19" t="str">
        <f>Original!G19</f>
        <v xml:space="preserve">7.5257 </v>
      </c>
      <c r="H19" t="str">
        <f>Original!H19</f>
        <v xml:space="preserve">17.1 </v>
      </c>
    </row>
    <row r="20" spans="1:8" x14ac:dyDescent="0.2">
      <c r="A20" t="str">
        <f>Original!A20</f>
        <v xml:space="preserve">54 </v>
      </c>
      <c r="B20" t="str">
        <f>Original!B20</f>
        <v xml:space="preserve">2014 </v>
      </c>
      <c r="C20" t="str">
        <f>Original!C20</f>
        <v xml:space="preserve">2050 </v>
      </c>
      <c r="D20" t="str">
        <f>Original!D20</f>
        <v xml:space="preserve">0.6554 </v>
      </c>
      <c r="E20" t="str">
        <f>Original!E20</f>
        <v xml:space="preserve">0 </v>
      </c>
      <c r="F20" t="str">
        <f>Original!F20</f>
        <v xml:space="preserve">0.0021 </v>
      </c>
      <c r="G20" t="str">
        <f>Original!G20</f>
        <v xml:space="preserve">7.5257 </v>
      </c>
      <c r="H20" t="str">
        <f>Original!H20</f>
        <v xml:space="preserve">17.1 </v>
      </c>
    </row>
    <row r="21" spans="1:8" x14ac:dyDescent="0.2">
      <c r="A21" t="str">
        <f>Original!A21</f>
        <v xml:space="preserve">61 </v>
      </c>
      <c r="B21" t="str">
        <f>Original!B21</f>
        <v xml:space="preserve">1960 </v>
      </c>
      <c r="C21" t="str">
        <f>Original!C21</f>
        <v xml:space="preserve">2013 </v>
      </c>
      <c r="D21" t="str">
        <f>Original!D21</f>
        <v xml:space="preserve">1.5382 </v>
      </c>
      <c r="E21" t="str">
        <f>Original!E21</f>
        <v xml:space="preserve">0 </v>
      </c>
      <c r="F21" t="str">
        <f>Original!F21</f>
        <v xml:space="preserve">0.0040 </v>
      </c>
      <c r="G21" t="str">
        <f>Original!G21</f>
        <v xml:space="preserve">22.9745 </v>
      </c>
      <c r="H21" t="str">
        <f>Original!H21</f>
        <v xml:space="preserve">17.1 </v>
      </c>
    </row>
    <row r="22" spans="1:8" x14ac:dyDescent="0.2">
      <c r="A22" t="str">
        <f>Original!A22</f>
        <v xml:space="preserve">61 </v>
      </c>
      <c r="B22" t="str">
        <f>Original!B22</f>
        <v xml:space="preserve">2014 </v>
      </c>
      <c r="C22" t="str">
        <f>Original!C22</f>
        <v xml:space="preserve">2050 </v>
      </c>
      <c r="D22" t="str">
        <f>Original!D22</f>
        <v xml:space="preserve">1.4305 </v>
      </c>
      <c r="E22" t="str">
        <f>Original!E22</f>
        <v xml:space="preserve">0 </v>
      </c>
      <c r="F22" t="str">
        <f>Original!F22</f>
        <v xml:space="preserve">0.0038 </v>
      </c>
      <c r="G22" t="str">
        <f>Original!G22</f>
        <v xml:space="preserve">22.8289 </v>
      </c>
      <c r="H22" t="str">
        <f>Original!H22</f>
        <v xml:space="preserve">17.1 </v>
      </c>
    </row>
    <row r="23" spans="1:8" x14ac:dyDescent="0.2">
      <c r="A23" t="str">
        <f>Original!A23</f>
        <v xml:space="preserve">62 </v>
      </c>
      <c r="B23" t="str">
        <f>Original!B23</f>
        <v xml:space="preserve">1960 </v>
      </c>
      <c r="C23" t="str">
        <f>Original!C23</f>
        <v xml:space="preserve">2013 </v>
      </c>
      <c r="D23" t="str">
        <f>Original!D23</f>
        <v xml:space="preserve">1.6304 </v>
      </c>
      <c r="E23" t="str">
        <f>Original!E23</f>
        <v xml:space="preserve">0 </v>
      </c>
      <c r="F23" t="str">
        <f>Original!F23</f>
        <v xml:space="preserve">0.0042 </v>
      </c>
      <c r="G23" t="str">
        <f>Original!G23</f>
        <v xml:space="preserve">24.6010 </v>
      </c>
      <c r="H23" t="str">
        <f>Original!H23</f>
        <v xml:space="preserve">17.1 </v>
      </c>
    </row>
    <row r="24" spans="1:8" x14ac:dyDescent="0.2">
      <c r="A24" t="str">
        <f>Original!A24</f>
        <v xml:space="preserve">62 </v>
      </c>
      <c r="B24" t="str">
        <f>Original!B24</f>
        <v xml:space="preserve">2014 </v>
      </c>
      <c r="C24" t="str">
        <f>Original!C24</f>
        <v xml:space="preserve">2050 </v>
      </c>
      <c r="D24" t="str">
        <f>Original!D24</f>
        <v xml:space="preserve">1.4739 </v>
      </c>
      <c r="E24" t="str">
        <f>Original!E24</f>
        <v xml:space="preserve">0 </v>
      </c>
      <c r="F24" t="str">
        <f>Original!F24</f>
        <v xml:space="preserve">0.0037 </v>
      </c>
      <c r="G24" t="str">
        <f>Original!G24</f>
        <v xml:space="preserve">24.4196 </v>
      </c>
      <c r="H24" t="str">
        <f>Original!H24</f>
        <v xml:space="preserve">17.1 </v>
      </c>
    </row>
    <row r="26" spans="1:8" ht="15" x14ac:dyDescent="0.2">
      <c r="A26" s="6">
        <v>21</v>
      </c>
      <c r="B26" s="6"/>
      <c r="C26" s="6"/>
      <c r="D26" s="6" t="str">
        <f t="shared" ref="D26:H26" si="0">D4</f>
        <v xml:space="preserve">0.1565 </v>
      </c>
      <c r="E26" s="6" t="str">
        <f t="shared" si="0"/>
        <v xml:space="preserve">0.0020 </v>
      </c>
      <c r="F26" s="6" t="str">
        <f t="shared" si="0"/>
        <v xml:space="preserve">0.0005 </v>
      </c>
      <c r="G26" s="6" t="str">
        <f t="shared" si="0"/>
        <v xml:space="preserve">1.4788 </v>
      </c>
      <c r="H26" s="6" t="str">
        <f t="shared" si="0"/>
        <v xml:space="preserve">1.4788 </v>
      </c>
    </row>
    <row r="27" spans="1:8" ht="15" x14ac:dyDescent="0.2">
      <c r="A27" s="6">
        <v>42</v>
      </c>
      <c r="B27" s="6"/>
      <c r="C27" s="6"/>
      <c r="D27" s="6">
        <f>D9*$I$2+D10*$J$2</f>
        <v>1.087836</v>
      </c>
      <c r="E27" s="6">
        <f t="shared" ref="E27:H27" si="1">E9*$I$2+E10*$J$2</f>
        <v>0</v>
      </c>
      <c r="F27" s="6">
        <f t="shared" si="1"/>
        <v>3.5999999999999999E-3</v>
      </c>
      <c r="G27" s="6">
        <f t="shared" si="1"/>
        <v>16.556000000000001</v>
      </c>
      <c r="H27" s="6">
        <f t="shared" si="1"/>
        <v>17.100000000000001</v>
      </c>
    </row>
    <row r="28" spans="1:8" ht="15" x14ac:dyDescent="0.2">
      <c r="A28" s="6">
        <v>52</v>
      </c>
      <c r="B28" s="6"/>
      <c r="C28" s="6"/>
      <c r="D28" s="6">
        <f>D15*$I$2+D16*$J$2</f>
        <v>0.62413200000000002</v>
      </c>
      <c r="E28" s="6">
        <f t="shared" ref="E28:H28" si="2">E15*$I$2+E16*$J$2</f>
        <v>0</v>
      </c>
      <c r="F28" s="6">
        <f t="shared" si="2"/>
        <v>1.6000000000000003E-3</v>
      </c>
      <c r="G28" s="6">
        <f t="shared" si="2"/>
        <v>8.5389999999999997</v>
      </c>
      <c r="H28" s="6">
        <f t="shared" si="2"/>
        <v>17.100000000000001</v>
      </c>
    </row>
    <row r="29" spans="1:8" ht="15" x14ac:dyDescent="0.2">
      <c r="A29" s="6">
        <v>61</v>
      </c>
      <c r="B29" s="6"/>
      <c r="C29" s="6"/>
      <c r="D29" s="6">
        <f>D21*$I$2+D22*$J$2</f>
        <v>1.5252759999999999</v>
      </c>
      <c r="E29" s="6">
        <f t="shared" ref="E29:H29" si="3">E21*$I$2+E22*$J$2</f>
        <v>0</v>
      </c>
      <c r="F29" s="6">
        <f t="shared" si="3"/>
        <v>3.9760000000000004E-3</v>
      </c>
      <c r="G29" s="6">
        <f t="shared" si="3"/>
        <v>22.957027999999998</v>
      </c>
      <c r="H29" s="6">
        <f t="shared" si="3"/>
        <v>17.100000000000001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27" sqref="D27"/>
    </sheetView>
  </sheetViews>
  <sheetFormatPr defaultColWidth="9.5" defaultRowHeight="12.75" x14ac:dyDescent="0.2"/>
  <cols>
    <col min="1" max="1" width="14.1640625" style="1" bestFit="1" customWidth="1"/>
    <col min="2" max="2" width="16.6640625" style="1" bestFit="1" customWidth="1"/>
    <col min="3" max="3" width="14.5" style="1" bestFit="1" customWidth="1"/>
    <col min="4" max="4" width="24.83203125" style="1" bestFit="1" customWidth="1"/>
    <col min="5" max="5" width="27.6640625" style="1" bestFit="1" customWidth="1"/>
    <col min="6" max="6" width="22.83203125" style="1" bestFit="1" customWidth="1"/>
    <col min="7" max="7" width="25.83203125" style="1" bestFit="1" customWidth="1"/>
    <col min="8" max="8" width="30.6640625" style="1" bestFit="1" customWidth="1"/>
    <col min="9" max="16384" width="9.5" style="1"/>
  </cols>
  <sheetData>
    <row r="1" spans="1:8" s="2" customFormat="1" x14ac:dyDescent="0.2">
      <c r="A1" s="2" t="s">
        <v>78</v>
      </c>
      <c r="B1" s="3" t="s">
        <v>71</v>
      </c>
      <c r="C1" s="4" t="s">
        <v>72</v>
      </c>
      <c r="D1" s="4" t="s">
        <v>73</v>
      </c>
      <c r="E1" s="4" t="s">
        <v>79</v>
      </c>
      <c r="F1" s="2" t="s">
        <v>80</v>
      </c>
      <c r="G1" s="4" t="s">
        <v>74</v>
      </c>
      <c r="H1" s="4" t="s">
        <v>75</v>
      </c>
    </row>
    <row r="2" spans="1:8" s="2" customFormat="1" x14ac:dyDescent="0.2">
      <c r="A2" s="2" t="s">
        <v>84</v>
      </c>
      <c r="B2" s="3" t="s">
        <v>71</v>
      </c>
      <c r="C2" s="4" t="s">
        <v>72</v>
      </c>
      <c r="D2" s="2" t="s">
        <v>81</v>
      </c>
      <c r="E2" s="2" t="s">
        <v>82</v>
      </c>
      <c r="F2" s="2" t="s">
        <v>83</v>
      </c>
      <c r="G2" s="2" t="s">
        <v>76</v>
      </c>
      <c r="H2" s="2" t="s">
        <v>77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6</v>
      </c>
    </row>
    <row r="4" spans="1:8" x14ac:dyDescent="0.2">
      <c r="A4" s="1" t="s">
        <v>7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11</v>
      </c>
    </row>
    <row r="5" spans="1:8" x14ac:dyDescent="0.2">
      <c r="A5" s="1" t="s">
        <v>12</v>
      </c>
      <c r="B5" s="1" t="s">
        <v>1</v>
      </c>
      <c r="C5" s="1" t="s">
        <v>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16</v>
      </c>
    </row>
    <row r="6" spans="1:8" x14ac:dyDescent="0.2">
      <c r="A6" s="1" t="s">
        <v>17</v>
      </c>
      <c r="B6" s="1" t="s">
        <v>1</v>
      </c>
      <c r="C6" s="1" t="s">
        <v>2</v>
      </c>
      <c r="D6" s="1" t="s">
        <v>18</v>
      </c>
      <c r="E6" s="1" t="s">
        <v>19</v>
      </c>
      <c r="F6" s="1" t="s">
        <v>15</v>
      </c>
      <c r="G6" s="1" t="s">
        <v>20</v>
      </c>
      <c r="H6" s="1" t="s">
        <v>20</v>
      </c>
    </row>
    <row r="7" spans="1:8" x14ac:dyDescent="0.2">
      <c r="A7" s="1" t="s">
        <v>21</v>
      </c>
      <c r="B7" s="1" t="s">
        <v>1</v>
      </c>
      <c r="C7" s="1" t="s">
        <v>22</v>
      </c>
      <c r="D7" s="1" t="s">
        <v>23</v>
      </c>
      <c r="E7" s="1" t="s">
        <v>4</v>
      </c>
      <c r="F7" s="1" t="s">
        <v>24</v>
      </c>
      <c r="G7" s="1" t="s">
        <v>25</v>
      </c>
      <c r="H7" s="1" t="s">
        <v>26</v>
      </c>
    </row>
    <row r="8" spans="1:8" x14ac:dyDescent="0.2">
      <c r="A8" s="1" t="s">
        <v>21</v>
      </c>
      <c r="B8" s="1" t="s">
        <v>27</v>
      </c>
      <c r="C8" s="1" t="s">
        <v>2</v>
      </c>
      <c r="D8" s="1" t="s">
        <v>28</v>
      </c>
      <c r="E8" s="1" t="s">
        <v>4</v>
      </c>
      <c r="F8" s="1" t="s">
        <v>24</v>
      </c>
      <c r="G8" s="1" t="s">
        <v>25</v>
      </c>
      <c r="H8" s="1" t="s">
        <v>26</v>
      </c>
    </row>
    <row r="9" spans="1:8" x14ac:dyDescent="0.2">
      <c r="A9" s="1" t="s">
        <v>29</v>
      </c>
      <c r="B9" s="1" t="s">
        <v>1</v>
      </c>
      <c r="C9" s="1" t="s">
        <v>22</v>
      </c>
      <c r="D9" s="1" t="s">
        <v>30</v>
      </c>
      <c r="E9" s="1" t="s">
        <v>4</v>
      </c>
      <c r="F9" s="1" t="s">
        <v>31</v>
      </c>
      <c r="G9" s="1" t="s">
        <v>32</v>
      </c>
      <c r="H9" s="1" t="s">
        <v>26</v>
      </c>
    </row>
    <row r="10" spans="1:8" x14ac:dyDescent="0.2">
      <c r="A10" s="1" t="s">
        <v>29</v>
      </c>
      <c r="B10" s="1" t="s">
        <v>27</v>
      </c>
      <c r="C10" s="1" t="s">
        <v>2</v>
      </c>
      <c r="D10" s="1" t="s">
        <v>33</v>
      </c>
      <c r="E10" s="1" t="s">
        <v>4</v>
      </c>
      <c r="F10" s="1" t="s">
        <v>31</v>
      </c>
      <c r="G10" s="1" t="s">
        <v>32</v>
      </c>
      <c r="H10" s="1" t="s">
        <v>26</v>
      </c>
    </row>
    <row r="11" spans="1:8" x14ac:dyDescent="0.2">
      <c r="A11" s="1" t="s">
        <v>34</v>
      </c>
      <c r="B11" s="1" t="s">
        <v>1</v>
      </c>
      <c r="C11" s="1" t="s">
        <v>22</v>
      </c>
      <c r="D11" s="1" t="s">
        <v>35</v>
      </c>
      <c r="E11" s="1" t="s">
        <v>4</v>
      </c>
      <c r="F11" s="1" t="s">
        <v>36</v>
      </c>
      <c r="G11" s="1" t="s">
        <v>37</v>
      </c>
      <c r="H11" s="1" t="s">
        <v>26</v>
      </c>
    </row>
    <row r="12" spans="1:8" x14ac:dyDescent="0.2">
      <c r="A12" s="1" t="s">
        <v>34</v>
      </c>
      <c r="B12" s="1" t="s">
        <v>27</v>
      </c>
      <c r="C12" s="1" t="s">
        <v>2</v>
      </c>
      <c r="D12" s="1" t="s">
        <v>38</v>
      </c>
      <c r="E12" s="1" t="s">
        <v>4</v>
      </c>
      <c r="F12" s="1" t="s">
        <v>36</v>
      </c>
      <c r="G12" s="1" t="s">
        <v>37</v>
      </c>
      <c r="H12" s="1" t="s">
        <v>26</v>
      </c>
    </row>
    <row r="13" spans="1:8" x14ac:dyDescent="0.2">
      <c r="A13" s="1" t="s">
        <v>39</v>
      </c>
      <c r="B13" s="1" t="s">
        <v>1</v>
      </c>
      <c r="C13" s="1" t="s">
        <v>22</v>
      </c>
      <c r="D13" s="1" t="s">
        <v>40</v>
      </c>
      <c r="E13" s="1" t="s">
        <v>4</v>
      </c>
      <c r="F13" s="1" t="s">
        <v>31</v>
      </c>
      <c r="G13" s="1" t="s">
        <v>41</v>
      </c>
      <c r="H13" s="1" t="s">
        <v>26</v>
      </c>
    </row>
    <row r="14" spans="1:8" x14ac:dyDescent="0.2">
      <c r="A14" s="1" t="s">
        <v>39</v>
      </c>
      <c r="B14" s="1" t="s">
        <v>27</v>
      </c>
      <c r="C14" s="1" t="s">
        <v>2</v>
      </c>
      <c r="D14" s="1" t="s">
        <v>42</v>
      </c>
      <c r="E14" s="1" t="s">
        <v>4</v>
      </c>
      <c r="F14" s="1" t="s">
        <v>31</v>
      </c>
      <c r="G14" s="1" t="s">
        <v>41</v>
      </c>
      <c r="H14" s="1" t="s">
        <v>26</v>
      </c>
    </row>
    <row r="15" spans="1:8" x14ac:dyDescent="0.2">
      <c r="A15" s="1" t="s">
        <v>43</v>
      </c>
      <c r="B15" s="1" t="s">
        <v>1</v>
      </c>
      <c r="C15" s="1" t="s">
        <v>22</v>
      </c>
      <c r="D15" s="1" t="s">
        <v>44</v>
      </c>
      <c r="E15" s="1" t="s">
        <v>4</v>
      </c>
      <c r="F15" s="1" t="s">
        <v>45</v>
      </c>
      <c r="G15" s="1" t="s">
        <v>46</v>
      </c>
      <c r="H15" s="1" t="s">
        <v>26</v>
      </c>
    </row>
    <row r="16" spans="1:8" x14ac:dyDescent="0.2">
      <c r="A16" s="1" t="s">
        <v>43</v>
      </c>
      <c r="B16" s="1" t="s">
        <v>27</v>
      </c>
      <c r="C16" s="1" t="s">
        <v>2</v>
      </c>
      <c r="D16" s="1" t="s">
        <v>47</v>
      </c>
      <c r="E16" s="1" t="s">
        <v>4</v>
      </c>
      <c r="F16" s="1" t="s">
        <v>45</v>
      </c>
      <c r="G16" s="1" t="s">
        <v>46</v>
      </c>
      <c r="H16" s="1" t="s">
        <v>26</v>
      </c>
    </row>
    <row r="17" spans="1:8" x14ac:dyDescent="0.2">
      <c r="A17" s="1" t="s">
        <v>48</v>
      </c>
      <c r="B17" s="1" t="s">
        <v>1</v>
      </c>
      <c r="C17" s="1" t="s">
        <v>22</v>
      </c>
      <c r="D17" s="1" t="s">
        <v>49</v>
      </c>
      <c r="E17" s="1" t="s">
        <v>4</v>
      </c>
      <c r="F17" s="1" t="s">
        <v>50</v>
      </c>
      <c r="G17" s="1" t="s">
        <v>51</v>
      </c>
      <c r="H17" s="1" t="s">
        <v>26</v>
      </c>
    </row>
    <row r="18" spans="1:8" x14ac:dyDescent="0.2">
      <c r="A18" s="1" t="s">
        <v>48</v>
      </c>
      <c r="B18" s="1" t="s">
        <v>27</v>
      </c>
      <c r="C18" s="1" t="s">
        <v>2</v>
      </c>
      <c r="D18" s="1" t="s">
        <v>52</v>
      </c>
      <c r="E18" s="1" t="s">
        <v>4</v>
      </c>
      <c r="F18" s="1" t="s">
        <v>50</v>
      </c>
      <c r="G18" s="1" t="s">
        <v>51</v>
      </c>
      <c r="H18" s="1" t="s">
        <v>26</v>
      </c>
    </row>
    <row r="19" spans="1:8" x14ac:dyDescent="0.2">
      <c r="A19" s="1" t="s">
        <v>53</v>
      </c>
      <c r="B19" s="1" t="s">
        <v>1</v>
      </c>
      <c r="C19" s="1" t="s">
        <v>22</v>
      </c>
      <c r="D19" s="1" t="s">
        <v>54</v>
      </c>
      <c r="E19" s="1" t="s">
        <v>4</v>
      </c>
      <c r="F19" s="1" t="s">
        <v>55</v>
      </c>
      <c r="G19" s="1" t="s">
        <v>56</v>
      </c>
      <c r="H19" s="1" t="s">
        <v>26</v>
      </c>
    </row>
    <row r="20" spans="1:8" x14ac:dyDescent="0.2">
      <c r="A20" s="1" t="s">
        <v>53</v>
      </c>
      <c r="B20" s="1" t="s">
        <v>27</v>
      </c>
      <c r="C20" s="1" t="s">
        <v>2</v>
      </c>
      <c r="D20" s="1" t="s">
        <v>57</v>
      </c>
      <c r="E20" s="1" t="s">
        <v>4</v>
      </c>
      <c r="F20" s="1" t="s">
        <v>55</v>
      </c>
      <c r="G20" s="1" t="s">
        <v>56</v>
      </c>
      <c r="H20" s="1" t="s">
        <v>26</v>
      </c>
    </row>
    <row r="21" spans="1:8" x14ac:dyDescent="0.2">
      <c r="A21" s="1" t="s">
        <v>58</v>
      </c>
      <c r="B21" s="1" t="s">
        <v>1</v>
      </c>
      <c r="C21" s="1" t="s">
        <v>22</v>
      </c>
      <c r="D21" s="1" t="s">
        <v>59</v>
      </c>
      <c r="E21" s="1" t="s">
        <v>4</v>
      </c>
      <c r="F21" s="1" t="s">
        <v>60</v>
      </c>
      <c r="G21" s="1" t="s">
        <v>61</v>
      </c>
      <c r="H21" s="1" t="s">
        <v>26</v>
      </c>
    </row>
    <row r="22" spans="1:8" x14ac:dyDescent="0.2">
      <c r="A22" s="1" t="s">
        <v>58</v>
      </c>
      <c r="B22" s="1" t="s">
        <v>27</v>
      </c>
      <c r="C22" s="1" t="s">
        <v>2</v>
      </c>
      <c r="D22" s="1" t="s">
        <v>62</v>
      </c>
      <c r="E22" s="1" t="s">
        <v>4</v>
      </c>
      <c r="F22" s="1" t="s">
        <v>63</v>
      </c>
      <c r="G22" s="1" t="s">
        <v>64</v>
      </c>
      <c r="H22" s="1" t="s">
        <v>26</v>
      </c>
    </row>
    <row r="23" spans="1:8" x14ac:dyDescent="0.2">
      <c r="A23" s="1" t="s">
        <v>65</v>
      </c>
      <c r="B23" s="1" t="s">
        <v>1</v>
      </c>
      <c r="C23" s="1" t="s">
        <v>22</v>
      </c>
      <c r="D23" s="1" t="s">
        <v>66</v>
      </c>
      <c r="E23" s="1" t="s">
        <v>4</v>
      </c>
      <c r="F23" s="1" t="s">
        <v>67</v>
      </c>
      <c r="G23" s="1" t="s">
        <v>68</v>
      </c>
      <c r="H23" s="1" t="s">
        <v>26</v>
      </c>
    </row>
    <row r="24" spans="1:8" x14ac:dyDescent="0.2">
      <c r="A24" s="1" t="s">
        <v>65</v>
      </c>
      <c r="B24" s="1" t="s">
        <v>27</v>
      </c>
      <c r="C24" s="1" t="s">
        <v>2</v>
      </c>
      <c r="D24" s="1" t="s">
        <v>69</v>
      </c>
      <c r="E24" s="1" t="s">
        <v>4</v>
      </c>
      <c r="F24" s="1" t="s">
        <v>24</v>
      </c>
      <c r="G24" s="1" t="s">
        <v>70</v>
      </c>
      <c r="H24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</vt:lpstr>
      <vt:lpstr>Calculation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and Activity of On-road Vehicles in MOVES2014 (EPA-420-R-16-003a, March 2016)</dc:title>
  <dc:subject>This report describes the sources and derivation for onroad vehicle population and activity information and associated adjustments as stored in the MOVES2014 and MOVES2014a default database; documenting sources and calculations used to produce the default population and activity data in the database for computing nation level emissions. (EPA publication #EPA-420-B-16-003a)</dc:subject>
  <dc:creator>U.S. EPA</dc:creator>
  <cp:keywords>MOVES2014; MOVES2014a; population; activity; on road; vehicles; fuel; exhaust; emissions; inventories; data; vehicle miles traveled; vmt; transportation; EPA-420-R-16-003a; 420r16003a</cp:keywords>
  <cp:lastModifiedBy>Anjie Liu</cp:lastModifiedBy>
  <dcterms:created xsi:type="dcterms:W3CDTF">2018-05-16T16:46:59Z</dcterms:created>
  <dcterms:modified xsi:type="dcterms:W3CDTF">2018-05-18T21:41:56Z</dcterms:modified>
</cp:coreProperties>
</file>