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ddk.sharepoint.com/sites/BF17pnyeflasker-365/Delte dokumenter/General/3. Kravspecifikationer/Trin 5 - Forskud 2026/Løsningsbeskrivelse/Bilag til løsningsbeskrivelsen/"/>
    </mc:Choice>
  </mc:AlternateContent>
  <xr:revisionPtr revIDLastSave="193" documentId="8_{9C810C03-771B-4524-B7DF-F17DC91ABE48}" xr6:coauthVersionLast="47" xr6:coauthVersionMax="47" xr10:uidLastSave="{9760A605-5A48-47A8-BBB0-721DC6AF7A08}"/>
  <bookViews>
    <workbookView xWindow="-120" yWindow="-120" windowWidth="29040" windowHeight="15720" xr2:uid="{D804EBF8-CF08-4AE7-B34B-6E5F01685CC4}"/>
  </bookViews>
  <sheets>
    <sheet name="Mode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E3" i="2"/>
  <c r="E4" i="2"/>
  <c r="E5" i="2" l="1"/>
  <c r="E6" i="2" s="1"/>
  <c r="F5" i="2"/>
  <c r="F6" i="2" s="1"/>
  <c r="F7" i="2" s="1"/>
  <c r="E7" i="2" l="1"/>
  <c r="F8" i="2" l="1"/>
  <c r="F9" i="2" s="1"/>
  <c r="F10" i="2" s="1"/>
  <c r="F11" i="2" s="1"/>
  <c r="F12" i="2" s="1"/>
  <c r="F13" i="2" s="1"/>
  <c r="F14" i="2" s="1"/>
  <c r="F15" i="2" s="1"/>
  <c r="F16" i="2" s="1"/>
  <c r="G16" i="2" s="1"/>
  <c r="E16" i="2" s="1"/>
  <c r="E8" i="2" l="1"/>
  <c r="E9" i="2" s="1"/>
  <c r="E10" i="2" l="1"/>
  <c r="E11" i="2" s="1"/>
  <c r="E12" i="2" s="1"/>
  <c r="E13" i="2" s="1"/>
  <c r="E14" i="2" s="1"/>
  <c r="E15" i="2" s="1"/>
</calcChain>
</file>

<file path=xl/sharedStrings.xml><?xml version="1.0" encoding="utf-8"?>
<sst xmlns="http://schemas.openxmlformats.org/spreadsheetml/2006/main" count="22" uniqueCount="22">
  <si>
    <t>Forskudsår og indgangs-RBEA</t>
  </si>
  <si>
    <t>Simpel beregning</t>
  </si>
  <si>
    <t>Ejer%</t>
  </si>
  <si>
    <t>RBEA</t>
  </si>
  <si>
    <t>SB_RBEA</t>
  </si>
  <si>
    <t>RBEA%</t>
  </si>
  <si>
    <t>MaxV</t>
  </si>
  <si>
    <t>Indgang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</si>
  <si>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</si>
  <si>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</si>
  <si>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</si>
  <si>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</si>
  <si>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</si>
  <si>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</si>
  <si>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</si>
  <si>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</si>
  <si>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</si>
  <si>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</si>
  <si>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</si>
  <si>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</si>
  <si>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RBEA Indgangsværdi året + 1</t>
  </si>
  <si>
    <t>Udgang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</si>
</sst>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3" borderId="12" xfId="0" applyFill="1" applyBorder="1"/>
    <xf numFmtId="0" fontId="0" fillId="0" borderId="13" xfId="0" applyBorder="1"/>
    <xf numFmtId="0" fontId="2" fillId="2" borderId="1" xfId="0" applyFont="1" applyFill="1" applyBorder="1"/>
    <xf numFmtId="0" fontId="2" fillId="2" borderId="17" xfId="0" applyFont="1" applyFill="1" applyBorder="1"/>
    <xf numFmtId="0" fontId="2" fillId="2" borderId="14" xfId="0" applyFont="1" applyFill="1" applyBorder="1"/>
    <xf numFmtId="0" fontId="5" fillId="3" borderId="12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6" xfId="0" applyFont="1" applyFill="1" applyBorder="1"/>
    <xf numFmtId="0" fontId="1" fillId="4" borderId="4" xfId="0" applyFont="1" applyFill="1" applyBorder="1"/>
    <xf numFmtId="0" fontId="1" fillId="4" borderId="1" xfId="0" applyFont="1" applyFill="1" applyBorder="1"/>
    <xf numFmtId="0" fontId="1" fillId="4" borderId="13" xfId="0" applyFont="1" applyFill="1" applyBorder="1"/>
    <xf numFmtId="0" fontId="1" fillId="4" borderId="19" xfId="0" applyFont="1" applyFill="1" applyBorder="1"/>
    <xf numFmtId="0" fontId="3" fillId="2" borderId="20" xfId="0" applyFont="1" applyFill="1" applyBorder="1"/>
    <xf numFmtId="0" fontId="4" fillId="2" borderId="3" xfId="0" applyFont="1" applyFill="1" applyBorder="1"/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0" fillId="3" borderId="14" xfId="0" applyFill="1" applyBorder="1" applyAlignment="1"/>
    <xf numFmtId="0" fontId="0" fillId="3" borderId="15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6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Simpel beregning</a:t>
            </a:r>
          </a:p>
        </c:rich>
      </c:tx>
      <c:layout>
        <c:manualLayout>
          <c:xMode val="edge"/>
          <c:yMode val="edge"/>
          <c:x val="0.34707633420822404"/>
          <c:y val="2.306805074971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</c:f>
              <c:strCache>
                <c:ptCount val="1"/>
                <c:pt idx="0">
                  <c:v>Ejer%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cat>
          <c:val>
            <c:numRef>
              <c:f>Model!$B$3:$B$16</c:f>
              <c:numCache>
                <c:formatCode>General</c:formatCode>
                <c:ptCount val="14"/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4BD7-82C8-0034B30CCE9E}"/>
            </c:ext>
          </c:extLst>
        </c:ser>
        <c:ser>
          <c:idx val="1"/>
          <c:order val="1"/>
          <c:tx>
            <c:strRef>
              <c:f>Model!$E$2</c:f>
              <c:strCache>
                <c:ptCount val="1"/>
                <c:pt idx="0">
                  <c:v>RBEA%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Model!$A$3:$A$16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cat>
          <c:val>
            <c:numRef>
              <c:f>Model!$E$3:$E$16</c:f>
              <c:numCache>
                <c:formatCode>General</c:formatCode>
                <c:ptCount val="1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4B-4BD7-82C8-0034B30C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972320"/>
        <c:axId val="1383116160"/>
      </c:barChart>
      <c:lineChart>
        <c:grouping val="standard"/>
        <c:varyColors val="0"/>
        <c:ser>
          <c:idx val="5"/>
          <c:order val="3"/>
          <c:tx>
            <c:strRef>
              <c:f>Model!$F$2</c:f>
              <c:strCache>
                <c:ptCount val="1"/>
                <c:pt idx="0">
                  <c:v>MaxV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Model!$A$3:$A$16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cat>
          <c:val>
            <c:numRef>
              <c:f>Model!$F$3:$F$16</c:f>
              <c:numCache>
                <c:formatCode>General</c:formatCode>
                <c:ptCount val="14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B-4BD7-82C8-0034B30C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972320"/>
        <c:axId val="1383116160"/>
      </c:lineChart>
      <c:scatterChart>
        <c:scatterStyle val="lineMarker"/>
        <c:varyColors val="0"/>
        <c:ser>
          <c:idx val="2"/>
          <c:order val="2"/>
          <c:tx>
            <c:strRef>
              <c:f>Model!$D$2</c:f>
              <c:strCache>
                <c:ptCount val="1"/>
                <c:pt idx="0">
                  <c:v>SB_RBEA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xVal>
            <c:strRef>
              <c:f>Model!$A$3:$A$16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xVal>
          <c:yVal>
            <c:numRef>
              <c:f>Model!$D$3:$D$16</c:f>
              <c:numCache>
                <c:formatCode>General</c:formatCode>
                <c:ptCount val="14"/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4B-4BD7-82C8-0034B30C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972320"/>
        <c:axId val="1383116160"/>
      </c:scatterChart>
      <c:catAx>
        <c:axId val="1383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16160"/>
        <c:crosses val="autoZero"/>
        <c:auto val="1"/>
        <c:lblAlgn val="ctr"/>
        <c:lblOffset val="100"/>
        <c:noMultiLvlLbl val="0"/>
      </c:catAx>
      <c:valAx>
        <c:axId val="1383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109537</xdr:rowOff>
    </xdr:from>
    <xdr:to>
      <xdr:col>7</xdr:col>
      <xdr:colOff>171450</xdr:colOff>
      <xdr:row>32</xdr:row>
      <xdr:rowOff>4762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B3435EE-38E2-449F-985C-EF711CC04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931D-9902-42BF-A28B-48C4F14BFA32}">
  <dimension ref="A1:G16"/>
  <sheetViews>
    <sheetView tabSelected="1" workbookViewId="0">
      <selection activeCell="D10" sqref="D10"/>
    </sheetView>
  </sheetViews>
  <sheetFormatPr defaultRowHeight="15"/>
  <cols>
    <col min="7" max="7" width="26.42578125" bestFit="1" customWidth="1"/>
  </cols>
  <sheetData>
    <row r="1" spans="1:7">
      <c r="B1" s="20" t="s">
        <v>0</v>
      </c>
      <c r="C1" s="21"/>
      <c r="D1" s="22"/>
      <c r="E1" s="12" t="s">
        <v>1</v>
      </c>
      <c r="F1" s="13"/>
      <c r="G1" s="23"/>
    </row>
    <row r="2" spans="1:7" ht="15.75" thickBot="1">
      <c r="B2" s="14" t="s">
        <v>2</v>
      </c>
      <c r="C2" s="15" t="s">
        <v>3</v>
      </c>
      <c r="D2" s="16" t="s">
        <v>4</v>
      </c>
      <c r="E2" s="15" t="s">
        <v>5</v>
      </c>
      <c r="F2" s="15" t="s">
        <v>6</v>
      </c>
      <c r="G2" s="24"/>
    </row>
    <row r="3" spans="1:7">
      <c r="A3" s="8" t="s">
        <v>7</v>
      </c>
      <c r="B3" s="1"/>
      <c r="C3" s="1">
        <v>50</v>
      </c>
      <c r="D3" s="3"/>
      <c r="E3" s="4">
        <f>C3</f>
        <v>50</v>
      </c>
      <c r="F3" s="4">
        <v>100</v>
      </c>
      <c r="G3" s="24"/>
    </row>
    <row r="4" spans="1:7">
      <c r="A4" s="9" t="s">
        <v>8</v>
      </c>
      <c r="B4" s="1">
        <v>50</v>
      </c>
      <c r="C4" s="25"/>
      <c r="D4" s="1"/>
      <c r="E4" s="4">
        <f>MIN(IF(D4&lt;&gt;"",D4,E3),B4)</f>
        <v>50</v>
      </c>
      <c r="F4" s="4">
        <f t="shared" ref="F4:F15" si="0">IF(B4&lt;F3,B4,F3)</f>
        <v>50</v>
      </c>
      <c r="G4" s="24"/>
    </row>
    <row r="5" spans="1:7">
      <c r="A5" s="9" t="s">
        <v>9</v>
      </c>
      <c r="B5" s="1">
        <v>50</v>
      </c>
      <c r="C5" s="26"/>
      <c r="D5" s="1"/>
      <c r="E5" s="4">
        <f t="shared" ref="E5:E15" si="1">MIN(IF(D5&lt;&gt;"",D5,E4),B5)</f>
        <v>50</v>
      </c>
      <c r="F5" s="4">
        <f t="shared" si="0"/>
        <v>50</v>
      </c>
      <c r="G5" s="24"/>
    </row>
    <row r="6" spans="1:7">
      <c r="A6" s="9" t="s">
        <v>10</v>
      </c>
      <c r="B6" s="1">
        <v>50</v>
      </c>
      <c r="C6" s="26"/>
      <c r="D6" s="1"/>
      <c r="E6" s="4">
        <f t="shared" si="1"/>
        <v>50</v>
      </c>
      <c r="F6" s="4">
        <f t="shared" si="0"/>
        <v>50</v>
      </c>
      <c r="G6" s="24"/>
    </row>
    <row r="7" spans="1:7">
      <c r="A7" s="9" t="s">
        <v>11</v>
      </c>
      <c r="B7" s="1">
        <v>50</v>
      </c>
      <c r="C7" s="26"/>
      <c r="D7" s="1"/>
      <c r="E7" s="4">
        <f t="shared" si="1"/>
        <v>50</v>
      </c>
      <c r="F7" s="4">
        <f t="shared" si="0"/>
        <v>50</v>
      </c>
      <c r="G7" s="24"/>
    </row>
    <row r="8" spans="1:7">
      <c r="A8" s="9" t="s">
        <v>12</v>
      </c>
      <c r="B8" s="1">
        <v>50</v>
      </c>
      <c r="C8" s="26"/>
      <c r="D8" s="1"/>
      <c r="E8" s="4">
        <f t="shared" si="1"/>
        <v>50</v>
      </c>
      <c r="F8" s="4">
        <f t="shared" si="0"/>
        <v>50</v>
      </c>
      <c r="G8" s="24"/>
    </row>
    <row r="9" spans="1:7">
      <c r="A9" s="9" t="s">
        <v>13</v>
      </c>
      <c r="B9" s="1">
        <v>50</v>
      </c>
      <c r="C9" s="26"/>
      <c r="D9" s="1">
        <v>100</v>
      </c>
      <c r="E9" s="4">
        <f t="shared" si="1"/>
        <v>50</v>
      </c>
      <c r="F9" s="4">
        <f t="shared" si="0"/>
        <v>50</v>
      </c>
      <c r="G9" s="24"/>
    </row>
    <row r="10" spans="1:7">
      <c r="A10" s="9" t="s">
        <v>14</v>
      </c>
      <c r="B10" s="1">
        <v>50</v>
      </c>
      <c r="C10" s="26"/>
      <c r="D10" s="1"/>
      <c r="E10" s="4">
        <f t="shared" si="1"/>
        <v>50</v>
      </c>
      <c r="F10" s="4">
        <f t="shared" si="0"/>
        <v>50</v>
      </c>
      <c r="G10" s="24"/>
    </row>
    <row r="11" spans="1:7">
      <c r="A11" s="9" t="s">
        <v>15</v>
      </c>
      <c r="B11" s="1">
        <v>50</v>
      </c>
      <c r="C11" s="26"/>
      <c r="D11" s="1"/>
      <c r="E11" s="4">
        <f t="shared" si="1"/>
        <v>50</v>
      </c>
      <c r="F11" s="4">
        <f t="shared" si="0"/>
        <v>50</v>
      </c>
      <c r="G11" s="24"/>
    </row>
    <row r="12" spans="1:7">
      <c r="A12" s="9" t="s">
        <v>16</v>
      </c>
      <c r="B12" s="1">
        <v>50</v>
      </c>
      <c r="C12" s="26"/>
      <c r="D12" s="1"/>
      <c r="E12" s="4">
        <f t="shared" si="1"/>
        <v>50</v>
      </c>
      <c r="F12" s="4">
        <f t="shared" si="0"/>
        <v>50</v>
      </c>
      <c r="G12" s="24"/>
    </row>
    <row r="13" spans="1:7">
      <c r="A13" s="9" t="s">
        <v>17</v>
      </c>
      <c r="B13" s="1">
        <v>50</v>
      </c>
      <c r="C13" s="26"/>
      <c r="D13" s="1"/>
      <c r="E13" s="4">
        <f t="shared" si="1"/>
        <v>50</v>
      </c>
      <c r="F13" s="4">
        <f t="shared" si="0"/>
        <v>50</v>
      </c>
      <c r="G13" s="24"/>
    </row>
    <row r="14" spans="1:7">
      <c r="A14" s="9" t="s">
        <v>18</v>
      </c>
      <c r="B14" s="1">
        <v>50</v>
      </c>
      <c r="C14" s="26"/>
      <c r="D14" s="1"/>
      <c r="E14" s="4">
        <f t="shared" si="1"/>
        <v>50</v>
      </c>
      <c r="F14" s="4">
        <f t="shared" si="0"/>
        <v>50</v>
      </c>
      <c r="G14" s="27"/>
    </row>
    <row r="15" spans="1:7">
      <c r="A15" s="10" t="s">
        <v>19</v>
      </c>
      <c r="B15" s="1">
        <v>50</v>
      </c>
      <c r="C15" s="26"/>
      <c r="D15" s="1"/>
      <c r="E15" s="5">
        <f t="shared" si="1"/>
        <v>50</v>
      </c>
      <c r="F15" s="6">
        <f t="shared" si="0"/>
        <v>50</v>
      </c>
      <c r="G15" s="17" t="s">
        <v>20</v>
      </c>
    </row>
    <row r="16" spans="1:7" ht="16.5" thickBot="1">
      <c r="A16" s="11" t="s">
        <v>21</v>
      </c>
      <c r="B16" s="2"/>
      <c r="C16" s="2"/>
      <c r="D16" s="2"/>
      <c r="E16" s="7">
        <f>G16</f>
        <v>50</v>
      </c>
      <c r="F16" s="18">
        <f>F15</f>
        <v>50</v>
      </c>
      <c r="G16" s="19">
        <f>IF(F16&lt;C3,F16,C3)</f>
        <v>50</v>
      </c>
    </row>
  </sheetData>
  <mergeCells count="3">
    <mergeCell ref="B1:D1"/>
    <mergeCell ref="G1:G14"/>
    <mergeCell ref="C4:C15"/>
  </mergeCells>
  <pageMargins left="0.7" right="0.7" top="0.75" bottom="0.75" header="0.3" footer="0.3"/>
  <pageSetup paperSize="9" orientation="portrait" r:id="rId1"/>
  <headerFooter>
    <oddFooter>&amp;L_x000D_&amp;1#&amp;"Verdana"&amp;10&amp;K000000 Internal - KMD A/S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9B44BE14E3E4BB8DC0F082C3AE05A" ma:contentTypeVersion="19" ma:contentTypeDescription="Opret et nyt dokument." ma:contentTypeScope="" ma:versionID="5654f668a39c2716edc9f66766307ae9">
  <xsd:schema xmlns:xsd="http://www.w3.org/2001/XMLSchema" xmlns:xs="http://www.w3.org/2001/XMLSchema" xmlns:p="http://schemas.microsoft.com/office/2006/metadata/properties" xmlns:ns1="http://schemas.microsoft.com/sharepoint/v3" xmlns:ns2="e7a25c4e-e1b9-42cb-80f2-34332fcecc6f" xmlns:ns3="1de87c1e-2fed-4818-ba24-0d38aabb93ad" targetNamespace="http://schemas.microsoft.com/office/2006/metadata/properties" ma:root="true" ma:fieldsID="f2bbebc1444365a16b3c622d6769269a" ns1:_="" ns2:_="" ns3:_="">
    <xsd:import namespace="http://schemas.microsoft.com/sharepoint/v3"/>
    <xsd:import namespace="e7a25c4e-e1b9-42cb-80f2-34332fcecc6f"/>
    <xsd:import namespace="1de87c1e-2fed-4818-ba24-0d38aabb93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Egenskaber for Unified Compliance Policy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Handling for Unified Compliance Policy-grænseflad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25c4e-e1b9-42cb-80f2-34332fcec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fd18684a-6a22-4bf0-b34a-354162ab32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87c1e-2fed-4818-ba24-0d38aabb93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81661bf-3e02-42ba-80ad-77843b0000da}" ma:internalName="TaxCatchAll" ma:showField="CatchAllData" ma:web="1de87c1e-2fed-4818-ba24-0d38aabb93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e7a25c4e-e1b9-42cb-80f2-34332fcecc6f">
      <Terms xmlns="http://schemas.microsoft.com/office/infopath/2007/PartnerControls"/>
    </lcf76f155ced4ddcb4097134ff3c332f>
    <TaxCatchAll xmlns="1de87c1e-2fed-4818-ba24-0d38aabb93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1B7528-7D65-407D-8583-5A0370066536}"/>
</file>

<file path=customXml/itemProps2.xml><?xml version="1.0" encoding="utf-8"?>
<ds:datastoreItem xmlns:ds="http://schemas.openxmlformats.org/officeDocument/2006/customXml" ds:itemID="{FA0CFB5C-AD9F-41F5-8F50-149370D5EA91}"/>
</file>

<file path=customXml/itemProps3.xml><?xml version="1.0" encoding="utf-8"?>
<ds:datastoreItem xmlns:ds="http://schemas.openxmlformats.org/officeDocument/2006/customXml" ds:itemID="{0C8283E6-3C03-4013-AD2B-043314F7B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Mads Holm (MH)</dc:creator>
  <cp:keywords/>
  <dc:description/>
  <cp:lastModifiedBy>Helle Kristiansen (HLK)</cp:lastModifiedBy>
  <cp:revision/>
  <dcterms:created xsi:type="dcterms:W3CDTF">2023-12-01T10:49:30Z</dcterms:created>
  <dcterms:modified xsi:type="dcterms:W3CDTF">2025-03-01T14:59:21Z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d1bf97-4b98-4e5c-84f4-bbc497191520_Enabled">
    <vt:lpwstr>true</vt:lpwstr>
  </property>
  <property fmtid="{D5CDD505-2E9C-101B-9397-08002B2CF9AE}" pid="3" name="MSIP_Label_fad1bf97-4b98-4e5c-84f4-bbc497191520_SetDate">
    <vt:lpwstr>2023-12-01T19:28:00Z</vt:lpwstr>
  </property>
  <property fmtid="{D5CDD505-2E9C-101B-9397-08002B2CF9AE}" pid="4" name="MSIP_Label_fad1bf97-4b98-4e5c-84f4-bbc497191520_Method">
    <vt:lpwstr>Standard</vt:lpwstr>
  </property>
  <property fmtid="{D5CDD505-2E9C-101B-9397-08002B2CF9AE}" pid="5" name="MSIP_Label_fad1bf97-4b98-4e5c-84f4-bbc497191520_Name">
    <vt:lpwstr>fad1bf97-4b98-4e5c-84f4-bbc497191520</vt:lpwstr>
  </property>
  <property fmtid="{D5CDD505-2E9C-101B-9397-08002B2CF9AE}" pid="6" name="MSIP_Label_fad1bf97-4b98-4e5c-84f4-bbc497191520_SiteId">
    <vt:lpwstr>1e2ad6d6-274f-43e8-89ef-d36d65bb83b5</vt:lpwstr>
  </property>
  <property fmtid="{D5CDD505-2E9C-101B-9397-08002B2CF9AE}" pid="7" name="MSIP_Label_fad1bf97-4b98-4e5c-84f4-bbc497191520_ActionId">
    <vt:lpwstr>ac3dc199-dc86-4cad-b47b-7b253d28a00b</vt:lpwstr>
  </property>
  <property fmtid="{D5CDD505-2E9C-101B-9397-08002B2CF9AE}" pid="8" name="MSIP_Label_fad1bf97-4b98-4e5c-84f4-bbc497191520_ContentBits">
    <vt:lpwstr>2</vt:lpwstr>
  </property>
  <property fmtid="{D5CDD505-2E9C-101B-9397-08002B2CF9AE}" pid="9" name="MediaServiceImageTags">
    <vt:lpwstr/>
  </property>
  <property fmtid="{D5CDD505-2E9C-101B-9397-08002B2CF9AE}" pid="10" name="ContentTypeId">
    <vt:lpwstr>0x0101001CF9B44BE14E3E4BB8DC0F082C3AE05A</vt:lpwstr>
  </property>
</Properties>
</file>