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0D92067C-FBED-4D4D-9AFB-91A65DC24030}" xr6:coauthVersionLast="47" xr6:coauthVersionMax="47" xr10:uidLastSave="{00000000-0000-0000-0000-000000000000}"/>
  <bookViews>
    <workbookView xWindow="-108" yWindow="-108" windowWidth="23256" windowHeight="12456" activeTab="3" xr2:uid="{BAD3F6E7-770A-4313-B325-24A710BD57D4}"/>
  </bookViews>
  <sheets>
    <sheet name="Sheet2" sheetId="2" r:id="rId1"/>
    <sheet name="Sheet1" sheetId="1" r:id="rId2"/>
    <sheet name="Sheet3" sheetId="3" r:id="rId3"/>
    <sheet name="Sheet4" sheetId="4" r:id="rId4"/>
  </sheets>
  <definedNames>
    <definedName name="_xlnm._FilterDatabase" localSheetId="1" hidden="1">Sheet1!$H$40:$I$50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7" i="4" l="1"/>
  <c r="U37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AF35" i="4"/>
  <c r="AF37" i="4" s="1"/>
  <c r="AE35" i="4"/>
  <c r="AE37" i="4" s="1"/>
  <c r="AD35" i="4"/>
  <c r="AD37" i="4" s="1"/>
  <c r="AC35" i="4"/>
  <c r="AC37" i="4" s="1"/>
  <c r="AB35" i="4"/>
  <c r="AB37" i="4" s="1"/>
  <c r="AA35" i="4"/>
  <c r="AA37" i="4" s="1"/>
  <c r="Z35" i="4"/>
  <c r="Z37" i="4" s="1"/>
  <c r="Y35" i="4"/>
  <c r="Y37" i="4" s="1"/>
  <c r="X35" i="4"/>
  <c r="X37" i="4" s="1"/>
  <c r="W35" i="4"/>
  <c r="W37" i="4" s="1"/>
  <c r="V35" i="4"/>
  <c r="U35" i="4"/>
  <c r="T35" i="4"/>
  <c r="T37" i="4" s="1"/>
  <c r="S35" i="4"/>
  <c r="S37" i="4" s="1"/>
  <c r="R35" i="4"/>
  <c r="R37" i="4" s="1"/>
  <c r="Q35" i="4"/>
  <c r="Q37" i="4" s="1"/>
  <c r="P35" i="4"/>
  <c r="P37" i="4" s="1"/>
  <c r="O35" i="4"/>
  <c r="O37" i="4" s="1"/>
  <c r="N35" i="4"/>
  <c r="N37" i="4" s="1"/>
  <c r="W38" i="4"/>
  <c r="V38" i="4"/>
  <c r="X38" i="4" s="1"/>
  <c r="W26" i="4"/>
  <c r="V26" i="4"/>
  <c r="X26" i="4" s="1"/>
  <c r="W25" i="4"/>
  <c r="V25" i="4"/>
  <c r="X25" i="4" s="1"/>
  <c r="W24" i="4"/>
  <c r="V24" i="4"/>
  <c r="X24" i="4" s="1"/>
  <c r="W23" i="4"/>
  <c r="V23" i="4"/>
  <c r="X23" i="4" s="1"/>
  <c r="W22" i="4"/>
  <c r="V22" i="4"/>
  <c r="X22" i="4" s="1"/>
  <c r="W21" i="4"/>
  <c r="V21" i="4"/>
  <c r="X21" i="4" s="1"/>
  <c r="W20" i="4"/>
  <c r="V20" i="4"/>
  <c r="X20" i="4" s="1"/>
  <c r="O9" i="4" a="1"/>
  <c r="O9" i="4" s="1"/>
  <c r="O8" i="4"/>
  <c r="O7" i="4"/>
  <c r="J21" i="4"/>
  <c r="I21" i="4"/>
  <c r="K21" i="4" s="1"/>
  <c r="J20" i="4"/>
  <c r="I20" i="4"/>
  <c r="K20" i="4" s="1"/>
  <c r="J19" i="4"/>
  <c r="I19" i="4"/>
  <c r="K19" i="4" s="1"/>
  <c r="J18" i="4"/>
  <c r="I18" i="4"/>
  <c r="K18" i="4" s="1"/>
  <c r="J17" i="4"/>
  <c r="I17" i="4"/>
  <c r="K17" i="4" s="1"/>
  <c r="J16" i="4"/>
  <c r="I16" i="4"/>
  <c r="K16" i="4" s="1"/>
  <c r="J15" i="4"/>
  <c r="I15" i="4"/>
  <c r="K15" i="4" s="1"/>
  <c r="J14" i="4"/>
  <c r="I14" i="4"/>
  <c r="K14" i="4" s="1"/>
  <c r="J13" i="4"/>
  <c r="I13" i="4"/>
  <c r="K13" i="4" s="1"/>
  <c r="J12" i="4"/>
  <c r="I12" i="4"/>
  <c r="K12" i="4" s="1"/>
  <c r="J11" i="4"/>
  <c r="I11" i="4"/>
  <c r="K11" i="4" s="1"/>
  <c r="J10" i="4"/>
  <c r="I10" i="4"/>
  <c r="K10" i="4" s="1"/>
  <c r="J9" i="4"/>
  <c r="I9" i="4"/>
  <c r="K9" i="4" s="1"/>
  <c r="J8" i="4"/>
  <c r="I8" i="4"/>
  <c r="K8" i="4" s="1"/>
  <c r="J7" i="4"/>
  <c r="I7" i="4"/>
  <c r="K7" i="4" s="1"/>
  <c r="J6" i="4"/>
  <c r="I6" i="4"/>
  <c r="K6" i="4" s="1"/>
  <c r="J5" i="4"/>
  <c r="I5" i="4"/>
  <c r="K5" i="4" s="1"/>
  <c r="J4" i="4"/>
  <c r="I4" i="4"/>
  <c r="K4" i="4" s="1"/>
  <c r="J3" i="4"/>
  <c r="I3" i="4"/>
  <c r="K3" i="4" s="1"/>
  <c r="G48" i="3" a="1"/>
  <c r="G48" i="3" s="1"/>
  <c r="R15" i="3" a="1"/>
  <c r="R15" i="3" s="1"/>
  <c r="R14" i="3" a="1"/>
  <c r="R14" i="3" s="1"/>
  <c r="R12" i="3" a="1"/>
  <c r="R12" i="3" s="1"/>
  <c r="E49" i="3"/>
  <c r="E48" i="3"/>
  <c r="M41" i="3"/>
  <c r="L41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W39" i="3"/>
  <c r="W41" i="3" s="1"/>
  <c r="V39" i="3"/>
  <c r="V41" i="3" s="1"/>
  <c r="U39" i="3"/>
  <c r="U41" i="3" s="1"/>
  <c r="T39" i="3"/>
  <c r="T41" i="3" s="1"/>
  <c r="S39" i="3"/>
  <c r="S41" i="3" s="1"/>
  <c r="R39" i="3"/>
  <c r="R41" i="3" s="1"/>
  <c r="Q39" i="3"/>
  <c r="Q41" i="3" s="1"/>
  <c r="P39" i="3"/>
  <c r="P41" i="3" s="1"/>
  <c r="O39" i="3"/>
  <c r="O41" i="3" s="1"/>
  <c r="N39" i="3"/>
  <c r="N41" i="3" s="1"/>
  <c r="M39" i="3"/>
  <c r="L39" i="3"/>
  <c r="K39" i="3"/>
  <c r="K41" i="3" s="1"/>
  <c r="J39" i="3"/>
  <c r="J41" i="3" s="1"/>
  <c r="I39" i="3"/>
  <c r="I41" i="3" s="1"/>
  <c r="H39" i="3"/>
  <c r="H41" i="3" s="1"/>
  <c r="G39" i="3"/>
  <c r="G41" i="3" s="1"/>
  <c r="F39" i="3"/>
  <c r="F41" i="3" s="1"/>
  <c r="E39" i="3"/>
  <c r="E41" i="3" s="1"/>
  <c r="T8" i="3"/>
  <c r="S8" i="3"/>
  <c r="R8" i="3"/>
  <c r="M26" i="3"/>
  <c r="L26" i="3"/>
  <c r="N26" i="3" s="1"/>
  <c r="M25" i="3"/>
  <c r="L25" i="3"/>
  <c r="N25" i="3" s="1"/>
  <c r="M24" i="3"/>
  <c r="L24" i="3"/>
  <c r="N24" i="3" s="1"/>
  <c r="M23" i="3"/>
  <c r="L23" i="3"/>
  <c r="N23" i="3" s="1"/>
  <c r="M22" i="3"/>
  <c r="L22" i="3"/>
  <c r="N22" i="3" s="1"/>
  <c r="M21" i="3"/>
  <c r="L21" i="3"/>
  <c r="N21" i="3" s="1"/>
  <c r="M20" i="3"/>
  <c r="L20" i="3"/>
  <c r="N20" i="3" s="1"/>
  <c r="M19" i="3"/>
  <c r="L19" i="3"/>
  <c r="N19" i="3" s="1"/>
  <c r="M18" i="3"/>
  <c r="L18" i="3"/>
  <c r="N18" i="3" s="1"/>
  <c r="M17" i="3"/>
  <c r="L17" i="3"/>
  <c r="N17" i="3" s="1"/>
  <c r="M16" i="3"/>
  <c r="L16" i="3"/>
  <c r="N16" i="3" s="1"/>
  <c r="M15" i="3"/>
  <c r="L15" i="3"/>
  <c r="N15" i="3" s="1"/>
  <c r="M14" i="3"/>
  <c r="L14" i="3"/>
  <c r="N14" i="3" s="1"/>
  <c r="M13" i="3"/>
  <c r="L13" i="3"/>
  <c r="N13" i="3" s="1"/>
  <c r="M12" i="3"/>
  <c r="L12" i="3"/>
  <c r="N12" i="3" s="1"/>
  <c r="M11" i="3"/>
  <c r="L11" i="3"/>
  <c r="N11" i="3" s="1"/>
  <c r="M10" i="3"/>
  <c r="L10" i="3"/>
  <c r="N10" i="3" s="1"/>
  <c r="M9" i="3"/>
  <c r="L9" i="3"/>
  <c r="N9" i="3" s="1"/>
  <c r="M8" i="3"/>
  <c r="L8" i="3"/>
  <c r="N8" i="3" s="1"/>
  <c r="L40" i="1"/>
  <c r="J40" i="1"/>
  <c r="I40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AA33" i="1"/>
  <c r="AA35" i="1" s="1"/>
  <c r="Z33" i="1"/>
  <c r="Z35" i="1" s="1"/>
  <c r="Y33" i="1"/>
  <c r="Y35" i="1" s="1"/>
  <c r="X33" i="1"/>
  <c r="X35" i="1" s="1"/>
  <c r="W33" i="1"/>
  <c r="W35" i="1" s="1"/>
  <c r="V33" i="1"/>
  <c r="V35" i="1" s="1"/>
  <c r="U33" i="1"/>
  <c r="U35" i="1" s="1"/>
  <c r="T33" i="1"/>
  <c r="T35" i="1" s="1"/>
  <c r="S33" i="1"/>
  <c r="S35" i="1" s="1"/>
  <c r="R33" i="1"/>
  <c r="R35" i="1" s="1"/>
  <c r="Q33" i="1"/>
  <c r="Q35" i="1" s="1"/>
  <c r="P33" i="1"/>
  <c r="P35" i="1" s="1"/>
  <c r="O33" i="1"/>
  <c r="O35" i="1" s="1"/>
  <c r="N33" i="1"/>
  <c r="N35" i="1" s="1"/>
  <c r="M33" i="1"/>
  <c r="M35" i="1" s="1"/>
  <c r="L33" i="1"/>
  <c r="L35" i="1" s="1"/>
  <c r="K33" i="1"/>
  <c r="K35" i="1" s="1"/>
  <c r="J33" i="1"/>
  <c r="J35" i="1" s="1"/>
  <c r="I33" i="1"/>
  <c r="I35" i="1" s="1"/>
  <c r="I3" i="1"/>
  <c r="I4" i="1"/>
  <c r="I5" i="1"/>
  <c r="I6" i="1"/>
  <c r="K6" i="1" s="1"/>
  <c r="I7" i="1"/>
  <c r="K7" i="1" s="1"/>
  <c r="I8" i="1"/>
  <c r="I9" i="1"/>
  <c r="K9" i="1" s="1"/>
  <c r="I10" i="1"/>
  <c r="I11" i="1"/>
  <c r="I12" i="1"/>
  <c r="I13" i="1"/>
  <c r="I14" i="1"/>
  <c r="I15" i="1"/>
  <c r="K15" i="1" s="1"/>
  <c r="I16" i="1"/>
  <c r="I17" i="1"/>
  <c r="I18" i="1"/>
  <c r="I19" i="1"/>
  <c r="K19" i="1" s="1"/>
  <c r="I20" i="1"/>
  <c r="K20" i="1" s="1"/>
  <c r="I2" i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K3" i="1"/>
  <c r="K17" i="1"/>
  <c r="K18" i="1"/>
  <c r="K4" i="1"/>
  <c r="K16" i="1"/>
  <c r="K5" i="1"/>
  <c r="K10" i="1" l="1"/>
  <c r="K13" i="1"/>
  <c r="K14" i="1"/>
  <c r="K12" i="1"/>
  <c r="K8" i="1"/>
  <c r="K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<sst xmlns="http://schemas.openxmlformats.org/spreadsheetml/2006/main" count="322" uniqueCount="36">
  <si>
    <t>Simran</t>
  </si>
  <si>
    <t>Shreya</t>
  </si>
  <si>
    <t>NAME</t>
  </si>
  <si>
    <t>Anjum</t>
  </si>
  <si>
    <t>Aman</t>
  </si>
  <si>
    <t>Arman</t>
  </si>
  <si>
    <t>Arhan</t>
  </si>
  <si>
    <t>Vinay</t>
  </si>
  <si>
    <t>Varun</t>
  </si>
  <si>
    <t>Vishal</t>
  </si>
  <si>
    <t>Jiya</t>
  </si>
  <si>
    <t>Mohan</t>
  </si>
  <si>
    <t>Rohan</t>
  </si>
  <si>
    <t>Rohit</t>
  </si>
  <si>
    <t>Komal</t>
  </si>
  <si>
    <t>Kavya</t>
  </si>
  <si>
    <t>Tanu</t>
  </si>
  <si>
    <t>Tarik</t>
  </si>
  <si>
    <t>Mahir</t>
  </si>
  <si>
    <t>Sweety</t>
  </si>
  <si>
    <t>ROLL NO</t>
  </si>
  <si>
    <t>HINDI</t>
  </si>
  <si>
    <t>ENGLISH</t>
  </si>
  <si>
    <t>MATHS</t>
  </si>
  <si>
    <t>SCIENCE</t>
  </si>
  <si>
    <t>SST</t>
  </si>
  <si>
    <t>TOTAL MARKS</t>
  </si>
  <si>
    <t>Sum of HINDI</t>
  </si>
  <si>
    <t>Sum of ENGLISH</t>
  </si>
  <si>
    <t>Sum of MATHS</t>
  </si>
  <si>
    <t>Sum of SCIENCE</t>
  </si>
  <si>
    <t>Sum of SST</t>
  </si>
  <si>
    <t>Sum of TOTAL MARKS</t>
  </si>
  <si>
    <t>Sum of TOTAL MARKS2</t>
  </si>
  <si>
    <t>percentage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</si>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</sst>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[anjumExcelFile.xlsx]Sheet2!PivotTable1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Sum of HINDI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Sheet2!$A$4</c:f>
              <c:numCache>
                <c:formatCode>General</c:formatCode>
                <c:ptCount val="1"/>
                <c:pt idx="0">
                  <c:v>1363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1-46FC-9379-FA8443988D38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Sum of ENGLISH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Sheet2!$B$4</c:f>
              <c:numCache>
                <c:formatCode>General</c:formatCode>
                <c:ptCount val="1"/>
                <c:pt idx="0">
                  <c:v>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1-46FC-9379-FA8443988D38}"/>
            </c:ext>
          </c:extLst>
        </c:ser>
        <c:ser>
          <c:idx val="2"/>
          <c:order val="2"/>
          <c:tx>
            <c:strRef>
              <c:f>Sheet2!$C$3</c:f>
              <c:strCache>
                <c:ptCount val="1"/>
                <c:pt idx="0">
                  <c:v>Sum of MATHS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Sheet2!$C$4</c:f>
              <c:numCache>
                <c:formatCode>General</c:formatCode>
                <c:ptCount val="1"/>
                <c:pt idx="0">
                  <c:v>1343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81-46FC-9379-FA8443988D38}"/>
            </c:ext>
          </c:extLst>
        </c:ser>
        <c:ser>
          <c:idx val="3"/>
          <c:order val="3"/>
          <c:tx>
            <c:strRef>
              <c:f>Sheet2!$D$3</c:f>
              <c:strCache>
                <c:ptCount val="1"/>
                <c:pt idx="0">
                  <c:v>Sum of SCIENCE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Sheet2!$D$4</c:f>
              <c:numCache>
                <c:formatCode>General</c:formatCode>
                <c:ptCount val="1"/>
                <c:pt idx="0">
                  <c:v>1185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81-46FC-9379-FA8443988D38}"/>
            </c:ext>
          </c:extLst>
        </c:ser>
        <c:ser>
          <c:idx val="4"/>
          <c:order val="4"/>
          <c:tx>
            <c:strRef>
              <c:f>Sheet2!$E$3</c:f>
              <c:strCache>
                <c:ptCount val="1"/>
                <c:pt idx="0">
                  <c:v>Sum of SST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Sheet2!$E$4</c:f>
              <c:numCache>
                <c:formatCode>General</c:formatCode>
                <c:ptCount val="1"/>
                <c:pt idx="0">
                  <c:v>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81-46FC-9379-FA8443988D38}"/>
            </c:ext>
          </c:extLst>
        </c:ser>
        <c:ser>
          <c:idx val="5"/>
          <c:order val="5"/>
          <c:tx>
            <c:strRef>
              <c:f>Sheet2!$F$3</c:f>
              <c:strCache>
                <c:ptCount val="1"/>
                <c:pt idx="0">
                  <c:v>Sum of TOTAL MARKS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Sheet2!$F$4</c:f>
              <c:numCache>
                <c:formatCode>General</c:formatCode>
                <c:ptCount val="1"/>
                <c:pt idx="0">
                  <c:v>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81-46FC-9379-FA8443988D38}"/>
            </c:ext>
          </c:extLst>
        </c:ser>
        <c:ser>
          <c:idx val="6"/>
          <c:order val="6"/>
          <c:tx>
            <c:strRef>
              <c:f>Sheet2!$G$3</c:f>
              <c:strCache>
                <c:ptCount val="1"/>
                <c:pt idx="0">
                  <c:v>Sum of TOTAL MARKS2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Sheet2!$G$4</c:f>
              <c:numCache>
                <c:formatCode>General</c:formatCode>
                <c:ptCount val="1"/>
                <c:pt idx="0">
                  <c:v>1275.2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81-46FC-9379-FA8443988D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4062288"/>
        <c:axId val="104060848"/>
      </c:barChart>
      <c:catAx>
        <c:axId val="10406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0848"/>
        <c:crosses val="autoZero"/>
        <c:auto val="1"/>
        <c:lblAlgn val="ctr"/>
        <c:lblOffset val="100"/>
        <c:noMultiLvlLbl val="0"/>
      </c:catAx>
      <c:valAx>
        <c:axId val="10406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[anjumExcelFile.xlsx]Sheet2!PivotTable1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Sum of HINDI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Sheet2!$A$4</c:f>
              <c:numCache>
                <c:formatCode>General</c:formatCode>
                <c:ptCount val="1"/>
                <c:pt idx="0">
                  <c:v>1363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2-43B3-8C18-AC7D8A460459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Sum of 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Sheet2!$B$4</c:f>
              <c:numCache>
                <c:formatCode>General</c:formatCode>
                <c:ptCount val="1"/>
                <c:pt idx="0">
                  <c:v>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E2-43B3-8C18-AC7D8A460459}"/>
            </c:ext>
          </c:extLst>
        </c:ser>
        <c:ser>
          <c:idx val="2"/>
          <c:order val="2"/>
          <c:tx>
            <c:strRef>
              <c:f>Sheet2!$C$3</c:f>
              <c:strCache>
                <c:ptCount val="1"/>
                <c:pt idx="0">
                  <c:v>Sum of MATHS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Sheet2!$C$4</c:f>
              <c:numCache>
                <c:formatCode>General</c:formatCode>
                <c:ptCount val="1"/>
                <c:pt idx="0">
                  <c:v>1343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E2-43B3-8C18-AC7D8A460459}"/>
            </c:ext>
          </c:extLst>
        </c:ser>
        <c:ser>
          <c:idx val="3"/>
          <c:order val="3"/>
          <c:tx>
            <c:strRef>
              <c:f>Sheet2!$D$3</c:f>
              <c:strCache>
                <c:ptCount val="1"/>
                <c:pt idx="0">
                  <c:v>Sum of SCIENCE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Sheet2!$D$4</c:f>
              <c:numCache>
                <c:formatCode>General</c:formatCode>
                <c:ptCount val="1"/>
                <c:pt idx="0">
                  <c:v>1185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E2-43B3-8C18-AC7D8A460459}"/>
            </c:ext>
          </c:extLst>
        </c:ser>
        <c:ser>
          <c:idx val="4"/>
          <c:order val="4"/>
          <c:tx>
            <c:strRef>
              <c:f>Sheet2!$E$3</c:f>
              <c:strCache>
                <c:ptCount val="1"/>
                <c:pt idx="0">
                  <c:v>Sum of SST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Sheet2!$E$4</c:f>
              <c:numCache>
                <c:formatCode>General</c:formatCode>
                <c:ptCount val="1"/>
                <c:pt idx="0">
                  <c:v>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E2-43B3-8C18-AC7D8A460459}"/>
            </c:ext>
          </c:extLst>
        </c:ser>
        <c:ser>
          <c:idx val="5"/>
          <c:order val="5"/>
          <c:tx>
            <c:strRef>
              <c:f>Sheet2!$F$3</c:f>
              <c:strCache>
                <c:ptCount val="1"/>
                <c:pt idx="0">
                  <c:v>Sum of TOTAL MARKS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Sheet2!$F$4</c:f>
              <c:numCache>
                <c:formatCode>General</c:formatCode>
                <c:ptCount val="1"/>
                <c:pt idx="0">
                  <c:v>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E2-43B3-8C18-AC7D8A460459}"/>
            </c:ext>
          </c:extLst>
        </c:ser>
        <c:ser>
          <c:idx val="6"/>
          <c:order val="6"/>
          <c:tx>
            <c:strRef>
              <c:f>Sheet2!$G$3</c:f>
              <c:strCache>
                <c:ptCount val="1"/>
                <c:pt idx="0">
                  <c:v>Sum of TOTAL MARKS2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Sheet2!$G$4</c:f>
              <c:numCache>
                <c:formatCode>General</c:formatCode>
                <c:ptCount val="1"/>
                <c:pt idx="0">
                  <c:v>1275.2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E2-43B3-8C18-AC7D8A460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897392"/>
        <c:axId val="106479104"/>
        <c:axId val="0"/>
      </c:bar3DChart>
      <c:catAx>
        <c:axId val="11289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79104"/>
        <c:crosses val="autoZero"/>
        <c:auto val="1"/>
        <c:lblAlgn val="ctr"/>
        <c:lblOffset val="100"/>
        <c:noMultiLvlLbl val="0"/>
      </c:catAx>
      <c:valAx>
        <c:axId val="1064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88320209973744"/>
          <c:y val="0.15075021872265967"/>
          <c:w val="0.28311679790026245"/>
          <c:h val="0.6141451589384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[anjumExcelFile.xlsx]Sheet2!PivotTable1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25371828521428E-2"/>
          <c:y val="2.5428331875182269E-2"/>
          <c:w val="0.53854265091863518"/>
          <c:h val="0.75010279965004378"/>
        </c:manualLayout>
      </c:layout>
      <c:lineChart>
        <c:grouping val="standar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Sum of HINDI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Sheet2!$A$4</c:f>
              <c:numCache>
                <c:formatCode>General</c:formatCode>
                <c:ptCount val="1"/>
                <c:pt idx="0">
                  <c:v>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F-4C43-A51B-41CAB7E111F6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Sum of ENGLISH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Sheet2!$B$4</c:f>
              <c:numCache>
                <c:formatCode>General</c:formatCode>
                <c:ptCount val="1"/>
                <c:pt idx="0">
                  <c:v>1334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F-4C43-A51B-41CAB7E111F6}"/>
            </c:ext>
          </c:extLst>
        </c:ser>
        <c:ser>
          <c:idx val="2"/>
          <c:order val="2"/>
          <c:tx>
            <c:strRef>
              <c:f>Sheet2!$C$3</c:f>
              <c:strCache>
                <c:ptCount val="1"/>
                <c:pt idx="0">
                  <c:v>Sum of MATHS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Sheet2!$C$4</c:f>
              <c:numCache>
                <c:formatCode>General</c:formatCode>
                <c:ptCount val="1"/>
                <c:pt idx="0">
                  <c:v>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5F-4C43-A51B-41CAB7E111F6}"/>
            </c:ext>
          </c:extLst>
        </c:ser>
        <c:ser>
          <c:idx val="3"/>
          <c:order val="3"/>
          <c:tx>
            <c:strRef>
              <c:f>Sheet2!$D$3</c:f>
              <c:strCache>
                <c:ptCount val="1"/>
                <c:pt idx="0">
                  <c:v>Sum of SCIENCE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Sheet2!$D$4</c:f>
              <c:numCache>
                <c:formatCode>General</c:formatCode>
                <c:ptCount val="1"/>
                <c:pt idx="0">
                  <c:v>1185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5F-4C43-A51B-41CAB7E111F6}"/>
            </c:ext>
          </c:extLst>
        </c:ser>
        <c:ser>
          <c:idx val="4"/>
          <c:order val="4"/>
          <c:tx>
            <c:strRef>
              <c:f>Sheet2!$E$3</c:f>
              <c:strCache>
                <c:ptCount val="1"/>
                <c:pt idx="0">
                  <c:v>Sum of SST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Sheet2!$E$4</c:f>
              <c:numCache>
                <c:formatCode>General</c:formatCode>
                <c:ptCount val="1"/>
                <c:pt idx="0">
                  <c:v>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5F-4C43-A51B-41CAB7E111F6}"/>
            </c:ext>
          </c:extLst>
        </c:ser>
        <c:ser>
          <c:idx val="5"/>
          <c:order val="5"/>
          <c:tx>
            <c:strRef>
              <c:f>Sheet2!$F$3</c:f>
              <c:strCache>
                <c:ptCount val="1"/>
                <c:pt idx="0">
                  <c:v>Sum of TOTAL MARKS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Sheet2!$F$4</c:f>
              <c:numCache>
                <c:formatCode>General</c:formatCode>
                <c:ptCount val="1"/>
                <c:pt idx="0">
                  <c:v>6376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5F-4C43-A51B-41CAB7E111F6}"/>
            </c:ext>
          </c:extLst>
        </c:ser>
        <c:ser>
          <c:idx val="6"/>
          <c:order val="6"/>
          <c:tx>
            <c:strRef>
              <c:f>Sheet2!$G$3</c:f>
              <c:strCache>
                <c:ptCount val="1"/>
                <c:pt idx="0">
                  <c:v>Sum of TOTAL MARKS2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Sheet2!$G$4</c:f>
              <c:numCache>
                <c:formatCode>General</c:formatCode>
                <c:ptCount val="1"/>
                <c:pt idx="0">
                  <c:v>1275.2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5F-4C43-A51B-41CAB7E11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72656"/>
        <c:axId val="106975056"/>
      </c:lineChart>
      <c:catAx>
        <c:axId val="10697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75056"/>
        <c:crosses val="autoZero"/>
        <c:auto val="1"/>
        <c:lblAlgn val="ctr"/>
        <c:lblOffset val="100"/>
        <c:noMultiLvlLbl val="0"/>
      </c:catAx>
      <c:valAx>
        <c:axId val="1069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7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5</xdr:row>
      <xdr:rowOff>83820</xdr:rowOff>
    </xdr:from>
    <xdr:to>
      <xdr:col>7</xdr:col>
      <xdr:colOff>396240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AA882-4C52-18F6-1690-F5CDB1271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</xdr:colOff>
      <xdr:row>6</xdr:row>
      <xdr:rowOff>68580</xdr:rowOff>
    </xdr:from>
    <xdr:to>
      <xdr:col>12</xdr:col>
      <xdr:colOff>274320</xdr:colOff>
      <xdr:row>14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812CCF-174D-7987-E863-47BFD80E3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22860</xdr:rowOff>
    </xdr:from>
    <xdr:to>
      <xdr:col>5</xdr:col>
      <xdr:colOff>45720</xdr:colOff>
      <xdr:row>33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7F1038-3B0A-4C10-5749-920A52C66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0.15667</cdr:x>
      <cdr:y>0.80556</cdr:y>
    </cdr:from>
    <cdr:to>
      <cdr:x>0.47</cdr:x>
      <cdr:y>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8A28CFC-FB42-6633-DC4B-696A48F2F064}"/>
            </a:ext>
          </a:extLst>
        </cdr:cNvPr>
        <cdr:cNvCxnSpPr/>
      </cdr:nvCxnSpPr>
      <cdr:spPr>
        <a:xfrm xmlns:a="http://schemas.openxmlformats.org/drawingml/2006/main">
          <a:off x="716280" y="2209800"/>
          <a:ext cx="1432560" cy="5334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10.737760995369" createdVersion="8" refreshedVersion="8" minRefreshableVersion="3" recordCount="19" xr:uid="{FD335407-AD59-40A8-AD89-08FF84DC6AA6}">
  <cacheSource type="worksheet">
    <worksheetSource ref="A1:K20" sheet="Sheet1"/>
  </cacheSource>
  <cacheFields count="10">
    <cacheField name="NAME" numFmtId="0">
      <sharedItems/>
    </cacheField>
    <cacheField name="ROLL NO" numFmtId="0">
      <sharedItems containsSemiMixedTypes="0" containsString="0" containsNumber="1" containsInteger="1" minValue="1" maxValue="20"/>
    </cacheField>
    <cacheField name="HINDI" numFmtId="0">
      <sharedItems containsSemiMixedTypes="0" containsString="0" containsNumber="1" containsInteger="1" minValue="23" maxValue="99"/>
    </cacheField>
    <cacheField name="ENGLISH" numFmtId="0">
      <sharedItems containsSemiMixedTypes="0" containsString="0" containsNumber="1" containsInteger="1" minValue="41" maxValue="100"/>
    </cacheField>
    <cacheField name="MATHS" numFmtId="0">
      <sharedItems containsSemiMixedTypes="0" containsString="0" containsNumber="1" containsInteger="1" minValue="29" maxValue="98"/>
    </cacheField>
    <cacheField name="SCIENCE" numFmtId="0">
      <sharedItems containsSemiMixedTypes="0" containsString="0" containsNumber="1" containsInteger="1" minValue="25" maxValue="89"/>
    </cacheField>
    <cacheField name="SST" numFmtId="0">
      <sharedItems containsSemiMixedTypes="0" containsString="0" containsNumber="1" containsInteger="1" minValue="41" maxValue="89"/>
    </cacheField>
    <cacheField name="TOTAL MARKS" numFmtId="0">
      <sharedItems containsSemiMixedTypes="0" containsString="0" containsNumber="1" containsInteger="1" minValue="249" maxValue="423"/>
    </cacheField>
    <cacheField name="TOTAL MARKS2" numFmtId="0">
      <sharedItems containsSemiMixedTypes="0" containsString="0" containsNumber="1" minValue="49.8" maxValue="84.6"/>
    </cacheField>
    <cacheField name="Percent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Shreya"/>
    <n v="1"/>
    <n v="50"/>
    <n v="50"/>
    <n v="50"/>
    <n v="50"/>
    <n v="50"/>
    <n v="250"/>
    <n v="50"/>
    <s v="pass"/>
  </r>
  <r>
    <s v="Simran"/>
    <n v="3"/>
    <n v="89"/>
    <n v="62"/>
    <n v="87"/>
    <n v="58"/>
    <n v="56"/>
    <n v="352"/>
    <n v="70.400000000000006"/>
    <s v="pass"/>
  </r>
  <r>
    <s v="Anjum"/>
    <n v="4"/>
    <n v="99"/>
    <n v="70"/>
    <n v="45"/>
    <n v="56"/>
    <n v="52"/>
    <n v="322"/>
    <n v="64.400000000000006"/>
    <s v="pass"/>
  </r>
  <r>
    <s v="Aman"/>
    <n v="5"/>
    <n v="88"/>
    <n v="45"/>
    <n v="98"/>
    <n v="58"/>
    <n v="41"/>
    <n v="330"/>
    <n v="66"/>
    <s v="pass"/>
  </r>
  <r>
    <s v="Arman"/>
    <n v="6"/>
    <n v="66"/>
    <n v="78"/>
    <n v="56"/>
    <n v="47"/>
    <n v="78"/>
    <n v="325"/>
    <n v="65"/>
    <s v="pass"/>
  </r>
  <r>
    <s v="Arhan"/>
    <n v="8"/>
    <n v="34"/>
    <n v="65"/>
    <n v="87"/>
    <n v="85"/>
    <n v="56"/>
    <n v="327"/>
    <n v="65.400000000000006"/>
    <s v="pass"/>
  </r>
  <r>
    <s v="Vinay"/>
    <n v="9"/>
    <n v="56"/>
    <n v="98"/>
    <n v="41"/>
    <n v="89"/>
    <n v="53"/>
    <n v="337"/>
    <n v="67.400000000000006"/>
    <s v="pass"/>
  </r>
  <r>
    <s v="Varun"/>
    <n v="10"/>
    <n v="23"/>
    <n v="87"/>
    <n v="29"/>
    <n v="56"/>
    <n v="54"/>
    <n v="249"/>
    <n v="49.8"/>
    <s v="fail"/>
  </r>
  <r>
    <s v="Vishal"/>
    <n v="12"/>
    <n v="45"/>
    <n v="54"/>
    <n v="56"/>
    <n v="41"/>
    <n v="66"/>
    <n v="262"/>
    <n v="52.4"/>
    <s v="pass"/>
  </r>
  <r>
    <s v="Jiya"/>
    <n v="15"/>
    <n v="67"/>
    <n v="52"/>
    <n v="78"/>
    <n v="25"/>
    <n v="54"/>
    <n v="276"/>
    <n v="55.2"/>
    <s v="pass"/>
  </r>
  <r>
    <s v="Mohan"/>
    <n v="17"/>
    <n v="88"/>
    <n v="53"/>
    <n v="47"/>
    <n v="53"/>
    <n v="52"/>
    <n v="293"/>
    <n v="58.6"/>
    <s v="pass"/>
  </r>
  <r>
    <s v="Rohan"/>
    <n v="20"/>
    <n v="99"/>
    <n v="54"/>
    <n v="84"/>
    <n v="65"/>
    <n v="41"/>
    <n v="343"/>
    <n v="68.599999999999994"/>
    <s v="pass"/>
  </r>
  <r>
    <s v="Rohit"/>
    <n v="18"/>
    <n v="94"/>
    <n v="41"/>
    <n v="94"/>
    <n v="65"/>
    <n v="89"/>
    <n v="383"/>
    <n v="76.599999999999994"/>
    <s v="pass"/>
  </r>
  <r>
    <s v="Komal"/>
    <n v="19"/>
    <n v="87"/>
    <n v="87"/>
    <n v="95"/>
    <n v="54"/>
    <n v="56"/>
    <n v="379"/>
    <n v="75.8"/>
    <s v="pass"/>
  </r>
  <r>
    <s v="Kavya"/>
    <n v="7"/>
    <n v="35"/>
    <n v="99"/>
    <n v="96"/>
    <n v="78"/>
    <n v="87"/>
    <n v="395"/>
    <n v="79"/>
    <s v="pass"/>
  </r>
  <r>
    <s v="Tanu"/>
    <n v="2"/>
    <n v="67"/>
    <n v="100"/>
    <n v="98"/>
    <n v="48"/>
    <n v="63"/>
    <n v="376"/>
    <n v="75.2"/>
    <s v="pass"/>
  </r>
  <r>
    <s v="Tarik"/>
    <n v="11"/>
    <n v="88"/>
    <n v="89"/>
    <n v="97"/>
    <n v="84"/>
    <n v="65"/>
    <n v="423"/>
    <n v="84.6"/>
    <s v="pass"/>
  </r>
  <r>
    <s v="Mahir"/>
    <n v="13"/>
    <n v="89"/>
    <n v="85"/>
    <n v="52"/>
    <n v="84"/>
    <n v="54"/>
    <n v="364"/>
    <n v="72.8"/>
    <s v="pass"/>
  </r>
  <r>
    <s v="Sweety"/>
    <n v="14"/>
    <n v="99"/>
    <n v="65"/>
    <n v="53"/>
    <n v="89"/>
    <n v="84"/>
    <n v="390"/>
    <n v="78"/>
    <s v="pas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50A8C-656E-41ED-A531-CDA32976C51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G4" firstHeaderRow="0" firstDataRow="1" firstDataCol="0"/>
  <pivotFields count="10"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HINDI" fld="2" baseField="0" baseItem="0"/>
    <dataField name="Sum of ENGLISH" fld="3" baseField="0" baseItem="0"/>
    <dataField name="Sum of MATHS" fld="4" baseField="0" baseItem="0"/>
    <dataField name="Sum of SCIENCE" fld="5" baseField="0" baseItem="0"/>
    <dataField name="Sum of SST" fld="6" baseField="0" baseItem="0"/>
    <dataField name="Sum of TOTAL MARKS" fld="7" baseField="0" baseItem="0"/>
    <dataField name="Sum of TOTAL MARKS2" fld="8" baseField="0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862-4975-4E94-85F8-BADEA7003248}">
  <dimension ref="A3:G4"/>
  <sheetViews>
    <sheetView workbookViewId="0">
      <selection activeCell="J20" sqref="J20"/>
    </sheetView>
  </sheetViews>
  <sheetFormatPr defaultRowHeight="14.4" x14ac:dyDescent="0.3"/>
  <cols>
    <col min="1" max="1" width="12.33203125" bestFit="1" customWidth="1"/>
    <col min="2" max="2" width="14.77734375" bestFit="1" customWidth="1"/>
    <col min="3" max="3" width="13.77734375" bestFit="1" customWidth="1"/>
    <col min="4" max="4" width="14.6640625" bestFit="1" customWidth="1"/>
    <col min="5" max="5" width="10.44140625" bestFit="1" customWidth="1"/>
    <col min="6" max="6" width="19.77734375" bestFit="1" customWidth="1"/>
    <col min="7" max="7" width="20.77734375" bestFit="1" customWidth="1"/>
  </cols>
  <sheetData>
    <row r="3" spans="1:7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3">
      <c r="A4">
        <v>1363</v>
      </c>
      <c r="B4">
        <v>1334</v>
      </c>
      <c r="C4">
        <v>1343</v>
      </c>
      <c r="D4">
        <v>1185</v>
      </c>
      <c r="E4">
        <v>1151</v>
      </c>
      <c r="F4">
        <v>6376</v>
      </c>
      <c r="G4">
        <v>1275.2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F44C-C5FA-4EA7-9D7A-E0363C54AA72}">
  <sheetPr codeName="Sheet1"/>
  <dimension ref="A1:AA50"/>
  <sheetViews>
    <sheetView workbookViewId="0">
      <selection sqref="A1:K20"/>
    </sheetView>
  </sheetViews>
  <sheetFormatPr defaultRowHeight="14.4" x14ac:dyDescent="0.3"/>
  <cols>
    <col min="1" max="1" width="9" customWidth="1"/>
    <col min="8" max="8" width="13.33203125" customWidth="1"/>
    <col min="9" max="9" width="15.77734375" customWidth="1"/>
    <col min="10" max="10" width="10.109375" bestFit="1" customWidth="1"/>
  </cols>
  <sheetData>
    <row r="1" spans="1:11" x14ac:dyDescent="0.3">
      <c r="A1" s="2" t="s">
        <v>2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26</v>
      </c>
      <c r="J1" s="2" t="s">
        <v>34</v>
      </c>
      <c r="K1" s="2" t="s">
        <v>35</v>
      </c>
    </row>
    <row r="2" spans="1:11" x14ac:dyDescent="0.3">
      <c r="A2" s="2" t="s">
        <v>9</v>
      </c>
      <c r="B2" s="2">
        <v>12</v>
      </c>
      <c r="C2" s="2">
        <v>45</v>
      </c>
      <c r="D2" s="2">
        <v>54</v>
      </c>
      <c r="E2" s="2">
        <v>56</v>
      </c>
      <c r="F2" s="2">
        <v>41</v>
      </c>
      <c r="G2" s="2">
        <v>66</v>
      </c>
      <c r="H2" s="2" t="s">
        <v>26</v>
      </c>
      <c r="I2" s="2">
        <f>SUM(C2:G2)</f>
        <v>262</v>
      </c>
      <c r="J2" s="2">
        <f>SUM(C2:G2)/5</f>
        <v>52.4</v>
      </c>
      <c r="K2" s="2" t="str">
        <f t="shared" ref="K2:K20" si="0">IF(I2&gt;=50,"pass","fail")</f>
        <v>pass</v>
      </c>
    </row>
    <row r="3" spans="1:11" x14ac:dyDescent="0.3">
      <c r="A3" s="2" t="s">
        <v>7</v>
      </c>
      <c r="B3" s="2">
        <v>9</v>
      </c>
      <c r="C3" s="2">
        <v>56</v>
      </c>
      <c r="D3" s="2">
        <v>98</v>
      </c>
      <c r="E3" s="2">
        <v>41</v>
      </c>
      <c r="F3" s="2">
        <v>89</v>
      </c>
      <c r="G3" s="2">
        <v>53</v>
      </c>
      <c r="H3" s="2" t="s">
        <v>26</v>
      </c>
      <c r="I3" s="2">
        <f t="shared" ref="I3:I20" si="1">SUM(C3:G3)</f>
        <v>337</v>
      </c>
      <c r="J3" s="2">
        <f t="shared" ref="J3:J20" si="2">SUM(C3:G3)/5</f>
        <v>67.400000000000006</v>
      </c>
      <c r="K3" s="2" t="str">
        <f t="shared" si="0"/>
        <v>pass</v>
      </c>
    </row>
    <row r="4" spans="1:11" x14ac:dyDescent="0.3">
      <c r="A4" s="2" t="s">
        <v>8</v>
      </c>
      <c r="B4" s="2">
        <v>10</v>
      </c>
      <c r="C4" s="2">
        <v>23</v>
      </c>
      <c r="D4" s="2">
        <v>87</v>
      </c>
      <c r="E4" s="2">
        <v>29</v>
      </c>
      <c r="F4" s="2">
        <v>56</v>
      </c>
      <c r="G4" s="2">
        <v>54</v>
      </c>
      <c r="H4" s="2" t="s">
        <v>26</v>
      </c>
      <c r="I4" s="2">
        <f t="shared" si="1"/>
        <v>249</v>
      </c>
      <c r="J4" s="2">
        <f t="shared" si="2"/>
        <v>49.8</v>
      </c>
      <c r="K4" s="2" t="str">
        <f t="shared" si="0"/>
        <v>pass</v>
      </c>
    </row>
    <row r="5" spans="1:11" x14ac:dyDescent="0.3">
      <c r="A5" s="2" t="s">
        <v>17</v>
      </c>
      <c r="B5" s="2">
        <v>11</v>
      </c>
      <c r="C5" s="2">
        <v>88</v>
      </c>
      <c r="D5" s="2">
        <v>89</v>
      </c>
      <c r="E5" s="2">
        <v>97</v>
      </c>
      <c r="F5" s="2">
        <v>84</v>
      </c>
      <c r="G5" s="2">
        <v>65</v>
      </c>
      <c r="H5" s="2" t="s">
        <v>26</v>
      </c>
      <c r="I5" s="2">
        <f t="shared" si="1"/>
        <v>423</v>
      </c>
      <c r="J5" s="2">
        <f t="shared" si="2"/>
        <v>84.6</v>
      </c>
      <c r="K5" s="2" t="str">
        <f t="shared" si="0"/>
        <v>pass</v>
      </c>
    </row>
    <row r="6" spans="1:11" x14ac:dyDescent="0.3">
      <c r="A6" s="2" t="s">
        <v>16</v>
      </c>
      <c r="B6" s="2">
        <v>2</v>
      </c>
      <c r="C6" s="2">
        <v>67</v>
      </c>
      <c r="D6" s="2">
        <v>100</v>
      </c>
      <c r="E6" s="2">
        <v>98</v>
      </c>
      <c r="F6" s="2">
        <v>48</v>
      </c>
      <c r="G6" s="2">
        <v>63</v>
      </c>
      <c r="H6" s="2" t="s">
        <v>26</v>
      </c>
      <c r="I6" s="2">
        <f t="shared" si="1"/>
        <v>376</v>
      </c>
      <c r="J6" s="2">
        <f t="shared" si="2"/>
        <v>75.2</v>
      </c>
      <c r="K6" s="2" t="str">
        <f t="shared" si="0"/>
        <v>pass</v>
      </c>
    </row>
    <row r="7" spans="1:11" x14ac:dyDescent="0.3">
      <c r="A7" s="2" t="s">
        <v>19</v>
      </c>
      <c r="B7" s="2">
        <v>14</v>
      </c>
      <c r="C7" s="2">
        <v>99</v>
      </c>
      <c r="D7" s="2">
        <v>65</v>
      </c>
      <c r="E7" s="2">
        <v>53</v>
      </c>
      <c r="F7" s="2">
        <v>89</v>
      </c>
      <c r="G7" s="2">
        <v>84</v>
      </c>
      <c r="H7" s="2" t="s">
        <v>26</v>
      </c>
      <c r="I7" s="2">
        <f t="shared" si="1"/>
        <v>390</v>
      </c>
      <c r="J7" s="2">
        <f t="shared" si="2"/>
        <v>78</v>
      </c>
      <c r="K7" s="2" t="str">
        <f t="shared" si="0"/>
        <v>pass</v>
      </c>
    </row>
    <row r="8" spans="1:11" x14ac:dyDescent="0.3">
      <c r="A8" s="2" t="s">
        <v>0</v>
      </c>
      <c r="B8" s="2">
        <v>3</v>
      </c>
      <c r="C8" s="2">
        <v>89</v>
      </c>
      <c r="D8" s="2">
        <v>62</v>
      </c>
      <c r="E8" s="2">
        <v>87</v>
      </c>
      <c r="F8" s="2">
        <v>58</v>
      </c>
      <c r="G8" s="2">
        <v>56</v>
      </c>
      <c r="H8" s="2" t="s">
        <v>26</v>
      </c>
      <c r="I8" s="2">
        <f t="shared" si="1"/>
        <v>352</v>
      </c>
      <c r="J8" s="2">
        <f t="shared" si="2"/>
        <v>70.400000000000006</v>
      </c>
      <c r="K8" s="2" t="str">
        <f t="shared" si="0"/>
        <v>pass</v>
      </c>
    </row>
    <row r="9" spans="1:11" x14ac:dyDescent="0.3">
      <c r="A9" s="2" t="s">
        <v>1</v>
      </c>
      <c r="B9" s="2">
        <v>1</v>
      </c>
      <c r="C9" s="2">
        <v>50</v>
      </c>
      <c r="D9" s="2">
        <v>50</v>
      </c>
      <c r="E9" s="2">
        <v>50</v>
      </c>
      <c r="F9" s="2">
        <v>50</v>
      </c>
      <c r="G9" s="2">
        <v>50</v>
      </c>
      <c r="H9" s="2" t="s">
        <v>26</v>
      </c>
      <c r="I9" s="2">
        <f t="shared" si="1"/>
        <v>250</v>
      </c>
      <c r="J9" s="2">
        <f t="shared" si="2"/>
        <v>50</v>
      </c>
      <c r="K9" s="2" t="str">
        <f t="shared" si="0"/>
        <v>pass</v>
      </c>
    </row>
    <row r="10" spans="1:11" x14ac:dyDescent="0.3">
      <c r="A10" s="2" t="s">
        <v>13</v>
      </c>
      <c r="B10" s="2">
        <v>18</v>
      </c>
      <c r="C10" s="2">
        <v>94</v>
      </c>
      <c r="D10" s="2">
        <v>41</v>
      </c>
      <c r="E10" s="2">
        <v>94</v>
      </c>
      <c r="F10" s="2">
        <v>65</v>
      </c>
      <c r="G10" s="2">
        <v>89</v>
      </c>
      <c r="H10" s="2" t="s">
        <v>26</v>
      </c>
      <c r="I10" s="2">
        <f t="shared" si="1"/>
        <v>383</v>
      </c>
      <c r="J10" s="2">
        <f t="shared" si="2"/>
        <v>76.599999999999994</v>
      </c>
      <c r="K10" s="2" t="str">
        <f t="shared" si="0"/>
        <v>pass</v>
      </c>
    </row>
    <row r="11" spans="1:11" x14ac:dyDescent="0.3">
      <c r="A11" s="2" t="s">
        <v>12</v>
      </c>
      <c r="B11" s="2">
        <v>20</v>
      </c>
      <c r="C11" s="2">
        <v>99</v>
      </c>
      <c r="D11" s="2">
        <v>54</v>
      </c>
      <c r="E11" s="2">
        <v>84</v>
      </c>
      <c r="F11" s="2">
        <v>65</v>
      </c>
      <c r="G11" s="2">
        <v>41</v>
      </c>
      <c r="H11" s="2" t="s">
        <v>26</v>
      </c>
      <c r="I11" s="2">
        <f t="shared" si="1"/>
        <v>343</v>
      </c>
      <c r="J11" s="2">
        <f t="shared" si="2"/>
        <v>68.599999999999994</v>
      </c>
      <c r="K11" s="2" t="str">
        <f t="shared" si="0"/>
        <v>pass</v>
      </c>
    </row>
    <row r="12" spans="1:11" x14ac:dyDescent="0.3">
      <c r="A12" s="2" t="s">
        <v>11</v>
      </c>
      <c r="B12" s="2">
        <v>17</v>
      </c>
      <c r="C12" s="2">
        <v>88</v>
      </c>
      <c r="D12" s="2">
        <v>53</v>
      </c>
      <c r="E12" s="2">
        <v>47</v>
      </c>
      <c r="F12" s="2">
        <v>53</v>
      </c>
      <c r="G12" s="2">
        <v>52</v>
      </c>
      <c r="H12" s="2" t="s">
        <v>26</v>
      </c>
      <c r="I12" s="2">
        <f t="shared" si="1"/>
        <v>293</v>
      </c>
      <c r="J12" s="2">
        <f t="shared" si="2"/>
        <v>58.6</v>
      </c>
      <c r="K12" s="2" t="str">
        <f t="shared" si="0"/>
        <v>pass</v>
      </c>
    </row>
    <row r="13" spans="1:11" x14ac:dyDescent="0.3">
      <c r="A13" s="2" t="s">
        <v>18</v>
      </c>
      <c r="B13" s="2">
        <v>13</v>
      </c>
      <c r="C13" s="2">
        <v>89</v>
      </c>
      <c r="D13" s="2">
        <v>85</v>
      </c>
      <c r="E13" s="2">
        <v>52</v>
      </c>
      <c r="F13" s="2">
        <v>84</v>
      </c>
      <c r="G13" s="2">
        <v>54</v>
      </c>
      <c r="H13" s="2" t="s">
        <v>26</v>
      </c>
      <c r="I13" s="2">
        <f t="shared" si="1"/>
        <v>364</v>
      </c>
      <c r="J13" s="2">
        <f t="shared" si="2"/>
        <v>72.8</v>
      </c>
      <c r="K13" s="2" t="str">
        <f t="shared" si="0"/>
        <v>pass</v>
      </c>
    </row>
    <row r="14" spans="1:11" x14ac:dyDescent="0.3">
      <c r="A14" s="2" t="s">
        <v>14</v>
      </c>
      <c r="B14" s="2">
        <v>19</v>
      </c>
      <c r="C14" s="2">
        <v>87</v>
      </c>
      <c r="D14" s="2">
        <v>87</v>
      </c>
      <c r="E14" s="2">
        <v>95</v>
      </c>
      <c r="F14" s="2">
        <v>54</v>
      </c>
      <c r="G14" s="2">
        <v>56</v>
      </c>
      <c r="H14" s="2" t="s">
        <v>26</v>
      </c>
      <c r="I14" s="2">
        <f t="shared" si="1"/>
        <v>379</v>
      </c>
      <c r="J14" s="2">
        <f t="shared" si="2"/>
        <v>75.8</v>
      </c>
      <c r="K14" s="2" t="str">
        <f t="shared" si="0"/>
        <v>pass</v>
      </c>
    </row>
    <row r="15" spans="1:11" x14ac:dyDescent="0.3">
      <c r="A15" s="2" t="s">
        <v>15</v>
      </c>
      <c r="B15" s="2">
        <v>7</v>
      </c>
      <c r="C15" s="2">
        <v>35</v>
      </c>
      <c r="D15" s="2">
        <v>99</v>
      </c>
      <c r="E15" s="2">
        <v>96</v>
      </c>
      <c r="F15" s="2">
        <v>78</v>
      </c>
      <c r="G15" s="2">
        <v>87</v>
      </c>
      <c r="H15" s="2" t="s">
        <v>26</v>
      </c>
      <c r="I15" s="2">
        <f t="shared" si="1"/>
        <v>395</v>
      </c>
      <c r="J15" s="2">
        <f t="shared" si="2"/>
        <v>79</v>
      </c>
      <c r="K15" s="2" t="str">
        <f t="shared" si="0"/>
        <v>pass</v>
      </c>
    </row>
    <row r="16" spans="1:11" x14ac:dyDescent="0.3">
      <c r="A16" s="2" t="s">
        <v>10</v>
      </c>
      <c r="B16" s="2">
        <v>15</v>
      </c>
      <c r="C16" s="2">
        <v>67</v>
      </c>
      <c r="D16" s="2">
        <v>52</v>
      </c>
      <c r="E16" s="2">
        <v>78</v>
      </c>
      <c r="F16" s="2">
        <v>25</v>
      </c>
      <c r="G16" s="2">
        <v>54</v>
      </c>
      <c r="H16" s="2" t="s">
        <v>26</v>
      </c>
      <c r="I16" s="2">
        <f t="shared" si="1"/>
        <v>276</v>
      </c>
      <c r="J16" s="2">
        <f t="shared" si="2"/>
        <v>55.2</v>
      </c>
      <c r="K16" s="2" t="str">
        <f t="shared" si="0"/>
        <v>pass</v>
      </c>
    </row>
    <row r="17" spans="1:27" x14ac:dyDescent="0.3">
      <c r="A17" s="2" t="s">
        <v>5</v>
      </c>
      <c r="B17" s="2">
        <v>6</v>
      </c>
      <c r="C17" s="2">
        <v>66</v>
      </c>
      <c r="D17" s="2">
        <v>78</v>
      </c>
      <c r="E17" s="2">
        <v>56</v>
      </c>
      <c r="F17" s="2">
        <v>47</v>
      </c>
      <c r="G17" s="2">
        <v>78</v>
      </c>
      <c r="H17" s="2" t="s">
        <v>26</v>
      </c>
      <c r="I17" s="2">
        <f t="shared" si="1"/>
        <v>325</v>
      </c>
      <c r="J17" s="2">
        <f t="shared" si="2"/>
        <v>65</v>
      </c>
      <c r="K17" s="2" t="str">
        <f t="shared" si="0"/>
        <v>pass</v>
      </c>
    </row>
    <row r="18" spans="1:27" x14ac:dyDescent="0.3">
      <c r="A18" s="2" t="s">
        <v>6</v>
      </c>
      <c r="B18" s="2">
        <v>8</v>
      </c>
      <c r="C18" s="2">
        <v>34</v>
      </c>
      <c r="D18" s="2">
        <v>65</v>
      </c>
      <c r="E18" s="2">
        <v>87</v>
      </c>
      <c r="F18" s="2">
        <v>85</v>
      </c>
      <c r="G18" s="2">
        <v>56</v>
      </c>
      <c r="H18" s="2" t="s">
        <v>26</v>
      </c>
      <c r="I18" s="2">
        <f t="shared" si="1"/>
        <v>327</v>
      </c>
      <c r="J18" s="2">
        <f t="shared" si="2"/>
        <v>65.400000000000006</v>
      </c>
      <c r="K18" s="2" t="str">
        <f t="shared" si="0"/>
        <v>pass</v>
      </c>
    </row>
    <row r="19" spans="1:27" x14ac:dyDescent="0.3">
      <c r="A19" s="2" t="s">
        <v>3</v>
      </c>
      <c r="B19" s="2">
        <v>4</v>
      </c>
      <c r="C19" s="2">
        <v>99</v>
      </c>
      <c r="D19" s="2">
        <v>70</v>
      </c>
      <c r="E19" s="2">
        <v>45</v>
      </c>
      <c r="F19" s="2">
        <v>56</v>
      </c>
      <c r="G19" s="2">
        <v>52</v>
      </c>
      <c r="H19" s="2" t="s">
        <v>26</v>
      </c>
      <c r="I19" s="2">
        <f t="shared" si="1"/>
        <v>322</v>
      </c>
      <c r="J19" s="2">
        <f t="shared" si="2"/>
        <v>64.400000000000006</v>
      </c>
      <c r="K19" s="2" t="str">
        <f t="shared" si="0"/>
        <v>pass</v>
      </c>
      <c r="Q19" s="1"/>
    </row>
    <row r="20" spans="1:27" x14ac:dyDescent="0.3">
      <c r="A20" s="2" t="s">
        <v>4</v>
      </c>
      <c r="B20" s="2">
        <v>5</v>
      </c>
      <c r="C20" s="2">
        <v>88</v>
      </c>
      <c r="D20" s="2">
        <v>45</v>
      </c>
      <c r="E20" s="2">
        <v>98</v>
      </c>
      <c r="F20" s="2">
        <v>58</v>
      </c>
      <c r="G20" s="2">
        <v>41</v>
      </c>
      <c r="H20" s="2" t="s">
        <v>26</v>
      </c>
      <c r="I20" s="2">
        <f t="shared" si="1"/>
        <v>330</v>
      </c>
      <c r="J20" s="2">
        <f t="shared" si="2"/>
        <v>66</v>
      </c>
      <c r="K20" s="2" t="str">
        <f t="shared" si="0"/>
        <v>pass</v>
      </c>
    </row>
    <row r="25" spans="1:27" x14ac:dyDescent="0.3">
      <c r="H25" s="2" t="s">
        <v>20</v>
      </c>
      <c r="I25" s="2">
        <v>100</v>
      </c>
      <c r="J25" s="2">
        <v>101</v>
      </c>
      <c r="K25" s="2">
        <v>102</v>
      </c>
      <c r="L25" s="2">
        <v>103</v>
      </c>
      <c r="M25" s="2">
        <v>104</v>
      </c>
      <c r="N25" s="2">
        <v>105</v>
      </c>
      <c r="O25" s="2">
        <v>106</v>
      </c>
      <c r="P25" s="2">
        <v>107</v>
      </c>
      <c r="Q25" s="2">
        <v>108</v>
      </c>
      <c r="R25" s="2">
        <v>109</v>
      </c>
      <c r="S25" s="2">
        <v>110</v>
      </c>
      <c r="T25" s="2">
        <v>111</v>
      </c>
      <c r="U25" s="2">
        <v>112</v>
      </c>
      <c r="V25" s="2">
        <v>113</v>
      </c>
      <c r="W25" s="2">
        <v>114</v>
      </c>
      <c r="X25" s="2">
        <v>115</v>
      </c>
      <c r="Y25" s="2">
        <v>116</v>
      </c>
      <c r="Z25" s="2">
        <v>117</v>
      </c>
      <c r="AA25" s="2">
        <v>118</v>
      </c>
    </row>
    <row r="26" spans="1:27" x14ac:dyDescent="0.3">
      <c r="H26" s="2" t="s">
        <v>2</v>
      </c>
      <c r="I26" s="2" t="s">
        <v>9</v>
      </c>
      <c r="J26" s="2" t="s">
        <v>7</v>
      </c>
      <c r="K26" s="2" t="s">
        <v>8</v>
      </c>
      <c r="L26" s="2" t="s">
        <v>17</v>
      </c>
      <c r="M26" s="2" t="s">
        <v>16</v>
      </c>
      <c r="N26" s="2" t="s">
        <v>19</v>
      </c>
      <c r="O26" s="2" t="s">
        <v>0</v>
      </c>
      <c r="P26" s="2" t="s">
        <v>1</v>
      </c>
      <c r="Q26" s="2" t="s">
        <v>13</v>
      </c>
      <c r="R26" s="2" t="s">
        <v>12</v>
      </c>
      <c r="S26" s="2" t="s">
        <v>11</v>
      </c>
      <c r="T26" s="2" t="s">
        <v>18</v>
      </c>
      <c r="U26" s="2" t="s">
        <v>14</v>
      </c>
      <c r="V26" s="2" t="s">
        <v>15</v>
      </c>
      <c r="W26" s="2" t="s">
        <v>10</v>
      </c>
      <c r="X26" s="2" t="s">
        <v>5</v>
      </c>
      <c r="Y26" s="2" t="s">
        <v>6</v>
      </c>
      <c r="Z26" s="2" t="s">
        <v>3</v>
      </c>
      <c r="AA26" s="2" t="s">
        <v>4</v>
      </c>
    </row>
    <row r="27" spans="1:27" x14ac:dyDescent="0.3">
      <c r="H27" s="2" t="s">
        <v>21</v>
      </c>
      <c r="I27" s="2">
        <v>45</v>
      </c>
      <c r="J27" s="2">
        <v>56</v>
      </c>
      <c r="K27" s="2">
        <v>23</v>
      </c>
      <c r="L27" s="2">
        <v>88</v>
      </c>
      <c r="M27" s="2">
        <v>67</v>
      </c>
      <c r="N27" s="2">
        <v>99</v>
      </c>
      <c r="O27" s="2">
        <v>89</v>
      </c>
      <c r="P27" s="2">
        <v>50</v>
      </c>
      <c r="Q27" s="2">
        <v>94</v>
      </c>
      <c r="R27" s="2">
        <v>99</v>
      </c>
      <c r="S27" s="2">
        <v>88</v>
      </c>
      <c r="T27" s="2">
        <v>89</v>
      </c>
      <c r="U27" s="2">
        <v>87</v>
      </c>
      <c r="V27" s="2">
        <v>35</v>
      </c>
      <c r="W27" s="2">
        <v>67</v>
      </c>
      <c r="X27" s="2">
        <v>66</v>
      </c>
      <c r="Y27" s="2">
        <v>34</v>
      </c>
      <c r="Z27" s="2">
        <v>99</v>
      </c>
      <c r="AA27" s="2">
        <v>88</v>
      </c>
    </row>
    <row r="28" spans="1:27" x14ac:dyDescent="0.3">
      <c r="H28" s="2" t="s">
        <v>22</v>
      </c>
      <c r="I28" s="2">
        <v>54</v>
      </c>
      <c r="J28" s="2">
        <v>98</v>
      </c>
      <c r="K28" s="2">
        <v>87</v>
      </c>
      <c r="L28" s="2">
        <v>89</v>
      </c>
      <c r="M28" s="2">
        <v>100</v>
      </c>
      <c r="N28" s="2">
        <v>65</v>
      </c>
      <c r="O28" s="2">
        <v>62</v>
      </c>
      <c r="P28" s="2">
        <v>50</v>
      </c>
      <c r="Q28" s="2">
        <v>41</v>
      </c>
      <c r="R28" s="2">
        <v>54</v>
      </c>
      <c r="S28" s="2">
        <v>53</v>
      </c>
      <c r="T28" s="2">
        <v>85</v>
      </c>
      <c r="U28" s="2">
        <v>87</v>
      </c>
      <c r="V28" s="2">
        <v>99</v>
      </c>
      <c r="W28" s="2">
        <v>52</v>
      </c>
      <c r="X28" s="2">
        <v>78</v>
      </c>
      <c r="Y28" s="2">
        <v>65</v>
      </c>
      <c r="Z28" s="2">
        <v>70</v>
      </c>
      <c r="AA28" s="2">
        <v>45</v>
      </c>
    </row>
    <row r="29" spans="1:27" x14ac:dyDescent="0.3">
      <c r="H29" s="2" t="s">
        <v>23</v>
      </c>
      <c r="I29" s="2">
        <v>56</v>
      </c>
      <c r="J29" s="2">
        <v>41</v>
      </c>
      <c r="K29" s="2">
        <v>29</v>
      </c>
      <c r="L29" s="2">
        <v>97</v>
      </c>
      <c r="M29" s="2">
        <v>98</v>
      </c>
      <c r="N29" s="2">
        <v>53</v>
      </c>
      <c r="O29" s="2">
        <v>87</v>
      </c>
      <c r="P29" s="2">
        <v>50</v>
      </c>
      <c r="Q29" s="2">
        <v>94</v>
      </c>
      <c r="R29" s="2">
        <v>84</v>
      </c>
      <c r="S29" s="2">
        <v>47</v>
      </c>
      <c r="T29" s="2">
        <v>52</v>
      </c>
      <c r="U29" s="2">
        <v>95</v>
      </c>
      <c r="V29" s="2">
        <v>96</v>
      </c>
      <c r="W29" s="2">
        <v>78</v>
      </c>
      <c r="X29" s="2">
        <v>56</v>
      </c>
      <c r="Y29" s="2">
        <v>87</v>
      </c>
      <c r="Z29" s="2">
        <v>45</v>
      </c>
      <c r="AA29" s="2">
        <v>98</v>
      </c>
    </row>
    <row r="30" spans="1:27" x14ac:dyDescent="0.3">
      <c r="H30" s="2" t="s">
        <v>24</v>
      </c>
      <c r="I30" s="2">
        <v>41</v>
      </c>
      <c r="J30" s="2">
        <v>89</v>
      </c>
      <c r="K30" s="2">
        <v>56</v>
      </c>
      <c r="L30" s="2">
        <v>84</v>
      </c>
      <c r="M30" s="2">
        <v>48</v>
      </c>
      <c r="N30" s="2">
        <v>89</v>
      </c>
      <c r="O30" s="2">
        <v>58</v>
      </c>
      <c r="P30" s="2">
        <v>50</v>
      </c>
      <c r="Q30" s="2">
        <v>65</v>
      </c>
      <c r="R30" s="2">
        <v>65</v>
      </c>
      <c r="S30" s="2">
        <v>53</v>
      </c>
      <c r="T30" s="2">
        <v>84</v>
      </c>
      <c r="U30" s="2">
        <v>54</v>
      </c>
      <c r="V30" s="2">
        <v>78</v>
      </c>
      <c r="W30" s="2">
        <v>25</v>
      </c>
      <c r="X30" s="2">
        <v>47</v>
      </c>
      <c r="Y30" s="2">
        <v>85</v>
      </c>
      <c r="Z30" s="2">
        <v>56</v>
      </c>
      <c r="AA30" s="2">
        <v>58</v>
      </c>
    </row>
    <row r="31" spans="1:27" x14ac:dyDescent="0.3">
      <c r="H31" s="2" t="s">
        <v>25</v>
      </c>
      <c r="I31" s="2">
        <v>66</v>
      </c>
      <c r="J31" s="2">
        <v>53</v>
      </c>
      <c r="K31" s="2">
        <v>54</v>
      </c>
      <c r="L31" s="2">
        <v>65</v>
      </c>
      <c r="M31" s="2">
        <v>63</v>
      </c>
      <c r="N31" s="2">
        <v>84</v>
      </c>
      <c r="O31" s="2">
        <v>56</v>
      </c>
      <c r="P31" s="2">
        <v>50</v>
      </c>
      <c r="Q31" s="2">
        <v>89</v>
      </c>
      <c r="R31" s="2">
        <v>41</v>
      </c>
      <c r="S31" s="2">
        <v>52</v>
      </c>
      <c r="T31" s="2">
        <v>54</v>
      </c>
      <c r="U31" s="2">
        <v>56</v>
      </c>
      <c r="V31" s="2">
        <v>87</v>
      </c>
      <c r="W31" s="2">
        <v>54</v>
      </c>
      <c r="X31" s="2">
        <v>78</v>
      </c>
      <c r="Y31" s="2">
        <v>56</v>
      </c>
      <c r="Z31" s="2">
        <v>52</v>
      </c>
      <c r="AA31" s="2">
        <v>41</v>
      </c>
    </row>
    <row r="32" spans="1:27" x14ac:dyDescent="0.3"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  <c r="AA32" s="2" t="s">
        <v>26</v>
      </c>
    </row>
    <row r="33" spans="8:27" x14ac:dyDescent="0.3">
      <c r="H33" s="2" t="s">
        <v>26</v>
      </c>
      <c r="I33" s="2">
        <f t="shared" ref="I33:AA33" si="3">SUM(I27:I31)</f>
        <v>262</v>
      </c>
      <c r="J33" s="2">
        <f t="shared" si="3"/>
        <v>337</v>
      </c>
      <c r="K33" s="2">
        <f t="shared" si="3"/>
        <v>249</v>
      </c>
      <c r="L33" s="2">
        <f t="shared" si="3"/>
        <v>423</v>
      </c>
      <c r="M33" s="2">
        <f t="shared" si="3"/>
        <v>376</v>
      </c>
      <c r="N33" s="2">
        <f t="shared" si="3"/>
        <v>390</v>
      </c>
      <c r="O33" s="2">
        <f t="shared" si="3"/>
        <v>352</v>
      </c>
      <c r="P33" s="2">
        <f t="shared" si="3"/>
        <v>250</v>
      </c>
      <c r="Q33" s="2">
        <f t="shared" si="3"/>
        <v>383</v>
      </c>
      <c r="R33" s="2">
        <f t="shared" si="3"/>
        <v>343</v>
      </c>
      <c r="S33" s="2">
        <f t="shared" si="3"/>
        <v>293</v>
      </c>
      <c r="T33" s="2">
        <f t="shared" si="3"/>
        <v>364</v>
      </c>
      <c r="U33" s="2">
        <f t="shared" si="3"/>
        <v>379</v>
      </c>
      <c r="V33" s="2">
        <f t="shared" si="3"/>
        <v>395</v>
      </c>
      <c r="W33" s="2">
        <f t="shared" si="3"/>
        <v>276</v>
      </c>
      <c r="X33" s="2">
        <f t="shared" si="3"/>
        <v>325</v>
      </c>
      <c r="Y33" s="2">
        <f t="shared" si="3"/>
        <v>327</v>
      </c>
      <c r="Z33" s="2">
        <f t="shared" si="3"/>
        <v>322</v>
      </c>
      <c r="AA33" s="2">
        <f t="shared" si="3"/>
        <v>330</v>
      </c>
    </row>
    <row r="34" spans="8:27" x14ac:dyDescent="0.3">
      <c r="H34" s="2" t="s">
        <v>34</v>
      </c>
      <c r="I34" s="2">
        <f t="shared" ref="I34:AA34" si="4">SUM(I27:I31)/5</f>
        <v>52.4</v>
      </c>
      <c r="J34" s="2">
        <f t="shared" si="4"/>
        <v>67.400000000000006</v>
      </c>
      <c r="K34" s="2">
        <f t="shared" si="4"/>
        <v>49.8</v>
      </c>
      <c r="L34" s="2">
        <f t="shared" si="4"/>
        <v>84.6</v>
      </c>
      <c r="M34" s="2">
        <f t="shared" si="4"/>
        <v>75.2</v>
      </c>
      <c r="N34" s="2">
        <f t="shared" si="4"/>
        <v>78</v>
      </c>
      <c r="O34" s="2">
        <f t="shared" si="4"/>
        <v>70.400000000000006</v>
      </c>
      <c r="P34" s="2">
        <f t="shared" si="4"/>
        <v>50</v>
      </c>
      <c r="Q34" s="2">
        <f t="shared" si="4"/>
        <v>76.599999999999994</v>
      </c>
      <c r="R34" s="2">
        <f t="shared" si="4"/>
        <v>68.599999999999994</v>
      </c>
      <c r="S34" s="2">
        <f t="shared" si="4"/>
        <v>58.6</v>
      </c>
      <c r="T34" s="2">
        <f t="shared" si="4"/>
        <v>72.8</v>
      </c>
      <c r="U34" s="2">
        <f t="shared" si="4"/>
        <v>75.8</v>
      </c>
      <c r="V34" s="2">
        <f t="shared" si="4"/>
        <v>79</v>
      </c>
      <c r="W34" s="2">
        <f t="shared" si="4"/>
        <v>55.2</v>
      </c>
      <c r="X34" s="2">
        <f t="shared" si="4"/>
        <v>65</v>
      </c>
      <c r="Y34" s="2">
        <f t="shared" si="4"/>
        <v>65.400000000000006</v>
      </c>
      <c r="Z34" s="2">
        <f t="shared" si="4"/>
        <v>64.400000000000006</v>
      </c>
      <c r="AA34" s="2">
        <f t="shared" si="4"/>
        <v>66</v>
      </c>
    </row>
    <row r="35" spans="8:27" x14ac:dyDescent="0.3">
      <c r="H35" s="2" t="s">
        <v>35</v>
      </c>
      <c r="I35" s="2" t="str">
        <f t="shared" ref="I35:AA35" si="5">IF(I33&gt;=50,"pass","fail")</f>
        <v>pass</v>
      </c>
      <c r="J35" s="2" t="str">
        <f t="shared" si="5"/>
        <v>pass</v>
      </c>
      <c r="K35" s="2" t="str">
        <f t="shared" si="5"/>
        <v>pass</v>
      </c>
      <c r="L35" s="2" t="str">
        <f t="shared" si="5"/>
        <v>pass</v>
      </c>
      <c r="M35" s="2" t="str">
        <f t="shared" si="5"/>
        <v>pass</v>
      </c>
      <c r="N35" s="2" t="str">
        <f t="shared" si="5"/>
        <v>pass</v>
      </c>
      <c r="O35" s="2" t="str">
        <f t="shared" si="5"/>
        <v>pass</v>
      </c>
      <c r="P35" s="2" t="str">
        <f t="shared" si="5"/>
        <v>pass</v>
      </c>
      <c r="Q35" s="2" t="str">
        <f t="shared" si="5"/>
        <v>pass</v>
      </c>
      <c r="R35" s="2" t="str">
        <f t="shared" si="5"/>
        <v>pass</v>
      </c>
      <c r="S35" s="2" t="str">
        <f t="shared" si="5"/>
        <v>pass</v>
      </c>
      <c r="T35" s="2" t="str">
        <f t="shared" si="5"/>
        <v>pass</v>
      </c>
      <c r="U35" s="2" t="str">
        <f t="shared" si="5"/>
        <v>pass</v>
      </c>
      <c r="V35" s="2" t="str">
        <f t="shared" si="5"/>
        <v>pass</v>
      </c>
      <c r="W35" s="2" t="str">
        <f t="shared" si="5"/>
        <v>pass</v>
      </c>
      <c r="X35" s="2" t="str">
        <f t="shared" si="5"/>
        <v>pass</v>
      </c>
      <c r="Y35" s="2" t="str">
        <f t="shared" si="5"/>
        <v>pass</v>
      </c>
      <c r="Z35" s="2" t="str">
        <f t="shared" si="5"/>
        <v>pass</v>
      </c>
      <c r="AA35" s="2" t="str">
        <f t="shared" si="5"/>
        <v>pass</v>
      </c>
    </row>
    <row r="40" spans="8:27" x14ac:dyDescent="0.3">
      <c r="H40" s="2" t="s">
        <v>20</v>
      </c>
      <c r="I40" t="str">
        <f>HLOOKUP(H40,H25:AA35,1,0)</f>
        <v>ROLL NO</v>
      </c>
      <c r="J40">
        <f>VLOOKUP(H40,H25:AA35,2,0)</f>
        <v>100</v>
      </c>
      <c r="L40">
        <f>VLOOKUP(H40,H25:AA35,4,0)</f>
        <v>102</v>
      </c>
    </row>
    <row r="41" spans="8:27" x14ac:dyDescent="0.3">
      <c r="H41" s="2" t="s">
        <v>2</v>
      </c>
    </row>
    <row r="42" spans="8:27" x14ac:dyDescent="0.3">
      <c r="H42" s="2" t="s">
        <v>21</v>
      </c>
    </row>
    <row r="43" spans="8:27" x14ac:dyDescent="0.3">
      <c r="H43" s="2" t="s">
        <v>22</v>
      </c>
    </row>
    <row r="44" spans="8:27" x14ac:dyDescent="0.3">
      <c r="H44" s="2" t="s">
        <v>23</v>
      </c>
    </row>
    <row r="45" spans="8:27" x14ac:dyDescent="0.3">
      <c r="H45" s="2" t="s">
        <v>24</v>
      </c>
    </row>
    <row r="46" spans="8:27" x14ac:dyDescent="0.3">
      <c r="H46" s="2" t="s">
        <v>25</v>
      </c>
    </row>
    <row r="47" spans="8:27" x14ac:dyDescent="0.3">
      <c r="H47" s="2" t="s">
        <v>26</v>
      </c>
    </row>
    <row r="48" spans="8:27" x14ac:dyDescent="0.3">
      <c r="H48" s="2" t="s">
        <v>26</v>
      </c>
    </row>
    <row r="49" spans="8:8" x14ac:dyDescent="0.3">
      <c r="H49" s="2" t="s">
        <v>34</v>
      </c>
    </row>
    <row r="50" spans="8:8" x14ac:dyDescent="0.3">
      <c r="H50" s="2" t="s">
        <v>35</v>
      </c>
    </row>
  </sheetData>
  <conditionalFormatting sqref="H35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{D567CE18-B698-4383-8506-F607E8A3B3D7}</x14:id>
        </ext>
      </extLst>
    </cfRule>
  </conditionalFormatting>
  <conditionalFormatting sqref="H5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{8885F8EE-A103-4A39-9051-1D7E19402856}</x14:id>
        </ext>
      </extLst>
    </cfRule>
  </conditionalFormatting>
  <conditionalFormatting sqref="K1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{A0C4A354-1E72-4155-9363-DF886E736FF9}</x14:id>
        </ext>
      </extLst>
    </cfRule>
  </conditionalFormatting>
  <dataValidations count="1">
    <dataValidation type="list" allowBlank="1" showInputMessage="1" showErrorMessage="1" sqref="H40" xr:uid="{FA815C97-69A7-4E04-B982-CF344FB2F01A}">
      <formula1>$H$25:$AA$25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67CE18-B698-4383-8506-F607E8A3B3D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8885F8EE-A103-4A39-9051-1D7E194028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H50</xm:sqref>
        </x14:conditionalFormatting>
        <x14:conditionalFormatting xmlns:xm="http://schemas.microsoft.com/office/excel/2006/main">
          <x14:cfRule type="dataBar" id="{A0C4A354-1E72-4155-9363-DF886E736FF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849F-BE7D-45A6-8EE4-6C96E72A3E52}">
  <dimension ref="D7:AA57"/>
  <sheetViews>
    <sheetView topLeftCell="C2" workbookViewId="0">
      <selection activeCell="D7" sqref="D7:N26"/>
    </sheetView>
  </sheetViews>
  <sheetFormatPr defaultRowHeight="14.4" x14ac:dyDescent="0.3"/>
  <cols>
    <col min="4" max="23" width="12.5546875" bestFit="1" customWidth="1"/>
  </cols>
  <sheetData>
    <row r="7" spans="4:27" x14ac:dyDescent="0.3">
      <c r="D7" s="2" t="s">
        <v>20</v>
      </c>
      <c r="E7" s="2" t="s">
        <v>2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26</v>
      </c>
      <c r="M7" s="2" t="s">
        <v>34</v>
      </c>
      <c r="N7" s="2" t="s">
        <v>35</v>
      </c>
      <c r="Q7" s="2" t="s">
        <v>20</v>
      </c>
      <c r="R7" s="2" t="s">
        <v>2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26</v>
      </c>
      <c r="Z7" s="2" t="s">
        <v>34</v>
      </c>
      <c r="AA7" s="2" t="s">
        <v>35</v>
      </c>
    </row>
    <row r="8" spans="4:27" x14ac:dyDescent="0.3">
      <c r="D8" s="2">
        <v>12</v>
      </c>
      <c r="E8" s="2" t="s">
        <v>9</v>
      </c>
      <c r="F8" s="2">
        <v>45</v>
      </c>
      <c r="G8" s="2">
        <v>54</v>
      </c>
      <c r="H8" s="2">
        <v>56</v>
      </c>
      <c r="I8" s="2">
        <v>41</v>
      </c>
      <c r="J8" s="2">
        <v>66</v>
      </c>
      <c r="K8" s="2" t="s">
        <v>26</v>
      </c>
      <c r="L8" s="2">
        <f>SUM(F8:J8)</f>
        <v>262</v>
      </c>
      <c r="M8" s="2">
        <f>SUM(F8:J8)/5</f>
        <v>52.4</v>
      </c>
      <c r="N8" s="2" t="str">
        <f t="shared" ref="N8:N26" si="0">IF(L8&gt;=50,"pass","fail")</f>
        <v>pass</v>
      </c>
      <c r="Q8">
        <v>15</v>
      </c>
      <c r="R8" t="str">
        <f>VLOOKUP(Q8,D7:N26,2,0)</f>
        <v>Jiya</v>
      </c>
      <c r="S8">
        <f>VLOOKUP(Q8,D7:N26,3,0)</f>
        <v>67</v>
      </c>
      <c r="T8">
        <f>VLOOKUP(Q8,D7:N26,4,0)</f>
        <v>52</v>
      </c>
    </row>
    <row r="9" spans="4:27" x14ac:dyDescent="0.3">
      <c r="D9" s="2">
        <v>9</v>
      </c>
      <c r="E9" s="2" t="s">
        <v>7</v>
      </c>
      <c r="F9" s="2">
        <v>56</v>
      </c>
      <c r="G9" s="2">
        <v>98</v>
      </c>
      <c r="H9" s="2">
        <v>41</v>
      </c>
      <c r="I9" s="2">
        <v>89</v>
      </c>
      <c r="J9" s="2">
        <v>53</v>
      </c>
      <c r="K9" s="2" t="s">
        <v>26</v>
      </c>
      <c r="L9" s="2">
        <f t="shared" ref="L9:L26" si="1">SUM(F9:J9)</f>
        <v>337</v>
      </c>
      <c r="M9" s="2">
        <f t="shared" ref="M9:M26" si="2">SUM(F9:J9)/5</f>
        <v>67.400000000000006</v>
      </c>
      <c r="N9" s="2" t="str">
        <f t="shared" si="0"/>
        <v>pass</v>
      </c>
    </row>
    <row r="10" spans="4:27" x14ac:dyDescent="0.3">
      <c r="D10" s="2">
        <v>10</v>
      </c>
      <c r="E10" s="2" t="s">
        <v>8</v>
      </c>
      <c r="F10" s="2">
        <v>23</v>
      </c>
      <c r="G10" s="2">
        <v>87</v>
      </c>
      <c r="H10" s="2">
        <v>29</v>
      </c>
      <c r="I10" s="2">
        <v>56</v>
      </c>
      <c r="J10" s="2">
        <v>54</v>
      </c>
      <c r="K10" s="2" t="s">
        <v>26</v>
      </c>
      <c r="L10" s="2">
        <f t="shared" si="1"/>
        <v>249</v>
      </c>
      <c r="M10" s="2">
        <f t="shared" si="2"/>
        <v>49.8</v>
      </c>
      <c r="N10" s="2" t="str">
        <f t="shared" si="0"/>
        <v>pass</v>
      </c>
    </row>
    <row r="11" spans="4:27" x14ac:dyDescent="0.3">
      <c r="D11" s="2">
        <v>11</v>
      </c>
      <c r="E11" s="2" t="s">
        <v>17</v>
      </c>
      <c r="F11" s="2">
        <v>88</v>
      </c>
      <c r="G11" s="2">
        <v>89</v>
      </c>
      <c r="H11" s="2">
        <v>97</v>
      </c>
      <c r="I11" s="2">
        <v>84</v>
      </c>
      <c r="J11" s="2">
        <v>65</v>
      </c>
      <c r="K11" s="2" t="s">
        <v>26</v>
      </c>
      <c r="L11" s="2">
        <f t="shared" si="1"/>
        <v>423</v>
      </c>
      <c r="M11" s="2">
        <f t="shared" si="2"/>
        <v>84.6</v>
      </c>
      <c r="N11" s="2" t="str">
        <f t="shared" si="0"/>
        <v>pass</v>
      </c>
    </row>
    <row r="12" spans="4:27" x14ac:dyDescent="0.3">
      <c r="D12" s="2">
        <v>2</v>
      </c>
      <c r="E12" s="2" t="s">
        <v>16</v>
      </c>
      <c r="F12" s="2">
        <v>67</v>
      </c>
      <c r="G12" s="2">
        <v>100</v>
      </c>
      <c r="H12" s="2">
        <v>98</v>
      </c>
      <c r="I12" s="2">
        <v>48</v>
      </c>
      <c r="J12" s="2">
        <v>63</v>
      </c>
      <c r="K12" s="2" t="s">
        <v>26</v>
      </c>
      <c r="L12" s="2">
        <f t="shared" si="1"/>
        <v>376</v>
      </c>
      <c r="M12" s="2">
        <f t="shared" si="2"/>
        <v>75.2</v>
      </c>
      <c r="N12" s="2" t="str">
        <f t="shared" si="0"/>
        <v>pass</v>
      </c>
      <c r="Q12">
        <v>12</v>
      </c>
      <c r="R12" t="str" cm="1">
        <f t="array" ref="R12:AA12">_xlfn.XLOOKUP(Q12,D7:D26,E7:N26,0)</f>
        <v>Vishal</v>
      </c>
      <c r="S12">
        <v>45</v>
      </c>
      <c r="T12">
        <v>54</v>
      </c>
      <c r="U12">
        <v>56</v>
      </c>
      <c r="V12">
        <v>41</v>
      </c>
      <c r="W12">
        <v>66</v>
      </c>
      <c r="X12" t="str">
        <v>TOTAL MARKS</v>
      </c>
      <c r="Y12">
        <v>262</v>
      </c>
      <c r="Z12">
        <v>52.4</v>
      </c>
      <c r="AA12" t="str">
        <v>pass</v>
      </c>
    </row>
    <row r="13" spans="4:27" x14ac:dyDescent="0.3">
      <c r="D13" s="2">
        <v>14</v>
      </c>
      <c r="E13" s="2" t="s">
        <v>19</v>
      </c>
      <c r="F13" s="2">
        <v>99</v>
      </c>
      <c r="G13" s="2">
        <v>65</v>
      </c>
      <c r="H13" s="2">
        <v>53</v>
      </c>
      <c r="I13" s="2">
        <v>89</v>
      </c>
      <c r="J13" s="2">
        <v>84</v>
      </c>
      <c r="K13" s="2" t="s">
        <v>26</v>
      </c>
      <c r="L13" s="2">
        <f t="shared" si="1"/>
        <v>390</v>
      </c>
      <c r="M13" s="2">
        <f t="shared" si="2"/>
        <v>78</v>
      </c>
      <c r="N13" s="2" t="str">
        <f t="shared" si="0"/>
        <v>pass</v>
      </c>
    </row>
    <row r="14" spans="4:27" x14ac:dyDescent="0.3">
      <c r="D14" s="2">
        <v>3</v>
      </c>
      <c r="E14" s="2" t="s">
        <v>0</v>
      </c>
      <c r="F14" s="2">
        <v>89</v>
      </c>
      <c r="G14" s="2">
        <v>62</v>
      </c>
      <c r="H14" s="2">
        <v>87</v>
      </c>
      <c r="I14" s="2">
        <v>58</v>
      </c>
      <c r="J14" s="2">
        <v>56</v>
      </c>
      <c r="K14" s="2" t="s">
        <v>26</v>
      </c>
      <c r="L14" s="2">
        <f t="shared" si="1"/>
        <v>352</v>
      </c>
      <c r="M14" s="2">
        <f t="shared" si="2"/>
        <v>70.400000000000006</v>
      </c>
      <c r="N14" s="2" t="str">
        <f t="shared" si="0"/>
        <v>pass</v>
      </c>
      <c r="Q14">
        <v>18</v>
      </c>
      <c r="R14" t="str" cm="1">
        <f t="array" ref="R14:AA14">_xlfn.XLOOKUP(Q14,D7:D26,E7:N26,0)</f>
        <v>Rohit</v>
      </c>
      <c r="S14">
        <v>94</v>
      </c>
      <c r="T14">
        <v>41</v>
      </c>
      <c r="U14">
        <v>94</v>
      </c>
      <c r="V14">
        <v>65</v>
      </c>
      <c r="W14">
        <v>89</v>
      </c>
      <c r="X14" t="str">
        <v>TOTAL MARKS</v>
      </c>
      <c r="Y14">
        <v>383</v>
      </c>
      <c r="Z14">
        <v>76.599999999999994</v>
      </c>
      <c r="AA14" t="str">
        <v>pass</v>
      </c>
    </row>
    <row r="15" spans="4:27" x14ac:dyDescent="0.3">
      <c r="D15" s="2">
        <v>1</v>
      </c>
      <c r="E15" s="2" t="s">
        <v>1</v>
      </c>
      <c r="F15" s="2">
        <v>50</v>
      </c>
      <c r="G15" s="2">
        <v>50</v>
      </c>
      <c r="H15" s="2">
        <v>50</v>
      </c>
      <c r="I15" s="2">
        <v>50</v>
      </c>
      <c r="J15" s="2">
        <v>50</v>
      </c>
      <c r="K15" s="2" t="s">
        <v>26</v>
      </c>
      <c r="L15" s="2">
        <f t="shared" si="1"/>
        <v>250</v>
      </c>
      <c r="M15" s="2">
        <f t="shared" si="2"/>
        <v>50</v>
      </c>
      <c r="N15" s="2" t="str">
        <f t="shared" si="0"/>
        <v>pass</v>
      </c>
      <c r="Q15">
        <v>3</v>
      </c>
      <c r="R15" t="str" cm="1">
        <f t="array" ref="R15:AA15">_xlfn.XLOOKUP(Q15,D7:D26,E7:N26,0)</f>
        <v>Simran</v>
      </c>
      <c r="S15">
        <v>89</v>
      </c>
      <c r="T15">
        <v>62</v>
      </c>
      <c r="U15">
        <v>87</v>
      </c>
      <c r="V15">
        <v>58</v>
      </c>
      <c r="W15">
        <v>56</v>
      </c>
      <c r="X15" t="str">
        <v>TOTAL MARKS</v>
      </c>
      <c r="Y15">
        <v>352</v>
      </c>
      <c r="Z15">
        <v>70.400000000000006</v>
      </c>
      <c r="AA15" t="str">
        <v>pass</v>
      </c>
    </row>
    <row r="16" spans="4:27" x14ac:dyDescent="0.3">
      <c r="D16" s="2">
        <v>18</v>
      </c>
      <c r="E16" s="2" t="s">
        <v>13</v>
      </c>
      <c r="F16" s="2">
        <v>94</v>
      </c>
      <c r="G16" s="2">
        <v>41</v>
      </c>
      <c r="H16" s="2">
        <v>94</v>
      </c>
      <c r="I16" s="2">
        <v>65</v>
      </c>
      <c r="J16" s="2">
        <v>89</v>
      </c>
      <c r="K16" s="2" t="s">
        <v>26</v>
      </c>
      <c r="L16" s="2">
        <f t="shared" si="1"/>
        <v>383</v>
      </c>
      <c r="M16" s="2">
        <f t="shared" si="2"/>
        <v>76.599999999999994</v>
      </c>
      <c r="N16" s="2" t="str">
        <f t="shared" si="0"/>
        <v>pass</v>
      </c>
    </row>
    <row r="17" spans="4:23" x14ac:dyDescent="0.3">
      <c r="D17" s="2">
        <v>20</v>
      </c>
      <c r="E17" s="2" t="s">
        <v>12</v>
      </c>
      <c r="F17" s="2">
        <v>99</v>
      </c>
      <c r="G17" s="2">
        <v>54</v>
      </c>
      <c r="H17" s="2">
        <v>84</v>
      </c>
      <c r="I17" s="2">
        <v>65</v>
      </c>
      <c r="J17" s="2">
        <v>41</v>
      </c>
      <c r="K17" s="2" t="s">
        <v>26</v>
      </c>
      <c r="L17" s="2">
        <f t="shared" si="1"/>
        <v>343</v>
      </c>
      <c r="M17" s="2">
        <f t="shared" si="2"/>
        <v>68.599999999999994</v>
      </c>
      <c r="N17" s="2" t="str">
        <f t="shared" si="0"/>
        <v>pass</v>
      </c>
    </row>
    <row r="18" spans="4:23" x14ac:dyDescent="0.3">
      <c r="D18" s="2">
        <v>17</v>
      </c>
      <c r="E18" s="2" t="s">
        <v>11</v>
      </c>
      <c r="F18" s="2">
        <v>88</v>
      </c>
      <c r="G18" s="2">
        <v>53</v>
      </c>
      <c r="H18" s="2">
        <v>47</v>
      </c>
      <c r="I18" s="2">
        <v>53</v>
      </c>
      <c r="J18" s="2">
        <v>52</v>
      </c>
      <c r="K18" s="2" t="s">
        <v>26</v>
      </c>
      <c r="L18" s="2">
        <f t="shared" si="1"/>
        <v>293</v>
      </c>
      <c r="M18" s="2">
        <f t="shared" si="2"/>
        <v>58.6</v>
      </c>
      <c r="N18" s="2" t="str">
        <f t="shared" si="0"/>
        <v>pass</v>
      </c>
    </row>
    <row r="19" spans="4:23" x14ac:dyDescent="0.3">
      <c r="D19" s="2">
        <v>13</v>
      </c>
      <c r="E19" s="2" t="s">
        <v>18</v>
      </c>
      <c r="F19" s="2">
        <v>89</v>
      </c>
      <c r="G19" s="2">
        <v>85</v>
      </c>
      <c r="H19" s="2">
        <v>52</v>
      </c>
      <c r="I19" s="2">
        <v>84</v>
      </c>
      <c r="J19" s="2">
        <v>54</v>
      </c>
      <c r="K19" s="2" t="s">
        <v>26</v>
      </c>
      <c r="L19" s="2">
        <f t="shared" si="1"/>
        <v>364</v>
      </c>
      <c r="M19" s="2">
        <f t="shared" si="2"/>
        <v>72.8</v>
      </c>
      <c r="N19" s="2" t="str">
        <f t="shared" si="0"/>
        <v>pass</v>
      </c>
    </row>
    <row r="20" spans="4:23" x14ac:dyDescent="0.3">
      <c r="D20" s="2">
        <v>19</v>
      </c>
      <c r="E20" s="2" t="s">
        <v>14</v>
      </c>
      <c r="F20" s="2">
        <v>87</v>
      </c>
      <c r="G20" s="2">
        <v>87</v>
      </c>
      <c r="H20" s="2">
        <v>95</v>
      </c>
      <c r="I20" s="2">
        <v>54</v>
      </c>
      <c r="J20" s="2">
        <v>56</v>
      </c>
      <c r="K20" s="2" t="s">
        <v>26</v>
      </c>
      <c r="L20" s="2">
        <f t="shared" si="1"/>
        <v>379</v>
      </c>
      <c r="M20" s="2">
        <f t="shared" si="2"/>
        <v>75.8</v>
      </c>
      <c r="N20" s="2" t="str">
        <f t="shared" si="0"/>
        <v>pass</v>
      </c>
    </row>
    <row r="21" spans="4:23" x14ac:dyDescent="0.3">
      <c r="D21" s="2">
        <v>7</v>
      </c>
      <c r="E21" s="2" t="s">
        <v>15</v>
      </c>
      <c r="F21" s="2">
        <v>35</v>
      </c>
      <c r="G21" s="2">
        <v>99</v>
      </c>
      <c r="H21" s="2">
        <v>96</v>
      </c>
      <c r="I21" s="2">
        <v>78</v>
      </c>
      <c r="J21" s="2">
        <v>87</v>
      </c>
      <c r="K21" s="2" t="s">
        <v>26</v>
      </c>
      <c r="L21" s="2">
        <f t="shared" si="1"/>
        <v>395</v>
      </c>
      <c r="M21" s="2">
        <f t="shared" si="2"/>
        <v>79</v>
      </c>
      <c r="N21" s="2" t="str">
        <f t="shared" si="0"/>
        <v>pass</v>
      </c>
    </row>
    <row r="22" spans="4:23" x14ac:dyDescent="0.3">
      <c r="D22" s="2">
        <v>15</v>
      </c>
      <c r="E22" s="2" t="s">
        <v>10</v>
      </c>
      <c r="F22" s="2">
        <v>67</v>
      </c>
      <c r="G22" s="2">
        <v>52</v>
      </c>
      <c r="H22" s="2">
        <v>78</v>
      </c>
      <c r="I22" s="2">
        <v>25</v>
      </c>
      <c r="J22" s="2">
        <v>54</v>
      </c>
      <c r="K22" s="2" t="s">
        <v>26</v>
      </c>
      <c r="L22" s="2">
        <f t="shared" si="1"/>
        <v>276</v>
      </c>
      <c r="M22" s="2">
        <f t="shared" si="2"/>
        <v>55.2</v>
      </c>
      <c r="N22" s="2" t="str">
        <f t="shared" si="0"/>
        <v>pass</v>
      </c>
    </row>
    <row r="23" spans="4:23" x14ac:dyDescent="0.3">
      <c r="D23" s="2">
        <v>6</v>
      </c>
      <c r="E23" s="2" t="s">
        <v>5</v>
      </c>
      <c r="F23" s="2">
        <v>66</v>
      </c>
      <c r="G23" s="2">
        <v>78</v>
      </c>
      <c r="H23" s="2">
        <v>56</v>
      </c>
      <c r="I23" s="2">
        <v>47</v>
      </c>
      <c r="J23" s="2">
        <v>78</v>
      </c>
      <c r="K23" s="2" t="s">
        <v>26</v>
      </c>
      <c r="L23" s="2">
        <f t="shared" si="1"/>
        <v>325</v>
      </c>
      <c r="M23" s="2">
        <f t="shared" si="2"/>
        <v>65</v>
      </c>
      <c r="N23" s="2" t="str">
        <f t="shared" si="0"/>
        <v>pass</v>
      </c>
    </row>
    <row r="24" spans="4:23" x14ac:dyDescent="0.3">
      <c r="D24" s="2">
        <v>8</v>
      </c>
      <c r="E24" s="2" t="s">
        <v>6</v>
      </c>
      <c r="F24" s="2">
        <v>34</v>
      </c>
      <c r="G24" s="2">
        <v>65</v>
      </c>
      <c r="H24" s="2">
        <v>87</v>
      </c>
      <c r="I24" s="2">
        <v>85</v>
      </c>
      <c r="J24" s="2">
        <v>56</v>
      </c>
      <c r="K24" s="2" t="s">
        <v>26</v>
      </c>
      <c r="L24" s="2">
        <f t="shared" si="1"/>
        <v>327</v>
      </c>
      <c r="M24" s="2">
        <f t="shared" si="2"/>
        <v>65.400000000000006</v>
      </c>
      <c r="N24" s="2" t="str">
        <f t="shared" si="0"/>
        <v>pass</v>
      </c>
    </row>
    <row r="25" spans="4:23" x14ac:dyDescent="0.3">
      <c r="D25" s="2">
        <v>4</v>
      </c>
      <c r="E25" s="2" t="s">
        <v>3</v>
      </c>
      <c r="F25" s="2">
        <v>99</v>
      </c>
      <c r="G25" s="2">
        <v>70</v>
      </c>
      <c r="H25" s="2">
        <v>45</v>
      </c>
      <c r="I25" s="2">
        <v>56</v>
      </c>
      <c r="J25" s="2">
        <v>52</v>
      </c>
      <c r="K25" s="2" t="s">
        <v>26</v>
      </c>
      <c r="L25" s="2">
        <f t="shared" si="1"/>
        <v>322</v>
      </c>
      <c r="M25" s="2">
        <f t="shared" si="2"/>
        <v>64.400000000000006</v>
      </c>
      <c r="N25" s="2" t="str">
        <f t="shared" si="0"/>
        <v>pass</v>
      </c>
    </row>
    <row r="26" spans="4:23" x14ac:dyDescent="0.3">
      <c r="D26" s="2">
        <v>5</v>
      </c>
      <c r="E26" s="2" t="s">
        <v>4</v>
      </c>
      <c r="F26" s="2">
        <v>88</v>
      </c>
      <c r="G26" s="2">
        <v>45</v>
      </c>
      <c r="H26" s="2">
        <v>98</v>
      </c>
      <c r="I26" s="2">
        <v>58</v>
      </c>
      <c r="J26" s="2">
        <v>41</v>
      </c>
      <c r="K26" s="2" t="s">
        <v>26</v>
      </c>
      <c r="L26" s="2">
        <f t="shared" si="1"/>
        <v>330</v>
      </c>
      <c r="M26" s="2">
        <f t="shared" si="2"/>
        <v>66</v>
      </c>
      <c r="N26" s="2" t="str">
        <f t="shared" si="0"/>
        <v>pass</v>
      </c>
    </row>
    <row r="31" spans="4:23" x14ac:dyDescent="0.3">
      <c r="D31" s="2" t="s">
        <v>20</v>
      </c>
      <c r="E31" s="2">
        <v>12</v>
      </c>
      <c r="F31" s="2">
        <v>9</v>
      </c>
      <c r="G31" s="2">
        <v>10</v>
      </c>
      <c r="H31" s="2">
        <v>11</v>
      </c>
      <c r="I31" s="2">
        <v>2</v>
      </c>
      <c r="J31" s="2">
        <v>14</v>
      </c>
      <c r="K31" s="2">
        <v>3</v>
      </c>
      <c r="L31" s="2">
        <v>1</v>
      </c>
      <c r="M31" s="2">
        <v>18</v>
      </c>
      <c r="N31" s="2">
        <v>20</v>
      </c>
      <c r="O31" s="2">
        <v>17</v>
      </c>
      <c r="P31" s="2">
        <v>13</v>
      </c>
      <c r="Q31" s="2">
        <v>19</v>
      </c>
      <c r="R31" s="2">
        <v>7</v>
      </c>
      <c r="S31" s="2">
        <v>15</v>
      </c>
      <c r="T31" s="2">
        <v>6</v>
      </c>
      <c r="U31" s="2">
        <v>8</v>
      </c>
      <c r="V31" s="2">
        <v>4</v>
      </c>
      <c r="W31" s="2">
        <v>5</v>
      </c>
    </row>
    <row r="32" spans="4:23" x14ac:dyDescent="0.3">
      <c r="D32" s="2" t="s">
        <v>2</v>
      </c>
      <c r="E32" s="2" t="s">
        <v>9</v>
      </c>
      <c r="F32" s="2" t="s">
        <v>7</v>
      </c>
      <c r="G32" s="2" t="s">
        <v>8</v>
      </c>
      <c r="H32" s="2" t="s">
        <v>17</v>
      </c>
      <c r="I32" s="2" t="s">
        <v>16</v>
      </c>
      <c r="J32" s="2" t="s">
        <v>19</v>
      </c>
      <c r="K32" s="2" t="s">
        <v>0</v>
      </c>
      <c r="L32" s="2" t="s">
        <v>1</v>
      </c>
      <c r="M32" s="2" t="s">
        <v>13</v>
      </c>
      <c r="N32" s="2" t="s">
        <v>12</v>
      </c>
      <c r="O32" s="2" t="s">
        <v>11</v>
      </c>
      <c r="P32" s="2" t="s">
        <v>18</v>
      </c>
      <c r="Q32" s="2" t="s">
        <v>14</v>
      </c>
      <c r="R32" s="2" t="s">
        <v>15</v>
      </c>
      <c r="S32" s="2" t="s">
        <v>10</v>
      </c>
      <c r="T32" s="2" t="s">
        <v>5</v>
      </c>
      <c r="U32" s="2" t="s">
        <v>6</v>
      </c>
      <c r="V32" s="2" t="s">
        <v>3</v>
      </c>
      <c r="W32" s="2" t="s">
        <v>4</v>
      </c>
    </row>
    <row r="33" spans="4:23" x14ac:dyDescent="0.3">
      <c r="D33" s="2" t="s">
        <v>21</v>
      </c>
      <c r="E33" s="2">
        <v>45</v>
      </c>
      <c r="F33" s="2">
        <v>56</v>
      </c>
      <c r="G33" s="2">
        <v>23</v>
      </c>
      <c r="H33" s="2">
        <v>88</v>
      </c>
      <c r="I33" s="2">
        <v>67</v>
      </c>
      <c r="J33" s="2">
        <v>99</v>
      </c>
      <c r="K33" s="2">
        <v>89</v>
      </c>
      <c r="L33" s="2">
        <v>50</v>
      </c>
      <c r="M33" s="2">
        <v>94</v>
      </c>
      <c r="N33" s="2">
        <v>99</v>
      </c>
      <c r="O33" s="2">
        <v>88</v>
      </c>
      <c r="P33" s="2">
        <v>89</v>
      </c>
      <c r="Q33" s="2">
        <v>87</v>
      </c>
      <c r="R33" s="2">
        <v>35</v>
      </c>
      <c r="S33" s="2">
        <v>67</v>
      </c>
      <c r="T33" s="2">
        <v>66</v>
      </c>
      <c r="U33" s="2">
        <v>34</v>
      </c>
      <c r="V33" s="2">
        <v>99</v>
      </c>
      <c r="W33" s="2">
        <v>88</v>
      </c>
    </row>
    <row r="34" spans="4:23" x14ac:dyDescent="0.3">
      <c r="D34" s="2" t="s">
        <v>22</v>
      </c>
      <c r="E34" s="2">
        <v>54</v>
      </c>
      <c r="F34" s="2">
        <v>98</v>
      </c>
      <c r="G34" s="2">
        <v>87</v>
      </c>
      <c r="H34" s="2">
        <v>89</v>
      </c>
      <c r="I34" s="2">
        <v>100</v>
      </c>
      <c r="J34" s="2">
        <v>65</v>
      </c>
      <c r="K34" s="2">
        <v>62</v>
      </c>
      <c r="L34" s="2">
        <v>50</v>
      </c>
      <c r="M34" s="2">
        <v>41</v>
      </c>
      <c r="N34" s="2">
        <v>54</v>
      </c>
      <c r="O34" s="2">
        <v>53</v>
      </c>
      <c r="P34" s="2">
        <v>85</v>
      </c>
      <c r="Q34" s="2">
        <v>87</v>
      </c>
      <c r="R34" s="2">
        <v>99</v>
      </c>
      <c r="S34" s="2">
        <v>52</v>
      </c>
      <c r="T34" s="2">
        <v>78</v>
      </c>
      <c r="U34" s="2">
        <v>65</v>
      </c>
      <c r="V34" s="2">
        <v>70</v>
      </c>
      <c r="W34" s="2">
        <v>45</v>
      </c>
    </row>
    <row r="35" spans="4:23" x14ac:dyDescent="0.3">
      <c r="D35" s="2" t="s">
        <v>23</v>
      </c>
      <c r="E35" s="2">
        <v>56</v>
      </c>
      <c r="F35" s="2">
        <v>41</v>
      </c>
      <c r="G35" s="2">
        <v>29</v>
      </c>
      <c r="H35" s="2">
        <v>97</v>
      </c>
      <c r="I35" s="2">
        <v>98</v>
      </c>
      <c r="J35" s="2">
        <v>53</v>
      </c>
      <c r="K35" s="2">
        <v>87</v>
      </c>
      <c r="L35" s="2">
        <v>50</v>
      </c>
      <c r="M35" s="2">
        <v>94</v>
      </c>
      <c r="N35" s="2">
        <v>84</v>
      </c>
      <c r="O35" s="2">
        <v>47</v>
      </c>
      <c r="P35" s="2">
        <v>52</v>
      </c>
      <c r="Q35" s="2">
        <v>95</v>
      </c>
      <c r="R35" s="2">
        <v>96</v>
      </c>
      <c r="S35" s="2">
        <v>78</v>
      </c>
      <c r="T35" s="2">
        <v>56</v>
      </c>
      <c r="U35" s="2">
        <v>87</v>
      </c>
      <c r="V35" s="2">
        <v>45</v>
      </c>
      <c r="W35" s="2">
        <v>98</v>
      </c>
    </row>
    <row r="36" spans="4:23" x14ac:dyDescent="0.3">
      <c r="D36" s="2" t="s">
        <v>24</v>
      </c>
      <c r="E36" s="2">
        <v>41</v>
      </c>
      <c r="F36" s="2">
        <v>89</v>
      </c>
      <c r="G36" s="2">
        <v>56</v>
      </c>
      <c r="H36" s="2">
        <v>84</v>
      </c>
      <c r="I36" s="2">
        <v>48</v>
      </c>
      <c r="J36" s="2">
        <v>89</v>
      </c>
      <c r="K36" s="2">
        <v>58</v>
      </c>
      <c r="L36" s="2">
        <v>50</v>
      </c>
      <c r="M36" s="2">
        <v>65</v>
      </c>
      <c r="N36" s="2">
        <v>65</v>
      </c>
      <c r="O36" s="2">
        <v>53</v>
      </c>
      <c r="P36" s="2">
        <v>84</v>
      </c>
      <c r="Q36" s="2">
        <v>54</v>
      </c>
      <c r="R36" s="2">
        <v>78</v>
      </c>
      <c r="S36" s="2">
        <v>25</v>
      </c>
      <c r="T36" s="2">
        <v>47</v>
      </c>
      <c r="U36" s="2">
        <v>85</v>
      </c>
      <c r="V36" s="2">
        <v>56</v>
      </c>
      <c r="W36" s="2">
        <v>58</v>
      </c>
    </row>
    <row r="37" spans="4:23" x14ac:dyDescent="0.3">
      <c r="D37" s="2" t="s">
        <v>25</v>
      </c>
      <c r="E37" s="2">
        <v>66</v>
      </c>
      <c r="F37" s="2">
        <v>53</v>
      </c>
      <c r="G37" s="2">
        <v>54</v>
      </c>
      <c r="H37" s="2">
        <v>65</v>
      </c>
      <c r="I37" s="2">
        <v>63</v>
      </c>
      <c r="J37" s="2">
        <v>84</v>
      </c>
      <c r="K37" s="2">
        <v>56</v>
      </c>
      <c r="L37" s="2">
        <v>50</v>
      </c>
      <c r="M37" s="2">
        <v>89</v>
      </c>
      <c r="N37" s="2">
        <v>41</v>
      </c>
      <c r="O37" s="2">
        <v>52</v>
      </c>
      <c r="P37" s="2">
        <v>54</v>
      </c>
      <c r="Q37" s="2">
        <v>56</v>
      </c>
      <c r="R37" s="2">
        <v>87</v>
      </c>
      <c r="S37" s="2">
        <v>54</v>
      </c>
      <c r="T37" s="2">
        <v>78</v>
      </c>
      <c r="U37" s="2">
        <v>56</v>
      </c>
      <c r="V37" s="2">
        <v>52</v>
      </c>
      <c r="W37" s="2">
        <v>41</v>
      </c>
    </row>
    <row r="38" spans="4:23" x14ac:dyDescent="0.3"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</row>
    <row r="39" spans="4:23" x14ac:dyDescent="0.3">
      <c r="D39" s="2" t="s">
        <v>26</v>
      </c>
      <c r="E39" s="2">
        <f t="shared" ref="E39:W39" si="3">SUM(E33:E37)</f>
        <v>262</v>
      </c>
      <c r="F39" s="2">
        <f t="shared" si="3"/>
        <v>337</v>
      </c>
      <c r="G39" s="2">
        <f t="shared" si="3"/>
        <v>249</v>
      </c>
      <c r="H39" s="2">
        <f t="shared" si="3"/>
        <v>423</v>
      </c>
      <c r="I39" s="2">
        <f t="shared" si="3"/>
        <v>376</v>
      </c>
      <c r="J39" s="2">
        <f t="shared" si="3"/>
        <v>390</v>
      </c>
      <c r="K39" s="2">
        <f t="shared" si="3"/>
        <v>352</v>
      </c>
      <c r="L39" s="2">
        <f t="shared" si="3"/>
        <v>250</v>
      </c>
      <c r="M39" s="2">
        <f t="shared" si="3"/>
        <v>383</v>
      </c>
      <c r="N39" s="2">
        <f t="shared" si="3"/>
        <v>343</v>
      </c>
      <c r="O39" s="2">
        <f t="shared" si="3"/>
        <v>293</v>
      </c>
      <c r="P39" s="2">
        <f t="shared" si="3"/>
        <v>364</v>
      </c>
      <c r="Q39" s="2">
        <f t="shared" si="3"/>
        <v>379</v>
      </c>
      <c r="R39" s="2">
        <f t="shared" si="3"/>
        <v>395</v>
      </c>
      <c r="S39" s="2">
        <f t="shared" si="3"/>
        <v>276</v>
      </c>
      <c r="T39" s="2">
        <f t="shared" si="3"/>
        <v>325</v>
      </c>
      <c r="U39" s="2">
        <f t="shared" si="3"/>
        <v>327</v>
      </c>
      <c r="V39" s="2">
        <f t="shared" si="3"/>
        <v>322</v>
      </c>
      <c r="W39" s="2">
        <f t="shared" si="3"/>
        <v>330</v>
      </c>
    </row>
    <row r="40" spans="4:23" x14ac:dyDescent="0.3">
      <c r="D40" s="2" t="s">
        <v>34</v>
      </c>
      <c r="E40" s="2">
        <f t="shared" ref="E40:W40" si="4">SUM(E33:E37)/5</f>
        <v>52.4</v>
      </c>
      <c r="F40" s="2">
        <f t="shared" si="4"/>
        <v>67.400000000000006</v>
      </c>
      <c r="G40" s="2">
        <f t="shared" si="4"/>
        <v>49.8</v>
      </c>
      <c r="H40" s="2">
        <f t="shared" si="4"/>
        <v>84.6</v>
      </c>
      <c r="I40" s="2">
        <f t="shared" si="4"/>
        <v>75.2</v>
      </c>
      <c r="J40" s="2">
        <f t="shared" si="4"/>
        <v>78</v>
      </c>
      <c r="K40" s="2">
        <f t="shared" si="4"/>
        <v>70.400000000000006</v>
      </c>
      <c r="L40" s="2">
        <f t="shared" si="4"/>
        <v>50</v>
      </c>
      <c r="M40" s="2">
        <f t="shared" si="4"/>
        <v>76.599999999999994</v>
      </c>
      <c r="N40" s="2">
        <f t="shared" si="4"/>
        <v>68.599999999999994</v>
      </c>
      <c r="O40" s="2">
        <f t="shared" si="4"/>
        <v>58.6</v>
      </c>
      <c r="P40" s="2">
        <f t="shared" si="4"/>
        <v>72.8</v>
      </c>
      <c r="Q40" s="2">
        <f t="shared" si="4"/>
        <v>75.8</v>
      </c>
      <c r="R40" s="2">
        <f t="shared" si="4"/>
        <v>79</v>
      </c>
      <c r="S40" s="2">
        <f t="shared" si="4"/>
        <v>55.2</v>
      </c>
      <c r="T40" s="2">
        <f t="shared" si="4"/>
        <v>65</v>
      </c>
      <c r="U40" s="2">
        <f t="shared" si="4"/>
        <v>65.400000000000006</v>
      </c>
      <c r="V40" s="2">
        <f t="shared" si="4"/>
        <v>64.400000000000006</v>
      </c>
      <c r="W40" s="2">
        <f t="shared" si="4"/>
        <v>66</v>
      </c>
    </row>
    <row r="41" spans="4:23" x14ac:dyDescent="0.3">
      <c r="D41" s="2" t="s">
        <v>35</v>
      </c>
      <c r="E41" s="2" t="str">
        <f t="shared" ref="E41:W41" si="5">IF(E39&gt;=50,"pass","fail")</f>
        <v>pass</v>
      </c>
      <c r="F41" s="2" t="str">
        <f t="shared" si="5"/>
        <v>pass</v>
      </c>
      <c r="G41" s="2" t="str">
        <f t="shared" si="5"/>
        <v>pass</v>
      </c>
      <c r="H41" s="2" t="str">
        <f t="shared" si="5"/>
        <v>pass</v>
      </c>
      <c r="I41" s="2" t="str">
        <f t="shared" si="5"/>
        <v>pass</v>
      </c>
      <c r="J41" s="2" t="str">
        <f t="shared" si="5"/>
        <v>pass</v>
      </c>
      <c r="K41" s="2" t="str">
        <f t="shared" si="5"/>
        <v>pass</v>
      </c>
      <c r="L41" s="2" t="str">
        <f t="shared" si="5"/>
        <v>pass</v>
      </c>
      <c r="M41" s="2" t="str">
        <f t="shared" si="5"/>
        <v>pass</v>
      </c>
      <c r="N41" s="2" t="str">
        <f t="shared" si="5"/>
        <v>pass</v>
      </c>
      <c r="O41" s="2" t="str">
        <f t="shared" si="5"/>
        <v>pass</v>
      </c>
      <c r="P41" s="2" t="str">
        <f t="shared" si="5"/>
        <v>pass</v>
      </c>
      <c r="Q41" s="2" t="str">
        <f t="shared" si="5"/>
        <v>pass</v>
      </c>
      <c r="R41" s="2" t="str">
        <f t="shared" si="5"/>
        <v>pass</v>
      </c>
      <c r="S41" s="2" t="str">
        <f t="shared" si="5"/>
        <v>pass</v>
      </c>
      <c r="T41" s="2" t="str">
        <f t="shared" si="5"/>
        <v>pass</v>
      </c>
      <c r="U41" s="2" t="str">
        <f t="shared" si="5"/>
        <v>pass</v>
      </c>
      <c r="V41" s="2" t="str">
        <f t="shared" si="5"/>
        <v>pass</v>
      </c>
      <c r="W41" s="2" t="str">
        <f t="shared" si="5"/>
        <v>pass</v>
      </c>
    </row>
    <row r="47" spans="4:23" x14ac:dyDescent="0.3">
      <c r="D47" s="2" t="s">
        <v>20</v>
      </c>
      <c r="E47">
        <v>12</v>
      </c>
      <c r="G47">
        <v>12</v>
      </c>
    </row>
    <row r="48" spans="4:23" x14ac:dyDescent="0.3">
      <c r="D48" s="2" t="s">
        <v>2</v>
      </c>
      <c r="E48" t="str">
        <f>HLOOKUP(E47,D31:W41,2,0)</f>
        <v>Vishal</v>
      </c>
      <c r="G48" t="str" cm="1">
        <f t="array" ref="G48:G57">_xlfn.XLOOKUP(G47,D31:W31,D32:W41,0)</f>
        <v>Vishal</v>
      </c>
    </row>
    <row r="49" spans="4:7" x14ac:dyDescent="0.3">
      <c r="D49" s="2" t="s">
        <v>21</v>
      </c>
      <c r="E49">
        <f>HLOOKUP(E47,D31:W41,3,0)</f>
        <v>45</v>
      </c>
      <c r="G49">
        <v>45</v>
      </c>
    </row>
    <row r="50" spans="4:7" x14ac:dyDescent="0.3">
      <c r="D50" s="2" t="s">
        <v>22</v>
      </c>
      <c r="G50">
        <v>54</v>
      </c>
    </row>
    <row r="51" spans="4:7" x14ac:dyDescent="0.3">
      <c r="D51" s="2" t="s">
        <v>23</v>
      </c>
      <c r="G51">
        <v>56</v>
      </c>
    </row>
    <row r="52" spans="4:7" x14ac:dyDescent="0.3">
      <c r="D52" s="2" t="s">
        <v>24</v>
      </c>
      <c r="G52">
        <v>41</v>
      </c>
    </row>
    <row r="53" spans="4:7" x14ac:dyDescent="0.3">
      <c r="D53" s="2" t="s">
        <v>25</v>
      </c>
      <c r="G53">
        <v>66</v>
      </c>
    </row>
    <row r="54" spans="4:7" x14ac:dyDescent="0.3">
      <c r="D54" s="2" t="s">
        <v>26</v>
      </c>
      <c r="G54" t="str">
        <v>TOTAL MARKS</v>
      </c>
    </row>
    <row r="55" spans="4:7" x14ac:dyDescent="0.3">
      <c r="D55" s="2" t="s">
        <v>26</v>
      </c>
      <c r="G55">
        <v>262</v>
      </c>
    </row>
    <row r="56" spans="4:7" x14ac:dyDescent="0.3">
      <c r="D56" s="2" t="s">
        <v>34</v>
      </c>
      <c r="G56">
        <v>52.4</v>
      </c>
    </row>
    <row r="57" spans="4:7" x14ac:dyDescent="0.3">
      <c r="D57" s="2" t="s">
        <v>35</v>
      </c>
      <c r="G57" t="str">
        <v>pass</v>
      </c>
    </row>
  </sheetData>
  <conditionalFormatting sqref="D4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{BE0827D9-BF4D-4C04-A095-42FD72D4EACA}</x14:id>
        </ext>
      </extLst>
    </cfRule>
  </conditionalFormatting>
  <conditionalFormatting sqref="D5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{065AB724-D5C6-4D56-A2BA-F8E922B365FC}</x14:id>
        </ext>
      </extLst>
    </cfRule>
  </conditionalFormatting>
  <conditionalFormatting sqref="N7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{97FD7861-9C25-4D5C-97D7-864D83085BA6}</x14:id>
        </ext>
      </extLst>
    </cfRule>
  </conditionalFormatting>
  <conditionalFormatting sqref="AA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{A7B76FD0-2F4B-404A-899F-BDAD05167893}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0827D9-BF4D-4C04-A095-42FD72D4EAC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D41</xm:sqref>
        </x14:conditionalFormatting>
        <x14:conditionalFormatting xmlns:xm="http://schemas.microsoft.com/office/excel/2006/main">
          <x14:cfRule type="dataBar" id="{065AB724-D5C6-4D56-A2BA-F8E922B365F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D57</xm:sqref>
        </x14:conditionalFormatting>
        <x14:conditionalFormatting xmlns:xm="http://schemas.microsoft.com/office/excel/2006/main">
          <x14:cfRule type="dataBar" id="{97FD7861-9C25-4D5C-97D7-864D83085BA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A7B76FD0-2F4B-404A-899F-BDAD0516789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AA7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9C9D-7E7B-41B6-8169-5F7A12C61F13}">
  <dimension ref="A2:AF38"/>
  <sheetViews>
    <sheetView tabSelected="1" topLeftCell="A13" workbookViewId="0">
      <selection activeCell="E27" sqref="E27"/>
    </sheetView>
  </sheetViews>
  <sheetFormatPr defaultRowHeight="14.4" x14ac:dyDescent="0.3"/>
  <cols>
    <col min="7" max="7" width="5.5546875" customWidth="1"/>
    <col min="8" max="8" width="0.109375" customWidth="1"/>
    <col min="9" max="9" width="13.109375" customWidth="1"/>
  </cols>
  <sheetData>
    <row r="2" spans="1:24" x14ac:dyDescent="0.3">
      <c r="A2" s="2" t="s">
        <v>20</v>
      </c>
      <c r="B2" s="2" t="s">
        <v>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/>
      <c r="I2" s="2" t="s">
        <v>26</v>
      </c>
      <c r="J2" s="2" t="s">
        <v>34</v>
      </c>
      <c r="K2" s="2" t="s">
        <v>35</v>
      </c>
    </row>
    <row r="3" spans="1:24" x14ac:dyDescent="0.3">
      <c r="A3" s="2">
        <v>1</v>
      </c>
      <c r="B3" s="2" t="s">
        <v>9</v>
      </c>
      <c r="C3" s="2">
        <v>45</v>
      </c>
      <c r="D3" s="2">
        <v>54</v>
      </c>
      <c r="E3" s="2">
        <v>56</v>
      </c>
      <c r="F3" s="2">
        <v>41</v>
      </c>
      <c r="G3" s="2">
        <v>66</v>
      </c>
      <c r="H3" s="2"/>
      <c r="I3" s="2">
        <f>SUM(C3:G3)</f>
        <v>262</v>
      </c>
      <c r="J3" s="2">
        <f>SUM(C3:G3)/5</f>
        <v>52.4</v>
      </c>
      <c r="K3" s="2" t="str">
        <f t="shared" ref="K3:K21" si="0">IF(I3&gt;=50,"pass","fail")</f>
        <v>pass</v>
      </c>
    </row>
    <row r="4" spans="1:24" x14ac:dyDescent="0.3">
      <c r="A4" s="2">
        <v>2</v>
      </c>
      <c r="B4" s="2" t="s">
        <v>7</v>
      </c>
      <c r="C4" s="2">
        <v>56</v>
      </c>
      <c r="D4" s="2">
        <v>98</v>
      </c>
      <c r="E4" s="2">
        <v>41</v>
      </c>
      <c r="F4" s="2">
        <v>89</v>
      </c>
      <c r="G4" s="2">
        <v>53</v>
      </c>
      <c r="H4" s="2"/>
      <c r="I4" s="2">
        <f t="shared" ref="I4:I21" si="1">SUM(C4:G4)</f>
        <v>337</v>
      </c>
      <c r="J4" s="2">
        <f t="shared" ref="J4:J21" si="2">SUM(C4:G4)/5</f>
        <v>67.400000000000006</v>
      </c>
      <c r="K4" s="2" t="str">
        <f t="shared" si="0"/>
        <v>pass</v>
      </c>
    </row>
    <row r="5" spans="1:24" x14ac:dyDescent="0.3">
      <c r="A5" s="2">
        <v>3</v>
      </c>
      <c r="B5" s="2" t="s">
        <v>8</v>
      </c>
      <c r="C5" s="2">
        <v>23</v>
      </c>
      <c r="D5" s="2">
        <v>87</v>
      </c>
      <c r="E5" s="2">
        <v>29</v>
      </c>
      <c r="F5" s="2">
        <v>56</v>
      </c>
      <c r="G5" s="2">
        <v>54</v>
      </c>
      <c r="H5" s="2"/>
      <c r="I5" s="2">
        <f t="shared" si="1"/>
        <v>249</v>
      </c>
      <c r="J5" s="2">
        <f t="shared" si="2"/>
        <v>49.8</v>
      </c>
      <c r="K5" s="2" t="str">
        <f t="shared" si="0"/>
        <v>pass</v>
      </c>
    </row>
    <row r="6" spans="1:24" x14ac:dyDescent="0.3">
      <c r="A6" s="2">
        <v>4</v>
      </c>
      <c r="B6" s="2" t="s">
        <v>17</v>
      </c>
      <c r="C6" s="2">
        <v>88</v>
      </c>
      <c r="D6" s="2">
        <v>89</v>
      </c>
      <c r="E6" s="2">
        <v>97</v>
      </c>
      <c r="F6" s="2">
        <v>84</v>
      </c>
      <c r="G6" s="2">
        <v>65</v>
      </c>
      <c r="H6" s="2"/>
      <c r="I6" s="2">
        <f t="shared" si="1"/>
        <v>423</v>
      </c>
      <c r="J6" s="2">
        <f t="shared" si="2"/>
        <v>84.6</v>
      </c>
      <c r="K6" s="2" t="str">
        <f t="shared" si="0"/>
        <v>pass</v>
      </c>
      <c r="N6" s="2" t="s">
        <v>20</v>
      </c>
      <c r="O6" s="2" t="s">
        <v>2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/>
      <c r="V6" s="2" t="s">
        <v>26</v>
      </c>
      <c r="W6" s="2" t="s">
        <v>34</v>
      </c>
      <c r="X6" s="2" t="s">
        <v>35</v>
      </c>
    </row>
    <row r="7" spans="1:24" x14ac:dyDescent="0.3">
      <c r="A7" s="2">
        <v>5</v>
      </c>
      <c r="B7" s="2" t="s">
        <v>16</v>
      </c>
      <c r="C7" s="2">
        <v>67</v>
      </c>
      <c r="D7" s="2">
        <v>100</v>
      </c>
      <c r="E7" s="2">
        <v>98</v>
      </c>
      <c r="F7" s="2">
        <v>48</v>
      </c>
      <c r="G7" s="2">
        <v>63</v>
      </c>
      <c r="H7" s="2"/>
      <c r="I7" s="2">
        <f t="shared" si="1"/>
        <v>376</v>
      </c>
      <c r="J7" s="2">
        <f t="shared" si="2"/>
        <v>75.2</v>
      </c>
      <c r="K7" s="2" t="str">
        <f t="shared" si="0"/>
        <v>pass</v>
      </c>
      <c r="N7">
        <v>3</v>
      </c>
      <c r="O7" t="str">
        <f>VLOOKUP(N7,A2:K21,2,0)</f>
        <v>Varun</v>
      </c>
    </row>
    <row r="8" spans="1:24" x14ac:dyDescent="0.3">
      <c r="A8" s="2">
        <v>6</v>
      </c>
      <c r="B8" s="2" t="s">
        <v>19</v>
      </c>
      <c r="C8" s="2">
        <v>99</v>
      </c>
      <c r="D8" s="2">
        <v>65</v>
      </c>
      <c r="E8" s="2">
        <v>53</v>
      </c>
      <c r="F8" s="2">
        <v>89</v>
      </c>
      <c r="G8" s="2">
        <v>84</v>
      </c>
      <c r="H8" s="2"/>
      <c r="I8" s="2">
        <f t="shared" si="1"/>
        <v>390</v>
      </c>
      <c r="J8" s="2">
        <f t="shared" si="2"/>
        <v>78</v>
      </c>
      <c r="K8" s="2" t="str">
        <f t="shared" si="0"/>
        <v>pass</v>
      </c>
      <c r="N8">
        <v>4</v>
      </c>
      <c r="O8" t="str">
        <f>VLOOKUP(N7,A2:K21,2,0)</f>
        <v>Varun</v>
      </c>
    </row>
    <row r="9" spans="1:24" x14ac:dyDescent="0.3">
      <c r="A9" s="2">
        <v>7</v>
      </c>
      <c r="B9" s="2" t="s">
        <v>0</v>
      </c>
      <c r="C9" s="2">
        <v>89</v>
      </c>
      <c r="D9" s="2">
        <v>62</v>
      </c>
      <c r="E9" s="2">
        <v>87</v>
      </c>
      <c r="F9" s="2">
        <v>58</v>
      </c>
      <c r="G9" s="2">
        <v>56</v>
      </c>
      <c r="H9" s="2"/>
      <c r="I9" s="2">
        <f t="shared" si="1"/>
        <v>352</v>
      </c>
      <c r="J9" s="2">
        <f t="shared" si="2"/>
        <v>70.400000000000006</v>
      </c>
      <c r="K9" s="2" t="str">
        <f t="shared" si="0"/>
        <v>pass</v>
      </c>
      <c r="N9">
        <v>10</v>
      </c>
      <c r="O9" t="str" cm="1">
        <f t="array" ref="O9:X9">_xlfn.XLOOKUP(N9,A2:A21,B2:K21,0)</f>
        <v>Rohan</v>
      </c>
      <c r="P9">
        <v>99</v>
      </c>
      <c r="Q9">
        <v>54</v>
      </c>
      <c r="R9">
        <v>84</v>
      </c>
      <c r="S9">
        <v>65</v>
      </c>
      <c r="T9">
        <v>41</v>
      </c>
      <c r="U9">
        <v>0</v>
      </c>
      <c r="V9">
        <v>343</v>
      </c>
      <c r="W9">
        <v>68.599999999999994</v>
      </c>
      <c r="X9" t="str">
        <v>pass</v>
      </c>
    </row>
    <row r="10" spans="1:24" x14ac:dyDescent="0.3">
      <c r="A10" s="2">
        <v>8</v>
      </c>
      <c r="B10" s="2" t="s">
        <v>1</v>
      </c>
      <c r="C10" s="2">
        <v>50</v>
      </c>
      <c r="D10" s="2">
        <v>50</v>
      </c>
      <c r="E10" s="2">
        <v>50</v>
      </c>
      <c r="F10" s="2">
        <v>50</v>
      </c>
      <c r="G10" s="2">
        <v>50</v>
      </c>
      <c r="H10" s="2"/>
      <c r="I10" s="2">
        <f t="shared" si="1"/>
        <v>250</v>
      </c>
      <c r="J10" s="2">
        <f t="shared" si="2"/>
        <v>50</v>
      </c>
      <c r="K10" s="2" t="str">
        <f t="shared" si="0"/>
        <v>pass</v>
      </c>
    </row>
    <row r="11" spans="1:24" x14ac:dyDescent="0.3">
      <c r="A11" s="2">
        <v>9</v>
      </c>
      <c r="B11" s="2" t="s">
        <v>13</v>
      </c>
      <c r="C11" s="2">
        <v>94</v>
      </c>
      <c r="D11" s="2">
        <v>41</v>
      </c>
      <c r="E11" s="2">
        <v>94</v>
      </c>
      <c r="F11" s="2">
        <v>65</v>
      </c>
      <c r="G11" s="2">
        <v>89</v>
      </c>
      <c r="H11" s="2"/>
      <c r="I11" s="2">
        <f t="shared" si="1"/>
        <v>383</v>
      </c>
      <c r="J11" s="2">
        <f t="shared" si="2"/>
        <v>76.599999999999994</v>
      </c>
      <c r="K11" s="2" t="str">
        <f t="shared" si="0"/>
        <v>pass</v>
      </c>
    </row>
    <row r="12" spans="1:24" x14ac:dyDescent="0.3">
      <c r="A12" s="2">
        <v>10</v>
      </c>
      <c r="B12" s="2" t="s">
        <v>12</v>
      </c>
      <c r="C12" s="2">
        <v>99</v>
      </c>
      <c r="D12" s="2">
        <v>54</v>
      </c>
      <c r="E12" s="2">
        <v>84</v>
      </c>
      <c r="F12" s="2">
        <v>65</v>
      </c>
      <c r="G12" s="2">
        <v>41</v>
      </c>
      <c r="H12" s="2"/>
      <c r="I12" s="2">
        <f t="shared" si="1"/>
        <v>343</v>
      </c>
      <c r="J12" s="2">
        <f t="shared" si="2"/>
        <v>68.599999999999994</v>
      </c>
      <c r="K12" s="2" t="str">
        <f t="shared" si="0"/>
        <v>pass</v>
      </c>
    </row>
    <row r="13" spans="1:24" x14ac:dyDescent="0.3">
      <c r="A13" s="2">
        <v>11</v>
      </c>
      <c r="B13" s="2" t="s">
        <v>11</v>
      </c>
      <c r="C13" s="2">
        <v>88</v>
      </c>
      <c r="D13" s="2">
        <v>53</v>
      </c>
      <c r="E13" s="2">
        <v>47</v>
      </c>
      <c r="F13" s="2">
        <v>53</v>
      </c>
      <c r="G13" s="2">
        <v>52</v>
      </c>
      <c r="H13" s="2"/>
      <c r="I13" s="2">
        <f t="shared" si="1"/>
        <v>293</v>
      </c>
      <c r="J13" s="2">
        <f t="shared" si="2"/>
        <v>58.6</v>
      </c>
      <c r="K13" s="2" t="str">
        <f t="shared" si="0"/>
        <v>pass</v>
      </c>
    </row>
    <row r="14" spans="1:24" x14ac:dyDescent="0.3">
      <c r="A14" s="2">
        <v>12</v>
      </c>
      <c r="B14" s="2" t="s">
        <v>18</v>
      </c>
      <c r="C14" s="2">
        <v>89</v>
      </c>
      <c r="D14" s="2">
        <v>85</v>
      </c>
      <c r="E14" s="2">
        <v>52</v>
      </c>
      <c r="F14" s="2">
        <v>84</v>
      </c>
      <c r="G14" s="2">
        <v>54</v>
      </c>
      <c r="H14" s="2"/>
      <c r="I14" s="2">
        <f t="shared" si="1"/>
        <v>364</v>
      </c>
      <c r="J14" s="2">
        <f t="shared" si="2"/>
        <v>72.8</v>
      </c>
      <c r="K14" s="2" t="str">
        <f t="shared" si="0"/>
        <v>pass</v>
      </c>
    </row>
    <row r="15" spans="1:24" x14ac:dyDescent="0.3">
      <c r="A15" s="2">
        <v>13</v>
      </c>
      <c r="B15" s="2" t="s">
        <v>14</v>
      </c>
      <c r="C15" s="2">
        <v>87</v>
      </c>
      <c r="D15" s="2">
        <v>87</v>
      </c>
      <c r="E15" s="2">
        <v>95</v>
      </c>
      <c r="F15" s="2">
        <v>54</v>
      </c>
      <c r="G15" s="2">
        <v>56</v>
      </c>
      <c r="H15" s="2"/>
      <c r="I15" s="2">
        <f t="shared" si="1"/>
        <v>379</v>
      </c>
      <c r="J15" s="2">
        <f t="shared" si="2"/>
        <v>75.8</v>
      </c>
      <c r="K15" s="2" t="str">
        <f t="shared" si="0"/>
        <v>pass</v>
      </c>
    </row>
    <row r="16" spans="1:24" x14ac:dyDescent="0.3">
      <c r="A16" s="2">
        <v>14</v>
      </c>
      <c r="B16" s="2" t="s">
        <v>15</v>
      </c>
      <c r="C16" s="2">
        <v>35</v>
      </c>
      <c r="D16" s="2">
        <v>99</v>
      </c>
      <c r="E16" s="2">
        <v>96</v>
      </c>
      <c r="F16" s="2">
        <v>78</v>
      </c>
      <c r="G16" s="2">
        <v>87</v>
      </c>
      <c r="H16" s="2"/>
      <c r="I16" s="2">
        <f t="shared" si="1"/>
        <v>395</v>
      </c>
      <c r="J16" s="2">
        <f t="shared" si="2"/>
        <v>79</v>
      </c>
      <c r="K16" s="2" t="str">
        <f t="shared" si="0"/>
        <v>pass</v>
      </c>
    </row>
    <row r="17" spans="1:32" x14ac:dyDescent="0.3">
      <c r="A17" s="2">
        <v>15</v>
      </c>
      <c r="B17" s="2" t="s">
        <v>10</v>
      </c>
      <c r="C17" s="2">
        <v>67</v>
      </c>
      <c r="D17" s="2">
        <v>52</v>
      </c>
      <c r="E17" s="2">
        <v>78</v>
      </c>
      <c r="F17" s="2">
        <v>25</v>
      </c>
      <c r="G17" s="2">
        <v>54</v>
      </c>
      <c r="H17" s="2"/>
      <c r="I17" s="2">
        <f t="shared" si="1"/>
        <v>276</v>
      </c>
      <c r="J17" s="2">
        <f t="shared" si="2"/>
        <v>55.2</v>
      </c>
      <c r="K17" s="2" t="str">
        <f t="shared" si="0"/>
        <v>pass</v>
      </c>
    </row>
    <row r="18" spans="1:32" x14ac:dyDescent="0.3">
      <c r="A18" s="2">
        <v>16</v>
      </c>
      <c r="B18" s="2" t="s">
        <v>5</v>
      </c>
      <c r="C18" s="2">
        <v>66</v>
      </c>
      <c r="D18" s="2">
        <v>78</v>
      </c>
      <c r="E18" s="2">
        <v>56</v>
      </c>
      <c r="F18" s="2">
        <v>47</v>
      </c>
      <c r="G18" s="2">
        <v>78</v>
      </c>
      <c r="H18" s="2"/>
      <c r="I18" s="2">
        <f t="shared" si="1"/>
        <v>325</v>
      </c>
      <c r="J18" s="2">
        <f t="shared" si="2"/>
        <v>65</v>
      </c>
      <c r="K18" s="2" t="str">
        <f t="shared" si="0"/>
        <v>pass</v>
      </c>
    </row>
    <row r="19" spans="1:32" x14ac:dyDescent="0.3">
      <c r="A19" s="2">
        <v>17</v>
      </c>
      <c r="B19" s="2" t="s">
        <v>6</v>
      </c>
      <c r="C19" s="2">
        <v>34</v>
      </c>
      <c r="D19" s="2">
        <v>65</v>
      </c>
      <c r="E19" s="2">
        <v>87</v>
      </c>
      <c r="F19" s="2">
        <v>85</v>
      </c>
      <c r="G19" s="2">
        <v>56</v>
      </c>
      <c r="H19" s="2"/>
      <c r="I19" s="2">
        <f t="shared" si="1"/>
        <v>327</v>
      </c>
      <c r="J19" s="2">
        <f t="shared" si="2"/>
        <v>65.400000000000006</v>
      </c>
      <c r="K19" s="2" t="str">
        <f t="shared" si="0"/>
        <v>pass</v>
      </c>
      <c r="N19" s="2" t="s">
        <v>20</v>
      </c>
      <c r="O19" s="2" t="s">
        <v>2</v>
      </c>
      <c r="P19" s="2" t="s">
        <v>21</v>
      </c>
      <c r="Q19" s="2" t="s">
        <v>22</v>
      </c>
      <c r="R19" s="2" t="s">
        <v>23</v>
      </c>
      <c r="S19" s="2" t="s">
        <v>24</v>
      </c>
      <c r="T19" s="2" t="s">
        <v>25</v>
      </c>
      <c r="U19" s="2"/>
      <c r="V19" s="2" t="s">
        <v>26</v>
      </c>
      <c r="W19" s="2" t="s">
        <v>34</v>
      </c>
      <c r="X19" s="2" t="s">
        <v>35</v>
      </c>
    </row>
    <row r="20" spans="1:32" x14ac:dyDescent="0.3">
      <c r="A20" s="2">
        <v>18</v>
      </c>
      <c r="B20" s="2" t="s">
        <v>3</v>
      </c>
      <c r="C20" s="2">
        <v>99</v>
      </c>
      <c r="D20" s="2">
        <v>70</v>
      </c>
      <c r="E20" s="2">
        <v>45</v>
      </c>
      <c r="F20" s="2">
        <v>56</v>
      </c>
      <c r="G20" s="2">
        <v>52</v>
      </c>
      <c r="H20" s="2"/>
      <c r="I20" s="2">
        <f t="shared" si="1"/>
        <v>322</v>
      </c>
      <c r="J20" s="2">
        <f t="shared" si="2"/>
        <v>64.400000000000006</v>
      </c>
      <c r="K20" s="2" t="str">
        <f t="shared" si="0"/>
        <v>pass</v>
      </c>
      <c r="N20" s="2">
        <v>1</v>
      </c>
      <c r="O20" s="2" t="s">
        <v>9</v>
      </c>
      <c r="P20" s="2">
        <v>45</v>
      </c>
      <c r="Q20" s="2">
        <v>54</v>
      </c>
      <c r="R20" s="2">
        <v>56</v>
      </c>
      <c r="S20" s="2">
        <v>41</v>
      </c>
      <c r="T20" s="2">
        <v>66</v>
      </c>
      <c r="U20" s="2"/>
      <c r="V20" s="2">
        <f>SUM(P20:T20)</f>
        <v>262</v>
      </c>
      <c r="W20" s="2">
        <f>SUM(P20:T20)/5</f>
        <v>52.4</v>
      </c>
      <c r="X20" s="2" t="str">
        <f t="shared" ref="X20:X38" si="3">IF(V20&gt;=50,"pass","fail")</f>
        <v>pass</v>
      </c>
    </row>
    <row r="21" spans="1:32" x14ac:dyDescent="0.3">
      <c r="A21" s="2">
        <v>19</v>
      </c>
      <c r="B21" s="2" t="s">
        <v>4</v>
      </c>
      <c r="C21" s="2">
        <v>88</v>
      </c>
      <c r="D21" s="2">
        <v>45</v>
      </c>
      <c r="E21" s="2">
        <v>98</v>
      </c>
      <c r="F21" s="2">
        <v>58</v>
      </c>
      <c r="G21" s="2">
        <v>41</v>
      </c>
      <c r="H21" s="2"/>
      <c r="I21" s="2">
        <f t="shared" si="1"/>
        <v>330</v>
      </c>
      <c r="J21" s="2">
        <f t="shared" si="2"/>
        <v>66</v>
      </c>
      <c r="K21" s="2" t="str">
        <f t="shared" si="0"/>
        <v>pass</v>
      </c>
      <c r="N21" s="2">
        <v>2</v>
      </c>
      <c r="O21" s="2" t="s">
        <v>7</v>
      </c>
      <c r="P21" s="2">
        <v>56</v>
      </c>
      <c r="Q21" s="2">
        <v>98</v>
      </c>
      <c r="R21" s="2">
        <v>41</v>
      </c>
      <c r="S21" s="2">
        <v>89</v>
      </c>
      <c r="T21" s="2">
        <v>53</v>
      </c>
      <c r="U21" s="2"/>
      <c r="V21" s="2">
        <f t="shared" ref="V21:V38" si="4">SUM(P21:T21)</f>
        <v>337</v>
      </c>
      <c r="W21" s="2">
        <f t="shared" ref="W21:W38" si="5">SUM(P21:T21)/5</f>
        <v>67.400000000000006</v>
      </c>
      <c r="X21" s="2" t="str">
        <f t="shared" si="3"/>
        <v>pass</v>
      </c>
    </row>
    <row r="22" spans="1:32" x14ac:dyDescent="0.3">
      <c r="N22" s="2">
        <v>3</v>
      </c>
      <c r="O22" s="2" t="s">
        <v>8</v>
      </c>
      <c r="P22" s="2">
        <v>23</v>
      </c>
      <c r="Q22" s="2">
        <v>87</v>
      </c>
      <c r="R22" s="2">
        <v>29</v>
      </c>
      <c r="S22" s="2">
        <v>56</v>
      </c>
      <c r="T22" s="2">
        <v>54</v>
      </c>
      <c r="U22" s="2"/>
      <c r="V22" s="2">
        <f t="shared" si="4"/>
        <v>249</v>
      </c>
      <c r="W22" s="2">
        <f t="shared" si="5"/>
        <v>49.8</v>
      </c>
      <c r="X22" s="2" t="str">
        <f t="shared" si="3"/>
        <v>pass</v>
      </c>
    </row>
    <row r="23" spans="1:32" x14ac:dyDescent="0.3">
      <c r="N23" s="2">
        <v>4</v>
      </c>
      <c r="O23" s="2" t="s">
        <v>17</v>
      </c>
      <c r="P23" s="2">
        <v>88</v>
      </c>
      <c r="Q23" s="2">
        <v>89</v>
      </c>
      <c r="R23" s="2">
        <v>97</v>
      </c>
      <c r="S23" s="2">
        <v>84</v>
      </c>
      <c r="T23" s="2">
        <v>65</v>
      </c>
      <c r="U23" s="2"/>
      <c r="V23" s="2">
        <f t="shared" si="4"/>
        <v>423</v>
      </c>
      <c r="W23" s="2">
        <f t="shared" si="5"/>
        <v>84.6</v>
      </c>
      <c r="X23" s="2" t="str">
        <f t="shared" si="3"/>
        <v>pass</v>
      </c>
    </row>
    <row r="24" spans="1:32" x14ac:dyDescent="0.3">
      <c r="N24" s="2">
        <v>5</v>
      </c>
      <c r="O24" s="2" t="s">
        <v>16</v>
      </c>
      <c r="P24" s="2">
        <v>67</v>
      </c>
      <c r="Q24" s="2">
        <v>100</v>
      </c>
      <c r="R24" s="2">
        <v>98</v>
      </c>
      <c r="S24" s="2">
        <v>48</v>
      </c>
      <c r="T24" s="2">
        <v>63</v>
      </c>
      <c r="U24" s="2"/>
      <c r="V24" s="2">
        <f t="shared" si="4"/>
        <v>376</v>
      </c>
      <c r="W24" s="2">
        <f t="shared" si="5"/>
        <v>75.2</v>
      </c>
      <c r="X24" s="2" t="str">
        <f t="shared" si="3"/>
        <v>pass</v>
      </c>
    </row>
    <row r="25" spans="1:32" x14ac:dyDescent="0.3">
      <c r="N25" s="2">
        <v>6</v>
      </c>
      <c r="O25" s="2" t="s">
        <v>19</v>
      </c>
      <c r="P25" s="2">
        <v>99</v>
      </c>
      <c r="Q25" s="2">
        <v>65</v>
      </c>
      <c r="R25" s="2">
        <v>53</v>
      </c>
      <c r="S25" s="2">
        <v>89</v>
      </c>
      <c r="T25" s="2">
        <v>84</v>
      </c>
      <c r="U25" s="2"/>
      <c r="V25" s="2">
        <f t="shared" si="4"/>
        <v>390</v>
      </c>
      <c r="W25" s="2">
        <f t="shared" si="5"/>
        <v>78</v>
      </c>
      <c r="X25" s="2" t="str">
        <f t="shared" si="3"/>
        <v>pass</v>
      </c>
    </row>
    <row r="26" spans="1:32" x14ac:dyDescent="0.3">
      <c r="N26" s="2">
        <v>7</v>
      </c>
      <c r="O26" s="2" t="s">
        <v>0</v>
      </c>
      <c r="P26" s="2">
        <v>89</v>
      </c>
      <c r="Q26" s="2">
        <v>62</v>
      </c>
      <c r="R26" s="2">
        <v>87</v>
      </c>
      <c r="S26" s="2">
        <v>58</v>
      </c>
      <c r="T26" s="2">
        <v>56</v>
      </c>
      <c r="U26" s="2"/>
      <c r="V26" s="2">
        <f t="shared" si="4"/>
        <v>352</v>
      </c>
      <c r="W26" s="2">
        <f t="shared" si="5"/>
        <v>70.400000000000006</v>
      </c>
      <c r="X26" s="2" t="str">
        <f t="shared" si="3"/>
        <v>pass</v>
      </c>
    </row>
    <row r="27" spans="1:32" x14ac:dyDescent="0.3">
      <c r="M27" s="2" t="s">
        <v>20</v>
      </c>
      <c r="N27" s="2">
        <v>1</v>
      </c>
      <c r="O27" s="2">
        <v>2</v>
      </c>
      <c r="P27" s="2">
        <v>3</v>
      </c>
      <c r="Q27" s="2">
        <v>4</v>
      </c>
      <c r="R27" s="2">
        <v>5</v>
      </c>
      <c r="S27" s="2">
        <v>6</v>
      </c>
      <c r="T27" s="2">
        <v>7</v>
      </c>
      <c r="U27" s="2">
        <v>8</v>
      </c>
      <c r="V27" s="2">
        <v>9</v>
      </c>
      <c r="W27" s="2">
        <v>10</v>
      </c>
      <c r="X27" s="2">
        <v>11</v>
      </c>
      <c r="Y27" s="2">
        <v>12</v>
      </c>
      <c r="Z27" s="2">
        <v>13</v>
      </c>
      <c r="AA27" s="2">
        <v>14</v>
      </c>
      <c r="AB27" s="2">
        <v>15</v>
      </c>
      <c r="AC27" s="2">
        <v>16</v>
      </c>
      <c r="AD27" s="2">
        <v>17</v>
      </c>
      <c r="AE27" s="2">
        <v>18</v>
      </c>
      <c r="AF27" s="2">
        <v>19</v>
      </c>
    </row>
    <row r="28" spans="1:32" x14ac:dyDescent="0.3">
      <c r="M28" s="2" t="s">
        <v>2</v>
      </c>
      <c r="N28" s="2" t="s">
        <v>9</v>
      </c>
      <c r="O28" s="2" t="s">
        <v>7</v>
      </c>
      <c r="P28" s="2" t="s">
        <v>8</v>
      </c>
      <c r="Q28" s="2" t="s">
        <v>17</v>
      </c>
      <c r="R28" s="2" t="s">
        <v>16</v>
      </c>
      <c r="S28" s="2" t="s">
        <v>19</v>
      </c>
      <c r="T28" s="2" t="s">
        <v>0</v>
      </c>
      <c r="U28" s="2" t="s">
        <v>1</v>
      </c>
      <c r="V28" s="2" t="s">
        <v>13</v>
      </c>
      <c r="W28" s="2" t="s">
        <v>12</v>
      </c>
      <c r="X28" s="2" t="s">
        <v>11</v>
      </c>
      <c r="Y28" s="2" t="s">
        <v>18</v>
      </c>
      <c r="Z28" s="2" t="s">
        <v>14</v>
      </c>
      <c r="AA28" s="2" t="s">
        <v>15</v>
      </c>
      <c r="AB28" s="2" t="s">
        <v>10</v>
      </c>
      <c r="AC28" s="2" t="s">
        <v>5</v>
      </c>
      <c r="AD28" s="2" t="s">
        <v>6</v>
      </c>
      <c r="AE28" s="2" t="s">
        <v>3</v>
      </c>
      <c r="AF28" s="2" t="s">
        <v>4</v>
      </c>
    </row>
    <row r="29" spans="1:32" x14ac:dyDescent="0.3">
      <c r="M29" s="2" t="s">
        <v>21</v>
      </c>
      <c r="N29" s="2">
        <v>45</v>
      </c>
      <c r="O29" s="2">
        <v>56</v>
      </c>
      <c r="P29" s="2">
        <v>23</v>
      </c>
      <c r="Q29" s="2">
        <v>88</v>
      </c>
      <c r="R29" s="2">
        <v>67</v>
      </c>
      <c r="S29" s="2">
        <v>99</v>
      </c>
      <c r="T29" s="2">
        <v>89</v>
      </c>
      <c r="U29" s="2">
        <v>50</v>
      </c>
      <c r="V29" s="2">
        <v>94</v>
      </c>
      <c r="W29" s="2">
        <v>99</v>
      </c>
      <c r="X29" s="2">
        <v>88</v>
      </c>
      <c r="Y29" s="2">
        <v>89</v>
      </c>
      <c r="Z29" s="2">
        <v>87</v>
      </c>
      <c r="AA29" s="2">
        <v>35</v>
      </c>
      <c r="AB29" s="2">
        <v>67</v>
      </c>
      <c r="AC29" s="2">
        <v>66</v>
      </c>
      <c r="AD29" s="2">
        <v>34</v>
      </c>
      <c r="AE29" s="2">
        <v>99</v>
      </c>
      <c r="AF29" s="2">
        <v>88</v>
      </c>
    </row>
    <row r="30" spans="1:32" x14ac:dyDescent="0.3">
      <c r="M30" s="2" t="s">
        <v>22</v>
      </c>
      <c r="N30" s="2">
        <v>54</v>
      </c>
      <c r="O30" s="2">
        <v>98</v>
      </c>
      <c r="P30" s="2">
        <v>87</v>
      </c>
      <c r="Q30" s="2">
        <v>89</v>
      </c>
      <c r="R30" s="2">
        <v>100</v>
      </c>
      <c r="S30" s="2">
        <v>65</v>
      </c>
      <c r="T30" s="2">
        <v>62</v>
      </c>
      <c r="U30" s="2">
        <v>50</v>
      </c>
      <c r="V30" s="2">
        <v>41</v>
      </c>
      <c r="W30" s="2">
        <v>54</v>
      </c>
      <c r="X30" s="2">
        <v>53</v>
      </c>
      <c r="Y30" s="2">
        <v>85</v>
      </c>
      <c r="Z30" s="2">
        <v>87</v>
      </c>
      <c r="AA30" s="2">
        <v>99</v>
      </c>
      <c r="AB30" s="2">
        <v>52</v>
      </c>
      <c r="AC30" s="2">
        <v>78</v>
      </c>
      <c r="AD30" s="2">
        <v>65</v>
      </c>
      <c r="AE30" s="2">
        <v>70</v>
      </c>
      <c r="AF30" s="2">
        <v>45</v>
      </c>
    </row>
    <row r="31" spans="1:32" x14ac:dyDescent="0.3">
      <c r="M31" s="2" t="s">
        <v>23</v>
      </c>
      <c r="N31" s="2">
        <v>56</v>
      </c>
      <c r="O31" s="2">
        <v>41</v>
      </c>
      <c r="P31" s="2">
        <v>29</v>
      </c>
      <c r="Q31" s="2">
        <v>97</v>
      </c>
      <c r="R31" s="2">
        <v>98</v>
      </c>
      <c r="S31" s="2">
        <v>53</v>
      </c>
      <c r="T31" s="2">
        <v>87</v>
      </c>
      <c r="U31" s="2">
        <v>50</v>
      </c>
      <c r="V31" s="2">
        <v>94</v>
      </c>
      <c r="W31" s="2">
        <v>84</v>
      </c>
      <c r="X31" s="2">
        <v>47</v>
      </c>
      <c r="Y31" s="2">
        <v>52</v>
      </c>
      <c r="Z31" s="2">
        <v>95</v>
      </c>
      <c r="AA31" s="2">
        <v>96</v>
      </c>
      <c r="AB31" s="2">
        <v>78</v>
      </c>
      <c r="AC31" s="2">
        <v>56</v>
      </c>
      <c r="AD31" s="2">
        <v>87</v>
      </c>
      <c r="AE31" s="2">
        <v>45</v>
      </c>
      <c r="AF31" s="2">
        <v>98</v>
      </c>
    </row>
    <row r="32" spans="1:32" x14ac:dyDescent="0.3">
      <c r="M32" s="2" t="s">
        <v>24</v>
      </c>
      <c r="N32" s="2">
        <v>41</v>
      </c>
      <c r="O32" s="2">
        <v>89</v>
      </c>
      <c r="P32" s="2">
        <v>56</v>
      </c>
      <c r="Q32" s="2">
        <v>84</v>
      </c>
      <c r="R32" s="2">
        <v>48</v>
      </c>
      <c r="S32" s="2">
        <v>89</v>
      </c>
      <c r="T32" s="2">
        <v>58</v>
      </c>
      <c r="U32" s="2">
        <v>50</v>
      </c>
      <c r="V32" s="2">
        <v>65</v>
      </c>
      <c r="W32" s="2">
        <v>65</v>
      </c>
      <c r="X32" s="2">
        <v>53</v>
      </c>
      <c r="Y32" s="2">
        <v>84</v>
      </c>
      <c r="Z32" s="2">
        <v>54</v>
      </c>
      <c r="AA32" s="2">
        <v>78</v>
      </c>
      <c r="AB32" s="2">
        <v>25</v>
      </c>
      <c r="AC32" s="2">
        <v>47</v>
      </c>
      <c r="AD32" s="2">
        <v>85</v>
      </c>
      <c r="AE32" s="2">
        <v>56</v>
      </c>
      <c r="AF32" s="2">
        <v>58</v>
      </c>
    </row>
    <row r="33" spans="13:32" x14ac:dyDescent="0.3">
      <c r="M33" s="2" t="s">
        <v>25</v>
      </c>
      <c r="N33" s="2">
        <v>66</v>
      </c>
      <c r="O33" s="2">
        <v>53</v>
      </c>
      <c r="P33" s="2">
        <v>54</v>
      </c>
      <c r="Q33" s="2">
        <v>65</v>
      </c>
      <c r="R33" s="2">
        <v>63</v>
      </c>
      <c r="S33" s="2">
        <v>84</v>
      </c>
      <c r="T33" s="2">
        <v>56</v>
      </c>
      <c r="U33" s="2">
        <v>50</v>
      </c>
      <c r="V33" s="2">
        <v>89</v>
      </c>
      <c r="W33" s="2">
        <v>41</v>
      </c>
      <c r="X33" s="2">
        <v>52</v>
      </c>
      <c r="Y33" s="2">
        <v>54</v>
      </c>
      <c r="Z33" s="2">
        <v>56</v>
      </c>
      <c r="AA33" s="2">
        <v>87</v>
      </c>
      <c r="AB33" s="2">
        <v>54</v>
      </c>
      <c r="AC33" s="2">
        <v>78</v>
      </c>
      <c r="AD33" s="2">
        <v>56</v>
      </c>
      <c r="AE33" s="2">
        <v>52</v>
      </c>
      <c r="AF33" s="2">
        <v>41</v>
      </c>
    </row>
    <row r="34" spans="13:32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3:32" x14ac:dyDescent="0.3">
      <c r="M35" s="2" t="s">
        <v>26</v>
      </c>
      <c r="N35" s="2">
        <f t="shared" ref="N35:AF35" si="6">SUM(N29:N33)</f>
        <v>262</v>
      </c>
      <c r="O35" s="2">
        <f t="shared" si="6"/>
        <v>337</v>
      </c>
      <c r="P35" s="2">
        <f t="shared" si="6"/>
        <v>249</v>
      </c>
      <c r="Q35" s="2">
        <f t="shared" si="6"/>
        <v>423</v>
      </c>
      <c r="R35" s="2">
        <f t="shared" si="6"/>
        <v>376</v>
      </c>
      <c r="S35" s="2">
        <f t="shared" si="6"/>
        <v>390</v>
      </c>
      <c r="T35" s="2">
        <f t="shared" si="6"/>
        <v>352</v>
      </c>
      <c r="U35" s="2">
        <f t="shared" si="6"/>
        <v>250</v>
      </c>
      <c r="V35" s="2">
        <f t="shared" si="6"/>
        <v>383</v>
      </c>
      <c r="W35" s="2">
        <f t="shared" si="6"/>
        <v>343</v>
      </c>
      <c r="X35" s="2">
        <f t="shared" si="6"/>
        <v>293</v>
      </c>
      <c r="Y35" s="2">
        <f t="shared" si="6"/>
        <v>364</v>
      </c>
      <c r="Z35" s="2">
        <f t="shared" si="6"/>
        <v>379</v>
      </c>
      <c r="AA35" s="2">
        <f t="shared" si="6"/>
        <v>395</v>
      </c>
      <c r="AB35" s="2">
        <f t="shared" si="6"/>
        <v>276</v>
      </c>
      <c r="AC35" s="2">
        <f t="shared" si="6"/>
        <v>325</v>
      </c>
      <c r="AD35" s="2">
        <f t="shared" si="6"/>
        <v>327</v>
      </c>
      <c r="AE35" s="2">
        <f t="shared" si="6"/>
        <v>322</v>
      </c>
      <c r="AF35" s="2">
        <f t="shared" si="6"/>
        <v>330</v>
      </c>
    </row>
    <row r="36" spans="13:32" x14ac:dyDescent="0.3">
      <c r="M36" s="2" t="s">
        <v>34</v>
      </c>
      <c r="N36" s="2">
        <f t="shared" ref="N36:AF36" si="7">SUM(N29:N33)/5</f>
        <v>52.4</v>
      </c>
      <c r="O36" s="2">
        <f t="shared" si="7"/>
        <v>67.400000000000006</v>
      </c>
      <c r="P36" s="2">
        <f t="shared" si="7"/>
        <v>49.8</v>
      </c>
      <c r="Q36" s="2">
        <f t="shared" si="7"/>
        <v>84.6</v>
      </c>
      <c r="R36" s="2">
        <f t="shared" si="7"/>
        <v>75.2</v>
      </c>
      <c r="S36" s="2">
        <f t="shared" si="7"/>
        <v>78</v>
      </c>
      <c r="T36" s="2">
        <f t="shared" si="7"/>
        <v>70.400000000000006</v>
      </c>
      <c r="U36" s="2">
        <f t="shared" si="7"/>
        <v>50</v>
      </c>
      <c r="V36" s="2">
        <f t="shared" si="7"/>
        <v>76.599999999999994</v>
      </c>
      <c r="W36" s="2">
        <f t="shared" si="7"/>
        <v>68.599999999999994</v>
      </c>
      <c r="X36" s="2">
        <f t="shared" si="7"/>
        <v>58.6</v>
      </c>
      <c r="Y36" s="2">
        <f t="shared" si="7"/>
        <v>72.8</v>
      </c>
      <c r="Z36" s="2">
        <f t="shared" si="7"/>
        <v>75.8</v>
      </c>
      <c r="AA36" s="2">
        <f t="shared" si="7"/>
        <v>79</v>
      </c>
      <c r="AB36" s="2">
        <f t="shared" si="7"/>
        <v>55.2</v>
      </c>
      <c r="AC36" s="2">
        <f t="shared" si="7"/>
        <v>65</v>
      </c>
      <c r="AD36" s="2">
        <f t="shared" si="7"/>
        <v>65.400000000000006</v>
      </c>
      <c r="AE36" s="2">
        <f t="shared" si="7"/>
        <v>64.400000000000006</v>
      </c>
      <c r="AF36" s="2">
        <f t="shared" si="7"/>
        <v>66</v>
      </c>
    </row>
    <row r="37" spans="13:32" x14ac:dyDescent="0.3">
      <c r="M37" s="2" t="s">
        <v>35</v>
      </c>
      <c r="N37" s="2" t="str">
        <f t="shared" ref="N37:AF37" si="8">IF(N35&gt;=50,"pass","fail")</f>
        <v>pass</v>
      </c>
      <c r="O37" s="2" t="str">
        <f t="shared" si="8"/>
        <v>pass</v>
      </c>
      <c r="P37" s="2" t="str">
        <f t="shared" si="8"/>
        <v>pass</v>
      </c>
      <c r="Q37" s="2" t="str">
        <f t="shared" si="8"/>
        <v>pass</v>
      </c>
      <c r="R37" s="2" t="str">
        <f t="shared" si="8"/>
        <v>pass</v>
      </c>
      <c r="S37" s="2" t="str">
        <f t="shared" si="8"/>
        <v>pass</v>
      </c>
      <c r="T37" s="2" t="str">
        <f t="shared" si="8"/>
        <v>pass</v>
      </c>
      <c r="U37" s="2" t="str">
        <f t="shared" si="8"/>
        <v>pass</v>
      </c>
      <c r="V37" s="2" t="str">
        <f t="shared" si="8"/>
        <v>pass</v>
      </c>
      <c r="W37" s="2" t="str">
        <f t="shared" si="8"/>
        <v>pass</v>
      </c>
      <c r="X37" s="2" t="str">
        <f t="shared" si="8"/>
        <v>pass</v>
      </c>
      <c r="Y37" s="2" t="str">
        <f t="shared" si="8"/>
        <v>pass</v>
      </c>
      <c r="Z37" s="2" t="str">
        <f t="shared" si="8"/>
        <v>pass</v>
      </c>
      <c r="AA37" s="2" t="str">
        <f t="shared" si="8"/>
        <v>pass</v>
      </c>
      <c r="AB37" s="2" t="str">
        <f t="shared" si="8"/>
        <v>pass</v>
      </c>
      <c r="AC37" s="2" t="str">
        <f t="shared" si="8"/>
        <v>pass</v>
      </c>
      <c r="AD37" s="2" t="str">
        <f t="shared" si="8"/>
        <v>pass</v>
      </c>
      <c r="AE37" s="2" t="str">
        <f t="shared" si="8"/>
        <v>pass</v>
      </c>
      <c r="AF37" s="2" t="str">
        <f t="shared" si="8"/>
        <v>pass</v>
      </c>
    </row>
    <row r="38" spans="13:32" x14ac:dyDescent="0.3">
      <c r="N38" s="2">
        <v>19</v>
      </c>
      <c r="O38" s="2" t="s">
        <v>4</v>
      </c>
      <c r="P38" s="2">
        <v>88</v>
      </c>
      <c r="Q38" s="2">
        <v>45</v>
      </c>
      <c r="R38" s="2">
        <v>98</v>
      </c>
      <c r="S38" s="2">
        <v>58</v>
      </c>
      <c r="T38" s="2">
        <v>41</v>
      </c>
      <c r="U38" s="2"/>
      <c r="V38" s="2">
        <f t="shared" si="4"/>
        <v>330</v>
      </c>
      <c r="W38" s="2">
        <f t="shared" si="5"/>
        <v>66</v>
      </c>
      <c r="X38" s="2" t="str">
        <f t="shared" si="3"/>
        <v>pass</v>
      </c>
    </row>
  </sheetData>
  <conditionalFormatting sqref="K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{A319695D-D4BE-4FC2-BB3F-8365FF7D4E1C}</x14:id>
        </ext>
      </extLst>
    </cfRule>
  </conditionalFormatting>
  <conditionalFormatting sqref="M3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{5F51C900-A82E-4DF7-B939-9B8FFF5DB2F3}</x14:id>
        </ext>
      </extLst>
    </cfRule>
  </conditionalFormatting>
  <conditionalFormatting sqref="X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{54D0F4C7-98B2-4067-A44D-EDA55202C27C}</x14:id>
        </ext>
      </extLst>
    </cfRule>
  </conditionalFormatting>
  <conditionalFormatting sqref="X19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{1C81315A-2726-4BD1-81D3-C3813642DDF3}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19695D-D4BE-4FC2-BB3F-8365FF7D4E1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</xm:sqref>
        </x14:conditionalFormatting>
        <x14:conditionalFormatting xmlns:xm="http://schemas.microsoft.com/office/excel/2006/main">
          <x14:cfRule type="dataBar" id="{5F51C900-A82E-4DF7-B939-9B8FFF5DB2F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M37</xm:sqref>
        </x14:conditionalFormatting>
        <x14:conditionalFormatting xmlns:xm="http://schemas.microsoft.com/office/excel/2006/main">
          <x14:cfRule type="dataBar" id="{54D0F4C7-98B2-4067-A44D-EDA55202C27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X6</xm:sqref>
        </x14:conditionalFormatting>
        <x14:conditionalFormatting xmlns:xm="http://schemas.microsoft.com/office/excel/2006/main">
          <x14:cfRule type="dataBar" id="{1C81315A-2726-4BD1-81D3-C3813642DDF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X19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 Bano</dc:creator>
  <cp:lastModifiedBy>Anjum Bano</cp:lastModifiedBy>
  <dcterms:created xsi:type="dcterms:W3CDTF">2024-08-05T12:11:46Z</dcterms:created>
  <dcterms:modified xsi:type="dcterms:W3CDTF">2024-08-10T07:49:21Z</dcterms:modified>
</cp:coreProperties>
</file>