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xelb\Projects\anki-ultimate-geography\"/>
    </mc:Choice>
  </mc:AlternateContent>
  <xr:revisionPtr revIDLastSave="0" documentId="13_ncr:1_{2194E189-6E3F-41BF-AF45-9EE97CE7E739}" xr6:coauthVersionLast="45" xr6:coauthVersionMax="45" xr10:uidLastSave="{00000000-0000-0000-0000-000000000000}"/>
  <bookViews>
    <workbookView xWindow="-120" yWindow="-120" windowWidth="20730" windowHeight="11310" tabRatio="990" xr2:uid="{00000000-000D-0000-FFFF-FFFF00000000}"/>
  </bookViews>
  <sheets>
    <sheet name="Dependent territories" sheetId="1" r:id="rId1"/>
    <sheet name="Autonomous islands" sheetId="2" r:id="rId2"/>
    <sheet name="Transcontinental" sheetId="3" r:id="rId3"/>
    <sheet name="Enclaves and exclaves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9" i="1" l="1"/>
  <c r="E39" i="1"/>
  <c r="D41" i="1"/>
  <c r="E41" i="1"/>
  <c r="D38" i="1"/>
  <c r="E38" i="1"/>
  <c r="E43" i="1"/>
  <c r="D43" i="1"/>
  <c r="F15" i="3" l="1"/>
  <c r="E2" i="1" l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1" i="1"/>
  <c r="E12" i="1"/>
  <c r="E28" i="1"/>
  <c r="E29" i="1"/>
  <c r="E30" i="1"/>
  <c r="E31" i="1"/>
  <c r="E32" i="1"/>
  <c r="E33" i="1"/>
  <c r="E34" i="1"/>
  <c r="E35" i="1"/>
  <c r="E36" i="1"/>
  <c r="E37" i="1"/>
  <c r="E40" i="1"/>
  <c r="E42" i="1"/>
  <c r="D2" i="2"/>
  <c r="D3" i="2"/>
  <c r="D8" i="2"/>
  <c r="D7" i="2"/>
  <c r="D4" i="2"/>
  <c r="D5" i="2"/>
  <c r="D6" i="2"/>
  <c r="D9" i="2"/>
  <c r="D11" i="2"/>
  <c r="D10" i="2"/>
  <c r="D13" i="2"/>
  <c r="D14" i="2"/>
  <c r="D12" i="2"/>
  <c r="F6" i="3"/>
  <c r="F4" i="3"/>
  <c r="F3" i="3"/>
  <c r="F5" i="3"/>
  <c r="F9" i="3"/>
  <c r="F13" i="3"/>
  <c r="F12" i="3"/>
  <c r="F10" i="3"/>
  <c r="F11" i="3"/>
  <c r="F7" i="3"/>
  <c r="F14" i="3"/>
  <c r="F8" i="3"/>
  <c r="F16" i="3"/>
  <c r="F18" i="3"/>
  <c r="F17" i="3"/>
  <c r="F2" i="3"/>
  <c r="E6" i="4"/>
  <c r="E2" i="4"/>
  <c r="E3" i="4"/>
  <c r="E4" i="4"/>
  <c r="E8" i="4"/>
  <c r="E5" i="4"/>
  <c r="E7" i="4"/>
  <c r="E12" i="4"/>
  <c r="E14" i="4"/>
  <c r="E9" i="4"/>
  <c r="E11" i="4"/>
  <c r="E10" i="4"/>
  <c r="E13" i="4"/>
  <c r="E15" i="4"/>
  <c r="E16" i="4"/>
  <c r="D3" i="1"/>
  <c r="D10" i="1"/>
  <c r="D6" i="1"/>
  <c r="D2" i="1"/>
  <c r="D13" i="1"/>
  <c r="D7" i="1"/>
  <c r="D5" i="1"/>
  <c r="D14" i="1"/>
  <c r="D8" i="1"/>
  <c r="D15" i="1"/>
  <c r="D9" i="1"/>
  <c r="D16" i="1"/>
  <c r="D19" i="1"/>
  <c r="D17" i="1"/>
  <c r="D25" i="1"/>
  <c r="D24" i="1"/>
  <c r="D37" i="1"/>
  <c r="D27" i="1"/>
  <c r="D18" i="1"/>
  <c r="D32" i="1"/>
  <c r="D22" i="1"/>
  <c r="D34" i="1"/>
  <c r="D23" i="1"/>
  <c r="D12" i="1"/>
  <c r="D11" i="1"/>
  <c r="D31" i="1"/>
  <c r="D20" i="1"/>
  <c r="D33" i="1"/>
  <c r="D21" i="1"/>
  <c r="D26" i="1"/>
  <c r="D36" i="1"/>
  <c r="D28" i="1"/>
  <c r="D42" i="1"/>
  <c r="D29" i="1"/>
  <c r="D40" i="1"/>
  <c r="D35" i="1"/>
  <c r="D30" i="1"/>
  <c r="D4" i="1"/>
</calcChain>
</file>

<file path=xl/sharedStrings.xml><?xml version="1.0" encoding="utf-8"?>
<sst xmlns="http://schemas.openxmlformats.org/spreadsheetml/2006/main" count="187" uniqueCount="133">
  <si>
    <t>Territory</t>
  </si>
  <si>
    <t>Population</t>
  </si>
  <si>
    <t>Area</t>
  </si>
  <si>
    <t>Location</t>
  </si>
  <si>
    <t>Flag/capital</t>
  </si>
  <si>
    <t>Min. population</t>
  </si>
  <si>
    <t>Min. area (km²)</t>
  </si>
  <si>
    <t>Logic for map</t>
  </si>
  <si>
    <t>OR</t>
  </si>
  <si>
    <t>AND</t>
  </si>
  <si>
    <t>The following have not been considered for this list:</t>
  </si>
  <si>
    <t xml:space="preserve">  - uninhabited territories</t>
  </si>
  <si>
    <t>Source: https://en.wikipedia.org/wiki/Dependent_territory</t>
  </si>
  <si>
    <t>Include?</t>
  </si>
  <si>
    <t>North Sentinel Island</t>
  </si>
  <si>
    <t>Rotuma</t>
  </si>
  <si>
    <t>Madeira</t>
  </si>
  <si>
    <t>Mayotte</t>
  </si>
  <si>
    <t>Rodrigues</t>
  </si>
  <si>
    <t>Azores</t>
  </si>
  <si>
    <t xml:space="preserve">  - autonomous land territories</t>
  </si>
  <si>
    <t>Autonomous Region of Bougainville</t>
  </si>
  <si>
    <t>Corsica</t>
  </si>
  <si>
    <t>Jeju Province</t>
  </si>
  <si>
    <t>Source: https://en.wikipedia.org/wiki/List_of_autonomous_areas_by_country</t>
  </si>
  <si>
    <t>Martinique</t>
  </si>
  <si>
    <t>Sardinia</t>
  </si>
  <si>
    <t>Sicily</t>
  </si>
  <si>
    <t>Zanzibar</t>
  </si>
  <si>
    <t>Distance</t>
  </si>
  <si>
    <t>km</t>
  </si>
  <si>
    <t>Ceuta</t>
  </si>
  <si>
    <t>VERY CLOSE</t>
  </si>
  <si>
    <t>Melilla</t>
  </si>
  <si>
    <t>~ 100</t>
  </si>
  <si>
    <t>Greek islands (e.g. Rhodes)</t>
  </si>
  <si>
    <t>NA</t>
  </si>
  <si>
    <t>~ 50</t>
  </si>
  <si>
    <t>Min. distance</t>
  </si>
  <si>
    <t>FAR</t>
  </si>
  <si>
    <t>Socotra Governorate</t>
  </si>
  <si>
    <t>CLOSE</t>
  </si>
  <si>
    <t>~ 350</t>
  </si>
  <si>
    <t>Maluku provinces</t>
  </si>
  <si>
    <t>Western New Guinea</t>
  </si>
  <si>
    <t>San Andrés and Providencia</t>
  </si>
  <si>
    <t xml:space="preserve">  - territories contiguous to their mainland</t>
  </si>
  <si>
    <t>Saba</t>
  </si>
  <si>
    <t>VERY FAR</t>
  </si>
  <si>
    <t>Sint Eustatius</t>
  </si>
  <si>
    <t>Easter Island</t>
  </si>
  <si>
    <t>Bonaire</t>
  </si>
  <si>
    <t>Source: https://en.wikipedia.org/wiki/List_of_transcontinental_countries</t>
  </si>
  <si>
    <t>Canary Islands</t>
  </si>
  <si>
    <t>~ 1000</t>
  </si>
  <si>
    <t>Galápagos Islands</t>
  </si>
  <si>
    <t>Guadeloupe</t>
  </si>
  <si>
    <t>Réunion</t>
  </si>
  <si>
    <t>Hawaii (state)</t>
  </si>
  <si>
    <t>Dahagram-Angarpota</t>
  </si>
  <si>
    <t>Llívia</t>
  </si>
  <si>
    <t>Madha</t>
  </si>
  <si>
    <t>Shohimardon</t>
  </si>
  <si>
    <t>So‘x District</t>
  </si>
  <si>
    <t xml:space="preserve">  - water exclaves (e.g. Isla Apipé, etc.)</t>
  </si>
  <si>
    <t>Temburong District</t>
  </si>
  <si>
    <t xml:space="preserve">  - exclaves with areas less than 10 km2 or unknown population</t>
  </si>
  <si>
    <t>Vorukh</t>
  </si>
  <si>
    <t>Cabinda Province</t>
  </si>
  <si>
    <t>Gaza Strip</t>
  </si>
  <si>
    <t>Source: https://en.wikipedia.org/wiki/List_of_enclaves_and_exclaves</t>
  </si>
  <si>
    <t>Musandam Governorate</t>
  </si>
  <si>
    <t>Nakhichivan Autonomous Republic</t>
  </si>
  <si>
    <t>Oecusse</t>
  </si>
  <si>
    <t>Río Muni</t>
  </si>
  <si>
    <t>Kaliningrad Oblast</t>
  </si>
  <si>
    <t>Alaska</t>
  </si>
  <si>
    <t>French Guiana</t>
  </si>
  <si>
    <t>Distance calculations:</t>
  </si>
  <si>
    <t xml:space="preserve">  - Greek islands: none of the Greek are further than about ~ 50 km from each other and some of them are within 50 km of the mainland.</t>
  </si>
  <si>
    <t xml:space="preserve">  - Maluku provinces: distance is between Masoni Island and Limbo Island</t>
  </si>
  <si>
    <t xml:space="preserve">  - Western New Guinea: distance is between Gag Island and Gebe Island; distance between Western New Guinea itself and the Aru islands is 124 km.</t>
  </si>
  <si>
    <t>Map</t>
  </si>
  <si>
    <t>Logic</t>
  </si>
  <si>
    <t>Inclusion with maps only</t>
  </si>
  <si>
    <t>Flag/Capital (OR)</t>
  </si>
  <si>
    <t>Pitcairn Islands</t>
  </si>
  <si>
    <t>Cocos (Keeling) Islands</t>
  </si>
  <si>
    <t>Tokelau</t>
  </si>
  <si>
    <t>Christmas Island</t>
  </si>
  <si>
    <t>Norfolk Island</t>
  </si>
  <si>
    <t>Montserrat</t>
  </si>
  <si>
    <t>Saint Pierre and Miquelon</t>
  </si>
  <si>
    <t>Saint Helena, Ascension and Tristan da Cunha</t>
  </si>
  <si>
    <t>Saint Barthélemy</t>
  </si>
  <si>
    <t>Anguilla</t>
  </si>
  <si>
    <t>Wallis and Futuna</t>
  </si>
  <si>
    <t>Akrotiri and Dhekelia</t>
  </si>
  <si>
    <t>Gibraltar</t>
  </si>
  <si>
    <t>Saint Martin</t>
  </si>
  <si>
    <t>British Virgin Islands</t>
  </si>
  <si>
    <t>Sint Maarten</t>
  </si>
  <si>
    <t>Turks and Caicos Islands</t>
  </si>
  <si>
    <t>Northern Mariana Islands</t>
  </si>
  <si>
    <t>American Samoa</t>
  </si>
  <si>
    <t>Cayman Islands</t>
  </si>
  <si>
    <t>Guernsey</t>
  </si>
  <si>
    <t>Bermuda</t>
  </si>
  <si>
    <t>Isle of Man</t>
  </si>
  <si>
    <t>Jersey</t>
  </si>
  <si>
    <t>Svalbard</t>
  </si>
  <si>
    <t>Falkland Islands</t>
  </si>
  <si>
    <t>Åland Islands</t>
  </si>
  <si>
    <t>Faroe Islands</t>
  </si>
  <si>
    <t>Greenland</t>
  </si>
  <si>
    <t>United States Virgin Islands</t>
  </si>
  <si>
    <t>Aruba</t>
  </si>
  <si>
    <t>Curaçao</t>
  </si>
  <si>
    <t>New Caledonia</t>
  </si>
  <si>
    <t>French Polynesia</t>
  </si>
  <si>
    <t>Macau</t>
  </si>
  <si>
    <t>Puerto Rico</t>
  </si>
  <si>
    <t>Hong Kong</t>
  </si>
  <si>
    <t>Guam</t>
  </si>
  <si>
    <t xml:space="preserve">  - sovereign states</t>
  </si>
  <si>
    <t xml:space="preserve">  - sovereign states and dependent territories</t>
  </si>
  <si>
    <t xml:space="preserve">  - dependent territories and autonomous islands</t>
  </si>
  <si>
    <t xml:space="preserve">  - sovereign states, dependent territories, autonomous islands and transcontinental territories</t>
  </si>
  <si>
    <t xml:space="preserve">  - pene-enclaves and pene-exclaves</t>
  </si>
  <si>
    <t>England</t>
  </si>
  <si>
    <t>Northern Ireland</t>
  </si>
  <si>
    <t>Scotland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</si>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</sst>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165" fontId="0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0" fillId="0" borderId="0" xfId="0" quotePrefix="1" applyFont="1"/>
    <xf numFmtId="3" fontId="3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6" fontId="1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vertical="center" wrapText="1"/>
    </xf>
    <xf numFmtId="166" fontId="1" fillId="0" borderId="0" xfId="1" applyNumberFormat="1" applyFont="1" applyAlignment="1">
      <alignment vertical="center"/>
    </xf>
    <xf numFmtId="166" fontId="0" fillId="0" borderId="0" xfId="1" applyNumberFormat="1" applyFont="1"/>
    <xf numFmtId="166" fontId="0" fillId="0" borderId="0" xfId="1" applyNumberFormat="1" applyFont="1" applyAlignment="1">
      <alignment wrapText="1"/>
    </xf>
    <xf numFmtId="166" fontId="0" fillId="0" borderId="0" xfId="1" applyNumberFormat="1" applyFont="1" applyAlignment="1">
      <alignment horizontal="right"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30"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1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numFmt numFmtId="166" formatCode="_-* #,##0_-;\-* #,##0_-;_-* &quot;-&quot;??_-;_-@_-"/>
    </dxf>
    <dxf>
      <numFmt numFmtId="166" formatCode="_-* #,##0_-;\-* #,##0_-;_-* &quot;-&quot;??_-;_-@_-"/>
    </dxf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DF2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9F3E3"/>
      <rgbColor rgb="FFECF1F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3" totalsRowShown="0">
  <autoFilter ref="A1:E43" xr:uid="{00000000-0009-0000-0100-000001000000}"/>
  <sortState xmlns:xlrd2="http://schemas.microsoft.com/office/spreadsheetml/2017/richdata2" ref="A2:E43">
    <sortCondition ref="D2:D43"/>
    <sortCondition ref="E2:E43"/>
    <sortCondition ref="B2:B43"/>
  </sortState>
  <tableColumns count="5">
    <tableColumn id="1" xr3:uid="{00000000-0010-0000-0000-000001000000}" name="Territory"/>
    <tableColumn id="2" xr3:uid="{00000000-0010-0000-0000-000002000000}" name="Population" dataDxfId="26" dataCellStyle="Comma"/>
    <tableColumn id="3" xr3:uid="{00000000-0010-0000-0000-000003000000}" name="Area" dataDxfId="25" dataCellStyle="Comma"/>
    <tableColumn id="4" xr3:uid="{00000000-0010-0000-0000-000004000000}" name="Location">
      <calculatedColumnFormula>IF(OR(Table1[[#This Row],[Population]]&gt;=$I$2,Table1[[#This Row],[Area]]&gt;=$I$3),"YES","NO")</calculatedColumnFormula>
    </tableColumn>
    <tableColumn id="5" xr3:uid="{00000000-0010-0000-0000-000005000000}" name="Flag/capital" dataDxfId="24">
      <calculatedColumnFormula>IF(OR(AND(Table1[[#This Row],[Population]]&gt;=20000,Table1[[#This Row],[Area]]&gt;=$J$3),Table1[[#This Row],[Population]]&gt;=$K$2,),"YES","NO")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" displayName="Table2" ref="A1:D14" totalsRowShown="0">
  <autoFilter ref="A1:D14" xr:uid="{00000000-0009-0000-0100-000003000000}"/>
  <sortState xmlns:xlrd2="http://schemas.microsoft.com/office/spreadsheetml/2017/richdata2" ref="A2:D14">
    <sortCondition ref="D2:D14"/>
    <sortCondition ref="B2:B14"/>
  </sortState>
  <tableColumns count="4">
    <tableColumn id="1" xr3:uid="{00000000-0010-0000-0100-000001000000}" name="Territory"/>
    <tableColumn id="2" xr3:uid="{00000000-0010-0000-0100-000002000000}" name="Population"/>
    <tableColumn id="3" xr3:uid="{00000000-0010-0000-0100-000003000000}" name="Area"/>
    <tableColumn id="4" xr3:uid="{00000000-0010-0000-0100-000004000000}" name="Include?" dataDxfId="21">
      <calculatedColumnFormula>IF(Table2[[#This Row],[Population]]&gt;=$H$2,"YES","NO")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3" displayName="Table3" ref="A1:F18" totalsRowShown="0">
  <autoFilter ref="A1:F18" xr:uid="{00000000-0009-0000-0100-000004000000}"/>
  <sortState xmlns:xlrd2="http://schemas.microsoft.com/office/spreadsheetml/2017/richdata2" ref="A2:F17">
    <sortCondition ref="F2:F17" customList="NO,YES"/>
    <sortCondition ref="E2:E17" customList="NA,VERY CLOSE,CLOSE,FAR,VERY FAR"/>
    <sortCondition ref="B2:B17"/>
  </sortState>
  <tableColumns count="6">
    <tableColumn id="1" xr3:uid="{00000000-0010-0000-0200-000001000000}" name="Territory"/>
    <tableColumn id="2" xr3:uid="{00000000-0010-0000-0200-000002000000}" name="Population" dataDxfId="18" dataCellStyle="Comma"/>
    <tableColumn id="3" xr3:uid="{00000000-0010-0000-0200-000003000000}" name="Area" dataDxfId="17" dataCellStyle="Comma"/>
    <tableColumn id="5" xr3:uid="{00000000-0010-0000-0200-000005000000}" name="km" dataDxfId="16"/>
    <tableColumn id="4" xr3:uid="{00000000-0010-0000-0200-000004000000}" name="Distance"/>
    <tableColumn id="6" xr3:uid="{00000000-0010-0000-0200-000006000000}" name="Include?">
      <calculatedColumnFormula>IF(AND(Table3[[#This Row],[Population]]&gt;=$J$2,Table3[[#This Row],[Distance]]&lt;&gt;"VERY CLOSE"),"YES","NO")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5" displayName="Table15" ref="A1:E17" totalsRowShown="0">
  <autoFilter ref="A1:E17" xr:uid="{00000000-0009-0000-0100-000002000000}"/>
  <sortState xmlns:xlrd2="http://schemas.microsoft.com/office/spreadsheetml/2017/richdata2" ref="A2:E19">
    <sortCondition ref="E2:E19"/>
    <sortCondition ref="D2:D19" customList="NA,VERY CLOSE,CLOSE,FAR,VERY FAR"/>
    <sortCondition ref="B2:B19"/>
  </sortState>
  <tableColumns count="5">
    <tableColumn id="1" xr3:uid="{00000000-0010-0000-0300-000001000000}" name="Territory"/>
    <tableColumn id="3" xr3:uid="{00000000-0010-0000-0300-000003000000}" name="Population" dataDxfId="13" dataCellStyle="Comma"/>
    <tableColumn id="2" xr3:uid="{00000000-0010-0000-0300-000002000000}" name="Area" dataDxfId="12" dataCellStyle="Comma"/>
    <tableColumn id="4" xr3:uid="{00000000-0010-0000-0300-000004000000}" name="Distance"/>
    <tableColumn id="5" xr3:uid="{00000000-0010-0000-0300-000005000000}" name="Include?">
      <calculatedColumnFormula>IF(AND(Table15[[#This Row],[Population]]&gt;=$I$2,Table15[[#This Row],[Distance]]&lt;&gt;"VERY CLOSE"),"YES","NO")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3"/>
  <sheetViews>
    <sheetView tabSelected="1" zoomScaleNormal="100" workbookViewId="0"/>
  </sheetViews>
  <sheetFormatPr defaultRowHeight="15" x14ac:dyDescent="0.25"/>
  <cols>
    <col min="1" max="1" width="41.28515625" style="1"/>
    <col min="2" max="2" width="14.42578125" style="2" customWidth="1"/>
    <col min="3" max="3" width="11.140625" style="1" bestFit="1" customWidth="1"/>
    <col min="4" max="4" width="12.7109375" style="3"/>
    <col min="5" max="5" width="15.5703125" style="3" customWidth="1"/>
    <col min="6" max="6" width="7.85546875"/>
    <col min="7" max="8" width="6.7109375" style="1"/>
    <col min="9" max="9" width="8.42578125" style="1" customWidth="1"/>
    <col min="10" max="10" width="8" style="1" customWidth="1"/>
    <col min="11" max="11" width="9" style="1" customWidth="1"/>
    <col min="12" max="1025" width="6.7109375" style="1"/>
  </cols>
  <sheetData>
    <row r="1" spans="1:11" s="4" customFormat="1" x14ac:dyDescent="0.25">
      <c r="A1" s="4" t="s">
        <v>0</v>
      </c>
      <c r="B1" s="33" t="s">
        <v>1</v>
      </c>
      <c r="C1" s="33" t="s">
        <v>2</v>
      </c>
      <c r="D1" s="4" t="s">
        <v>3</v>
      </c>
      <c r="E1" s="4" t="s">
        <v>4</v>
      </c>
      <c r="I1" s="4" t="s">
        <v>82</v>
      </c>
      <c r="J1" s="41" t="s">
        <v>85</v>
      </c>
      <c r="K1" s="41"/>
    </row>
    <row r="2" spans="1:11" s="1" customFormat="1" x14ac:dyDescent="0.25">
      <c r="A2" s="6" t="s">
        <v>86</v>
      </c>
      <c r="B2" s="34">
        <v>57</v>
      </c>
      <c r="C2" s="34">
        <v>43</v>
      </c>
      <c r="D2" s="3" t="str">
        <f>IF(OR(Table1[[#This Row],[Population]]&gt;=$I$2,Table1[[#This Row],[Area]]&gt;=$I$3),"YES","NO")</f>
        <v>NO</v>
      </c>
      <c r="E2" s="3" t="str">
        <f>IF(OR(AND(Table1[[#This Row],[Population]]&gt;=20000,Table1[[#This Row],[Area]]&gt;=$J$3),Table1[[#This Row],[Population]]&gt;=$K$2,),"YES","NO")</f>
        <v>NO</v>
      </c>
      <c r="H2" s="9" t="s">
        <v>5</v>
      </c>
      <c r="I2" s="31">
        <v>15000</v>
      </c>
      <c r="J2" s="32">
        <v>15000</v>
      </c>
      <c r="K2" s="32">
        <v>100000</v>
      </c>
    </row>
    <row r="3" spans="1:11" s="1" customFormat="1" x14ac:dyDescent="0.25">
      <c r="A3" s="6" t="s">
        <v>87</v>
      </c>
      <c r="B3" s="34">
        <v>596</v>
      </c>
      <c r="C3" s="34">
        <v>14</v>
      </c>
      <c r="D3" s="3" t="str">
        <f>IF(OR(Table1[[#This Row],[Population]]&gt;=$I$2,Table1[[#This Row],[Area]]&gt;=$I$3),"YES","NO")</f>
        <v>NO</v>
      </c>
      <c r="E3" s="3" t="str">
        <f>IF(OR(AND(Table1[[#This Row],[Population]]&gt;=20000,Table1[[#This Row],[Area]]&gt;=$J$3),Table1[[#This Row],[Population]]&gt;=$K$2,),"YES","NO")</f>
        <v>NO</v>
      </c>
      <c r="H3" s="9" t="s">
        <v>6</v>
      </c>
      <c r="I3" s="32">
        <v>1000</v>
      </c>
      <c r="J3" s="31">
        <v>1000</v>
      </c>
    </row>
    <row r="4" spans="1:11" s="1" customFormat="1" x14ac:dyDescent="0.25">
      <c r="A4" s="6" t="s">
        <v>88</v>
      </c>
      <c r="B4" s="34">
        <v>1499</v>
      </c>
      <c r="C4" s="34">
        <v>10</v>
      </c>
      <c r="D4" s="3" t="str">
        <f>IF(OR(Table1[[#This Row],[Population]]&gt;=$I$2,Table1[[#This Row],[Area]]&gt;=$I$3),"YES","NO")</f>
        <v>NO</v>
      </c>
      <c r="E4" s="3" t="str">
        <f>IF(OR(AND(Table1[[#This Row],[Population]]&gt;=20000,Table1[[#This Row],[Area]]&gt;=$J$3),Table1[[#This Row],[Population]]&gt;=$K$2,),"YES","NO")</f>
        <v>NO</v>
      </c>
      <c r="H4" s="10" t="s">
        <v>83</v>
      </c>
      <c r="I4" s="10" t="s">
        <v>8</v>
      </c>
      <c r="J4" s="10" t="s">
        <v>9</v>
      </c>
    </row>
    <row r="5" spans="1:11" s="1" customFormat="1" x14ac:dyDescent="0.25">
      <c r="A5" s="6" t="s">
        <v>89</v>
      </c>
      <c r="B5" s="34">
        <v>2205</v>
      </c>
      <c r="C5" s="34">
        <v>135</v>
      </c>
      <c r="D5" s="3" t="str">
        <f>IF(OR(Table1[[#This Row],[Population]]&gt;=$I$2,Table1[[#This Row],[Area]]&gt;=$I$3),"YES","NO")</f>
        <v>NO</v>
      </c>
      <c r="E5" s="3" t="str">
        <f>IF(OR(AND(Table1[[#This Row],[Population]]&gt;=20000,Table1[[#This Row],[Area]]&gt;=$J$3),Table1[[#This Row],[Population]]&gt;=$K$2,),"YES","NO")</f>
        <v>NO</v>
      </c>
      <c r="H5" s="10"/>
    </row>
    <row r="6" spans="1:11" s="1" customFormat="1" x14ac:dyDescent="0.25">
      <c r="A6" s="6" t="s">
        <v>90</v>
      </c>
      <c r="B6" s="34">
        <v>2210</v>
      </c>
      <c r="C6" s="34">
        <v>34.6</v>
      </c>
      <c r="D6" s="3" t="str">
        <f>IF(OR(Table1[[#This Row],[Population]]&gt;=$I$2,Table1[[#This Row],[Area]]&gt;=$I$3),"YES","NO")</f>
        <v>NO</v>
      </c>
      <c r="E6" s="3" t="str">
        <f>IF(OR(AND(Table1[[#This Row],[Population]]&gt;=20000,Table1[[#This Row],[Area]]&gt;=$J$3),Table1[[#This Row],[Population]]&gt;=$K$2,),"YES","NO")</f>
        <v>NO</v>
      </c>
      <c r="G6" s="1" t="s">
        <v>10</v>
      </c>
    </row>
    <row r="7" spans="1:11" s="1" customFormat="1" x14ac:dyDescent="0.25">
      <c r="A7" s="6" t="s">
        <v>91</v>
      </c>
      <c r="B7" s="34">
        <v>5267</v>
      </c>
      <c r="C7" s="34">
        <v>101</v>
      </c>
      <c r="D7" s="3" t="str">
        <f>IF(OR(Table1[[#This Row],[Population]]&gt;=$I$2,Table1[[#This Row],[Area]]&gt;=$I$3),"YES","NO")</f>
        <v>NO</v>
      </c>
      <c r="E7" s="3" t="str">
        <f>IF(OR(AND(Table1[[#This Row],[Population]]&gt;=20000,Table1[[#This Row],[Area]]&gt;=$J$3),Table1[[#This Row],[Population]]&gt;=$K$2,),"YES","NO")</f>
        <v>NO</v>
      </c>
      <c r="G7" s="11" t="s">
        <v>11</v>
      </c>
    </row>
    <row r="8" spans="1:11" s="1" customFormat="1" x14ac:dyDescent="0.25">
      <c r="A8" s="6" t="s">
        <v>92</v>
      </c>
      <c r="B8" s="34">
        <v>5595</v>
      </c>
      <c r="C8" s="34">
        <v>242</v>
      </c>
      <c r="D8" s="3" t="str">
        <f>IF(OR(Table1[[#This Row],[Population]]&gt;=$I$2,Table1[[#This Row],[Area]]&gt;=$I$3),"YES","NO")</f>
        <v>NO</v>
      </c>
      <c r="E8" s="3" t="str">
        <f>IF(OR(AND(Table1[[#This Row],[Population]]&gt;=20000,Table1[[#This Row],[Area]]&gt;=$J$3),Table1[[#This Row],[Population]]&gt;=$K$2,),"YES","NO")</f>
        <v>NO</v>
      </c>
      <c r="G8" s="30" t="s">
        <v>124</v>
      </c>
    </row>
    <row r="9" spans="1:11" s="1" customFormat="1" x14ac:dyDescent="0.25">
      <c r="A9" s="6" t="s">
        <v>93</v>
      </c>
      <c r="B9" s="34">
        <v>5633</v>
      </c>
      <c r="C9" s="34">
        <v>394</v>
      </c>
      <c r="D9" s="3" t="str">
        <f>IF(OR(Table1[[#This Row],[Population]]&gt;=$I$2,Table1[[#This Row],[Area]]&gt;=$I$3),"YES","NO")</f>
        <v>NO</v>
      </c>
      <c r="E9" s="3" t="str">
        <f>IF(OR(AND(Table1[[#This Row],[Population]]&gt;=20000,Table1[[#This Row],[Area]]&gt;=$J$3),Table1[[#This Row],[Population]]&gt;=$K$2,),"YES","NO")</f>
        <v>NO</v>
      </c>
      <c r="G9"/>
    </row>
    <row r="10" spans="1:11" s="1" customFormat="1" x14ac:dyDescent="0.25">
      <c r="A10" s="6" t="s">
        <v>94</v>
      </c>
      <c r="B10" s="34">
        <v>7209</v>
      </c>
      <c r="C10" s="34">
        <v>25</v>
      </c>
      <c r="D10" s="3" t="str">
        <f>IF(OR(Table1[[#This Row],[Population]]&gt;=$I$2,Table1[[#This Row],[Area]]&gt;=$I$3),"YES","NO")</f>
        <v>NO</v>
      </c>
      <c r="E10" s="3" t="str">
        <f>IF(OR(AND(Table1[[#This Row],[Population]]&gt;=20000,Table1[[#This Row],[Area]]&gt;=$J$3),Table1[[#This Row],[Population]]&gt;=$K$2,),"YES","NO")</f>
        <v>NO</v>
      </c>
      <c r="G10" s="1" t="s">
        <v>12</v>
      </c>
    </row>
    <row r="11" spans="1:11" s="1" customFormat="1" x14ac:dyDescent="0.25">
      <c r="A11" s="6" t="s">
        <v>110</v>
      </c>
      <c r="B11" s="34">
        <v>2667</v>
      </c>
      <c r="C11" s="34">
        <v>61022</v>
      </c>
      <c r="D11" s="3" t="str">
        <f>IF(OR(Table1[[#This Row],[Population]]&gt;=$I$2,Table1[[#This Row],[Area]]&gt;=$I$3),"YES","NO")</f>
        <v>YES</v>
      </c>
      <c r="E11" s="3" t="str">
        <f>IF(OR(AND(Table1[[#This Row],[Population]]&gt;=20000,Table1[[#This Row],[Area]]&gt;=$J$3),Table1[[#This Row],[Population]]&gt;=$K$2,),"YES","NO")</f>
        <v>NO</v>
      </c>
    </row>
    <row r="12" spans="1:11" s="1" customFormat="1" x14ac:dyDescent="0.25">
      <c r="A12" s="6" t="s">
        <v>111</v>
      </c>
      <c r="B12" s="34">
        <v>2931</v>
      </c>
      <c r="C12" s="34">
        <v>12173</v>
      </c>
      <c r="D12" s="3" t="str">
        <f>IF(OR(Table1[[#This Row],[Population]]&gt;=$I$2,Table1[[#This Row],[Area]]&gt;=$I$3),"YES","NO")</f>
        <v>YES</v>
      </c>
      <c r="E12" s="3" t="str">
        <f>IF(OR(AND(Table1[[#This Row],[Population]]&gt;=20000,Table1[[#This Row],[Area]]&gt;=$J$3),Table1[[#This Row],[Population]]&gt;=$K$2,),"YES","NO")</f>
        <v>NO</v>
      </c>
    </row>
    <row r="13" spans="1:11" s="1" customFormat="1" x14ac:dyDescent="0.25">
      <c r="A13" s="6" t="s">
        <v>95</v>
      </c>
      <c r="B13" s="34">
        <v>15100</v>
      </c>
      <c r="C13" s="34">
        <v>91</v>
      </c>
      <c r="D13" s="3" t="str">
        <f>IF(OR(Table1[[#This Row],[Population]]&gt;=$I$2,Table1[[#This Row],[Area]]&gt;=$I$3),"YES","NO")</f>
        <v>YES</v>
      </c>
      <c r="E13" s="3" t="str">
        <f>IF(OR(AND(Table1[[#This Row],[Population]]&gt;=20000,Table1[[#This Row],[Area]]&gt;=$J$3),Table1[[#This Row],[Population]]&gt;=$K$2,),"YES","NO")</f>
        <v>NO</v>
      </c>
    </row>
    <row r="14" spans="1:11" s="1" customFormat="1" x14ac:dyDescent="0.25">
      <c r="A14" s="6" t="s">
        <v>96</v>
      </c>
      <c r="B14" s="34">
        <v>15664</v>
      </c>
      <c r="C14" s="34">
        <v>142</v>
      </c>
      <c r="D14" s="3" t="str">
        <f>IF(OR(Table1[[#This Row],[Population]]&gt;=$I$2,Table1[[#This Row],[Area]]&gt;=$I$3),"YES","NO")</f>
        <v>YES</v>
      </c>
      <c r="E14" s="3" t="str">
        <f>IF(OR(AND(Table1[[#This Row],[Population]]&gt;=20000,Table1[[#This Row],[Area]]&gt;=$J$3),Table1[[#This Row],[Population]]&gt;=$K$2,),"YES","NO")</f>
        <v>NO</v>
      </c>
    </row>
    <row r="15" spans="1:11" s="1" customFormat="1" x14ac:dyDescent="0.25">
      <c r="A15" s="6" t="s">
        <v>97</v>
      </c>
      <c r="B15" s="34">
        <v>15700</v>
      </c>
      <c r="C15" s="34">
        <v>254</v>
      </c>
      <c r="D15" s="3" t="str">
        <f>IF(OR(Table1[[#This Row],[Population]]&gt;=$I$2,Table1[[#This Row],[Area]]&gt;=$I$3),"YES","NO")</f>
        <v>YES</v>
      </c>
      <c r="E15" s="3" t="str">
        <f>IF(OR(AND(Table1[[#This Row],[Population]]&gt;=20000,Table1[[#This Row],[Area]]&gt;=$J$3),Table1[[#This Row],[Population]]&gt;=$K$2,),"YES","NO")</f>
        <v>NO</v>
      </c>
    </row>
    <row r="16" spans="1:11" s="1" customFormat="1" x14ac:dyDescent="0.25">
      <c r="A16" s="6" t="s">
        <v>98</v>
      </c>
      <c r="B16" s="34">
        <v>29328</v>
      </c>
      <c r="C16" s="34">
        <v>6.5</v>
      </c>
      <c r="D16" s="3" t="str">
        <f>IF(OR(Table1[[#This Row],[Population]]&gt;=$I$2,Table1[[#This Row],[Area]]&gt;=$I$3),"YES","NO")</f>
        <v>YES</v>
      </c>
      <c r="E16" s="3" t="str">
        <f>IF(OR(AND(Table1[[#This Row],[Population]]&gt;=20000,Table1[[#This Row],[Area]]&gt;=$J$3),Table1[[#This Row],[Population]]&gt;=$K$2,),"YES","NO")</f>
        <v>NO</v>
      </c>
    </row>
    <row r="17" spans="1:5" s="1" customFormat="1" x14ac:dyDescent="0.25">
      <c r="A17" s="6" t="s">
        <v>99</v>
      </c>
      <c r="B17" s="34">
        <v>31949</v>
      </c>
      <c r="C17" s="34">
        <v>53.2</v>
      </c>
      <c r="D17" s="3" t="str">
        <f>IF(OR(Table1[[#This Row],[Population]]&gt;=$I$2,Table1[[#This Row],[Area]]&gt;=$I$3),"YES","NO")</f>
        <v>YES</v>
      </c>
      <c r="E17" s="3" t="str">
        <f>IF(OR(AND(Table1[[#This Row],[Population]]&gt;=20000,Table1[[#This Row],[Area]]&gt;=$J$3),Table1[[#This Row],[Population]]&gt;=$K$2,),"YES","NO")</f>
        <v>NO</v>
      </c>
    </row>
    <row r="18" spans="1:5" s="1" customFormat="1" x14ac:dyDescent="0.25">
      <c r="A18" s="6" t="s">
        <v>100</v>
      </c>
      <c r="B18" s="34">
        <v>34232</v>
      </c>
      <c r="C18" s="34">
        <v>153</v>
      </c>
      <c r="D18" s="3" t="str">
        <f>IF(OR(Table1[[#This Row],[Population]]&gt;=$I$2,Table1[[#This Row],[Area]]&gt;=$I$3),"YES","NO")</f>
        <v>YES</v>
      </c>
      <c r="E18" s="3" t="str">
        <f>IF(OR(AND(Table1[[#This Row],[Population]]&gt;=20000,Table1[[#This Row],[Area]]&gt;=$J$3),Table1[[#This Row],[Population]]&gt;=$K$2,),"YES","NO")</f>
        <v>NO</v>
      </c>
    </row>
    <row r="19" spans="1:5" s="1" customFormat="1" x14ac:dyDescent="0.25">
      <c r="A19" s="6" t="s">
        <v>101</v>
      </c>
      <c r="B19" s="34">
        <v>41486</v>
      </c>
      <c r="C19" s="34">
        <v>37</v>
      </c>
      <c r="D19" s="3" t="str">
        <f>IF(OR(Table1[[#This Row],[Population]]&gt;=$I$2,Table1[[#This Row],[Area]]&gt;=$I$3),"YES","NO")</f>
        <v>YES</v>
      </c>
      <c r="E19" s="3" t="str">
        <f>IF(OR(AND(Table1[[#This Row],[Population]]&gt;=20000,Table1[[#This Row],[Area]]&gt;=$J$3),Table1[[#This Row],[Population]]&gt;=$K$2,),"YES","NO")</f>
        <v>NO</v>
      </c>
    </row>
    <row r="20" spans="1:5" s="1" customFormat="1" x14ac:dyDescent="0.25">
      <c r="A20" s="6" t="s">
        <v>102</v>
      </c>
      <c r="B20" s="34">
        <v>51430</v>
      </c>
      <c r="C20" s="34">
        <v>430</v>
      </c>
      <c r="D20" s="3" t="str">
        <f>IF(OR(Table1[[#This Row],[Population]]&gt;=$I$2,Table1[[#This Row],[Area]]&gt;=$I$3),"YES","NO")</f>
        <v>YES</v>
      </c>
      <c r="E20" s="3" t="str">
        <f>IF(OR(AND(Table1[[#This Row],[Population]]&gt;=20000,Table1[[#This Row],[Area]]&gt;=$J$3),Table1[[#This Row],[Population]]&gt;=$K$2,),"YES","NO")</f>
        <v>NO</v>
      </c>
    </row>
    <row r="21" spans="1:5" s="1" customFormat="1" x14ac:dyDescent="0.25">
      <c r="A21" s="6" t="s">
        <v>103</v>
      </c>
      <c r="B21" s="34">
        <v>53467</v>
      </c>
      <c r="C21" s="34">
        <v>464</v>
      </c>
      <c r="D21" s="3" t="str">
        <f>IF(OR(Table1[[#This Row],[Population]]&gt;=$I$2,Table1[[#This Row],[Area]]&gt;=$I$3),"YES","NO")</f>
        <v>YES</v>
      </c>
      <c r="E21" s="3" t="str">
        <f>IF(OR(AND(Table1[[#This Row],[Population]]&gt;=20000,Table1[[#This Row],[Area]]&gt;=$J$3),Table1[[#This Row],[Population]]&gt;=$K$2,),"YES","NO")</f>
        <v>NO</v>
      </c>
    </row>
    <row r="22" spans="1:5" s="1" customFormat="1" x14ac:dyDescent="0.25">
      <c r="A22" s="6" t="s">
        <v>104</v>
      </c>
      <c r="B22" s="34">
        <v>54194</v>
      </c>
      <c r="C22" s="34">
        <v>199</v>
      </c>
      <c r="D22" s="3" t="str">
        <f>IF(OR(Table1[[#This Row],[Population]]&gt;=$I$2,Table1[[#This Row],[Area]]&gt;=$I$3),"YES","NO")</f>
        <v>YES</v>
      </c>
      <c r="E22" s="3" t="str">
        <f>IF(OR(AND(Table1[[#This Row],[Population]]&gt;=20000,Table1[[#This Row],[Area]]&gt;=$J$3),Table1[[#This Row],[Population]]&gt;=$K$2,),"YES","NO")</f>
        <v>NO</v>
      </c>
    </row>
    <row r="23" spans="1:5" s="1" customFormat="1" x14ac:dyDescent="0.25">
      <c r="A23" s="6" t="s">
        <v>105</v>
      </c>
      <c r="B23" s="34">
        <v>57268</v>
      </c>
      <c r="C23" s="34">
        <v>264</v>
      </c>
      <c r="D23" s="3" t="str">
        <f>IF(OR(Table1[[#This Row],[Population]]&gt;=$I$2,Table1[[#This Row],[Area]]&gt;=$I$3),"YES","NO")</f>
        <v>YES</v>
      </c>
      <c r="E23" s="3" t="str">
        <f>IF(OR(AND(Table1[[#This Row],[Population]]&gt;=20000,Table1[[#This Row],[Area]]&gt;=$J$3),Table1[[#This Row],[Population]]&gt;=$K$2,),"YES","NO")</f>
        <v>NO</v>
      </c>
    </row>
    <row r="24" spans="1:5" s="1" customFormat="1" x14ac:dyDescent="0.25">
      <c r="A24" s="6" t="s">
        <v>106</v>
      </c>
      <c r="B24" s="34">
        <v>63026</v>
      </c>
      <c r="C24" s="34">
        <v>65</v>
      </c>
      <c r="D24" s="3" t="str">
        <f>IF(OR(Table1[[#This Row],[Population]]&gt;=$I$2,Table1[[#This Row],[Area]]&gt;=$I$3),"YES","NO")</f>
        <v>YES</v>
      </c>
      <c r="E24" s="3" t="str">
        <f>IF(OR(AND(Table1[[#This Row],[Population]]&gt;=20000,Table1[[#This Row],[Area]]&gt;=$J$3),Table1[[#This Row],[Population]]&gt;=$K$2,),"YES","NO")</f>
        <v>NO</v>
      </c>
    </row>
    <row r="25" spans="1:5" s="1" customFormat="1" x14ac:dyDescent="0.25">
      <c r="A25" s="6" t="s">
        <v>107</v>
      </c>
      <c r="B25" s="34">
        <v>70537</v>
      </c>
      <c r="C25" s="34">
        <v>53.2</v>
      </c>
      <c r="D25" s="3" t="str">
        <f>IF(OR(Table1[[#This Row],[Population]]&gt;=$I$2,Table1[[#This Row],[Area]]&gt;=$I$3),"YES","NO")</f>
        <v>YES</v>
      </c>
      <c r="E25" s="3" t="str">
        <f>IF(OR(AND(Table1[[#This Row],[Population]]&gt;=20000,Table1[[#This Row],[Area]]&gt;=$J$3),Table1[[#This Row],[Population]]&gt;=$K$2,),"YES","NO")</f>
        <v>NO</v>
      </c>
    </row>
    <row r="26" spans="1:5" s="1" customFormat="1" x14ac:dyDescent="0.25">
      <c r="A26" s="6" t="s">
        <v>108</v>
      </c>
      <c r="B26" s="34">
        <v>88195</v>
      </c>
      <c r="C26" s="34">
        <v>572</v>
      </c>
      <c r="D26" s="3" t="str">
        <f>IF(OR(Table1[[#This Row],[Population]]&gt;=$I$2,Table1[[#This Row],[Area]]&gt;=$I$3),"YES","NO")</f>
        <v>YES</v>
      </c>
      <c r="E26" s="3" t="str">
        <f>IF(OR(AND(Table1[[#This Row],[Population]]&gt;=20000,Table1[[#This Row],[Area]]&gt;=$J$3),Table1[[#This Row],[Population]]&gt;=$K$2,),"YES","NO")</f>
        <v>NO</v>
      </c>
    </row>
    <row r="27" spans="1:5" s="1" customFormat="1" x14ac:dyDescent="0.25">
      <c r="A27" s="6" t="s">
        <v>109</v>
      </c>
      <c r="B27" s="34">
        <v>98069</v>
      </c>
      <c r="C27" s="34">
        <v>118.2</v>
      </c>
      <c r="D27" s="3" t="str">
        <f>IF(OR(Table1[[#This Row],[Population]]&gt;=$I$2,Table1[[#This Row],[Area]]&gt;=$I$3),"YES","NO")</f>
        <v>YES</v>
      </c>
      <c r="E27" s="3" t="str">
        <f>IF(OR(AND(Table1[[#This Row],[Population]]&gt;=20000,Table1[[#This Row],[Area]]&gt;=$J$3),Table1[[#This Row],[Population]]&gt;=$K$2,),"YES","NO")</f>
        <v>NO</v>
      </c>
    </row>
    <row r="28" spans="1:5" s="1" customFormat="1" x14ac:dyDescent="0.25">
      <c r="A28" s="6" t="s">
        <v>112</v>
      </c>
      <c r="B28" s="34">
        <v>29013</v>
      </c>
      <c r="C28" s="34">
        <v>1580</v>
      </c>
      <c r="D28" s="3" t="str">
        <f>IF(OR(Table1[[#This Row],[Population]]&gt;=$I$2,Table1[[#This Row],[Area]]&gt;=$I$3),"YES","NO")</f>
        <v>YES</v>
      </c>
      <c r="E28" s="3" t="str">
        <f>IF(OR(AND(Table1[[#This Row],[Population]]&gt;=20000,Table1[[#This Row],[Area]]&gt;=$J$3),Table1[[#This Row],[Population]]&gt;=$K$2,),"YES","NO")</f>
        <v>YES</v>
      </c>
    </row>
    <row r="29" spans="1:5" s="1" customFormat="1" x14ac:dyDescent="0.25">
      <c r="A29" s="6" t="s">
        <v>113</v>
      </c>
      <c r="B29" s="34">
        <v>49188</v>
      </c>
      <c r="C29" s="34">
        <v>4167</v>
      </c>
      <c r="D29" s="3" t="str">
        <f>IF(OR(Table1[[#This Row],[Population]]&gt;=$I$2,Table1[[#This Row],[Area]]&gt;=$I$3),"YES","NO")</f>
        <v>YES</v>
      </c>
      <c r="E29" s="3" t="str">
        <f>IF(OR(AND(Table1[[#This Row],[Population]]&gt;=20000,Table1[[#This Row],[Area]]&gt;=$J$3),Table1[[#This Row],[Population]]&gt;=$K$2,),"YES","NO")</f>
        <v>YES</v>
      </c>
    </row>
    <row r="30" spans="1:5" s="1" customFormat="1" x14ac:dyDescent="0.25">
      <c r="A30" s="6" t="s">
        <v>114</v>
      </c>
      <c r="B30" s="34">
        <v>56483</v>
      </c>
      <c r="C30" s="34">
        <v>2166086</v>
      </c>
      <c r="D30" s="3" t="str">
        <f>IF(OR(Table1[[#This Row],[Population]]&gt;=$I$2,Table1[[#This Row],[Area]]&gt;=$I$3),"YES","NO")</f>
        <v>YES</v>
      </c>
      <c r="E30" s="3" t="str">
        <f>IF(OR(AND(Table1[[#This Row],[Population]]&gt;=20000,Table1[[#This Row],[Area]]&gt;=$J$3),Table1[[#This Row],[Population]]&gt;=$K$2,),"YES","NO")</f>
        <v>YES</v>
      </c>
    </row>
    <row r="31" spans="1:5" s="1" customFormat="1" x14ac:dyDescent="0.25">
      <c r="A31" s="6" t="s">
        <v>115</v>
      </c>
      <c r="B31" s="34">
        <v>102951</v>
      </c>
      <c r="C31" s="34">
        <v>346.36</v>
      </c>
      <c r="D31" s="3" t="str">
        <f>IF(OR(Table1[[#This Row],[Population]]&gt;=$I$2,Table1[[#This Row],[Area]]&gt;=$I$3),"YES","NO")</f>
        <v>YES</v>
      </c>
      <c r="E31" s="3" t="str">
        <f>IF(OR(AND(Table1[[#This Row],[Population]]&gt;=20000,Table1[[#This Row],[Area]]&gt;=$J$3),Table1[[#This Row],[Population]]&gt;=$K$2,),"YES","NO")</f>
        <v>YES</v>
      </c>
    </row>
    <row r="32" spans="1:5" s="1" customFormat="1" x14ac:dyDescent="0.25">
      <c r="A32" s="6" t="s">
        <v>116</v>
      </c>
      <c r="B32" s="34">
        <v>113648</v>
      </c>
      <c r="C32" s="34">
        <v>178.91</v>
      </c>
      <c r="D32" s="3" t="str">
        <f>IF(OR(Table1[[#This Row],[Population]]&gt;=$I$2,Table1[[#This Row],[Area]]&gt;=$I$3),"YES","NO")</f>
        <v>YES</v>
      </c>
      <c r="E32" s="3" t="str">
        <f>IF(OR(AND(Table1[[#This Row],[Population]]&gt;=20000,Table1[[#This Row],[Area]]&gt;=$J$3),Table1[[#This Row],[Population]]&gt;=$K$2,),"YES","NO")</f>
        <v>YES</v>
      </c>
    </row>
    <row r="33" spans="1:5" s="1" customFormat="1" x14ac:dyDescent="0.25">
      <c r="A33" s="6" t="s">
        <v>117</v>
      </c>
      <c r="B33" s="34">
        <v>158986</v>
      </c>
      <c r="C33" s="34">
        <v>444</v>
      </c>
      <c r="D33" s="3" t="str">
        <f>IF(OR(Table1[[#This Row],[Population]]&gt;=$I$2,Table1[[#This Row],[Area]]&gt;=$I$3),"YES","NO")</f>
        <v>YES</v>
      </c>
      <c r="E33" s="3" t="str">
        <f>IF(OR(AND(Table1[[#This Row],[Population]]&gt;=20000,Table1[[#This Row],[Area]]&gt;=$J$3),Table1[[#This Row],[Population]]&gt;=$K$2,),"YES","NO")</f>
        <v>YES</v>
      </c>
    </row>
    <row r="34" spans="1:5" s="1" customFormat="1" x14ac:dyDescent="0.25">
      <c r="A34" s="6" t="s">
        <v>123</v>
      </c>
      <c r="B34" s="34">
        <v>162742</v>
      </c>
      <c r="C34" s="34">
        <v>210</v>
      </c>
      <c r="D34" s="3" t="str">
        <f>IF(OR(Table1[[#This Row],[Population]]&gt;=$I$2,Table1[[#This Row],[Area]]&gt;=$I$3),"YES","NO")</f>
        <v>YES</v>
      </c>
      <c r="E34" s="3" t="str">
        <f>IF(OR(AND(Table1[[#This Row],[Population]]&gt;=20000,Table1[[#This Row],[Area]]&gt;=$J$3),Table1[[#This Row],[Population]]&gt;=$K$2,),"YES","NO")</f>
        <v>YES</v>
      </c>
    </row>
    <row r="35" spans="1:5" s="1" customFormat="1" x14ac:dyDescent="0.25">
      <c r="A35" s="6" t="s">
        <v>118</v>
      </c>
      <c r="B35" s="34">
        <v>275355</v>
      </c>
      <c r="C35" s="34">
        <v>18576</v>
      </c>
      <c r="D35" s="3" t="str">
        <f>IF(OR(Table1[[#This Row],[Population]]&gt;=$I$2,Table1[[#This Row],[Area]]&gt;=$I$3),"YES","NO")</f>
        <v>YES</v>
      </c>
      <c r="E35" s="3" t="str">
        <f>IF(OR(AND(Table1[[#This Row],[Population]]&gt;=20000,Table1[[#This Row],[Area]]&gt;=$J$3),Table1[[#This Row],[Population]]&gt;=$K$2,),"YES","NO")</f>
        <v>YES</v>
      </c>
    </row>
    <row r="36" spans="1:5" s="1" customFormat="1" x14ac:dyDescent="0.25">
      <c r="A36" s="6" t="s">
        <v>119</v>
      </c>
      <c r="B36" s="34">
        <v>285735</v>
      </c>
      <c r="C36" s="34">
        <v>1399</v>
      </c>
      <c r="D36" s="3" t="str">
        <f>IF(OR(Table1[[#This Row],[Population]]&gt;=$I$2,Table1[[#This Row],[Area]]&gt;=$I$3),"YES","NO")</f>
        <v>YES</v>
      </c>
      <c r="E36" s="3" t="str">
        <f>IF(OR(AND(Table1[[#This Row],[Population]]&gt;=20000,Table1[[#This Row],[Area]]&gt;=$J$3),Table1[[#This Row],[Population]]&gt;=$K$2,),"YES","NO")</f>
        <v>YES</v>
      </c>
    </row>
    <row r="37" spans="1:5" s="1" customFormat="1" x14ac:dyDescent="0.25">
      <c r="A37" s="6" t="s">
        <v>120</v>
      </c>
      <c r="B37" s="34">
        <v>650900</v>
      </c>
      <c r="C37" s="34">
        <v>115.3</v>
      </c>
      <c r="D37" s="3" t="str">
        <f>IF(OR(Table1[[#This Row],[Population]]&gt;=$I$2,Table1[[#This Row],[Area]]&gt;=$I$3),"YES","NO")</f>
        <v>YES</v>
      </c>
      <c r="E37" s="3" t="str">
        <f>IF(OR(AND(Table1[[#This Row],[Population]]&gt;=20000,Table1[[#This Row],[Area]]&gt;=$J$3),Table1[[#This Row],[Population]]&gt;=$K$2,),"YES","NO")</f>
        <v>YES</v>
      </c>
    </row>
    <row r="38" spans="1:5" s="1" customFormat="1" x14ac:dyDescent="0.25">
      <c r="A38" s="1" t="s">
        <v>130</v>
      </c>
      <c r="B38" s="39">
        <v>1893667</v>
      </c>
      <c r="C38" s="39">
        <v>13562</v>
      </c>
      <c r="D38" s="3" t="str">
        <f>IF(OR(Table1[[#This Row],[Population]]&gt;=$I$2,Table1[[#This Row],[Area]]&gt;=$I$3),"YES","NO")</f>
        <v>YES</v>
      </c>
      <c r="E38" s="42" t="str">
        <f>IF(OR(AND(Table1[[#This Row],[Population]]&gt;=20000,Table1[[#This Row],[Area]]&gt;=$J$3),Table1[[#This Row],[Population]]&gt;=$K$2,),"YES","NO")</f>
        <v>YES</v>
      </c>
    </row>
    <row r="39" spans="1:5" s="1" customFormat="1" x14ac:dyDescent="0.25">
      <c r="A39" s="1" t="s">
        <v>132</v>
      </c>
      <c r="B39" s="39">
        <v>3152879</v>
      </c>
      <c r="C39" s="39">
        <v>20735</v>
      </c>
      <c r="D39" s="3" t="str">
        <f>IF(OR(Table1[[#This Row],[Population]]&gt;=$I$2,Table1[[#This Row],[Area]]&gt;=$I$3),"YES","NO")</f>
        <v>YES</v>
      </c>
      <c r="E39" s="42" t="str">
        <f>IF(OR(AND(Table1[[#This Row],[Population]]&gt;=20000,Table1[[#This Row],[Area]]&gt;=$J$3),Table1[[#This Row],[Population]]&gt;=$K$2,),"YES","NO")</f>
        <v>YES</v>
      </c>
    </row>
    <row r="40" spans="1:5" s="1" customFormat="1" x14ac:dyDescent="0.25">
      <c r="A40" s="6" t="s">
        <v>121</v>
      </c>
      <c r="B40" s="34">
        <v>3411307</v>
      </c>
      <c r="C40" s="34">
        <v>9104</v>
      </c>
      <c r="D40" s="3" t="str">
        <f>IF(OR(Table1[[#This Row],[Population]]&gt;=$I$2,Table1[[#This Row],[Area]]&gt;=$I$3),"YES","NO")</f>
        <v>YES</v>
      </c>
      <c r="E40" s="3" t="str">
        <f>IF(OR(AND(Table1[[#This Row],[Population]]&gt;=20000,Table1[[#This Row],[Area]]&gt;=$J$3),Table1[[#This Row],[Population]]&gt;=$K$2,),"YES","NO")</f>
        <v>YES</v>
      </c>
    </row>
    <row r="41" spans="1:5" s="1" customFormat="1" x14ac:dyDescent="0.25">
      <c r="A41" s="1" t="s">
        <v>131</v>
      </c>
      <c r="B41" s="39">
        <v>5463300</v>
      </c>
      <c r="C41" s="39">
        <v>77933</v>
      </c>
      <c r="D41" s="3" t="str">
        <f>IF(OR(Table1[[#This Row],[Population]]&gt;=$I$2,Table1[[#This Row],[Area]]&gt;=$I$3),"YES","NO")</f>
        <v>YES</v>
      </c>
      <c r="E41" s="42" t="str">
        <f>IF(OR(AND(Table1[[#This Row],[Population]]&gt;=20000,Table1[[#This Row],[Area]]&gt;=$J$3),Table1[[#This Row],[Population]]&gt;=$K$2,),"YES","NO")</f>
        <v>YES</v>
      </c>
    </row>
    <row r="42" spans="1:5" x14ac:dyDescent="0.25">
      <c r="A42" s="6" t="s">
        <v>122</v>
      </c>
      <c r="B42" s="34">
        <v>7374000</v>
      </c>
      <c r="C42" s="34">
        <v>2755</v>
      </c>
      <c r="D42" s="3" t="str">
        <f>IF(OR(Table1[[#This Row],[Population]]&gt;=$I$2,Table1[[#This Row],[Area]]&gt;=$I$3),"YES","NO")</f>
        <v>YES</v>
      </c>
      <c r="E42" s="3" t="str">
        <f>IF(OR(AND(Table1[[#This Row],[Population]]&gt;=20000,Table1[[#This Row],[Area]]&gt;=$J$3),Table1[[#This Row],[Population]]&gt;=$K$2,),"YES","NO")</f>
        <v>YES</v>
      </c>
    </row>
    <row r="43" spans="1:5" x14ac:dyDescent="0.25">
      <c r="A43" s="1" t="s">
        <v>129</v>
      </c>
      <c r="B43" s="39">
        <v>56286961</v>
      </c>
      <c r="C43" s="39">
        <v>130279</v>
      </c>
      <c r="D43" s="3" t="str">
        <f>IF(OR(Table1[[#This Row],[Population]]&gt;=$I$2,Table1[[#This Row],[Area]]&gt;=$I$3),"YES","NO")</f>
        <v>YES</v>
      </c>
      <c r="E43" s="42" t="str">
        <f>IF(OR(AND(Table1[[#This Row],[Population]]&gt;=20000,Table1[[#This Row],[Area]]&gt;=$J$3),Table1[[#This Row],[Population]]&gt;=$K$2,),"YES","NO")</f>
        <v>YES</v>
      </c>
    </row>
  </sheetData>
  <mergeCells count="1">
    <mergeCell ref="J1:K1"/>
  </mergeCells>
  <conditionalFormatting sqref="A2:A43">
    <cfRule type="expression" dxfId="29" priority="2">
      <formula>$E2="YES"</formula>
    </cfRule>
    <cfRule type="expression" dxfId="28" priority="3">
      <formula>AND($D2="YES",$E2="NO")</formula>
    </cfRule>
    <cfRule type="expression" dxfId="27" priority="4">
      <formula>$D2="NO"</formula>
    </cfRule>
  </conditionalFormatting>
  <pageMargins left="0.7" right="0.7" top="0.75" bottom="0.75" header="0.51180555555555496" footer="0.51180555555555496"/>
  <pageSetup paperSize="9" firstPageNumber="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zoomScaleNormal="100" workbookViewId="0"/>
  </sheetViews>
  <sheetFormatPr defaultRowHeight="15" x14ac:dyDescent="0.25"/>
  <cols>
    <col min="1" max="1" width="34.85546875" style="1"/>
    <col min="2" max="2" width="14.85546875" style="2"/>
    <col min="3" max="3" width="9.42578125" style="1"/>
    <col min="4" max="4" width="12.7109375" style="3"/>
    <col min="5" max="5" width="6.7109375" style="3"/>
    <col min="6" max="6" width="6.7109375"/>
    <col min="7" max="7" width="6.7109375" style="1"/>
    <col min="8" max="8" width="9" style="1" bestFit="1" customWidth="1"/>
    <col min="9" max="1025" width="6.7109375" style="1"/>
  </cols>
  <sheetData>
    <row r="1" spans="1:1024" s="4" customFormat="1" x14ac:dyDescent="0.25">
      <c r="A1" s="4" t="s">
        <v>0</v>
      </c>
      <c r="B1" s="5" t="s">
        <v>1</v>
      </c>
      <c r="C1" s="4" t="s">
        <v>2</v>
      </c>
      <c r="D1" s="4" t="s">
        <v>13</v>
      </c>
    </row>
    <row r="2" spans="1:1024" s="1" customFormat="1" x14ac:dyDescent="0.25">
      <c r="A2" s="6" t="s">
        <v>14</v>
      </c>
      <c r="B2" s="7">
        <v>39</v>
      </c>
      <c r="C2" s="8">
        <v>59.67</v>
      </c>
      <c r="D2" s="12" t="str">
        <f>IF(Table2[[#This Row],[Population]]&gt;=$H$2,"YES","NO")</f>
        <v>NO</v>
      </c>
      <c r="F2" s="13"/>
      <c r="G2" s="9" t="s">
        <v>5</v>
      </c>
      <c r="H2" s="35">
        <v>100000</v>
      </c>
    </row>
    <row r="3" spans="1:1024" s="1" customFormat="1" x14ac:dyDescent="0.25">
      <c r="A3" s="6" t="s">
        <v>15</v>
      </c>
      <c r="B3" s="7">
        <v>1594</v>
      </c>
      <c r="C3" s="8">
        <v>47</v>
      </c>
      <c r="D3" s="12" t="str">
        <f>IF(Table2[[#This Row],[Population]]&gt;=$H$2,"YES","NO")</f>
        <v>NO</v>
      </c>
      <c r="F3" s="13"/>
      <c r="G3" s="10"/>
      <c r="H3" s="10"/>
    </row>
    <row r="4" spans="1:1024" x14ac:dyDescent="0.25">
      <c r="A4" s="6" t="s">
        <v>18</v>
      </c>
      <c r="B4" s="7">
        <v>41669</v>
      </c>
      <c r="C4" s="8">
        <v>108</v>
      </c>
      <c r="D4" s="12" t="str">
        <f>IF(Table2[[#This Row],[Population]]&gt;=$H$2,"YES","NO")</f>
        <v>NO</v>
      </c>
      <c r="E4" s="1"/>
      <c r="F4" s="13" t="s">
        <v>84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6" t="s">
        <v>19</v>
      </c>
      <c r="B5" s="7">
        <v>246772</v>
      </c>
      <c r="C5" s="8">
        <v>2351</v>
      </c>
      <c r="D5" s="12" t="str">
        <f>IF(Table2[[#This Row],[Population]]&gt;=$H$2,"YES","NO")</f>
        <v>YES</v>
      </c>
      <c r="E5" s="1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x14ac:dyDescent="0.25">
      <c r="A6" s="6" t="s">
        <v>21</v>
      </c>
      <c r="B6" s="7">
        <v>249358</v>
      </c>
      <c r="C6" s="8">
        <v>9384</v>
      </c>
      <c r="D6" s="12" t="str">
        <f>IF(Table2[[#This Row],[Population]]&gt;=$H$2,"YES","NO")</f>
        <v>YES</v>
      </c>
      <c r="F6" t="s">
        <v>10</v>
      </c>
    </row>
    <row r="7" spans="1:1024" s="1" customFormat="1" x14ac:dyDescent="0.25">
      <c r="A7" s="6" t="s">
        <v>17</v>
      </c>
      <c r="B7" s="14">
        <v>279471</v>
      </c>
      <c r="C7" s="14">
        <v>374</v>
      </c>
      <c r="D7" s="12" t="str">
        <f>IF(Table2[[#This Row],[Population]]&gt;=$H$2,"YES","NO")</f>
        <v>YES</v>
      </c>
      <c r="F7" s="11" t="s">
        <v>20</v>
      </c>
    </row>
    <row r="8" spans="1:1024" s="1" customFormat="1" x14ac:dyDescent="0.25">
      <c r="A8" s="6" t="s">
        <v>16</v>
      </c>
      <c r="B8" s="7">
        <v>289000</v>
      </c>
      <c r="C8" s="8">
        <v>801</v>
      </c>
      <c r="D8" s="12" t="str">
        <f>IF(Table2[[#This Row],[Population]]&gt;=$H$2,"YES","NO")</f>
        <v>YES</v>
      </c>
      <c r="F8" s="11" t="s">
        <v>125</v>
      </c>
    </row>
    <row r="9" spans="1:1024" x14ac:dyDescent="0.25">
      <c r="A9" s="6" t="s">
        <v>22</v>
      </c>
      <c r="B9" s="14">
        <v>322120</v>
      </c>
      <c r="C9" s="14">
        <v>8680</v>
      </c>
      <c r="D9" s="12" t="str">
        <f>IF(Table2[[#This Row],[Population]]&gt;=$H$2,"YES","NO")</f>
        <v>YES</v>
      </c>
      <c r="E9" s="1"/>
    </row>
    <row r="10" spans="1:1024" x14ac:dyDescent="0.25">
      <c r="A10" s="6" t="s">
        <v>25</v>
      </c>
      <c r="B10" s="14">
        <v>376480</v>
      </c>
      <c r="C10" s="14">
        <v>1128</v>
      </c>
      <c r="D10" s="12" t="str">
        <f>IF(Table2[[#This Row],[Population]]&gt;=$H$2,"YES","NO")</f>
        <v>YES</v>
      </c>
      <c r="F10" t="s">
        <v>24</v>
      </c>
    </row>
    <row r="11" spans="1:1024" x14ac:dyDescent="0.25">
      <c r="A11" s="6" t="s">
        <v>23</v>
      </c>
      <c r="B11" s="7">
        <v>604771</v>
      </c>
      <c r="C11" s="8">
        <v>1849</v>
      </c>
      <c r="D11" s="12" t="str">
        <f>IF(Table2[[#This Row],[Population]]&gt;=$H$2,"YES","NO")</f>
        <v>YES</v>
      </c>
    </row>
    <row r="12" spans="1:1024" x14ac:dyDescent="0.25">
      <c r="A12" s="6" t="s">
        <v>28</v>
      </c>
      <c r="B12" s="7">
        <v>1303569</v>
      </c>
      <c r="C12" s="8">
        <v>2462</v>
      </c>
      <c r="D12" s="12" t="str">
        <f>IF(Table2[[#This Row],[Population]]&gt;=$H$2,"YES","NO")</f>
        <v>YES</v>
      </c>
      <c r="F12" s="1"/>
    </row>
    <row r="13" spans="1:1024" x14ac:dyDescent="0.25">
      <c r="A13" s="6" t="s">
        <v>26</v>
      </c>
      <c r="B13" s="7">
        <v>1651793</v>
      </c>
      <c r="C13" s="8">
        <v>24090</v>
      </c>
      <c r="D13" s="12" t="str">
        <f>IF(Table2[[#This Row],[Population]]&gt;=$H$2,"YES","NO")</f>
        <v>YES</v>
      </c>
      <c r="F13" s="1"/>
    </row>
    <row r="14" spans="1:1024" x14ac:dyDescent="0.25">
      <c r="A14" s="6" t="s">
        <v>27</v>
      </c>
      <c r="B14" s="7">
        <v>5029615</v>
      </c>
      <c r="C14" s="8">
        <v>25711</v>
      </c>
      <c r="D14" s="12" t="str">
        <f>IF(Table2[[#This Row],[Population]]&gt;=$H$2,"YES","NO")</f>
        <v>YES</v>
      </c>
      <c r="F14" s="1"/>
    </row>
  </sheetData>
  <conditionalFormatting sqref="A2:A14">
    <cfRule type="expression" dxfId="23" priority="2">
      <formula>$D2="YES"</formula>
    </cfRule>
    <cfRule type="expression" dxfId="22" priority="3">
      <formula>$D2="NO"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"/>
  <sheetViews>
    <sheetView zoomScaleNormal="100" workbookViewId="0"/>
  </sheetViews>
  <sheetFormatPr defaultRowHeight="15" x14ac:dyDescent="0.25"/>
  <cols>
    <col min="1" max="1" width="32.85546875" style="1"/>
    <col min="2" max="2" width="15" style="2" bestFit="1" customWidth="1"/>
    <col min="3" max="3" width="11" style="1" bestFit="1" customWidth="1"/>
    <col min="4" max="4" width="9.140625" style="15"/>
    <col min="5" max="5" width="13.140625" style="3" bestFit="1" customWidth="1"/>
    <col min="6" max="6" width="13.140625" bestFit="1" customWidth="1"/>
    <col min="7" max="7" width="7" style="3" customWidth="1"/>
    <col min="8" max="9" width="6.7109375" style="3"/>
    <col min="10" max="10" width="9" bestFit="1" customWidth="1"/>
    <col min="11" max="11" width="9" style="1" bestFit="1" customWidth="1"/>
    <col min="12" max="1025" width="6.7109375" style="1"/>
  </cols>
  <sheetData>
    <row r="1" spans="1:1023 1025:1025" s="4" customFormat="1" x14ac:dyDescent="0.25">
      <c r="A1" s="4" t="s">
        <v>0</v>
      </c>
      <c r="B1" s="16" t="s">
        <v>1</v>
      </c>
      <c r="C1" s="16" t="s">
        <v>2</v>
      </c>
      <c r="D1" s="4" t="s">
        <v>30</v>
      </c>
      <c r="E1" s="4" t="s">
        <v>29</v>
      </c>
      <c r="F1" s="4" t="s">
        <v>13</v>
      </c>
    </row>
    <row r="2" spans="1:1023 1025:1025" s="1" customFormat="1" x14ac:dyDescent="0.25">
      <c r="A2" s="6" t="s">
        <v>31</v>
      </c>
      <c r="B2" s="37">
        <v>85144</v>
      </c>
      <c r="C2" s="37">
        <v>18.5</v>
      </c>
      <c r="D2" s="18">
        <v>17</v>
      </c>
      <c r="E2" s="17" t="s">
        <v>32</v>
      </c>
      <c r="F2" s="3" t="str">
        <f>IF(AND(Table3[[#This Row],[Population]]&gt;=$J$2,Table3[[#This Row],[Distance]]&lt;&gt;"VERY CLOSE"),"YES","NO")</f>
        <v>NO</v>
      </c>
      <c r="I2" s="9" t="s">
        <v>5</v>
      </c>
      <c r="J2" s="35">
        <v>100000</v>
      </c>
    </row>
    <row r="3" spans="1:1023 1025:1025" x14ac:dyDescent="0.25">
      <c r="A3" s="6" t="s">
        <v>33</v>
      </c>
      <c r="B3" s="37">
        <v>86384</v>
      </c>
      <c r="C3" s="37">
        <v>12.3</v>
      </c>
      <c r="D3" s="18" t="s">
        <v>34</v>
      </c>
      <c r="E3" s="17" t="s">
        <v>32</v>
      </c>
      <c r="F3" s="3" t="str">
        <f>IF(AND(Table3[[#This Row],[Population]]&gt;=$J$2,Table3[[#This Row],[Distance]]&lt;&gt;"VERY CLOSE"),"YES","NO")</f>
        <v>NO</v>
      </c>
      <c r="G3"/>
      <c r="H3"/>
      <c r="I3" s="20" t="s">
        <v>38</v>
      </c>
      <c r="J3" s="20" t="s">
        <v>41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K3"/>
    </row>
    <row r="4" spans="1:1023 1025:1025" x14ac:dyDescent="0.25">
      <c r="A4" s="6" t="s">
        <v>43</v>
      </c>
      <c r="B4" s="39">
        <v>2844131</v>
      </c>
      <c r="C4" s="37">
        <v>74505</v>
      </c>
      <c r="D4" s="18">
        <v>11.35</v>
      </c>
      <c r="E4" s="17" t="s">
        <v>32</v>
      </c>
      <c r="F4" s="3" t="str">
        <f>IF(AND(Table3[[#This Row],[Population]]&gt;=$J$2,Table3[[#This Row],[Distance]]&lt;&gt;"VERY CLOSE"),"YES","NO")</f>
        <v>NO</v>
      </c>
      <c r="H4"/>
      <c r="I4" s="10" t="s">
        <v>7</v>
      </c>
      <c r="J4" s="10" t="s">
        <v>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K4"/>
    </row>
    <row r="5" spans="1:1023 1025:1025" x14ac:dyDescent="0.25">
      <c r="A5" s="6" t="s">
        <v>44</v>
      </c>
      <c r="B5" s="39">
        <v>4363869</v>
      </c>
      <c r="C5" s="37">
        <v>420540</v>
      </c>
      <c r="D5" s="18">
        <v>40.92</v>
      </c>
      <c r="E5" s="17" t="s">
        <v>32</v>
      </c>
      <c r="F5" s="3" t="str">
        <f>IF(AND(Table3[[#This Row],[Population]]&gt;=$J$2,Table3[[#This Row],[Distance]]&lt;&gt;"VERY CLOSE"),"YES","NO")</f>
        <v>NO</v>
      </c>
      <c r="H5"/>
      <c r="I5" s="1"/>
      <c r="J5" s="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K5"/>
    </row>
    <row r="6" spans="1:1023 1025:1025" s="1" customFormat="1" x14ac:dyDescent="0.25">
      <c r="A6" s="6" t="s">
        <v>35</v>
      </c>
      <c r="B6" s="38" t="s">
        <v>36</v>
      </c>
      <c r="C6" s="38" t="s">
        <v>36</v>
      </c>
      <c r="D6" s="19" t="s">
        <v>37</v>
      </c>
      <c r="E6" s="3" t="s">
        <v>32</v>
      </c>
      <c r="F6" s="3" t="str">
        <f>IF(AND(Table3[[#This Row],[Population]]&gt;=$J$2,Table3[[#This Row],[Distance]]&lt;&gt;"VERY CLOSE"),"YES","NO")</f>
        <v>NO</v>
      </c>
      <c r="H6" t="s">
        <v>10</v>
      </c>
    </row>
    <row r="7" spans="1:1023 1025:1025" s="1" customFormat="1" x14ac:dyDescent="0.25">
      <c r="A7" s="6" t="s">
        <v>40</v>
      </c>
      <c r="B7" s="40">
        <v>60000</v>
      </c>
      <c r="C7" s="34">
        <v>3870</v>
      </c>
      <c r="D7" s="18" t="s">
        <v>42</v>
      </c>
      <c r="E7" s="17" t="s">
        <v>41</v>
      </c>
      <c r="F7" s="3" t="str">
        <f>IF(AND(Table3[[#This Row],[Population]]&gt;=$J$2,Table3[[#This Row],[Distance]]&lt;&gt;"VERY CLOSE"),"YES","NO")</f>
        <v>NO</v>
      </c>
      <c r="H7" s="11" t="s">
        <v>46</v>
      </c>
    </row>
    <row r="8" spans="1:1023 1025:1025" x14ac:dyDescent="0.25">
      <c r="A8" s="6" t="s">
        <v>55</v>
      </c>
      <c r="B8" s="34">
        <v>25000</v>
      </c>
      <c r="C8" s="37">
        <v>7880</v>
      </c>
      <c r="D8" s="18">
        <v>926</v>
      </c>
      <c r="E8" s="17" t="s">
        <v>39</v>
      </c>
      <c r="F8" s="3" t="str">
        <f>IF(AND(Table3[[#This Row],[Population]]&gt;=$J$2,Table3[[#This Row],[Distance]]&lt;&gt;"VERY CLOSE"),"YES","NO")</f>
        <v>NO</v>
      </c>
      <c r="H8" s="11" t="s">
        <v>11</v>
      </c>
      <c r="I8" s="1"/>
      <c r="J8" s="1"/>
      <c r="AMK8"/>
    </row>
    <row r="9" spans="1:1023 1025:1025" x14ac:dyDescent="0.25">
      <c r="A9" s="6" t="s">
        <v>45</v>
      </c>
      <c r="B9" s="37">
        <v>61280</v>
      </c>
      <c r="C9" s="37">
        <v>52.5</v>
      </c>
      <c r="D9" s="18">
        <v>775</v>
      </c>
      <c r="E9" s="17" t="s">
        <v>39</v>
      </c>
      <c r="F9" s="3" t="str">
        <f>IF(AND(Table3[[#This Row],[Population]]&gt;=$J$2,Table3[[#This Row],[Distance]]&lt;&gt;"VERY CLOSE"),"YES","NO")</f>
        <v>NO</v>
      </c>
      <c r="H9" s="11" t="s">
        <v>126</v>
      </c>
      <c r="I9" s="1"/>
      <c r="J9" s="1"/>
      <c r="AMK9"/>
    </row>
    <row r="10" spans="1:1023 1025:1025" x14ac:dyDescent="0.25">
      <c r="A10" s="6" t="s">
        <v>47</v>
      </c>
      <c r="B10" s="37">
        <v>1915</v>
      </c>
      <c r="C10" s="37">
        <v>13</v>
      </c>
      <c r="D10" s="18"/>
      <c r="E10" s="17" t="s">
        <v>48</v>
      </c>
      <c r="F10" s="3" t="str">
        <f>IF(AND(Table3[[#This Row],[Population]]&gt;=$J$2,Table3[[#This Row],[Distance]]&lt;&gt;"VERY CLOSE"),"YES","NO")</f>
        <v>NO</v>
      </c>
      <c r="H10"/>
      <c r="I10" s="1"/>
      <c r="J10" s="1"/>
      <c r="AMK10"/>
    </row>
    <row r="11" spans="1:1023 1025:1025" x14ac:dyDescent="0.25">
      <c r="A11" s="6" t="s">
        <v>49</v>
      </c>
      <c r="B11" s="37">
        <v>3138</v>
      </c>
      <c r="C11" s="34">
        <v>21</v>
      </c>
      <c r="D11" s="18"/>
      <c r="E11" s="17" t="s">
        <v>48</v>
      </c>
      <c r="F11" s="3" t="str">
        <f>IF(AND(Table3[[#This Row],[Population]]&gt;=$J$2,Table3[[#This Row],[Distance]]&lt;&gt;"VERY CLOSE"),"YES","NO")</f>
        <v>NO</v>
      </c>
      <c r="H11" s="27" t="s">
        <v>78</v>
      </c>
      <c r="I11" s="1"/>
      <c r="J11" s="1"/>
      <c r="AMK11"/>
    </row>
    <row r="12" spans="1:1023 1025:1025" x14ac:dyDescent="0.25">
      <c r="A12" s="6" t="s">
        <v>50</v>
      </c>
      <c r="B12" s="34">
        <v>7750</v>
      </c>
      <c r="C12" s="34">
        <v>163.6</v>
      </c>
      <c r="D12" s="18">
        <v>3689</v>
      </c>
      <c r="E12" s="21" t="s">
        <v>48</v>
      </c>
      <c r="F12" s="3" t="str">
        <f>IF(AND(Table3[[#This Row],[Population]]&gt;=$J$2,Table3[[#This Row],[Distance]]&lt;&gt;"VERY CLOSE"),"YES","NO")</f>
        <v>NO</v>
      </c>
      <c r="H12" s="28" t="s">
        <v>79</v>
      </c>
      <c r="I12" s="1"/>
      <c r="J12" s="1"/>
      <c r="AMK12"/>
    </row>
    <row r="13" spans="1:1023 1025:1025" x14ac:dyDescent="0.25">
      <c r="A13" s="6" t="s">
        <v>51</v>
      </c>
      <c r="B13" s="34">
        <v>20104</v>
      </c>
      <c r="C13" s="34">
        <v>294</v>
      </c>
      <c r="D13" s="22"/>
      <c r="E13" s="21" t="s">
        <v>48</v>
      </c>
      <c r="F13" s="3" t="str">
        <f>IF(AND(Table3[[#This Row],[Population]]&gt;=$J$2,Table3[[#This Row],[Distance]]&lt;&gt;"VERY CLOSE"),"YES","NO")</f>
        <v>NO</v>
      </c>
      <c r="H13" s="29" t="s">
        <v>80</v>
      </c>
      <c r="I13" s="1"/>
      <c r="J13" s="1"/>
      <c r="AMK13"/>
    </row>
    <row r="14" spans="1:1023 1025:1025" x14ac:dyDescent="0.25">
      <c r="A14" s="6" t="s">
        <v>53</v>
      </c>
      <c r="B14" s="34">
        <v>2153389</v>
      </c>
      <c r="C14" s="37">
        <v>7493</v>
      </c>
      <c r="D14" s="18" t="s">
        <v>54</v>
      </c>
      <c r="E14" s="17" t="s">
        <v>39</v>
      </c>
      <c r="F14" s="3" t="str">
        <f>IF(AND(Table3[[#This Row],[Population]]&gt;=$J$2,Table3[[#This Row],[Distance]]&lt;&gt;"VERY CLOSE"),"YES","NO")</f>
        <v>YES</v>
      </c>
      <c r="H14" s="29" t="s">
        <v>81</v>
      </c>
      <c r="I14" s="1"/>
      <c r="J14" s="1"/>
      <c r="AMK14"/>
    </row>
    <row r="15" spans="1:1023 1025:1025" x14ac:dyDescent="0.25">
      <c r="A15" s="11" t="s">
        <v>77</v>
      </c>
      <c r="B15" s="36">
        <v>290691</v>
      </c>
      <c r="C15" s="36">
        <v>83534</v>
      </c>
      <c r="D15" s="25"/>
      <c r="E15" s="24" t="s">
        <v>48</v>
      </c>
      <c r="F15" s="3" t="str">
        <f>IF(AND(Table3[[#This Row],[Population]]&gt;=$J$2,Table3[[#This Row],[Distance]]&lt;&gt;"VERY CLOSE"),"YES","NO")</f>
        <v>YES</v>
      </c>
      <c r="H15" s="29"/>
      <c r="I15" s="1"/>
      <c r="J15" s="1"/>
      <c r="AMK15"/>
    </row>
    <row r="16" spans="1:1023 1025:1025" x14ac:dyDescent="0.25">
      <c r="A16" s="6" t="s">
        <v>56</v>
      </c>
      <c r="B16" s="34">
        <v>395700</v>
      </c>
      <c r="C16" s="37">
        <v>1628</v>
      </c>
      <c r="D16" s="18"/>
      <c r="E16" s="17" t="s">
        <v>48</v>
      </c>
      <c r="F16" s="3" t="str">
        <f>IF(AND(Table3[[#This Row],[Population]]&gt;=$J$2,Table3[[#This Row],[Distance]]&lt;&gt;"VERY CLOSE"),"YES","NO")</f>
        <v>YES</v>
      </c>
      <c r="H16" t="s">
        <v>52</v>
      </c>
      <c r="I16" s="1"/>
      <c r="J16" s="1"/>
      <c r="AMK16"/>
    </row>
    <row r="17" spans="1:9 1025:1025" x14ac:dyDescent="0.25">
      <c r="A17" s="6" t="s">
        <v>57</v>
      </c>
      <c r="B17" s="37">
        <v>859959</v>
      </c>
      <c r="C17" s="37">
        <v>2511</v>
      </c>
      <c r="D17" s="18"/>
      <c r="E17" s="17" t="s">
        <v>48</v>
      </c>
      <c r="F17" s="3" t="str">
        <f>IF(AND(Table3[[#This Row],[Population]]&gt;=$J$2,Table3[[#This Row],[Distance]]&lt;&gt;"VERY CLOSE"),"YES","NO")</f>
        <v>YES</v>
      </c>
      <c r="I17"/>
      <c r="AMK17"/>
    </row>
    <row r="18" spans="1:9 1025:1025" x14ac:dyDescent="0.25">
      <c r="A18" s="6" t="s">
        <v>58</v>
      </c>
      <c r="B18" s="34">
        <v>1415872</v>
      </c>
      <c r="C18" s="34">
        <v>16638</v>
      </c>
      <c r="D18" s="18">
        <v>3976</v>
      </c>
      <c r="E18" s="21" t="s">
        <v>48</v>
      </c>
      <c r="F18" s="3" t="str">
        <f>IF(AND(Table3[[#This Row],[Population]]&gt;=$J$2,Table3[[#This Row],[Distance]]&lt;&gt;"VERY CLOSE"),"YES","NO")</f>
        <v>YES</v>
      </c>
    </row>
  </sheetData>
  <conditionalFormatting sqref="A2:A18">
    <cfRule type="expression" dxfId="20" priority="4">
      <formula>$F2="YES"</formula>
    </cfRule>
    <cfRule type="expression" dxfId="19" priority="5">
      <formula>$F2="NO"</formula>
    </cfRule>
  </conditionalFormatting>
  <pageMargins left="0.7" right="0.7" top="0.75" bottom="0.75" header="0.51180555555555496" footer="0.51180555555555496"/>
  <pageSetup paperSize="9" firstPageNumber="0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zoomScaleNormal="100" workbookViewId="0"/>
  </sheetViews>
  <sheetFormatPr defaultRowHeight="15" x14ac:dyDescent="0.25"/>
  <cols>
    <col min="1" max="1" width="34.140625"/>
    <col min="2" max="2" width="13.5703125" style="23" customWidth="1"/>
    <col min="3" max="3" width="11.140625" customWidth="1"/>
    <col min="4" max="5" width="13.140625" bestFit="1" customWidth="1"/>
    <col min="6" max="6" width="7" style="24" customWidth="1"/>
    <col min="7" max="8" width="6.5703125" style="24"/>
    <col min="9" max="10" width="9" bestFit="1" customWidth="1"/>
    <col min="11" max="1026" width="8.5703125"/>
  </cols>
  <sheetData>
    <row r="1" spans="1:9" x14ac:dyDescent="0.25">
      <c r="A1" s="4" t="s">
        <v>0</v>
      </c>
      <c r="B1" s="16" t="s">
        <v>1</v>
      </c>
      <c r="C1" s="4" t="s">
        <v>2</v>
      </c>
      <c r="D1" s="4" t="s">
        <v>29</v>
      </c>
      <c r="E1" s="4" t="s">
        <v>13</v>
      </c>
      <c r="G1"/>
      <c r="H1"/>
    </row>
    <row r="2" spans="1:9" x14ac:dyDescent="0.25">
      <c r="A2" s="11" t="s">
        <v>60</v>
      </c>
      <c r="B2" s="36">
        <v>1428</v>
      </c>
      <c r="C2" s="36">
        <v>13</v>
      </c>
      <c r="D2" s="24" t="s">
        <v>36</v>
      </c>
      <c r="E2" s="24" t="str">
        <f>IF(AND(Table15[[#This Row],[Population]]&gt;=$I$2,Table15[[#This Row],[Distance]]&lt;&gt;"VERY CLOSE"),"YES","NO")</f>
        <v>NO</v>
      </c>
      <c r="G2"/>
      <c r="H2" s="9" t="s">
        <v>5</v>
      </c>
      <c r="I2" s="35">
        <v>100000</v>
      </c>
    </row>
    <row r="3" spans="1:9" x14ac:dyDescent="0.25">
      <c r="A3" s="11" t="s">
        <v>61</v>
      </c>
      <c r="B3" s="36">
        <v>3000</v>
      </c>
      <c r="C3" s="36">
        <v>75</v>
      </c>
      <c r="D3" s="24" t="s">
        <v>36</v>
      </c>
      <c r="E3" s="24" t="str">
        <f>IF(AND(Table15[[#This Row],[Population]]&gt;=$I$2,Table15[[#This Row],[Distance]]&lt;&gt;"VERY CLOSE"),"YES","NO")</f>
        <v>NO</v>
      </c>
      <c r="G3"/>
      <c r="H3" s="20" t="s">
        <v>38</v>
      </c>
      <c r="I3" s="20" t="s">
        <v>41</v>
      </c>
    </row>
    <row r="4" spans="1:9" x14ac:dyDescent="0.25">
      <c r="A4" s="11" t="s">
        <v>62</v>
      </c>
      <c r="B4" s="36">
        <v>10100</v>
      </c>
      <c r="C4" s="36">
        <v>38</v>
      </c>
      <c r="D4" s="24" t="s">
        <v>36</v>
      </c>
      <c r="E4" s="24" t="str">
        <f>IF(AND(Table15[[#This Row],[Population]]&gt;=$I$2,Table15[[#This Row],[Distance]]&lt;&gt;"VERY CLOSE"),"YES","NO")</f>
        <v>NO</v>
      </c>
      <c r="G4"/>
      <c r="H4" s="20" t="s">
        <v>7</v>
      </c>
      <c r="I4" s="20" t="s">
        <v>9</v>
      </c>
    </row>
    <row r="5" spans="1:9" x14ac:dyDescent="0.25">
      <c r="A5" s="11" t="s">
        <v>65</v>
      </c>
      <c r="B5" s="36">
        <v>10543</v>
      </c>
      <c r="C5" s="36">
        <v>1306</v>
      </c>
      <c r="D5" s="24" t="s">
        <v>36</v>
      </c>
      <c r="E5" s="24" t="str">
        <f>IF(AND(Table15[[#This Row],[Population]]&gt;=$I$2,Table15[[#This Row],[Distance]]&lt;&gt;"VERY CLOSE"),"YES","NO")</f>
        <v>NO</v>
      </c>
      <c r="G5"/>
      <c r="H5"/>
    </row>
    <row r="6" spans="1:9" x14ac:dyDescent="0.25">
      <c r="A6" s="11" t="s">
        <v>59</v>
      </c>
      <c r="B6" s="36">
        <v>17000</v>
      </c>
      <c r="C6" s="36">
        <v>26</v>
      </c>
      <c r="D6" s="24" t="s">
        <v>36</v>
      </c>
      <c r="E6" s="24" t="str">
        <f>IF(AND(Table15[[#This Row],[Population]]&gt;=$I$2,Table15[[#This Row],[Distance]]&lt;&gt;"VERY CLOSE"),"YES","NO")</f>
        <v>NO</v>
      </c>
      <c r="G6" t="s">
        <v>10</v>
      </c>
      <c r="H6"/>
    </row>
    <row r="7" spans="1:9" x14ac:dyDescent="0.25">
      <c r="A7" s="11" t="s">
        <v>67</v>
      </c>
      <c r="B7" s="36">
        <v>23121</v>
      </c>
      <c r="C7" s="36">
        <v>97</v>
      </c>
      <c r="D7" s="24" t="s">
        <v>36</v>
      </c>
      <c r="E7" s="24" t="str">
        <f>IF(AND(Table15[[#This Row],[Population]]&gt;=$I$2,Table15[[#This Row],[Distance]]&lt;&gt;"VERY CLOSE"),"YES","NO")</f>
        <v>NO</v>
      </c>
      <c r="G7" s="11" t="s">
        <v>64</v>
      </c>
      <c r="H7"/>
    </row>
    <row r="8" spans="1:9" x14ac:dyDescent="0.25">
      <c r="A8" s="11" t="s">
        <v>63</v>
      </c>
      <c r="B8" s="36">
        <v>51569</v>
      </c>
      <c r="C8" s="36">
        <v>234</v>
      </c>
      <c r="D8" s="24" t="s">
        <v>36</v>
      </c>
      <c r="E8" s="24" t="str">
        <f>IF(AND(Table15[[#This Row],[Population]]&gt;=$I$2,Table15[[#This Row],[Distance]]&lt;&gt;"VERY CLOSE"),"YES","NO")</f>
        <v>NO</v>
      </c>
      <c r="G8" s="11" t="s">
        <v>66</v>
      </c>
      <c r="H8"/>
    </row>
    <row r="9" spans="1:9" x14ac:dyDescent="0.25">
      <c r="A9" s="11" t="s">
        <v>71</v>
      </c>
      <c r="B9" s="36">
        <v>31425</v>
      </c>
      <c r="C9" s="36">
        <v>1800</v>
      </c>
      <c r="D9" s="24" t="s">
        <v>32</v>
      </c>
      <c r="E9" s="24" t="str">
        <f>IF(AND(Table15[[#This Row],[Population]]&gt;=$I$2,Table15[[#This Row],[Distance]]&lt;&gt;"VERY CLOSE"),"YES","NO")</f>
        <v>NO</v>
      </c>
      <c r="G9" s="30" t="s">
        <v>128</v>
      </c>
      <c r="H9"/>
    </row>
    <row r="10" spans="1:9" x14ac:dyDescent="0.25">
      <c r="A10" s="11" t="s">
        <v>73</v>
      </c>
      <c r="B10" s="36">
        <v>68913</v>
      </c>
      <c r="C10" s="36">
        <v>814</v>
      </c>
      <c r="D10" s="24" t="s">
        <v>32</v>
      </c>
      <c r="E10" s="24" t="str">
        <f>IF(AND(Table15[[#This Row],[Population]]&gt;=$I$2,Table15[[#This Row],[Distance]]&lt;&gt;"VERY CLOSE"),"YES","NO")</f>
        <v>NO</v>
      </c>
      <c r="G10" s="11" t="s">
        <v>127</v>
      </c>
      <c r="H10"/>
    </row>
    <row r="11" spans="1:9" x14ac:dyDescent="0.25">
      <c r="A11" s="11" t="s">
        <v>72</v>
      </c>
      <c r="B11" s="36">
        <v>456100</v>
      </c>
      <c r="C11" s="36">
        <v>5500</v>
      </c>
      <c r="D11" s="24" t="s">
        <v>32</v>
      </c>
      <c r="E11" s="24" t="str">
        <f>IF(AND(Table15[[#This Row],[Population]]&gt;=$I$2,Table15[[#This Row],[Distance]]&lt;&gt;"VERY CLOSE"),"YES","NO")</f>
        <v>NO</v>
      </c>
      <c r="G11"/>
      <c r="H11"/>
    </row>
    <row r="12" spans="1:9" x14ac:dyDescent="0.25">
      <c r="A12" s="11" t="s">
        <v>68</v>
      </c>
      <c r="B12" s="36">
        <v>824143</v>
      </c>
      <c r="C12" s="36">
        <v>7290</v>
      </c>
      <c r="D12" s="25" t="s">
        <v>32</v>
      </c>
      <c r="E12" s="24" t="str">
        <f>IF(AND(Table15[[#This Row],[Population]]&gt;=$I$2,Table15[[#This Row],[Distance]]&lt;&gt;"VERY CLOSE"),"YES","NO")</f>
        <v>NO</v>
      </c>
      <c r="G12" s="26" t="s">
        <v>70</v>
      </c>
      <c r="H12"/>
    </row>
    <row r="13" spans="1:9" x14ac:dyDescent="0.25">
      <c r="A13" s="11" t="s">
        <v>74</v>
      </c>
      <c r="B13" s="36">
        <v>885015</v>
      </c>
      <c r="C13" s="36">
        <v>26017</v>
      </c>
      <c r="D13" s="24" t="s">
        <v>32</v>
      </c>
      <c r="E13" s="24" t="str">
        <f>IF(AND(Table15[[#This Row],[Population]]&gt;=$I$2,Table15[[#This Row],[Distance]]&lt;&gt;"VERY CLOSE"),"YES","NO")</f>
        <v>NO</v>
      </c>
      <c r="H13"/>
    </row>
    <row r="14" spans="1:9" x14ac:dyDescent="0.25">
      <c r="A14" s="11" t="s">
        <v>69</v>
      </c>
      <c r="B14" s="36">
        <v>1850000</v>
      </c>
      <c r="C14" s="36">
        <v>360</v>
      </c>
      <c r="D14" s="24" t="s">
        <v>32</v>
      </c>
      <c r="E14" s="24" t="str">
        <f>IF(AND(Table15[[#This Row],[Population]]&gt;=$I$2,Table15[[#This Row],[Distance]]&lt;&gt;"VERY CLOSE"),"YES","NO")</f>
        <v>NO</v>
      </c>
      <c r="H14"/>
    </row>
    <row r="15" spans="1:9" x14ac:dyDescent="0.25">
      <c r="A15" s="11" t="s">
        <v>75</v>
      </c>
      <c r="B15" s="36">
        <v>941873</v>
      </c>
      <c r="C15" s="36">
        <v>15100</v>
      </c>
      <c r="D15" s="25" t="s">
        <v>41</v>
      </c>
      <c r="E15" s="24" t="str">
        <f>IF(AND(Table15[[#This Row],[Population]]&gt;=$I$2,Table15[[#This Row],[Distance]]&lt;&gt;"VERY CLOSE"),"YES","NO")</f>
        <v>YES</v>
      </c>
      <c r="H15"/>
    </row>
    <row r="16" spans="1:9" x14ac:dyDescent="0.25">
      <c r="A16" s="11" t="s">
        <v>76</v>
      </c>
      <c r="B16" s="36">
        <v>710249</v>
      </c>
      <c r="C16" s="36">
        <v>1481346</v>
      </c>
      <c r="D16" s="25" t="s">
        <v>39</v>
      </c>
      <c r="E16" s="24" t="str">
        <f>IF(AND(Table15[[#This Row],[Population]]&gt;=$I$2,Table15[[#This Row],[Distance]]&lt;&gt;"VERY CLOSE"),"YES","NO")</f>
        <v>YES</v>
      </c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</sheetData>
  <conditionalFormatting sqref="A2:A16">
    <cfRule type="expression" dxfId="15" priority="2">
      <formula>$E2="NO"</formula>
    </cfRule>
    <cfRule type="expression" dxfId="14" priority="3">
      <formula>$E2="YES"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Dependent territories</vt:lpstr>
      <vt:lpstr>Autonomous islands</vt:lpstr>
      <vt:lpstr>Transcontinental</vt:lpstr>
      <vt:lpstr>Enclaves and exclaves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Bocciarelli</dc:creator>
  <dc:description/>
  <cp:lastModifiedBy>Axel Bocciarelli</cp:lastModifiedBy>
  <cp:revision>65</cp:revision>
  <dcterms:created xsi:type="dcterms:W3CDTF">2020-05-03T09:25:35Z</dcterms:created>
  <dcterms:modified xsi:type="dcterms:W3CDTF">2020-11-11T13:12:08Z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