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thachandra/Desktop/Data Analyst Course/Excel Learning/"/>
    </mc:Choice>
  </mc:AlternateContent>
  <xr:revisionPtr revIDLastSave="0" documentId="13_ncr:1_{B31AF4B1-2AA9-F94A-BBE8-2CBF3DD51A4E}" xr6:coauthVersionLast="47" xr6:coauthVersionMax="47" xr10:uidLastSave="{00000000-0000-0000-0000-000000000000}"/>
  <bookViews>
    <workbookView xWindow="1180" yWindow="1500" windowWidth="27240" windowHeight="15440" activeTab="6" xr2:uid="{BD66BEBC-1348-4649-9EF8-963186F62E6C}"/>
  </bookViews>
  <sheets>
    <sheet name="Xlookup" sheetId="1" r:id="rId1"/>
    <sheet name="Xlookup Multiple rows" sheetId="2" r:id="rId2"/>
    <sheet name="Xlookuo Exact Match" sheetId="3" r:id="rId3"/>
    <sheet name="Xlookup Search Order" sheetId="4" r:id="rId4"/>
    <sheet name="Xlookup Horizontal" sheetId="5" r:id="rId5"/>
    <sheet name="Xlookup W SUM" sheetId="6" r:id="rId6"/>
    <sheet name="Vlookup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7" l="1"/>
  <c r="B4" i="7"/>
  <c r="B3" i="7"/>
  <c r="B7" i="6"/>
  <c r="B3" i="6"/>
  <c r="B4" i="6"/>
  <c r="B2" i="6"/>
  <c r="B2" i="5"/>
  <c r="B3" i="5"/>
  <c r="B4" i="5"/>
  <c r="B5" i="4"/>
  <c r="B4" i="4"/>
  <c r="B3" i="4"/>
  <c r="B6" i="3"/>
  <c r="B5" i="3"/>
  <c r="B4" i="3"/>
  <c r="B3" i="3"/>
  <c r="B4" i="2" a="1"/>
  <c r="B4" i="2" s="1"/>
  <c r="B5" i="2" a="1"/>
  <c r="B5" i="2" s="1"/>
  <c r="B6" i="2" a="1"/>
  <c r="B6" i="2" s="1"/>
  <c r="B3" i="2" a="1"/>
  <c r="B3" i="2" s="1"/>
  <c r="B4" i="1"/>
  <c r="B5" i="1"/>
  <c r="B6" i="1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<sst xmlns="http://schemas.openxmlformats.org/spreadsheetml/2006/main" count="430" uniqueCount="94">
  <si>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</si>
  <si>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</si>
  <si>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</si>
  <si>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</si>
  <si>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</si>
  <si>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</si>
  <si>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</si>
  <si>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</si>
  <si>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</si>
  <si>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</si>
  <si>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</si>
  <si>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</si>
  <si>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</si>
  <si>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</si>
  <si>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</si>
  <si>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</si>
  <si>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</si>
  <si>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</si>
  <si>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</si>
  <si>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</si>
  <si>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</si>
  <si>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</si>
  <si>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</si>
  <si>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</si>
  <si>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Pam.Beasley@DunderMifflin.com</t>
  </si>
  <si>
    <t>Dwight</t>
  </si>
  <si>
    <t>Schrute</t>
  </si>
  <si>
    <t>Dwight Schrute</t>
  </si>
  <si>
    <t>Dwight.Schrute@AOL.com</t>
  </si>
  <si>
    <t>Meredith Palmer</t>
  </si>
  <si>
    <t>Angela</t>
  </si>
  <si>
    <t>Martin</t>
  </si>
  <si>
    <t>Angela Martin</t>
  </si>
  <si>
    <t>Accountant</t>
  </si>
  <si>
    <t>Angela.Martin@DunderMifflin.com</t>
  </si>
  <si>
    <t>Kevin Malone</t>
  </si>
  <si>
    <t>Toby</t>
  </si>
  <si>
    <t>Flenderson</t>
  </si>
  <si>
    <t>HR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</si>
  <si>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</si>
  <si>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</si>
  <si>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</si>
  <si>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</si>
  <si>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</si>
  <si>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</si>
  <si>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Michael.Scott@DunderMifflin.com</t>
  </si>
  <si>
    <t>Meredith</t>
  </si>
  <si>
    <t>Palmer</t>
  </si>
  <si>
    <t>Supplier Relations</t>
  </si>
  <si>
    <t>Meredith.Palmer@Yahoo.com</t>
  </si>
  <si>
    <t>Stanley</t>
  </si>
  <si>
    <t>Hudson</t>
  </si>
  <si>
    <t>Stanley Hudson</t>
  </si>
  <si>
    <t>4/22/2015</t>
  </si>
  <si>
    <t>Stanley.Hudson@gmail.com</t>
  </si>
  <si>
    <t>Kevin</t>
  </si>
  <si>
    <t>Malone</t>
  </si>
  <si>
    <t>Kevin.Malone@DunderMifflin.com</t>
  </si>
  <si>
    <t xml:space="preserve"> </t>
  </si>
  <si>
    <t>Toby Flender</t>
  </si>
  <si>
    <t>Kevin Malo</t>
  </si>
  <si>
    <t>Start Date</t>
  </si>
  <si>
    <t>Person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</si>
  <si>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</si>
  <si>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</si>
  <si>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</si>
  <si>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</si>
  <si>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</si>
  <si>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</si>
  <si>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</si>
  <si>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</si>
  <si>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</si>
  <si>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</si>
  <si>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</si>
  <si>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</si>
  <si>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</si>
  <si>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</si>
  <si>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</si>
  <si>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</si>
  <si>
    <t>11/02/2001</t>
  </si>
  <si>
    <t>09/06/2015</t>
  </si>
  <si>
    <t>10/03/1999</t>
  </si>
  <si>
    <t>10/10/2015</t>
  </si>
  <si>
    <t>07/04/2000</t>
  </si>
  <si>
    <t>09/08/2017</t>
  </si>
  <si>
    <t>01/05/2000</t>
  </si>
  <si>
    <t>12/03/2015</t>
  </si>
  <si>
    <t>05/06/2001</t>
  </si>
  <si>
    <t>30/08/2017</t>
  </si>
  <si>
    <t>09/11/2013</t>
  </si>
  <si>
    <t>11/08/2003</t>
  </si>
  <si>
    <t>06/09/2002</t>
  </si>
  <si>
    <t>22/4/2015</t>
  </si>
  <si>
    <t>08/10/2003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</si>
</sst>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B06B2-E2FB-9D44-AF15-06F7DB611298}">
  <dimension ref="A1:P23"/>
  <sheetViews>
    <sheetView workbookViewId="0">
      <selection activeCell="B3" sqref="B3:B6"/>
    </sheetView>
  </sheetViews>
  <sheetFormatPr baseColWidth="10" defaultRowHeight="16" x14ac:dyDescent="0.2"/>
  <cols>
    <col min="16" max="16" width="38.33203125" bestFit="1" customWidth="1"/>
  </cols>
  <sheetData>
    <row r="1" spans="1:16" x14ac:dyDescent="0.2">
      <c r="A1" s="1"/>
      <c r="B1" s="1"/>
      <c r="C1" s="1"/>
      <c r="D1" s="1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2">
      <c r="A2" s="1" t="s">
        <v>3</v>
      </c>
      <c r="B2" s="1" t="s">
        <v>11</v>
      </c>
      <c r="C2" s="1"/>
      <c r="D2" s="1"/>
      <c r="E2" s="1">
        <v>1001</v>
      </c>
      <c r="F2" s="1" t="s">
        <v>12</v>
      </c>
      <c r="G2" s="1" t="s">
        <v>13</v>
      </c>
      <c r="H2" s="1" t="s">
        <v>14</v>
      </c>
      <c r="I2" s="1">
        <v>30</v>
      </c>
      <c r="J2" s="1"/>
      <c r="K2" s="1" t="s">
        <v>15</v>
      </c>
      <c r="L2" s="1" t="s">
        <v>16</v>
      </c>
      <c r="M2" s="1">
        <v>45000</v>
      </c>
      <c r="N2" s="2">
        <v>36933</v>
      </c>
      <c r="O2" s="2">
        <v>42164</v>
      </c>
      <c r="P2" s="1" t="s">
        <v>17</v>
      </c>
    </row>
    <row r="3" spans="1:16" x14ac:dyDescent="0.2">
      <c r="A3" s="1" t="s">
        <v>18</v>
      </c>
      <c r="B3" s="1" t="str">
        <f>_xlfn.XLOOKUP(A3,H2:H10,P2:P10)</f>
        <v>Toby.Flenderson@DunderMifflinCorporate.com</v>
      </c>
      <c r="C3" s="1"/>
      <c r="D3" s="1"/>
      <c r="E3" s="1">
        <v>1002</v>
      </c>
      <c r="F3" s="1" t="s">
        <v>19</v>
      </c>
      <c r="G3" s="1" t="s">
        <v>20</v>
      </c>
      <c r="H3" s="1" t="s">
        <v>21</v>
      </c>
      <c r="I3" s="1">
        <v>30</v>
      </c>
      <c r="J3" s="1"/>
      <c r="K3" s="1" t="s">
        <v>22</v>
      </c>
      <c r="L3" s="1" t="s">
        <v>23</v>
      </c>
      <c r="M3" s="1">
        <v>36000</v>
      </c>
      <c r="N3" s="2">
        <v>36229</v>
      </c>
      <c r="O3" s="2">
        <v>42287</v>
      </c>
      <c r="P3" s="1" t="s">
        <v>24</v>
      </c>
    </row>
    <row r="4" spans="1:16" x14ac:dyDescent="0.2">
      <c r="A4" s="1" t="s">
        <v>21</v>
      </c>
      <c r="B4" s="1" t="str">
        <f t="shared" ref="B4:B6" si="0">_xlfn.XLOOKUP(A4,H3:H11,P3:P11)</f>
        <v>Pam.Beasley@DunderMifflin.com</v>
      </c>
      <c r="C4" s="1"/>
      <c r="D4" s="1"/>
      <c r="E4" s="1">
        <v>1003</v>
      </c>
      <c r="F4" s="1" t="s">
        <v>25</v>
      </c>
      <c r="G4" s="1" t="s">
        <v>26</v>
      </c>
      <c r="H4" s="1" t="s">
        <v>27</v>
      </c>
      <c r="I4" s="1">
        <v>29</v>
      </c>
      <c r="J4" s="1"/>
      <c r="K4" s="1" t="s">
        <v>15</v>
      </c>
      <c r="L4" s="1" t="s">
        <v>16</v>
      </c>
      <c r="M4" s="1">
        <v>63000</v>
      </c>
      <c r="N4" s="2">
        <v>36623</v>
      </c>
      <c r="O4" s="2">
        <v>42956</v>
      </c>
      <c r="P4" s="1" t="s">
        <v>28</v>
      </c>
    </row>
    <row r="5" spans="1:16" x14ac:dyDescent="0.2">
      <c r="A5" s="1" t="s">
        <v>29</v>
      </c>
      <c r="B5" s="1" t="str">
        <f t="shared" si="0"/>
        <v>Meredith.Palmer@Yahoo.com</v>
      </c>
      <c r="C5" s="1"/>
      <c r="D5" s="1"/>
      <c r="E5" s="1">
        <v>1004</v>
      </c>
      <c r="F5" s="1" t="s">
        <v>30</v>
      </c>
      <c r="G5" s="1" t="s">
        <v>31</v>
      </c>
      <c r="H5" s="1" t="s">
        <v>32</v>
      </c>
      <c r="I5" s="1">
        <v>31</v>
      </c>
      <c r="J5" s="1"/>
      <c r="K5" s="1" t="s">
        <v>22</v>
      </c>
      <c r="L5" s="1" t="s">
        <v>33</v>
      </c>
      <c r="M5" s="1">
        <v>47000</v>
      </c>
      <c r="N5" s="2">
        <v>36647</v>
      </c>
      <c r="O5" s="2">
        <v>42075</v>
      </c>
      <c r="P5" s="1" t="s">
        <v>34</v>
      </c>
    </row>
    <row r="6" spans="1:16" x14ac:dyDescent="0.2">
      <c r="A6" s="1" t="s">
        <v>35</v>
      </c>
      <c r="B6" s="1" t="str">
        <f t="shared" si="0"/>
        <v>Kevin.Malone@DunderMifflin.com</v>
      </c>
      <c r="C6" s="1"/>
      <c r="D6" s="1"/>
      <c r="E6" s="1">
        <v>1005</v>
      </c>
      <c r="F6" s="1" t="s">
        <v>36</v>
      </c>
      <c r="G6" s="1" t="s">
        <v>37</v>
      </c>
      <c r="H6" s="1" t="s">
        <v>18</v>
      </c>
      <c r="I6" s="1">
        <v>32</v>
      </c>
      <c r="J6" s="1"/>
      <c r="K6" s="1" t="s">
        <v>15</v>
      </c>
      <c r="L6" s="1" t="s">
        <v>38</v>
      </c>
      <c r="M6" s="1">
        <v>50000</v>
      </c>
      <c r="N6" s="2">
        <v>37047</v>
      </c>
      <c r="O6" s="1" t="s">
        <v>39</v>
      </c>
      <c r="P6" s="1" t="s">
        <v>40</v>
      </c>
    </row>
    <row r="7" spans="1:16" x14ac:dyDescent="0.2">
      <c r="A7" s="1"/>
      <c r="B7" s="1"/>
      <c r="C7" s="1"/>
      <c r="D7" s="1"/>
      <c r="E7" s="1">
        <v>1006</v>
      </c>
      <c r="F7" s="1" t="s">
        <v>41</v>
      </c>
      <c r="G7" s="1" t="s">
        <v>42</v>
      </c>
      <c r="H7" s="1" t="s">
        <v>43</v>
      </c>
      <c r="I7" s="1">
        <v>35</v>
      </c>
      <c r="J7" s="1"/>
      <c r="K7" s="1" t="s">
        <v>15</v>
      </c>
      <c r="L7" s="1" t="s">
        <v>44</v>
      </c>
      <c r="M7" s="1">
        <v>65000</v>
      </c>
      <c r="N7" s="2">
        <v>37047</v>
      </c>
      <c r="O7" s="2">
        <v>41587</v>
      </c>
      <c r="P7" s="1" t="s">
        <v>45</v>
      </c>
    </row>
    <row r="8" spans="1:16" x14ac:dyDescent="0.2">
      <c r="A8" s="1"/>
      <c r="B8" s="1"/>
      <c r="C8" s="1"/>
      <c r="D8" s="1"/>
      <c r="E8" s="1">
        <v>1007</v>
      </c>
      <c r="F8" s="1" t="s">
        <v>46</v>
      </c>
      <c r="G8" s="1" t="s">
        <v>47</v>
      </c>
      <c r="H8" s="1" t="s">
        <v>29</v>
      </c>
      <c r="I8" s="1">
        <v>32</v>
      </c>
      <c r="J8" s="1"/>
      <c r="K8" s="1" t="s">
        <v>22</v>
      </c>
      <c r="L8" s="1" t="s">
        <v>48</v>
      </c>
      <c r="M8" s="1">
        <v>41000</v>
      </c>
      <c r="N8" s="2">
        <v>37844</v>
      </c>
      <c r="O8" s="2">
        <v>41587</v>
      </c>
      <c r="P8" s="1" t="s">
        <v>49</v>
      </c>
    </row>
    <row r="9" spans="1:16" x14ac:dyDescent="0.2">
      <c r="A9" s="1"/>
      <c r="B9" s="1"/>
      <c r="C9" s="1"/>
      <c r="D9" s="1"/>
      <c r="E9" s="1">
        <v>1008</v>
      </c>
      <c r="F9" s="1" t="s">
        <v>50</v>
      </c>
      <c r="G9" s="1" t="s">
        <v>51</v>
      </c>
      <c r="H9" s="1" t="s">
        <v>52</v>
      </c>
      <c r="I9" s="1">
        <v>38</v>
      </c>
      <c r="J9" s="1"/>
      <c r="K9" s="1" t="s">
        <v>15</v>
      </c>
      <c r="L9" s="1" t="s">
        <v>16</v>
      </c>
      <c r="M9" s="1">
        <v>48000</v>
      </c>
      <c r="N9" s="2">
        <v>37505</v>
      </c>
      <c r="O9" s="1" t="s">
        <v>53</v>
      </c>
      <c r="P9" s="1" t="s">
        <v>54</v>
      </c>
    </row>
    <row r="10" spans="1:16" x14ac:dyDescent="0.2">
      <c r="A10" s="1"/>
      <c r="B10" s="1"/>
      <c r="C10" s="1"/>
      <c r="D10" s="1"/>
      <c r="E10" s="1">
        <v>1009</v>
      </c>
      <c r="F10" s="1" t="s">
        <v>55</v>
      </c>
      <c r="G10" s="1" t="s">
        <v>56</v>
      </c>
      <c r="H10" s="1" t="s">
        <v>35</v>
      </c>
      <c r="I10" s="1">
        <v>31</v>
      </c>
      <c r="J10" s="1"/>
      <c r="K10" s="1" t="s">
        <v>15</v>
      </c>
      <c r="L10" s="1" t="s">
        <v>33</v>
      </c>
      <c r="M10" s="1">
        <v>42000</v>
      </c>
      <c r="N10" s="2">
        <v>37902</v>
      </c>
      <c r="O10" s="1" t="s">
        <v>53</v>
      </c>
      <c r="P10" s="1" t="s">
        <v>57</v>
      </c>
    </row>
    <row r="11" spans="1:1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1"/>
      <c r="B22" s="1"/>
      <c r="C22" s="1"/>
      <c r="D22" s="1"/>
      <c r="E22" s="1"/>
      <c r="F22" s="1"/>
      <c r="G22" s="1"/>
      <c r="H22" s="1" t="s">
        <v>58</v>
      </c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1"/>
      <c r="B23" s="1"/>
      <c r="C23" s="1"/>
      <c r="D23" s="1"/>
      <c r="E23" s="1"/>
      <c r="F23" s="1"/>
      <c r="G23" s="1"/>
      <c r="H23" s="1" t="s">
        <v>58</v>
      </c>
      <c r="I23" s="1"/>
      <c r="J23" s="1"/>
      <c r="K23" s="1"/>
      <c r="L23" s="1"/>
      <c r="M23" s="1"/>
      <c r="N23" s="1"/>
      <c r="O23" s="1"/>
      <c r="P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E3F5-4E5F-B84B-AC04-8759F7D180D9}">
  <dimension ref="A1:P23"/>
  <sheetViews>
    <sheetView workbookViewId="0">
      <selection activeCell="D9" sqref="D9"/>
    </sheetView>
  </sheetViews>
  <sheetFormatPr baseColWidth="10" defaultRowHeight="16" x14ac:dyDescent="0.2"/>
  <sheetData>
    <row r="1" spans="1:16" x14ac:dyDescent="0.2">
      <c r="A1" s="1"/>
      <c r="B1" s="1"/>
      <c r="C1" s="1"/>
      <c r="D1" s="1"/>
      <c r="E1" s="1"/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2">
      <c r="A2" s="1" t="s">
        <v>3</v>
      </c>
      <c r="B2" s="1" t="s">
        <v>10</v>
      </c>
      <c r="C2" s="1" t="s">
        <v>11</v>
      </c>
      <c r="D2" s="1"/>
      <c r="E2" s="1"/>
      <c r="F2" s="1">
        <v>1001</v>
      </c>
      <c r="G2" s="1" t="s">
        <v>12</v>
      </c>
      <c r="H2" s="1" t="s">
        <v>13</v>
      </c>
      <c r="I2" s="1" t="s">
        <v>14</v>
      </c>
      <c r="J2" s="1">
        <v>30</v>
      </c>
      <c r="K2" s="1" t="s">
        <v>15</v>
      </c>
      <c r="L2" s="1" t="s">
        <v>16</v>
      </c>
      <c r="M2" s="1">
        <v>45000</v>
      </c>
      <c r="N2" s="2">
        <v>36933</v>
      </c>
      <c r="O2" s="2">
        <v>42164</v>
      </c>
      <c r="P2" s="1" t="s">
        <v>17</v>
      </c>
    </row>
    <row r="3" spans="1:16" x14ac:dyDescent="0.2">
      <c r="A3" s="1" t="s">
        <v>18</v>
      </c>
      <c r="B3" s="1" t="str" cm="1">
        <f t="array" ref="B3:C3">_xlfn.XLOOKUP(A3,I2:I10,O2:P10)</f>
        <v>8/30/2017</v>
      </c>
      <c r="C3" s="1" t="str">
        <v>Toby.Flenderson@DunderMifflinCorporate.com</v>
      </c>
      <c r="D3" s="1"/>
      <c r="E3" s="1"/>
      <c r="F3" s="1">
        <v>1002</v>
      </c>
      <c r="G3" s="1" t="s">
        <v>19</v>
      </c>
      <c r="H3" s="1" t="s">
        <v>20</v>
      </c>
      <c r="I3" s="1" t="s">
        <v>21</v>
      </c>
      <c r="J3" s="1">
        <v>30</v>
      </c>
      <c r="K3" s="1" t="s">
        <v>22</v>
      </c>
      <c r="L3" s="1" t="s">
        <v>23</v>
      </c>
      <c r="M3" s="1">
        <v>36000</v>
      </c>
      <c r="N3" s="2">
        <v>36229</v>
      </c>
      <c r="O3" s="2">
        <v>42287</v>
      </c>
      <c r="P3" s="1" t="s">
        <v>24</v>
      </c>
    </row>
    <row r="4" spans="1:16" x14ac:dyDescent="0.2">
      <c r="A4" s="1" t="s">
        <v>21</v>
      </c>
      <c r="B4" s="1" cm="1">
        <f t="array" ref="B4:C4">_xlfn.XLOOKUP(A4,I3:I11,O3:P11)</f>
        <v>42287</v>
      </c>
      <c r="C4" s="1" t="str">
        <v>Pam.Beasley@DunderMifflin.com</v>
      </c>
      <c r="D4" s="1"/>
      <c r="E4" s="1"/>
      <c r="F4" s="1">
        <v>1003</v>
      </c>
      <c r="G4" s="1" t="s">
        <v>25</v>
      </c>
      <c r="H4" s="1" t="s">
        <v>26</v>
      </c>
      <c r="I4" s="1" t="s">
        <v>27</v>
      </c>
      <c r="J4" s="1">
        <v>29</v>
      </c>
      <c r="K4" s="1" t="s">
        <v>15</v>
      </c>
      <c r="L4" s="1" t="s">
        <v>16</v>
      </c>
      <c r="M4" s="1">
        <v>63000</v>
      </c>
      <c r="N4" s="2">
        <v>36623</v>
      </c>
      <c r="O4" s="2">
        <v>42956</v>
      </c>
      <c r="P4" s="1" t="s">
        <v>28</v>
      </c>
    </row>
    <row r="5" spans="1:16" x14ac:dyDescent="0.2">
      <c r="A5" s="1" t="s">
        <v>29</v>
      </c>
      <c r="B5" s="1" cm="1">
        <f t="array" ref="B5:C5">_xlfn.XLOOKUP(A5,I4:I12,O4:P12)</f>
        <v>41587</v>
      </c>
      <c r="C5" s="1" t="str">
        <v>Meredith.Palmer@Yahoo.com</v>
      </c>
      <c r="D5" s="1"/>
      <c r="E5" s="1"/>
      <c r="F5" s="1">
        <v>1004</v>
      </c>
      <c r="G5" s="1" t="s">
        <v>30</v>
      </c>
      <c r="H5" s="1" t="s">
        <v>31</v>
      </c>
      <c r="I5" s="1" t="s">
        <v>32</v>
      </c>
      <c r="J5" s="1">
        <v>31</v>
      </c>
      <c r="K5" s="1" t="s">
        <v>22</v>
      </c>
      <c r="L5" s="1" t="s">
        <v>33</v>
      </c>
      <c r="M5" s="1">
        <v>47000</v>
      </c>
      <c r="N5" s="2">
        <v>36647</v>
      </c>
      <c r="O5" s="2">
        <v>42075</v>
      </c>
      <c r="P5" s="1" t="s">
        <v>34</v>
      </c>
    </row>
    <row r="6" spans="1:16" x14ac:dyDescent="0.2">
      <c r="A6" s="1" t="s">
        <v>35</v>
      </c>
      <c r="B6" s="1" t="str" cm="1">
        <f t="array" ref="B6:C6">_xlfn.XLOOKUP(A6,I5:I13,O5:P13)</f>
        <v>4/22/2015</v>
      </c>
      <c r="C6" s="1" t="str">
        <v>Kevin.Malone@DunderMifflin.com</v>
      </c>
      <c r="D6" s="1"/>
      <c r="E6" s="1"/>
      <c r="F6" s="1">
        <v>1005</v>
      </c>
      <c r="G6" s="1" t="s">
        <v>36</v>
      </c>
      <c r="H6" s="1" t="s">
        <v>37</v>
      </c>
      <c r="I6" s="1" t="s">
        <v>18</v>
      </c>
      <c r="J6" s="1">
        <v>32</v>
      </c>
      <c r="K6" s="1" t="s">
        <v>15</v>
      </c>
      <c r="L6" s="1" t="s">
        <v>38</v>
      </c>
      <c r="M6" s="1">
        <v>50000</v>
      </c>
      <c r="N6" s="2">
        <v>37047</v>
      </c>
      <c r="O6" s="1" t="s">
        <v>39</v>
      </c>
      <c r="P6" s="1" t="s">
        <v>40</v>
      </c>
    </row>
    <row r="7" spans="1:16" x14ac:dyDescent="0.2">
      <c r="A7" s="1"/>
      <c r="B7" s="1"/>
      <c r="C7" s="1"/>
      <c r="D7" s="1"/>
      <c r="E7" s="1"/>
      <c r="F7" s="1">
        <v>1006</v>
      </c>
      <c r="G7" s="1" t="s">
        <v>41</v>
      </c>
      <c r="H7" s="1" t="s">
        <v>42</v>
      </c>
      <c r="I7" s="1" t="s">
        <v>43</v>
      </c>
      <c r="J7" s="1">
        <v>35</v>
      </c>
      <c r="K7" s="1" t="s">
        <v>15</v>
      </c>
      <c r="L7" s="1" t="s">
        <v>44</v>
      </c>
      <c r="M7" s="1">
        <v>65000</v>
      </c>
      <c r="N7" s="2">
        <v>37047</v>
      </c>
      <c r="O7" s="2">
        <v>41587</v>
      </c>
      <c r="P7" s="1" t="s">
        <v>45</v>
      </c>
    </row>
    <row r="8" spans="1:16" x14ac:dyDescent="0.2">
      <c r="A8" s="1"/>
      <c r="B8" s="1"/>
      <c r="C8" s="1"/>
      <c r="D8" s="1"/>
      <c r="E8" s="1"/>
      <c r="F8" s="1">
        <v>1007</v>
      </c>
      <c r="G8" s="1" t="s">
        <v>46</v>
      </c>
      <c r="H8" s="1" t="s">
        <v>47</v>
      </c>
      <c r="I8" s="1" t="s">
        <v>29</v>
      </c>
      <c r="J8" s="1">
        <v>32</v>
      </c>
      <c r="K8" s="1" t="s">
        <v>22</v>
      </c>
      <c r="L8" s="1" t="s">
        <v>48</v>
      </c>
      <c r="M8" s="1">
        <v>41000</v>
      </c>
      <c r="N8" s="2">
        <v>37844</v>
      </c>
      <c r="O8" s="2">
        <v>41587</v>
      </c>
      <c r="P8" s="1" t="s">
        <v>49</v>
      </c>
    </row>
    <row r="9" spans="1:16" x14ac:dyDescent="0.2">
      <c r="A9" s="1"/>
      <c r="B9" s="1"/>
      <c r="C9" s="1"/>
      <c r="D9" s="1"/>
      <c r="E9" s="1"/>
      <c r="F9" s="1">
        <v>1008</v>
      </c>
      <c r="G9" s="1" t="s">
        <v>50</v>
      </c>
      <c r="H9" s="1" t="s">
        <v>51</v>
      </c>
      <c r="I9" s="1" t="s">
        <v>52</v>
      </c>
      <c r="J9" s="1">
        <v>38</v>
      </c>
      <c r="K9" s="1" t="s">
        <v>15</v>
      </c>
      <c r="L9" s="1" t="s">
        <v>16</v>
      </c>
      <c r="M9" s="1">
        <v>48000</v>
      </c>
      <c r="N9" s="2">
        <v>37505</v>
      </c>
      <c r="O9" s="1" t="s">
        <v>53</v>
      </c>
      <c r="P9" s="1" t="s">
        <v>54</v>
      </c>
    </row>
    <row r="10" spans="1:16" x14ac:dyDescent="0.2">
      <c r="A10" s="1"/>
      <c r="B10" s="1"/>
      <c r="C10" s="1"/>
      <c r="D10" s="1"/>
      <c r="E10" s="1"/>
      <c r="F10" s="1">
        <v>1009</v>
      </c>
      <c r="G10" s="1" t="s">
        <v>55</v>
      </c>
      <c r="H10" s="1" t="s">
        <v>56</v>
      </c>
      <c r="I10" s="1" t="s">
        <v>35</v>
      </c>
      <c r="J10" s="1">
        <v>31</v>
      </c>
      <c r="K10" s="1" t="s">
        <v>15</v>
      </c>
      <c r="L10" s="1" t="s">
        <v>33</v>
      </c>
      <c r="M10" s="1">
        <v>42000</v>
      </c>
      <c r="N10" s="2">
        <v>37902</v>
      </c>
      <c r="O10" s="1" t="s">
        <v>53</v>
      </c>
      <c r="P10" s="1" t="s">
        <v>57</v>
      </c>
    </row>
    <row r="11" spans="1:1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1"/>
      <c r="B22" s="1"/>
      <c r="C22" s="1"/>
      <c r="D22" s="1"/>
      <c r="E22" s="1"/>
      <c r="F22" s="1"/>
      <c r="G22" s="1"/>
      <c r="H22" s="1"/>
      <c r="I22" s="1" t="s">
        <v>58</v>
      </c>
      <c r="J22" s="1"/>
      <c r="K22" s="1"/>
      <c r="L22" s="1"/>
      <c r="M22" s="1"/>
      <c r="N22" s="1"/>
      <c r="O22" s="1"/>
      <c r="P22" s="1"/>
    </row>
    <row r="23" spans="1:16" x14ac:dyDescent="0.2">
      <c r="A23" s="1"/>
      <c r="B23" s="1"/>
      <c r="C23" s="1"/>
      <c r="D23" s="1"/>
      <c r="E23" s="1"/>
      <c r="F23" s="1"/>
      <c r="G23" s="1"/>
      <c r="H23" s="1"/>
      <c r="I23" s="1" t="s">
        <v>58</v>
      </c>
      <c r="J23" s="1"/>
      <c r="K23" s="1"/>
      <c r="L23" s="1"/>
      <c r="M23" s="1"/>
      <c r="N23" s="1"/>
      <c r="O23" s="1"/>
      <c r="P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DD6E8-AFCC-C941-9E45-482677E262CD}">
  <dimension ref="A1:O23"/>
  <sheetViews>
    <sheetView workbookViewId="0">
      <selection activeCell="B11" sqref="B11"/>
    </sheetView>
  </sheetViews>
  <sheetFormatPr baseColWidth="10" defaultRowHeight="16" x14ac:dyDescent="0.2"/>
  <cols>
    <col min="1" max="1" width="13.83203125" bestFit="1" customWidth="1"/>
    <col min="2" max="2" width="28.1640625" bestFit="1" customWidth="1"/>
  </cols>
  <sheetData>
    <row r="1" spans="1:15" x14ac:dyDescent="0.2">
      <c r="A1" s="1"/>
      <c r="B1" s="1"/>
      <c r="C1" s="1"/>
      <c r="D1" s="1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">
      <c r="A2" s="1" t="s">
        <v>3</v>
      </c>
      <c r="B2" s="1" t="s">
        <v>11</v>
      </c>
      <c r="C2" s="1"/>
      <c r="D2" s="1"/>
      <c r="E2" s="1">
        <v>1001</v>
      </c>
      <c r="F2" s="1" t="s">
        <v>12</v>
      </c>
      <c r="G2" s="1" t="s">
        <v>13</v>
      </c>
      <c r="H2" s="1" t="s">
        <v>14</v>
      </c>
      <c r="I2" s="1">
        <v>30</v>
      </c>
      <c r="J2" s="1" t="s">
        <v>15</v>
      </c>
      <c r="K2" s="1" t="s">
        <v>16</v>
      </c>
      <c r="L2" s="1">
        <v>45000</v>
      </c>
      <c r="M2" s="2">
        <v>36933</v>
      </c>
      <c r="N2" s="2">
        <v>42164</v>
      </c>
      <c r="O2" s="1" t="s">
        <v>17</v>
      </c>
    </row>
    <row r="3" spans="1:15" x14ac:dyDescent="0.2">
      <c r="A3" s="1" t="s">
        <v>59</v>
      </c>
      <c r="B3" s="1" t="str">
        <f>_xlfn.XLOOKUP(A3,H2:H10,O2:O10,"Not Found")</f>
        <v>Not Found</v>
      </c>
      <c r="C3" s="1"/>
      <c r="D3" s="1"/>
      <c r="E3" s="1">
        <v>1002</v>
      </c>
      <c r="F3" s="1" t="s">
        <v>19</v>
      </c>
      <c r="G3" s="1" t="s">
        <v>20</v>
      </c>
      <c r="H3" s="1" t="s">
        <v>21</v>
      </c>
      <c r="I3" s="1">
        <v>30</v>
      </c>
      <c r="J3" s="1" t="s">
        <v>22</v>
      </c>
      <c r="K3" s="1" t="s">
        <v>23</v>
      </c>
      <c r="L3" s="1">
        <v>36000</v>
      </c>
      <c r="M3" s="2">
        <v>36229</v>
      </c>
      <c r="N3" s="2">
        <v>42287</v>
      </c>
      <c r="O3" s="1" t="s">
        <v>24</v>
      </c>
    </row>
    <row r="4" spans="1:15" x14ac:dyDescent="0.2">
      <c r="A4" s="1" t="s">
        <v>20</v>
      </c>
      <c r="B4" s="1" t="str">
        <f>_xlfn.XLOOKUP("*"&amp;A4,H2:H10,O2:O10,"Not Found",2)</f>
        <v>Pam.Beasley@DunderMifflin.com</v>
      </c>
      <c r="C4" s="1"/>
      <c r="D4" s="1"/>
      <c r="E4" s="1">
        <v>1003</v>
      </c>
      <c r="F4" s="1" t="s">
        <v>25</v>
      </c>
      <c r="G4" s="1" t="s">
        <v>26</v>
      </c>
      <c r="H4" s="1" t="s">
        <v>27</v>
      </c>
      <c r="I4" s="1">
        <v>29</v>
      </c>
      <c r="J4" s="1" t="s">
        <v>15</v>
      </c>
      <c r="K4" s="1" t="s">
        <v>16</v>
      </c>
      <c r="L4" s="1">
        <v>63000</v>
      </c>
      <c r="M4" s="2">
        <v>36623</v>
      </c>
      <c r="N4" s="2">
        <v>42956</v>
      </c>
      <c r="O4" s="1" t="s">
        <v>28</v>
      </c>
    </row>
    <row r="5" spans="1:15" x14ac:dyDescent="0.2">
      <c r="A5" s="1" t="s">
        <v>46</v>
      </c>
      <c r="B5" s="1" t="str">
        <f>_xlfn.XLOOKUP(A5&amp;"*",H3:H11,O3:O11,"Not Found",2)</f>
        <v>Meredith.Palmer@Yahoo.com</v>
      </c>
      <c r="C5" s="1"/>
      <c r="D5" s="1"/>
      <c r="E5" s="1">
        <v>1004</v>
      </c>
      <c r="F5" s="1" t="s">
        <v>30</v>
      </c>
      <c r="G5" s="1" t="s">
        <v>31</v>
      </c>
      <c r="H5" s="1" t="s">
        <v>32</v>
      </c>
      <c r="I5" s="1">
        <v>31</v>
      </c>
      <c r="J5" s="1" t="s">
        <v>22</v>
      </c>
      <c r="K5" s="1" t="s">
        <v>33</v>
      </c>
      <c r="L5" s="1">
        <v>47000</v>
      </c>
      <c r="M5" s="2">
        <v>36647</v>
      </c>
      <c r="N5" s="2">
        <v>42075</v>
      </c>
      <c r="O5" s="1" t="s">
        <v>34</v>
      </c>
    </row>
    <row r="6" spans="1:15" x14ac:dyDescent="0.2">
      <c r="A6" s="1" t="s">
        <v>60</v>
      </c>
      <c r="B6" s="1" t="str">
        <f>_xlfn.XLOOKUP(A6&amp;"*",H4:H12,O4:O12,"Not Found",2)</f>
        <v>Kevin.Malone@DunderMifflin.com</v>
      </c>
      <c r="C6" s="1"/>
      <c r="D6" s="1"/>
      <c r="E6" s="1">
        <v>1005</v>
      </c>
      <c r="F6" s="1" t="s">
        <v>36</v>
      </c>
      <c r="G6" s="1" t="s">
        <v>37</v>
      </c>
      <c r="H6" s="1" t="s">
        <v>18</v>
      </c>
      <c r="I6" s="1">
        <v>32</v>
      </c>
      <c r="J6" s="1" t="s">
        <v>15</v>
      </c>
      <c r="K6" s="1" t="s">
        <v>38</v>
      </c>
      <c r="L6" s="1">
        <v>50000</v>
      </c>
      <c r="M6" s="2">
        <v>37047</v>
      </c>
      <c r="N6" s="1" t="s">
        <v>39</v>
      </c>
      <c r="O6" s="1" t="s">
        <v>40</v>
      </c>
    </row>
    <row r="7" spans="1:15" x14ac:dyDescent="0.2">
      <c r="A7" s="1"/>
      <c r="B7" s="1"/>
      <c r="C7" s="1"/>
      <c r="D7" s="1"/>
      <c r="E7" s="1">
        <v>1006</v>
      </c>
      <c r="F7" s="1" t="s">
        <v>41</v>
      </c>
      <c r="G7" s="1" t="s">
        <v>42</v>
      </c>
      <c r="H7" s="1" t="s">
        <v>43</v>
      </c>
      <c r="I7" s="1">
        <v>35</v>
      </c>
      <c r="J7" s="1" t="s">
        <v>15</v>
      </c>
      <c r="K7" s="1" t="s">
        <v>44</v>
      </c>
      <c r="L7" s="1">
        <v>65000</v>
      </c>
      <c r="M7" s="2">
        <v>37047</v>
      </c>
      <c r="N7" s="2">
        <v>41587</v>
      </c>
      <c r="O7" s="1" t="s">
        <v>45</v>
      </c>
    </row>
    <row r="8" spans="1:15" x14ac:dyDescent="0.2">
      <c r="A8" s="1"/>
      <c r="B8" s="1"/>
      <c r="C8" s="1"/>
      <c r="D8" s="1"/>
      <c r="E8" s="1">
        <v>1007</v>
      </c>
      <c r="F8" s="1" t="s">
        <v>46</v>
      </c>
      <c r="G8" s="1" t="s">
        <v>47</v>
      </c>
      <c r="H8" s="1" t="s">
        <v>29</v>
      </c>
      <c r="I8" s="1">
        <v>32</v>
      </c>
      <c r="J8" s="1" t="s">
        <v>22</v>
      </c>
      <c r="K8" s="1" t="s">
        <v>48</v>
      </c>
      <c r="L8" s="1">
        <v>41000</v>
      </c>
      <c r="M8" s="2">
        <v>37844</v>
      </c>
      <c r="N8" s="2">
        <v>41587</v>
      </c>
      <c r="O8" s="1" t="s">
        <v>49</v>
      </c>
    </row>
    <row r="9" spans="1:15" x14ac:dyDescent="0.2">
      <c r="A9" s="1"/>
      <c r="B9" s="1"/>
      <c r="C9" s="1"/>
      <c r="D9" s="1"/>
      <c r="E9" s="1">
        <v>1008</v>
      </c>
      <c r="F9" s="1" t="s">
        <v>50</v>
      </c>
      <c r="G9" s="1" t="s">
        <v>51</v>
      </c>
      <c r="H9" s="1" t="s">
        <v>52</v>
      </c>
      <c r="I9" s="1">
        <v>38</v>
      </c>
      <c r="J9" s="1" t="s">
        <v>15</v>
      </c>
      <c r="K9" s="1" t="s">
        <v>16</v>
      </c>
      <c r="L9" s="1">
        <v>48000</v>
      </c>
      <c r="M9" s="2">
        <v>37505</v>
      </c>
      <c r="N9" s="1" t="s">
        <v>53</v>
      </c>
      <c r="O9" s="1" t="s">
        <v>54</v>
      </c>
    </row>
    <row r="10" spans="1:15" x14ac:dyDescent="0.2">
      <c r="A10" s="1"/>
      <c r="B10" s="1"/>
      <c r="C10" s="1"/>
      <c r="D10" s="1"/>
      <c r="E10" s="1">
        <v>1009</v>
      </c>
      <c r="F10" s="1" t="s">
        <v>55</v>
      </c>
      <c r="G10" s="1" t="s">
        <v>56</v>
      </c>
      <c r="H10" s="1" t="s">
        <v>35</v>
      </c>
      <c r="I10" s="1">
        <v>31</v>
      </c>
      <c r="J10" s="1" t="s">
        <v>15</v>
      </c>
      <c r="K10" s="1" t="s">
        <v>33</v>
      </c>
      <c r="L10" s="1">
        <v>42000</v>
      </c>
      <c r="M10" s="2">
        <v>37902</v>
      </c>
      <c r="N10" s="1" t="s">
        <v>53</v>
      </c>
      <c r="O10" s="1" t="s">
        <v>57</v>
      </c>
    </row>
    <row r="11" spans="1: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1"/>
      <c r="B22" s="1"/>
      <c r="C22" s="1"/>
      <c r="D22" s="1"/>
      <c r="E22" s="1"/>
      <c r="F22" s="1"/>
      <c r="G22" s="1"/>
      <c r="H22" s="1" t="s">
        <v>58</v>
      </c>
      <c r="I22" s="1"/>
      <c r="J22" s="1"/>
      <c r="K22" s="1"/>
      <c r="L22" s="1"/>
      <c r="M22" s="1"/>
      <c r="N22" s="1"/>
      <c r="O22" s="1"/>
    </row>
    <row r="23" spans="1:15" x14ac:dyDescent="0.2">
      <c r="A23" s="1"/>
      <c r="B23" s="1"/>
      <c r="C23" s="1"/>
      <c r="D23" s="1"/>
      <c r="E23" s="1"/>
      <c r="F23" s="1"/>
      <c r="G23" s="1"/>
      <c r="H23" s="1" t="s">
        <v>58</v>
      </c>
      <c r="I23" s="1"/>
      <c r="J23" s="1"/>
      <c r="K23" s="1"/>
      <c r="L23" s="1"/>
      <c r="M23" s="1"/>
      <c r="N23" s="1"/>
      <c r="O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70A7-2DD6-0041-B093-B47D172C8011}">
  <dimension ref="A1:P23"/>
  <sheetViews>
    <sheetView workbookViewId="0">
      <selection activeCell="B6" sqref="B6"/>
    </sheetView>
  </sheetViews>
  <sheetFormatPr baseColWidth="10" defaultRowHeight="16" x14ac:dyDescent="0.2"/>
  <sheetData>
    <row r="1" spans="1:16" x14ac:dyDescent="0.2">
      <c r="A1" s="1"/>
      <c r="B1" s="1"/>
      <c r="C1" s="1"/>
      <c r="D1" s="1"/>
      <c r="E1" s="1"/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2">
      <c r="A2" s="1" t="s">
        <v>61</v>
      </c>
      <c r="B2" s="1" t="s">
        <v>62</v>
      </c>
      <c r="C2" s="1"/>
      <c r="D2" s="1"/>
      <c r="E2" s="1"/>
      <c r="F2" s="1">
        <v>1001</v>
      </c>
      <c r="G2" s="1" t="s">
        <v>12</v>
      </c>
      <c r="H2" s="1" t="s">
        <v>13</v>
      </c>
      <c r="I2" s="1" t="s">
        <v>14</v>
      </c>
      <c r="J2" s="1">
        <v>30</v>
      </c>
      <c r="K2" s="1" t="s">
        <v>15</v>
      </c>
      <c r="L2" s="1" t="s">
        <v>16</v>
      </c>
      <c r="M2" s="1">
        <v>45000</v>
      </c>
      <c r="N2" s="2">
        <v>36933</v>
      </c>
      <c r="O2" s="2">
        <v>42164</v>
      </c>
      <c r="P2" s="1" t="s">
        <v>17</v>
      </c>
    </row>
    <row r="3" spans="1:16" x14ac:dyDescent="0.2">
      <c r="A3" s="2">
        <v>36526</v>
      </c>
      <c r="B3" s="1" t="str">
        <f>_xlfn.XLOOKUP(A3,N2:N10,I2:I10,,1)</f>
        <v>Dwight Schrute</v>
      </c>
      <c r="C3" s="1"/>
      <c r="D3" s="1"/>
      <c r="E3" s="1"/>
      <c r="F3" s="1">
        <v>1002</v>
      </c>
      <c r="G3" s="1" t="s">
        <v>19</v>
      </c>
      <c r="H3" s="1" t="s">
        <v>20</v>
      </c>
      <c r="I3" s="1" t="s">
        <v>21</v>
      </c>
      <c r="J3" s="1">
        <v>30</v>
      </c>
      <c r="K3" s="1" t="s">
        <v>22</v>
      </c>
      <c r="L3" s="1" t="s">
        <v>23</v>
      </c>
      <c r="M3" s="1">
        <v>36000</v>
      </c>
      <c r="N3" s="2">
        <v>36229</v>
      </c>
      <c r="O3" s="2">
        <v>42287</v>
      </c>
      <c r="P3" s="1" t="s">
        <v>24</v>
      </c>
    </row>
    <row r="4" spans="1:16" x14ac:dyDescent="0.2">
      <c r="A4" s="2">
        <v>37047</v>
      </c>
      <c r="B4" s="1" t="str">
        <f>_xlfn.XLOOKUP(A4,N2:N10,I2:I10,,,1)</f>
        <v>Toby Flenderson</v>
      </c>
      <c r="C4" s="1"/>
      <c r="D4" s="1"/>
      <c r="E4" s="1"/>
      <c r="F4" s="1">
        <v>1003</v>
      </c>
      <c r="G4" s="1" t="s">
        <v>25</v>
      </c>
      <c r="H4" s="1" t="s">
        <v>26</v>
      </c>
      <c r="I4" s="1" t="s">
        <v>27</v>
      </c>
      <c r="J4" s="1">
        <v>29</v>
      </c>
      <c r="K4" s="1" t="s">
        <v>15</v>
      </c>
      <c r="L4" s="1" t="s">
        <v>16</v>
      </c>
      <c r="M4" s="1">
        <v>63000</v>
      </c>
      <c r="N4" s="2">
        <v>36623</v>
      </c>
      <c r="O4" s="2">
        <v>42956</v>
      </c>
      <c r="P4" s="1" t="s">
        <v>28</v>
      </c>
    </row>
    <row r="5" spans="1:16" x14ac:dyDescent="0.2">
      <c r="A5" s="2">
        <v>37047</v>
      </c>
      <c r="B5" s="1" t="str">
        <f>_xlfn.XLOOKUP(A5,N2:N10,I2:I10,,,-1)</f>
        <v>Michael Scott</v>
      </c>
      <c r="C5" s="1"/>
      <c r="D5" s="1"/>
      <c r="E5" s="1"/>
      <c r="F5" s="1">
        <v>1004</v>
      </c>
      <c r="G5" s="1" t="s">
        <v>30</v>
      </c>
      <c r="H5" s="1" t="s">
        <v>31</v>
      </c>
      <c r="I5" s="1" t="s">
        <v>32</v>
      </c>
      <c r="J5" s="1">
        <v>31</v>
      </c>
      <c r="K5" s="1" t="s">
        <v>22</v>
      </c>
      <c r="L5" s="1" t="s">
        <v>33</v>
      </c>
      <c r="M5" s="1">
        <v>47000</v>
      </c>
      <c r="N5" s="2">
        <v>36647</v>
      </c>
      <c r="O5" s="2">
        <v>42075</v>
      </c>
      <c r="P5" s="1" t="s">
        <v>34</v>
      </c>
    </row>
    <row r="6" spans="1:16" x14ac:dyDescent="0.2">
      <c r="A6" s="1"/>
      <c r="B6" s="1"/>
      <c r="C6" s="1"/>
      <c r="D6" s="1"/>
      <c r="E6" s="1"/>
      <c r="F6" s="1">
        <v>1005</v>
      </c>
      <c r="G6" s="1" t="s">
        <v>36</v>
      </c>
      <c r="H6" s="1" t="s">
        <v>37</v>
      </c>
      <c r="I6" s="1" t="s">
        <v>18</v>
      </c>
      <c r="J6" s="1">
        <v>32</v>
      </c>
      <c r="K6" s="1" t="s">
        <v>15</v>
      </c>
      <c r="L6" s="1" t="s">
        <v>38</v>
      </c>
      <c r="M6" s="1">
        <v>50000</v>
      </c>
      <c r="N6" s="2">
        <v>37047</v>
      </c>
      <c r="O6" s="1" t="s">
        <v>39</v>
      </c>
      <c r="P6" s="1" t="s">
        <v>40</v>
      </c>
    </row>
    <row r="7" spans="1:16" x14ac:dyDescent="0.2">
      <c r="A7" s="1"/>
      <c r="B7" s="1"/>
      <c r="C7" s="1"/>
      <c r="D7" s="1"/>
      <c r="E7" s="1"/>
      <c r="F7" s="1">
        <v>1006</v>
      </c>
      <c r="G7" s="1" t="s">
        <v>41</v>
      </c>
      <c r="H7" s="1" t="s">
        <v>42</v>
      </c>
      <c r="I7" s="1" t="s">
        <v>43</v>
      </c>
      <c r="J7" s="1">
        <v>35</v>
      </c>
      <c r="K7" s="1" t="s">
        <v>15</v>
      </c>
      <c r="L7" s="1" t="s">
        <v>44</v>
      </c>
      <c r="M7" s="1">
        <v>65000</v>
      </c>
      <c r="N7" s="2">
        <v>37047</v>
      </c>
      <c r="O7" s="2">
        <v>41587</v>
      </c>
      <c r="P7" s="1" t="s">
        <v>45</v>
      </c>
    </row>
    <row r="8" spans="1:16" x14ac:dyDescent="0.2">
      <c r="A8" s="1"/>
      <c r="B8" s="1"/>
      <c r="C8" s="1"/>
      <c r="D8" s="1"/>
      <c r="E8" s="1"/>
      <c r="F8" s="1">
        <v>1007</v>
      </c>
      <c r="G8" s="1" t="s">
        <v>46</v>
      </c>
      <c r="H8" s="1" t="s">
        <v>47</v>
      </c>
      <c r="I8" s="1" t="s">
        <v>29</v>
      </c>
      <c r="J8" s="1">
        <v>32</v>
      </c>
      <c r="K8" s="1" t="s">
        <v>22</v>
      </c>
      <c r="L8" s="1" t="s">
        <v>48</v>
      </c>
      <c r="M8" s="1">
        <v>41000</v>
      </c>
      <c r="N8" s="2">
        <v>37844</v>
      </c>
      <c r="O8" s="2">
        <v>41587</v>
      </c>
      <c r="P8" s="1" t="s">
        <v>49</v>
      </c>
    </row>
    <row r="9" spans="1:16" x14ac:dyDescent="0.2">
      <c r="A9" s="1"/>
      <c r="B9" s="1"/>
      <c r="C9" s="1"/>
      <c r="D9" s="1"/>
      <c r="E9" s="1"/>
      <c r="F9" s="1">
        <v>1008</v>
      </c>
      <c r="G9" s="1" t="s">
        <v>50</v>
      </c>
      <c r="H9" s="1" t="s">
        <v>51</v>
      </c>
      <c r="I9" s="1" t="s">
        <v>52</v>
      </c>
      <c r="J9" s="1">
        <v>38</v>
      </c>
      <c r="K9" s="1" t="s">
        <v>15</v>
      </c>
      <c r="L9" s="1" t="s">
        <v>16</v>
      </c>
      <c r="M9" s="1">
        <v>48000</v>
      </c>
      <c r="N9" s="2">
        <v>37505</v>
      </c>
      <c r="O9" s="1" t="s">
        <v>53</v>
      </c>
      <c r="P9" s="1" t="s">
        <v>54</v>
      </c>
    </row>
    <row r="10" spans="1:16" x14ac:dyDescent="0.2">
      <c r="A10" s="1"/>
      <c r="B10" s="1"/>
      <c r="C10" s="1"/>
      <c r="D10" s="1"/>
      <c r="E10" s="1"/>
      <c r="F10" s="1">
        <v>1009</v>
      </c>
      <c r="G10" s="1" t="s">
        <v>55</v>
      </c>
      <c r="H10" s="1" t="s">
        <v>56</v>
      </c>
      <c r="I10" s="1" t="s">
        <v>35</v>
      </c>
      <c r="J10" s="1">
        <v>31</v>
      </c>
      <c r="K10" s="1" t="s">
        <v>15</v>
      </c>
      <c r="L10" s="1" t="s">
        <v>33</v>
      </c>
      <c r="M10" s="1">
        <v>42000</v>
      </c>
      <c r="N10" s="2">
        <v>37902</v>
      </c>
      <c r="O10" s="1" t="s">
        <v>53</v>
      </c>
      <c r="P10" s="1" t="s">
        <v>57</v>
      </c>
    </row>
    <row r="11" spans="1:1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1"/>
      <c r="B22" s="1"/>
      <c r="C22" s="1"/>
      <c r="D22" s="1"/>
      <c r="E22" s="1"/>
      <c r="F22" s="1"/>
      <c r="G22" s="1"/>
      <c r="H22" s="1"/>
      <c r="I22" s="1" t="s">
        <v>58</v>
      </c>
      <c r="J22" s="1"/>
      <c r="K22" s="1"/>
      <c r="L22" s="1"/>
      <c r="M22" s="1"/>
      <c r="N22" s="1"/>
      <c r="O22" s="1"/>
      <c r="P22" s="1"/>
    </row>
    <row r="23" spans="1:16" x14ac:dyDescent="0.2">
      <c r="A23" s="1"/>
      <c r="B23" s="1"/>
      <c r="C23" s="1"/>
      <c r="D23" s="1"/>
      <c r="E23" s="1"/>
      <c r="F23" s="1"/>
      <c r="G23" s="1"/>
      <c r="H23" s="1"/>
      <c r="I23" s="1" t="s">
        <v>58</v>
      </c>
      <c r="J23" s="1"/>
      <c r="K23" s="1"/>
      <c r="L23" s="1"/>
      <c r="M23" s="1"/>
      <c r="N23" s="1"/>
      <c r="O23" s="1"/>
      <c r="P2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196D8-790A-714D-85B9-F016BE991326}">
  <dimension ref="A1:S23"/>
  <sheetViews>
    <sheetView workbookViewId="0">
      <selection activeCell="B3" sqref="B3"/>
    </sheetView>
  </sheetViews>
  <sheetFormatPr baseColWidth="10" defaultRowHeight="16" x14ac:dyDescent="0.2"/>
  <sheetData>
    <row r="1" spans="1:19" x14ac:dyDescent="0.2">
      <c r="A1" s="1"/>
      <c r="B1" s="1" t="s">
        <v>63</v>
      </c>
      <c r="C1" s="1"/>
      <c r="D1" s="1"/>
      <c r="E1" s="1"/>
      <c r="F1" s="1"/>
      <c r="G1" s="1"/>
      <c r="H1" s="1" t="s">
        <v>64</v>
      </c>
      <c r="I1" s="1" t="s">
        <v>63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</row>
    <row r="2" spans="1:19" x14ac:dyDescent="0.2">
      <c r="A2" s="1" t="s">
        <v>75</v>
      </c>
      <c r="B2" s="1">
        <f>_xlfn.XLOOKUP(I1,H1:S1,H2:S2)</f>
        <v>310</v>
      </c>
      <c r="C2" s="1"/>
      <c r="D2" s="1"/>
      <c r="E2" s="1"/>
      <c r="F2" s="1"/>
      <c r="G2" s="1" t="s">
        <v>75</v>
      </c>
      <c r="H2" s="1">
        <v>450</v>
      </c>
      <c r="I2" s="1">
        <v>310</v>
      </c>
      <c r="J2" s="1">
        <v>150</v>
      </c>
      <c r="K2" s="1">
        <v>750</v>
      </c>
      <c r="L2" s="1">
        <v>440</v>
      </c>
      <c r="M2" s="1">
        <v>485</v>
      </c>
      <c r="N2" s="1">
        <v>510</v>
      </c>
      <c r="O2" s="1">
        <v>347</v>
      </c>
      <c r="P2" s="1">
        <v>736</v>
      </c>
      <c r="Q2" s="1">
        <v>155</v>
      </c>
      <c r="R2" s="1">
        <v>450</v>
      </c>
      <c r="S2" s="1">
        <v>288</v>
      </c>
    </row>
    <row r="3" spans="1:19" x14ac:dyDescent="0.2">
      <c r="A3" s="1" t="s">
        <v>76</v>
      </c>
      <c r="B3" s="1">
        <f t="shared" ref="B3:B4" si="0">_xlfn.XLOOKUP(I2,H2:S2,H3:S3)</f>
        <v>40</v>
      </c>
      <c r="C3" s="1"/>
      <c r="D3" s="1"/>
      <c r="E3" s="1"/>
      <c r="F3" s="1"/>
      <c r="G3" s="1" t="s">
        <v>76</v>
      </c>
      <c r="H3" s="1">
        <v>75</v>
      </c>
      <c r="I3" s="1">
        <v>40</v>
      </c>
      <c r="J3" s="1">
        <v>65</v>
      </c>
      <c r="K3" s="1">
        <v>50</v>
      </c>
      <c r="L3" s="1">
        <v>24</v>
      </c>
      <c r="M3" s="1">
        <v>71</v>
      </c>
      <c r="N3" s="1">
        <v>57</v>
      </c>
      <c r="O3" s="1">
        <v>61</v>
      </c>
      <c r="P3" s="1">
        <v>34</v>
      </c>
      <c r="Q3" s="1">
        <v>41</v>
      </c>
      <c r="R3" s="1">
        <v>58</v>
      </c>
      <c r="S3" s="1">
        <v>91</v>
      </c>
    </row>
    <row r="4" spans="1:19" x14ac:dyDescent="0.2">
      <c r="A4" s="1" t="s">
        <v>77</v>
      </c>
      <c r="B4" s="1">
        <f t="shared" si="0"/>
        <v>118</v>
      </c>
      <c r="C4" s="1"/>
      <c r="D4" s="1"/>
      <c r="E4" s="1"/>
      <c r="F4" s="1"/>
      <c r="G4" s="1" t="s">
        <v>77</v>
      </c>
      <c r="H4" s="1">
        <v>200</v>
      </c>
      <c r="I4" s="1">
        <v>118</v>
      </c>
      <c r="J4" s="1">
        <v>145</v>
      </c>
      <c r="K4" s="1">
        <v>210</v>
      </c>
      <c r="L4" s="1">
        <v>45</v>
      </c>
      <c r="M4" s="1">
        <v>170</v>
      </c>
      <c r="N4" s="1">
        <v>130</v>
      </c>
      <c r="O4" s="1">
        <v>90</v>
      </c>
      <c r="P4" s="1">
        <v>55</v>
      </c>
      <c r="Q4" s="1">
        <v>110</v>
      </c>
      <c r="R4" s="1">
        <v>130</v>
      </c>
      <c r="S4" s="1">
        <v>180</v>
      </c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2"/>
      <c r="P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/>
      <c r="O6" s="1"/>
      <c r="P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/>
      <c r="O7" s="2"/>
      <c r="P7" s="1"/>
    </row>
    <row r="8" spans="1:19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2"/>
      <c r="P8" s="1"/>
    </row>
    <row r="9" spans="1:19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</row>
    <row r="10" spans="1:19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/>
      <c r="O10" s="1"/>
      <c r="P10" s="1"/>
    </row>
    <row r="11" spans="1:19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9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9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9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9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9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6DB8F-F8F8-7F4C-AA5D-6AA182091348}">
  <dimension ref="A1:S7"/>
  <sheetViews>
    <sheetView workbookViewId="0">
      <selection activeCell="B7" sqref="B7"/>
    </sheetView>
  </sheetViews>
  <sheetFormatPr baseColWidth="10" defaultRowHeight="16" x14ac:dyDescent="0.2"/>
  <sheetData>
    <row r="1" spans="1:19" x14ac:dyDescent="0.2">
      <c r="A1" s="1"/>
      <c r="B1" s="1" t="s">
        <v>63</v>
      </c>
      <c r="C1" s="1"/>
      <c r="D1" s="1"/>
      <c r="E1" s="1"/>
      <c r="F1" s="1"/>
      <c r="G1" s="1"/>
      <c r="H1" s="1" t="s">
        <v>64</v>
      </c>
      <c r="I1" s="1" t="s">
        <v>63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</row>
    <row r="2" spans="1:19" x14ac:dyDescent="0.2">
      <c r="A2" s="1" t="s">
        <v>75</v>
      </c>
      <c r="B2" s="1">
        <f>_xlfn.XLOOKUP(I1,H1:S1,H2:S2)</f>
        <v>310</v>
      </c>
      <c r="C2" s="1"/>
      <c r="D2" s="1"/>
      <c r="E2" s="1"/>
      <c r="F2" s="1"/>
      <c r="G2" s="1" t="s">
        <v>75</v>
      </c>
      <c r="H2" s="1">
        <v>450</v>
      </c>
      <c r="I2" s="1">
        <v>310</v>
      </c>
      <c r="J2" s="1">
        <v>150</v>
      </c>
      <c r="K2" s="1">
        <v>750</v>
      </c>
      <c r="L2" s="1">
        <v>440</v>
      </c>
      <c r="M2" s="1">
        <v>485</v>
      </c>
      <c r="N2" s="1">
        <v>510</v>
      </c>
      <c r="O2" s="1">
        <v>347</v>
      </c>
      <c r="P2" s="1">
        <v>736</v>
      </c>
      <c r="Q2" s="1">
        <v>155</v>
      </c>
      <c r="R2" s="1">
        <v>450</v>
      </c>
      <c r="S2" s="1">
        <v>288</v>
      </c>
    </row>
    <row r="3" spans="1:19" x14ac:dyDescent="0.2">
      <c r="A3" s="1" t="s">
        <v>76</v>
      </c>
      <c r="B3" s="1">
        <f t="shared" ref="B3:B4" si="0">_xlfn.XLOOKUP(I2,H2:S2,H3:S3)</f>
        <v>40</v>
      </c>
      <c r="C3" s="1"/>
      <c r="D3" s="1"/>
      <c r="E3" s="1"/>
      <c r="F3" s="1"/>
      <c r="G3" s="1" t="s">
        <v>76</v>
      </c>
      <c r="H3" s="1">
        <v>75</v>
      </c>
      <c r="I3" s="1">
        <v>40</v>
      </c>
      <c r="J3" s="1">
        <v>65</v>
      </c>
      <c r="K3" s="1">
        <v>50</v>
      </c>
      <c r="L3" s="1">
        <v>24</v>
      </c>
      <c r="M3" s="1">
        <v>71</v>
      </c>
      <c r="N3" s="1">
        <v>57</v>
      </c>
      <c r="O3" s="1">
        <v>61</v>
      </c>
      <c r="P3" s="1">
        <v>34</v>
      </c>
      <c r="Q3" s="1">
        <v>41</v>
      </c>
      <c r="R3" s="1">
        <v>58</v>
      </c>
      <c r="S3" s="1">
        <v>91</v>
      </c>
    </row>
    <row r="4" spans="1:19" x14ac:dyDescent="0.2">
      <c r="A4" s="1" t="s">
        <v>77</v>
      </c>
      <c r="B4" s="1">
        <f t="shared" si="0"/>
        <v>118</v>
      </c>
      <c r="C4" s="1"/>
      <c r="D4" s="1"/>
      <c r="E4" s="1"/>
      <c r="F4" s="1"/>
      <c r="G4" s="1" t="s">
        <v>77</v>
      </c>
      <c r="H4" s="1">
        <v>200</v>
      </c>
      <c r="I4" s="1">
        <v>118</v>
      </c>
      <c r="J4" s="1">
        <v>145</v>
      </c>
      <c r="K4" s="1">
        <v>210</v>
      </c>
      <c r="L4" s="1">
        <v>45</v>
      </c>
      <c r="M4" s="1">
        <v>170</v>
      </c>
      <c r="N4" s="1">
        <v>130</v>
      </c>
      <c r="O4" s="1">
        <v>90</v>
      </c>
      <c r="P4" s="1">
        <v>55</v>
      </c>
      <c r="Q4" s="1">
        <v>110</v>
      </c>
      <c r="R4" s="1">
        <v>130</v>
      </c>
      <c r="S4" s="1">
        <v>180</v>
      </c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 t="s">
        <v>78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 t="s">
        <v>75</v>
      </c>
      <c r="B7" s="1">
        <f>SUM(_xlfn.XLOOKUP(I1,H1:S1,H2:S2):_xlfn.XLOOKUP(J1,H1:S1,H3:S3))</f>
        <v>565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C124-8226-EC4B-B552-23282FFD491E}">
  <dimension ref="A1:O23"/>
  <sheetViews>
    <sheetView tabSelected="1" workbookViewId="0">
      <selection activeCell="E16" sqref="E16"/>
    </sheetView>
  </sheetViews>
  <sheetFormatPr baseColWidth="10" defaultRowHeight="16" x14ac:dyDescent="0.2"/>
  <cols>
    <col min="1" max="1" width="12.83203125" bestFit="1" customWidth="1"/>
    <col min="8" max="8" width="13.83203125" bestFit="1" customWidth="1"/>
  </cols>
  <sheetData>
    <row r="1" spans="1:15" x14ac:dyDescent="0.2">
      <c r="A1" s="1"/>
      <c r="B1" s="1"/>
      <c r="C1" s="1"/>
      <c r="D1" s="1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">
      <c r="A2" s="1" t="s">
        <v>3</v>
      </c>
      <c r="B2" s="1" t="s">
        <v>11</v>
      </c>
      <c r="C2" s="1"/>
      <c r="D2" s="1"/>
      <c r="E2" s="1">
        <v>1001</v>
      </c>
      <c r="F2" s="1" t="s">
        <v>12</v>
      </c>
      <c r="G2" s="1" t="s">
        <v>13</v>
      </c>
      <c r="H2" s="1" t="s">
        <v>14</v>
      </c>
      <c r="I2" s="1">
        <v>30</v>
      </c>
      <c r="J2" s="1" t="s">
        <v>15</v>
      </c>
      <c r="K2" s="1" t="s">
        <v>16</v>
      </c>
      <c r="L2" s="1">
        <v>45000</v>
      </c>
      <c r="M2" s="4" t="s">
        <v>79</v>
      </c>
      <c r="N2" s="4" t="s">
        <v>80</v>
      </c>
      <c r="O2" s="1" t="s">
        <v>17</v>
      </c>
    </row>
    <row r="3" spans="1:15" x14ac:dyDescent="0.2">
      <c r="A3" s="1" t="s">
        <v>27</v>
      </c>
      <c r="B3" s="3" t="str">
        <f>VLOOKUP(A3,H2:O10,8,FALSE)</f>
        <v>Dwight.Schrute@AOL.com</v>
      </c>
      <c r="C3" s="1"/>
      <c r="D3" s="1"/>
      <c r="E3" s="1">
        <v>1002</v>
      </c>
      <c r="F3" s="1" t="s">
        <v>19</v>
      </c>
      <c r="G3" s="1" t="s">
        <v>20</v>
      </c>
      <c r="H3" s="1" t="s">
        <v>21</v>
      </c>
      <c r="I3" s="1">
        <v>30</v>
      </c>
      <c r="J3" s="1" t="s">
        <v>22</v>
      </c>
      <c r="K3" s="1" t="s">
        <v>23</v>
      </c>
      <c r="L3" s="1">
        <v>36000</v>
      </c>
      <c r="M3" s="4" t="s">
        <v>81</v>
      </c>
      <c r="N3" s="4" t="s">
        <v>82</v>
      </c>
      <c r="O3" s="1" t="s">
        <v>24</v>
      </c>
    </row>
    <row r="4" spans="1:15" x14ac:dyDescent="0.2">
      <c r="A4" s="1" t="s">
        <v>43</v>
      </c>
      <c r="B4" s="1" t="str">
        <f>VLOOKUP(A4,H2:O10,8,FALSE)</f>
        <v>Michael.Scott@DunderMifflin.com</v>
      </c>
      <c r="C4" s="1"/>
      <c r="D4" s="1"/>
      <c r="E4" s="1">
        <v>1003</v>
      </c>
      <c r="F4" s="1" t="s">
        <v>25</v>
      </c>
      <c r="G4" s="1" t="s">
        <v>26</v>
      </c>
      <c r="H4" s="1" t="s">
        <v>27</v>
      </c>
      <c r="I4" s="1">
        <v>29</v>
      </c>
      <c r="J4" s="1" t="s">
        <v>15</v>
      </c>
      <c r="K4" s="1" t="s">
        <v>16</v>
      </c>
      <c r="L4" s="1">
        <v>63000</v>
      </c>
      <c r="M4" s="4" t="s">
        <v>83</v>
      </c>
      <c r="N4" s="4" t="s">
        <v>84</v>
      </c>
      <c r="O4" s="1" t="s">
        <v>28</v>
      </c>
    </row>
    <row r="5" spans="1:15" x14ac:dyDescent="0.2">
      <c r="A5" s="1" t="s">
        <v>52</v>
      </c>
      <c r="B5" s="1" t="str">
        <f>VLOOKUP(A5,H2:O10,8,FALSE)</f>
        <v>Stanley.Hudson@gmail.com</v>
      </c>
      <c r="C5" s="1"/>
      <c r="D5" s="1"/>
      <c r="E5" s="1">
        <v>1004</v>
      </c>
      <c r="F5" s="1" t="s">
        <v>30</v>
      </c>
      <c r="G5" s="1" t="s">
        <v>31</v>
      </c>
      <c r="H5" s="1" t="s">
        <v>32</v>
      </c>
      <c r="I5" s="1">
        <v>31</v>
      </c>
      <c r="J5" s="1" t="s">
        <v>22</v>
      </c>
      <c r="K5" s="1" t="s">
        <v>33</v>
      </c>
      <c r="L5" s="1">
        <v>47000</v>
      </c>
      <c r="M5" s="4" t="s">
        <v>85</v>
      </c>
      <c r="N5" s="4" t="s">
        <v>86</v>
      </c>
      <c r="O5" s="1" t="s">
        <v>34</v>
      </c>
    </row>
    <row r="6" spans="1:15" x14ac:dyDescent="0.2">
      <c r="A6" s="1"/>
      <c r="B6" s="1"/>
      <c r="C6" s="1"/>
      <c r="D6" s="1"/>
      <c r="E6" s="1">
        <v>1005</v>
      </c>
      <c r="F6" s="1" t="s">
        <v>36</v>
      </c>
      <c r="G6" s="1" t="s">
        <v>37</v>
      </c>
      <c r="H6" s="1" t="s">
        <v>18</v>
      </c>
      <c r="I6" s="1">
        <v>32</v>
      </c>
      <c r="J6" s="1" t="s">
        <v>15</v>
      </c>
      <c r="K6" s="1" t="s">
        <v>38</v>
      </c>
      <c r="L6" s="1">
        <v>50000</v>
      </c>
      <c r="M6" s="4" t="s">
        <v>87</v>
      </c>
      <c r="N6" s="4" t="s">
        <v>88</v>
      </c>
      <c r="O6" s="1" t="s">
        <v>40</v>
      </c>
    </row>
    <row r="7" spans="1:15" x14ac:dyDescent="0.2">
      <c r="A7" s="1"/>
      <c r="B7" s="1"/>
      <c r="C7" s="1"/>
      <c r="D7" s="1"/>
      <c r="E7" s="1">
        <v>1006</v>
      </c>
      <c r="F7" s="1" t="s">
        <v>41</v>
      </c>
      <c r="G7" s="1" t="s">
        <v>42</v>
      </c>
      <c r="H7" s="1" t="s">
        <v>43</v>
      </c>
      <c r="I7" s="1">
        <v>35</v>
      </c>
      <c r="J7" s="1" t="s">
        <v>15</v>
      </c>
      <c r="K7" s="1" t="s">
        <v>44</v>
      </c>
      <c r="L7" s="1">
        <v>65000</v>
      </c>
      <c r="M7" s="4" t="s">
        <v>87</v>
      </c>
      <c r="N7" s="4" t="s">
        <v>89</v>
      </c>
      <c r="O7" s="1" t="s">
        <v>45</v>
      </c>
    </row>
    <row r="8" spans="1:15" x14ac:dyDescent="0.2">
      <c r="A8" s="1"/>
      <c r="B8" s="1"/>
      <c r="C8" s="1"/>
      <c r="D8" s="1"/>
      <c r="E8" s="1">
        <v>1007</v>
      </c>
      <c r="F8" s="1" t="s">
        <v>46</v>
      </c>
      <c r="G8" s="1" t="s">
        <v>47</v>
      </c>
      <c r="H8" s="1" t="s">
        <v>29</v>
      </c>
      <c r="I8" s="1">
        <v>32</v>
      </c>
      <c r="J8" s="1" t="s">
        <v>22</v>
      </c>
      <c r="K8" s="1" t="s">
        <v>48</v>
      </c>
      <c r="L8" s="1">
        <v>41000</v>
      </c>
      <c r="M8" s="4" t="s">
        <v>90</v>
      </c>
      <c r="N8" s="4" t="s">
        <v>89</v>
      </c>
      <c r="O8" s="1" t="s">
        <v>49</v>
      </c>
    </row>
    <row r="9" spans="1:15" x14ac:dyDescent="0.2">
      <c r="A9" s="1"/>
      <c r="B9" s="1"/>
      <c r="C9" s="1"/>
      <c r="D9" s="1"/>
      <c r="E9" s="1">
        <v>1008</v>
      </c>
      <c r="F9" s="1" t="s">
        <v>50</v>
      </c>
      <c r="G9" s="1" t="s">
        <v>51</v>
      </c>
      <c r="H9" s="1" t="s">
        <v>52</v>
      </c>
      <c r="I9" s="1">
        <v>38</v>
      </c>
      <c r="J9" s="1" t="s">
        <v>15</v>
      </c>
      <c r="K9" s="1" t="s">
        <v>16</v>
      </c>
      <c r="L9" s="1">
        <v>48000</v>
      </c>
      <c r="M9" s="4" t="s">
        <v>91</v>
      </c>
      <c r="N9" s="4" t="s">
        <v>92</v>
      </c>
      <c r="O9" s="1" t="s">
        <v>54</v>
      </c>
    </row>
    <row r="10" spans="1:15" x14ac:dyDescent="0.2">
      <c r="A10" s="1"/>
      <c r="B10" s="1"/>
      <c r="C10" s="1"/>
      <c r="D10" s="1"/>
      <c r="E10" s="1">
        <v>1009</v>
      </c>
      <c r="F10" s="1" t="s">
        <v>55</v>
      </c>
      <c r="G10" s="1" t="s">
        <v>56</v>
      </c>
      <c r="H10" s="1" t="s">
        <v>35</v>
      </c>
      <c r="I10" s="1">
        <v>31</v>
      </c>
      <c r="J10" s="1" t="s">
        <v>15</v>
      </c>
      <c r="K10" s="1" t="s">
        <v>33</v>
      </c>
      <c r="L10" s="1">
        <v>42000</v>
      </c>
      <c r="M10" s="4" t="s">
        <v>93</v>
      </c>
      <c r="N10" s="4" t="s">
        <v>92</v>
      </c>
      <c r="O10" s="1" t="s">
        <v>57</v>
      </c>
    </row>
    <row r="15" spans="1:15" x14ac:dyDescent="0.2">
      <c r="K15" s="2"/>
    </row>
    <row r="16" spans="1:15" x14ac:dyDescent="0.2">
      <c r="K16" s="2"/>
    </row>
    <row r="17" spans="11:11" x14ac:dyDescent="0.2">
      <c r="K17" s="2"/>
    </row>
    <row r="18" spans="11:11" x14ac:dyDescent="0.2">
      <c r="K18" s="2"/>
    </row>
    <row r="19" spans="11:11" x14ac:dyDescent="0.2">
      <c r="K19" s="1"/>
    </row>
    <row r="20" spans="11:11" x14ac:dyDescent="0.2">
      <c r="K20" s="2"/>
    </row>
    <row r="21" spans="11:11" x14ac:dyDescent="0.2">
      <c r="K21" s="2"/>
    </row>
    <row r="22" spans="11:11" x14ac:dyDescent="0.2">
      <c r="K22" s="1"/>
    </row>
    <row r="23" spans="11:11" x14ac:dyDescent="0.2">
      <c r="K2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Xlookuo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Singh</dc:creator>
  <cp:lastModifiedBy>Ankit Singh</cp:lastModifiedBy>
  <dcterms:created xsi:type="dcterms:W3CDTF">2024-07-12T23:28:27Z</dcterms:created>
  <dcterms:modified xsi:type="dcterms:W3CDTF">2024-07-13T01:01:02Z</dcterms:modified>
</cp:coreProperties>
</file>