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gupta/Documents/STUDY/git/anks/github_page/data/analysisFiles/"/>
    </mc:Choice>
  </mc:AlternateContent>
  <xr:revisionPtr revIDLastSave="0" documentId="13_ncr:1_{4409A201-8888-7F48-9D74-721479A057AD}" xr6:coauthVersionLast="36" xr6:coauthVersionMax="36" xr10:uidLastSave="{00000000-0000-0000-0000-000000000000}"/>
  <bookViews>
    <workbookView xWindow="0" yWindow="0" windowWidth="28800" windowHeight="18000" activeTab="3" xr2:uid="{002A3E7F-AFC8-3B44-ABFB-1DAEE9CF9586}"/>
  </bookViews>
  <sheets>
    <sheet name="Article 1" sheetId="1" r:id="rId1"/>
    <sheet name="Article-2" sheetId="3" r:id="rId2"/>
    <sheet name="Article-3" sheetId="4" r:id="rId3"/>
    <sheet name="Article-4" sheetId="5" r:id="rId4"/>
    <sheet name="Article - 2 Relative Momentum" sheetId="2" r:id="rId5"/>
  </sheets>
  <definedNames>
    <definedName name="_xlnm._FilterDatabase" localSheetId="2" hidden="1">'Article-3'!$I$4:$J$52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4" l="1"/>
  <c r="E65" i="4"/>
  <c r="F65" i="4"/>
  <c r="G65" i="4"/>
  <c r="H65" i="4"/>
  <c r="C65" i="4"/>
  <c r="D64" i="4"/>
  <c r="E64" i="4"/>
  <c r="F64" i="4"/>
  <c r="G64" i="4"/>
  <c r="H64" i="4"/>
  <c r="C64" i="4"/>
  <c r="D63" i="4"/>
  <c r="E63" i="4"/>
  <c r="F63" i="4"/>
  <c r="G63" i="4"/>
  <c r="H63" i="4"/>
  <c r="C63" i="4"/>
  <c r="J5" i="1" l="1"/>
  <c r="J6" i="1"/>
  <c r="J7" i="1"/>
  <c r="J8" i="1"/>
  <c r="J9" i="1"/>
  <c r="J10" i="1"/>
  <c r="J11" i="1"/>
  <c r="J12" i="1"/>
  <c r="J13" i="1"/>
  <c r="J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<sst xmlns="http://schemas.openxmlformats.org/spreadsheetml/2006/main" count="455" uniqueCount="210">
  <si>
    <t>Nifty 200 Momentum 30 Index</t>
  </si>
  <si>
    <t>Nifty 200 Index</t>
  </si>
  <si>
    <t>Month</t>
  </si>
  <si>
    <t>Better Performer</t>
  </si>
  <si>
    <t>Worst Performing Months</t>
  </si>
  <si>
    <t>Best Performing Months</t>
  </si>
  <si>
    <r>
      <rPr>
        <b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: Worst and Best performing months for Momentum Index. </t>
    </r>
    <r>
      <rPr>
        <i/>
        <sz val="12"/>
        <color theme="1"/>
        <rFont val="Calibri"/>
        <family val="2"/>
        <scheme val="minor"/>
      </rPr>
      <t>(Period: 1 Jan 2008 - 20 June 2024)</t>
    </r>
  </si>
  <si>
    <t>Cum Returns (%)</t>
  </si>
  <si>
    <t>CAGR (%)</t>
  </si>
  <si>
    <t>Volatility</t>
  </si>
  <si>
    <t>Max Drawdown</t>
  </si>
  <si>
    <t>Sharpe Ratio</t>
  </si>
  <si>
    <t>Sortino Ratio</t>
  </si>
  <si>
    <t>Beta</t>
  </si>
  <si>
    <t>Tracking Error</t>
  </si>
  <si>
    <t>Information Ratio</t>
  </si>
  <si>
    <t>Period</t>
  </si>
  <si>
    <t>Strategy - 12 Month</t>
  </si>
  <si>
    <t>Nifty 50</t>
  </si>
  <si>
    <t>Indicator - 6 Month</t>
  </si>
  <si>
    <t>Indicator - 3 Month</t>
  </si>
  <si>
    <t>Indicator - 1 Month</t>
  </si>
  <si>
    <t>Base Momentum Prototype - 2010 Onwards</t>
  </si>
  <si>
    <t>Correlation</t>
  </si>
  <si>
    <t>CAGR</t>
  </si>
  <si>
    <t>Max Drawdown (%)</t>
  </si>
  <si>
    <t>If invested Rs. 100</t>
  </si>
  <si>
    <t>Base Momentum Prototype - 1st April 2020 Onwards</t>
  </si>
  <si>
    <t>Base Momentum Prototype -  Last 1 year</t>
  </si>
  <si>
    <r>
      <rPr>
        <b/>
        <sz val="10"/>
        <color theme="1"/>
        <rFont val="Calibri"/>
        <family val="2"/>
        <scheme val="minor"/>
      </rPr>
      <t>Table 1 (a)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Jan 2008 -  May 2024</t>
    </r>
  </si>
  <si>
    <r>
      <rPr>
        <b/>
        <sz val="10"/>
        <color theme="1"/>
        <rFont val="Calibri"/>
        <family val="2"/>
        <scheme val="minor"/>
      </rPr>
      <t>Table 1 (b)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Jan 2010 -  May 2024</t>
    </r>
  </si>
  <si>
    <r>
      <rPr>
        <b/>
        <sz val="10"/>
        <color theme="1"/>
        <rFont val="Calibri"/>
        <family val="2"/>
        <scheme val="minor"/>
      </rPr>
      <t>Table 1 (c)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Apr 2020 -  May 2024</t>
    </r>
  </si>
  <si>
    <r>
      <rPr>
        <b/>
        <sz val="10"/>
        <color theme="1"/>
        <rFont val="Calibri"/>
        <family val="2"/>
        <scheme val="minor"/>
      </rPr>
      <t>Table 1 (d)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June 2023 -  May 2024</t>
    </r>
  </si>
  <si>
    <r>
      <rPr>
        <b/>
        <sz val="12"/>
        <color theme="1"/>
        <rFont val="Calibri"/>
        <family val="2"/>
        <scheme val="minor"/>
      </rPr>
      <t>Table 2</t>
    </r>
    <r>
      <rPr>
        <sz val="12"/>
        <color theme="1"/>
        <rFont val="Calibri"/>
        <family val="2"/>
        <scheme val="minor"/>
      </rPr>
      <t xml:space="preserve">: Base Prototype Return Correlations. </t>
    </r>
    <r>
      <rPr>
        <i/>
        <sz val="12"/>
        <color theme="1"/>
        <rFont val="Calibri"/>
        <family val="2"/>
        <scheme val="minor"/>
      </rPr>
      <t>(Jan 2008 - June 2024)</t>
    </r>
  </si>
  <si>
    <t>Benchmark</t>
  </si>
  <si>
    <t>MACD1</t>
  </si>
  <si>
    <t>MACD2</t>
  </si>
  <si>
    <t>MACD3</t>
  </si>
  <si>
    <t>MACD4</t>
  </si>
  <si>
    <t>MACD5</t>
  </si>
  <si>
    <t>Trend Style</t>
  </si>
  <si>
    <t>Returns (12M)</t>
  </si>
  <si>
    <t>Returns (6M)</t>
  </si>
  <si>
    <t>Returns (3M)</t>
  </si>
  <si>
    <t>Returns (1M)</t>
  </si>
  <si>
    <t>RiskAdjustedReturn (12M)</t>
  </si>
  <si>
    <t>RiskAdjustedReturn (6M)</t>
  </si>
  <si>
    <t>RiskAdjustedReturn (3M)</t>
  </si>
  <si>
    <t>ExpMovingAverage (12M)</t>
  </si>
  <si>
    <t>ExpMovingAverage (6M)</t>
  </si>
  <si>
    <t>ExpMovingAverage (3M)</t>
  </si>
  <si>
    <t>MACD (12M, 6M, 3M)</t>
  </si>
  <si>
    <t>MACD (12M, 3M, 1M)</t>
  </si>
  <si>
    <t>MACD (6M, 3M, 1M)</t>
  </si>
  <si>
    <t>MACD (6M, 1M, 10D)</t>
  </si>
  <si>
    <t>MACD (3M, 1M, 10D)</t>
  </si>
  <si>
    <t>ID</t>
  </si>
  <si>
    <t>R1</t>
  </si>
  <si>
    <t>R2</t>
  </si>
  <si>
    <t>R3</t>
  </si>
  <si>
    <t>S1</t>
  </si>
  <si>
    <t>S2</t>
  </si>
  <si>
    <t>S3</t>
  </si>
  <si>
    <t>MA1</t>
  </si>
  <si>
    <t>MA2</t>
  </si>
  <si>
    <t>MA3</t>
  </si>
  <si>
    <t>XO1</t>
  </si>
  <si>
    <t>XO2</t>
  </si>
  <si>
    <t>XO3</t>
  </si>
  <si>
    <t>Combo (S1, S2)</t>
  </si>
  <si>
    <t>Combo (R1, R3)</t>
  </si>
  <si>
    <t>Combo (R1, S2)</t>
  </si>
  <si>
    <t>Combo (R1, MACD3)</t>
  </si>
  <si>
    <t>Combo (R1, XO2)</t>
  </si>
  <si>
    <t>Combo (R1, XO2, MACD2)</t>
  </si>
  <si>
    <t>C1</t>
  </si>
  <si>
    <t>C2</t>
  </si>
  <si>
    <t>C3</t>
  </si>
  <si>
    <t>C4</t>
  </si>
  <si>
    <t>C5</t>
  </si>
  <si>
    <t>C6</t>
  </si>
  <si>
    <t>BM</t>
  </si>
  <si>
    <t>MA Cross Over (6M,12M)</t>
  </si>
  <si>
    <t>MA Cross Over( 3M,6M)</t>
  </si>
  <si>
    <t>MA Cross Over (1M,3M)</t>
  </si>
  <si>
    <t>Performance of Momentum Strategies based on different Trend Indicators</t>
  </si>
  <si>
    <t>R4</t>
  </si>
  <si>
    <t>Jan 2008 - June 2024</t>
  </si>
  <si>
    <t>Jan 2020 - June 2024</t>
  </si>
  <si>
    <r>
      <rPr>
        <b/>
        <sz val="12"/>
        <color theme="1"/>
        <rFont val="Calibri"/>
        <family val="2"/>
        <scheme val="minor"/>
      </rPr>
      <t>Table 3:</t>
    </r>
    <r>
      <rPr>
        <sz val="12"/>
        <color theme="1"/>
        <rFont val="Calibri"/>
        <family val="2"/>
        <scheme val="minor"/>
      </rPr>
      <t xml:space="preserve"> Performance of Momentum Strategies based on different Trend Indicators</t>
    </r>
  </si>
  <si>
    <r>
      <rPr>
        <b/>
        <sz val="12"/>
        <color theme="1"/>
        <rFont val="Calibri"/>
        <family val="2"/>
        <scheme val="minor"/>
      </rPr>
      <t>Figure i</t>
    </r>
    <r>
      <rPr>
        <sz val="12"/>
        <color theme="1"/>
        <rFont val="Calibri"/>
        <family val="2"/>
        <scheme val="minor"/>
      </rPr>
      <t>. Relative Momentum Strategies</t>
    </r>
  </si>
  <si>
    <t>Total Cost</t>
  </si>
  <si>
    <t>Rebalancing Day of Month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</si>
  <si>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</si>
  <si>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</si>
  <si>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</si>
  <si>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</si>
  <si>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</si>
  <si>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</si>
  <si>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</si>
  <si>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</si>
  <si>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</si>
  <si>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</si>
  <si>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</si>
  <si>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</si>
  <si>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</si>
  <si>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</si>
  <si>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</si>
  <si>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</si>
  <si>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</si>
  <si>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</si>
  <si>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</si>
  <si>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</si>
  <si>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</si>
  <si>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</si>
  <si>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</si>
  <si>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</si>
  <si>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</si>
  <si>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</si>
  <si>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</si>
  <si>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</si>
  <si>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Performance of Momentum Strategies based on varying rebalancing Days</t>
  </si>
  <si>
    <t>Daily</t>
  </si>
  <si>
    <t>Weekly</t>
  </si>
  <si>
    <t>Quarterly</t>
  </si>
  <si>
    <t>SemiAnnually</t>
  </si>
  <si>
    <t>Rebalancing Frequency</t>
  </si>
  <si>
    <t>Monthly</t>
  </si>
  <si>
    <t>Performance of Momentum Strategies  with different rebalancing Frequencies</t>
  </si>
  <si>
    <t>Total Cost (INR)</t>
  </si>
  <si>
    <r>
      <rPr>
        <b/>
        <sz val="12"/>
        <color theme="1"/>
        <rFont val="Calibri"/>
        <family val="2"/>
        <scheme val="minor"/>
      </rPr>
      <t>Table 4:</t>
    </r>
    <r>
      <rPr>
        <sz val="12"/>
        <color theme="1"/>
        <rFont val="Calibri"/>
        <family val="2"/>
        <scheme val="minor"/>
      </rPr>
      <t xml:space="preserve"> Performance of Momentum Strategies on different rebalancing frequencies</t>
    </r>
  </si>
  <si>
    <r>
      <rPr>
        <b/>
        <sz val="12"/>
        <color theme="1"/>
        <rFont val="Calibri"/>
        <family val="2"/>
        <scheme val="minor"/>
      </rPr>
      <t>Table 5:</t>
    </r>
    <r>
      <rPr>
        <sz val="12"/>
        <color theme="1"/>
        <rFont val="Calibri"/>
        <family val="2"/>
        <scheme val="minor"/>
      </rPr>
      <t xml:space="preserve"> Performance of Momentum Strategies rebalanced on different days of Month</t>
    </r>
  </si>
  <si>
    <t>One way Cost (in bps)</t>
  </si>
  <si>
    <t>0 bps</t>
  </si>
  <si>
    <t>Impact of Transaction Costs on Momentum Strategies</t>
  </si>
  <si>
    <r>
      <rPr>
        <b/>
        <sz val="12"/>
        <color theme="1"/>
        <rFont val="Calibri"/>
        <family val="2"/>
        <scheme val="minor"/>
      </rPr>
      <t>Table 6:</t>
    </r>
    <r>
      <rPr>
        <sz val="12"/>
        <color theme="1"/>
        <rFont val="Calibri"/>
        <family val="2"/>
        <scheme val="minor"/>
      </rPr>
      <t xml:space="preserve"> Impact of transaction costs on Momentum Strategies</t>
    </r>
  </si>
  <si>
    <t>6M Trend Indicator</t>
  </si>
  <si>
    <t>12M Trend Indicator</t>
  </si>
  <si>
    <t>3M Trend Indicator</t>
  </si>
  <si>
    <t>Volatility (%)</t>
  </si>
  <si>
    <t>Stop Loss Threshold</t>
  </si>
  <si>
    <t>0% (Strategy)</t>
  </si>
  <si>
    <t>Stop Loss improves risk adjusted performance</t>
  </si>
  <si>
    <r>
      <rPr>
        <b/>
        <sz val="12"/>
        <color theme="1"/>
        <rFont val="Calibri"/>
        <family val="2"/>
        <scheme val="minor"/>
      </rPr>
      <t xml:space="preserve">Table 1: </t>
    </r>
    <r>
      <rPr>
        <sz val="12"/>
        <color theme="1"/>
        <rFont val="Calibri"/>
        <family val="2"/>
        <scheme val="minor"/>
      </rPr>
      <t>StopLoss and its impact on performance</t>
    </r>
  </si>
  <si>
    <t>Asset</t>
  </si>
  <si>
    <t xml:space="preserve">Portfolio </t>
  </si>
  <si>
    <t>RiskParity</t>
  </si>
  <si>
    <t>MVO-Risk10</t>
  </si>
  <si>
    <t>MVO-Risk1</t>
  </si>
  <si>
    <t>GMVP</t>
  </si>
  <si>
    <t>Sharpe</t>
  </si>
  <si>
    <t>MaxReturns</t>
  </si>
  <si>
    <t>Asset Allocation Style</t>
  </si>
  <si>
    <t>Asset Allocation doesn’t improve much</t>
  </si>
  <si>
    <t>Strategy - Equal Weighted</t>
  </si>
  <si>
    <t>3 Assets</t>
  </si>
  <si>
    <t>5 Assets</t>
  </si>
  <si>
    <t>15 Assets</t>
  </si>
  <si>
    <t>20 Assets</t>
  </si>
  <si>
    <t>Strategy - 10 Assets</t>
  </si>
  <si>
    <t>Diversification Benefits do occur</t>
  </si>
  <si>
    <r>
      <t xml:space="preserve">Table 2: </t>
    </r>
    <r>
      <rPr>
        <sz val="12"/>
        <color theme="1"/>
        <rFont val="Calibri"/>
        <family val="2"/>
        <scheme val="minor"/>
      </rPr>
      <t>Number of assets deifnitely help in portfolio diversification</t>
    </r>
  </si>
  <si>
    <r>
      <rPr>
        <b/>
        <sz val="12"/>
        <color theme="1"/>
        <rFont val="Calibri"/>
        <family val="2"/>
        <scheme val="minor"/>
      </rPr>
      <t xml:space="preserve">Table 3: </t>
    </r>
    <r>
      <rPr>
        <sz val="12"/>
        <color theme="1"/>
        <rFont val="Calibri"/>
        <family val="2"/>
        <scheme val="minor"/>
      </rPr>
      <t xml:space="preserve">Risk Parity portfolio slightly improves the performance. </t>
    </r>
  </si>
  <si>
    <t>Strategy</t>
  </si>
  <si>
    <t>12M_MoM+12M_Earn</t>
  </si>
  <si>
    <t>12M_MoM+6M_Earn</t>
  </si>
  <si>
    <t>12M_Earn</t>
  </si>
  <si>
    <t>12M_RiskReturn+12M_Earn</t>
  </si>
  <si>
    <t>Price Momentum</t>
  </si>
  <si>
    <t>Earnings Momentum</t>
  </si>
  <si>
    <t>-</t>
  </si>
  <si>
    <t>12M Returns</t>
  </si>
  <si>
    <t>12M Risk Adj. Returns</t>
  </si>
  <si>
    <t>12M</t>
  </si>
  <si>
    <t>6M</t>
  </si>
  <si>
    <t>Inclusion of Earnings momentum helps improve portfolio performance</t>
  </si>
  <si>
    <t>mean</t>
  </si>
  <si>
    <t>lower</t>
  </si>
  <si>
    <t>upper</t>
  </si>
  <si>
    <t xml:space="preserve">Base Momentum Prototype - FULL Period	</t>
  </si>
  <si>
    <r>
      <t xml:space="preserve">Table 4: </t>
    </r>
    <r>
      <rPr>
        <sz val="12"/>
        <color theme="1"/>
        <rFont val="Calibri"/>
        <family val="2"/>
        <scheme val="minor"/>
      </rPr>
      <t>Inclusion of Earnings momentum helps improve portfolio performance</t>
    </r>
  </si>
  <si>
    <t>Single Factor</t>
  </si>
  <si>
    <t>Multi Factor</t>
  </si>
  <si>
    <t>Factors</t>
  </si>
  <si>
    <t>Rebalancing Day</t>
  </si>
  <si>
    <t>Stop Loss</t>
  </si>
  <si>
    <t>Yes</t>
  </si>
  <si>
    <t>None</t>
  </si>
  <si>
    <t>Asset Allocation</t>
  </si>
  <si>
    <t>Equi-weighted</t>
  </si>
  <si>
    <t>Risk Parity</t>
  </si>
  <si>
    <t>Number of Assets</t>
  </si>
  <si>
    <t>SL at 8%</t>
  </si>
  <si>
    <t>No</t>
  </si>
  <si>
    <r>
      <rPr>
        <b/>
        <sz val="12"/>
        <color theme="1"/>
        <rFont val="Calibri"/>
        <family val="2"/>
        <scheme val="minor"/>
      </rPr>
      <t xml:space="preserve">Table 1: </t>
    </r>
    <r>
      <rPr>
        <sz val="12"/>
        <color theme="1"/>
        <rFont val="Calibri"/>
        <family val="2"/>
        <scheme val="minor"/>
      </rPr>
      <t>Incremental improvement in Portfolio performance</t>
    </r>
  </si>
  <si>
    <t>Period: 1 Jan 2008 - 31 May 2024</t>
  </si>
  <si>
    <t>Portfolio Performance improves at every step</t>
  </si>
  <si>
    <t>Period: Last 1 year (till 31st May 2024)</t>
  </si>
  <si>
    <t>Last 1 year performance comparison</t>
  </si>
  <si>
    <r>
      <rPr>
        <b/>
        <sz val="12"/>
        <color theme="1"/>
        <rFont val="Calibri"/>
        <family val="2"/>
        <scheme val="minor"/>
      </rPr>
      <t xml:space="preserve">Table 2: </t>
    </r>
    <r>
      <rPr>
        <sz val="12"/>
        <color theme="1"/>
        <rFont val="Calibri"/>
        <family val="2"/>
        <scheme val="minor"/>
      </rPr>
      <t>Incremental improvement in Portfolio performance</t>
    </r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</si>
  <si>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</si>
  <si>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</si>
  <si>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</si>
  <si>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</si>
  <si>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</si>
  <si>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</si>
  <si>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</si>
  <si>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</si>
  <si>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</si>
  <si>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Last 1 Year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</si>
</sst>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mmm\ yyyy"/>
    <numFmt numFmtId="166" formatCode="0.0"/>
    <numFmt numFmtId="167" formatCode="#\ &quot;bps&quot;"/>
  </numFmts>
  <fonts count="3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theme="2" tint="-0.499984740745262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5"/>
      <color rgb="FF0070C0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sz val="12"/>
      <color theme="0"/>
      <name val="Arial"/>
      <family val="2"/>
    </font>
    <font>
      <i/>
      <sz val="11"/>
      <color rgb="FF000000"/>
      <name val="Arial"/>
      <family val="2"/>
    </font>
    <font>
      <b/>
      <sz val="15"/>
      <color rgb="FFC00000"/>
      <name val="Calibri"/>
      <family val="2"/>
      <scheme val="minor"/>
    </font>
    <font>
      <b/>
      <sz val="15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5" tint="-0.499984740745262"/>
      <name val="Calibri"/>
      <family val="2"/>
      <scheme val="minor"/>
    </font>
    <font>
      <i/>
      <sz val="11"/>
      <color theme="2" tint="-0.499984740745262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B050"/>
      <name val="Arial"/>
      <family val="2"/>
    </font>
    <font>
      <b/>
      <sz val="10"/>
      <color theme="5" tint="-0.499984740745262"/>
      <name val="Calibri"/>
      <family val="2"/>
      <scheme val="minor"/>
    </font>
    <font>
      <b/>
      <i/>
      <sz val="11"/>
      <color theme="2" tint="-0.499984740745262"/>
      <name val="Arial"/>
      <family val="2"/>
    </font>
    <font>
      <b/>
      <sz val="15"/>
      <color rgb="FFC00000"/>
      <name val="Calibri"/>
      <family val="2"/>
    </font>
    <font>
      <i/>
      <sz val="11"/>
      <color rgb="FF00B050"/>
      <name val="Arial"/>
      <family val="2"/>
    </font>
    <font>
      <b/>
      <sz val="15"/>
      <color theme="9" tint="-0.499984740745262"/>
      <name val="Calibri"/>
      <family val="2"/>
    </font>
    <font>
      <b/>
      <sz val="14"/>
      <color theme="8" tint="-0.499984740745262"/>
      <name val="Calibri"/>
      <family val="2"/>
      <scheme val="minor"/>
    </font>
    <font>
      <b/>
      <i/>
      <sz val="12"/>
      <color rgb="FFC00000"/>
      <name val="Arial"/>
      <family val="2"/>
    </font>
    <font>
      <i/>
      <sz val="12"/>
      <color rgb="FF00B050"/>
      <name val="Arial"/>
      <family val="2"/>
    </font>
    <font>
      <b/>
      <i/>
      <sz val="12"/>
      <color rgb="FFC00000"/>
      <name val="Calibri"/>
      <family val="2"/>
      <scheme val="minor"/>
    </font>
    <font>
      <sz val="11"/>
      <color theme="2" tint="-0.499984740745262"/>
      <name val="Arial"/>
      <family val="2"/>
    </font>
    <font>
      <sz val="12"/>
      <color theme="9" tint="-0.499984740745262"/>
      <name val="Arial"/>
      <family val="2"/>
    </font>
    <font>
      <b/>
      <i/>
      <sz val="12"/>
      <color rgb="FF00B050"/>
      <name val="Arial"/>
      <family val="2"/>
    </font>
    <font>
      <b/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rgb="FFFF0000"/>
      </left>
      <right/>
      <top style="dashed">
        <color rgb="FFFF0000"/>
      </top>
      <bottom style="dashed">
        <color rgb="FFFF0000"/>
      </bottom>
      <diagonal/>
    </border>
    <border>
      <left/>
      <right/>
      <top style="dashed">
        <color rgb="FFFF0000"/>
      </top>
      <bottom style="dashed">
        <color rgb="FFFF0000"/>
      </bottom>
      <diagonal/>
    </border>
    <border>
      <left/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164" fontId="4" fillId="2" borderId="0" xfId="0" applyNumberFormat="1" applyFont="1" applyFill="1" applyAlignment="1">
      <alignment horizontal="center"/>
    </xf>
    <xf numFmtId="0" fontId="5" fillId="2" borderId="0" xfId="0" applyFont="1" applyFill="1"/>
    <xf numFmtId="164" fontId="4" fillId="3" borderId="0" xfId="0" applyNumberFormat="1" applyFont="1" applyFill="1" applyAlignment="1">
      <alignment horizontal="center"/>
    </xf>
    <xf numFmtId="0" fontId="5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165" fontId="6" fillId="2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8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wrapText="1"/>
    </xf>
    <xf numFmtId="0" fontId="9" fillId="0" borderId="0" xfId="0" applyFont="1" applyAlignment="1"/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8" fillId="0" borderId="1" xfId="0" applyFont="1" applyBorder="1"/>
    <xf numFmtId="2" fontId="4" fillId="0" borderId="1" xfId="0" applyNumberFormat="1" applyFont="1" applyBorder="1" applyAlignment="1">
      <alignment horizontal="center"/>
    </xf>
    <xf numFmtId="2" fontId="13" fillId="5" borderId="0" xfId="0" applyNumberFormat="1" applyFont="1" applyFill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4" fillId="0" borderId="0" xfId="0" applyFont="1"/>
    <xf numFmtId="2" fontId="14" fillId="0" borderId="0" xfId="0" applyNumberFormat="1" applyFont="1" applyAlignment="1">
      <alignment horizontal="center" vertical="center"/>
    </xf>
    <xf numFmtId="0" fontId="17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20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2" fillId="0" borderId="7" xfId="0" applyNumberFormat="1" applyFon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19" fillId="0" borderId="2" xfId="0" applyFont="1" applyBorder="1" applyAlignment="1">
      <alignment wrapText="1"/>
    </xf>
    <xf numFmtId="0" fontId="20" fillId="0" borderId="2" xfId="0" applyFont="1" applyBorder="1"/>
    <xf numFmtId="2" fontId="4" fillId="0" borderId="2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22" fillId="0" borderId="8" xfId="0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0" fillId="0" borderId="0" xfId="0" applyAlignment="1"/>
    <xf numFmtId="0" fontId="23" fillId="0" borderId="4" xfId="0" applyFont="1" applyBorder="1" applyAlignment="1">
      <alignment wrapText="1"/>
    </xf>
    <xf numFmtId="0" fontId="24" fillId="0" borderId="4" xfId="0" applyFont="1" applyBorder="1"/>
    <xf numFmtId="2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1" fontId="4" fillId="0" borderId="2" xfId="0" applyNumberFormat="1" applyFont="1" applyBorder="1" applyAlignment="1">
      <alignment horizontal="center"/>
    </xf>
    <xf numFmtId="0" fontId="26" fillId="0" borderId="0" xfId="0" applyFont="1" applyAlignment="1">
      <alignment horizontal="left"/>
    </xf>
    <xf numFmtId="1" fontId="22" fillId="0" borderId="0" xfId="0" applyNumberFormat="1" applyFont="1" applyAlignment="1">
      <alignment horizontal="center"/>
    </xf>
    <xf numFmtId="3" fontId="22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2" xfId="0" applyNumberFormat="1" applyFont="1" applyBorder="1" applyAlignment="1">
      <alignment horizontal="center"/>
    </xf>
    <xf numFmtId="167" fontId="20" fillId="0" borderId="0" xfId="0" applyNumberFormat="1" applyFont="1" applyAlignment="1">
      <alignment horizontal="center"/>
    </xf>
    <xf numFmtId="167" fontId="20" fillId="0" borderId="2" xfId="0" applyNumberFormat="1" applyFont="1" applyBorder="1" applyAlignment="1">
      <alignment horizontal="center"/>
    </xf>
    <xf numFmtId="167" fontId="2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0" fillId="3" borderId="0" xfId="0" applyFill="1" applyAlignment="1">
      <alignment wrapText="1"/>
    </xf>
    <xf numFmtId="167" fontId="20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29" fillId="0" borderId="0" xfId="0" applyNumberFormat="1" applyFont="1" applyBorder="1" applyAlignment="1">
      <alignment horizontal="center"/>
    </xf>
    <xf numFmtId="2" fontId="29" fillId="0" borderId="7" xfId="0" applyNumberFormat="1" applyFont="1" applyBorder="1" applyAlignment="1">
      <alignment horizontal="center"/>
    </xf>
    <xf numFmtId="2" fontId="29" fillId="0" borderId="11" xfId="0" applyNumberFormat="1" applyFont="1" applyBorder="1" applyAlignment="1">
      <alignment horizontal="center"/>
    </xf>
    <xf numFmtId="2" fontId="29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9" fontId="20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9" fontId="20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2" fontId="30" fillId="0" borderId="14" xfId="0" applyNumberFormat="1" applyFont="1" applyBorder="1" applyAlignment="1">
      <alignment horizontal="center" wrapText="1"/>
    </xf>
    <xf numFmtId="2" fontId="30" fillId="0" borderId="15" xfId="0" applyNumberFormat="1" applyFont="1" applyBorder="1" applyAlignment="1">
      <alignment horizontal="center" wrapText="1"/>
    </xf>
    <xf numFmtId="2" fontId="30" fillId="0" borderId="16" xfId="0" applyNumberFormat="1" applyFont="1" applyBorder="1" applyAlignment="1">
      <alignment horizontal="center" wrapText="1"/>
    </xf>
    <xf numFmtId="9" fontId="20" fillId="0" borderId="2" xfId="0" applyNumberFormat="1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wrapText="1"/>
    </xf>
    <xf numFmtId="2" fontId="4" fillId="0" borderId="2" xfId="0" applyNumberFormat="1" applyFont="1" applyBorder="1" applyAlignment="1">
      <alignment horizontal="center" wrapText="1"/>
    </xf>
    <xf numFmtId="0" fontId="0" fillId="0" borderId="4" xfId="0" applyBorder="1"/>
    <xf numFmtId="9" fontId="20" fillId="0" borderId="4" xfId="0" applyNumberFormat="1" applyFont="1" applyBorder="1" applyAlignment="1">
      <alignment horizontal="center"/>
    </xf>
    <xf numFmtId="1" fontId="30" fillId="0" borderId="0" xfId="0" applyNumberFormat="1" applyFont="1" applyAlignment="1">
      <alignment horizontal="center" wrapText="1"/>
    </xf>
    <xf numFmtId="2" fontId="30" fillId="0" borderId="0" xfId="0" applyNumberFormat="1" applyFont="1" applyAlignment="1">
      <alignment horizontal="center" wrapText="1"/>
    </xf>
    <xf numFmtId="1" fontId="30" fillId="0" borderId="2" xfId="0" applyNumberFormat="1" applyFont="1" applyBorder="1" applyAlignment="1">
      <alignment horizontal="center" wrapText="1"/>
    </xf>
    <xf numFmtId="2" fontId="30" fillId="0" borderId="2" xfId="0" applyNumberFormat="1" applyFont="1" applyBorder="1" applyAlignment="1">
      <alignment horizontal="center" wrapText="1"/>
    </xf>
    <xf numFmtId="0" fontId="0" fillId="0" borderId="17" xfId="0" applyBorder="1"/>
    <xf numFmtId="0" fontId="0" fillId="0" borderId="13" xfId="0" applyBorder="1"/>
    <xf numFmtId="14" fontId="3" fillId="0" borderId="0" xfId="0" applyNumberFormat="1" applyFont="1"/>
    <xf numFmtId="11" fontId="4" fillId="0" borderId="0" xfId="0" applyNumberFormat="1" applyFont="1"/>
    <xf numFmtId="9" fontId="20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9" fontId="20" fillId="0" borderId="2" xfId="0" applyNumberFormat="1" applyFont="1" applyBorder="1" applyAlignment="1">
      <alignment horizontal="left" wrapText="1"/>
    </xf>
    <xf numFmtId="9" fontId="20" fillId="0" borderId="2" xfId="0" applyNumberFormat="1" applyFont="1" applyBorder="1" applyAlignment="1">
      <alignment horizontal="left"/>
    </xf>
    <xf numFmtId="9" fontId="32" fillId="0" borderId="2" xfId="0" applyNumberFormat="1" applyFont="1" applyBorder="1" applyAlignment="1">
      <alignment horizontal="left" wrapText="1"/>
    </xf>
    <xf numFmtId="2" fontId="22" fillId="0" borderId="2" xfId="0" applyNumberFormat="1" applyFont="1" applyBorder="1" applyAlignment="1">
      <alignment horizontal="center" wrapText="1"/>
    </xf>
    <xf numFmtId="1" fontId="22" fillId="0" borderId="0" xfId="0" applyNumberFormat="1" applyFont="1" applyAlignment="1">
      <alignment horizontal="center" wrapText="1"/>
    </xf>
    <xf numFmtId="2" fontId="22" fillId="0" borderId="0" xfId="0" applyNumberFormat="1" applyFont="1" applyAlignment="1">
      <alignment horizontal="center" wrapText="1"/>
    </xf>
    <xf numFmtId="1" fontId="33" fillId="2" borderId="0" xfId="0" applyNumberFormat="1" applyFont="1" applyFill="1" applyAlignment="1">
      <alignment horizontal="center" wrapText="1"/>
    </xf>
    <xf numFmtId="2" fontId="33" fillId="2" borderId="0" xfId="0" applyNumberFormat="1" applyFont="1" applyFill="1" applyAlignment="1">
      <alignment horizontal="center" wrapText="1"/>
    </xf>
    <xf numFmtId="0" fontId="2" fillId="0" borderId="0" xfId="0" applyFont="1"/>
    <xf numFmtId="1" fontId="4" fillId="0" borderId="4" xfId="0" applyNumberFormat="1" applyFont="1" applyBorder="1" applyAlignment="1">
      <alignment horizontal="center" wrapText="1"/>
    </xf>
    <xf numFmtId="2" fontId="4" fillId="0" borderId="4" xfId="0" applyNumberFormat="1" applyFont="1" applyBorder="1" applyAlignment="1">
      <alignment horizontal="center" wrapText="1"/>
    </xf>
    <xf numFmtId="9" fontId="20" fillId="0" borderId="0" xfId="0" applyNumberFormat="1" applyFont="1" applyAlignment="1">
      <alignment horizontal="center" vertical="center" wrapText="1"/>
    </xf>
    <xf numFmtId="9" fontId="20" fillId="0" borderId="7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9" fontId="20" fillId="0" borderId="8" xfId="0" applyNumberFormat="1" applyFont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wrapText="1"/>
    </xf>
    <xf numFmtId="2" fontId="6" fillId="2" borderId="0" xfId="0" applyNumberFormat="1" applyFont="1" applyFill="1" applyAlignment="1">
      <alignment horizontal="center" wrapText="1"/>
    </xf>
    <xf numFmtId="9" fontId="20" fillId="2" borderId="0" xfId="0" applyNumberFormat="1" applyFont="1" applyFill="1" applyAlignment="1">
      <alignment horizontal="center" vertical="center" wrapText="1"/>
    </xf>
    <xf numFmtId="9" fontId="20" fillId="2" borderId="7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3" fillId="0" borderId="2" xfId="0" applyFont="1" applyBorder="1"/>
    <xf numFmtId="10" fontId="4" fillId="0" borderId="2" xfId="0" applyNumberFormat="1" applyFont="1" applyBorder="1" applyAlignment="1">
      <alignment horizontal="center"/>
    </xf>
    <xf numFmtId="10" fontId="0" fillId="0" borderId="0" xfId="0" applyNumberFormat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28" fillId="3" borderId="0" xfId="0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28" fillId="3" borderId="0" xfId="0" applyFont="1" applyFill="1" applyBorder="1" applyAlignment="1">
      <alignment horizontal="center" wrapText="1"/>
    </xf>
    <xf numFmtId="0" fontId="28" fillId="3" borderId="7" xfId="0" applyFont="1" applyFill="1" applyBorder="1" applyAlignment="1">
      <alignment horizontal="center" wrapText="1"/>
    </xf>
    <xf numFmtId="0" fontId="28" fillId="3" borderId="11" xfId="0" applyFont="1" applyFill="1" applyBorder="1" applyAlignment="1">
      <alignment horizontal="center" wrapText="1"/>
    </xf>
    <xf numFmtId="9" fontId="20" fillId="0" borderId="4" xfId="0" applyNumberFormat="1" applyFont="1" applyBorder="1" applyAlignment="1">
      <alignment horizontal="center" vertical="center" wrapText="1"/>
    </xf>
    <xf numFmtId="9" fontId="20" fillId="0" borderId="9" xfId="0" applyNumberFormat="1" applyFont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center"/>
    </xf>
    <xf numFmtId="0" fontId="31" fillId="6" borderId="18" xfId="0" applyFont="1" applyFill="1" applyBorder="1" applyAlignment="1">
      <alignment horizontal="center" vertical="center" textRotation="90" wrapText="1"/>
    </xf>
    <xf numFmtId="0" fontId="31" fillId="6" borderId="10" xfId="0" applyFont="1" applyFill="1" applyBorder="1" applyAlignment="1">
      <alignment horizontal="center" vertical="center" textRotation="90" wrapText="1"/>
    </xf>
    <xf numFmtId="0" fontId="31" fillId="6" borderId="19" xfId="0" applyFont="1" applyFill="1" applyBorder="1" applyAlignment="1">
      <alignment horizontal="center" vertical="center" textRotation="90" wrapText="1"/>
    </xf>
    <xf numFmtId="0" fontId="27" fillId="8" borderId="0" xfId="0" applyFont="1" applyFill="1" applyAlignment="1">
      <alignment horizontal="center" vertical="center"/>
    </xf>
    <xf numFmtId="9" fontId="8" fillId="0" borderId="0" xfId="0" applyNumberFormat="1" applyFont="1" applyAlignment="1">
      <alignment horizontal="left" wrapText="1"/>
    </xf>
    <xf numFmtId="1" fontId="8" fillId="0" borderId="0" xfId="0" applyNumberFormat="1" applyFont="1" applyAlignment="1">
      <alignment horizontal="center" wrapText="1"/>
    </xf>
    <xf numFmtId="9" fontId="8" fillId="0" borderId="0" xfId="0" applyNumberFormat="1" applyFont="1" applyAlignment="1">
      <alignment horizontal="center" wrapText="1"/>
    </xf>
    <xf numFmtId="9" fontId="8" fillId="0" borderId="7" xfId="0" applyNumberFormat="1" applyFont="1" applyBorder="1" applyAlignment="1">
      <alignment horizontal="center" wrapText="1"/>
    </xf>
    <xf numFmtId="9" fontId="8" fillId="0" borderId="4" xfId="0" applyNumberFormat="1" applyFont="1" applyBorder="1" applyAlignment="1">
      <alignment horizontal="left" wrapText="1"/>
    </xf>
    <xf numFmtId="9" fontId="8" fillId="0" borderId="4" xfId="0" applyNumberFormat="1" applyFont="1" applyBorder="1" applyAlignment="1">
      <alignment horizontal="center" wrapText="1"/>
    </xf>
    <xf numFmtId="9" fontId="8" fillId="0" borderId="9" xfId="0" applyNumberFormat="1" applyFont="1" applyBorder="1" applyAlignment="1">
      <alignment horizontal="left" wrapText="1"/>
    </xf>
    <xf numFmtId="9" fontId="34" fillId="0" borderId="0" xfId="0" applyNumberFormat="1" applyFont="1" applyAlignment="1">
      <alignment horizontal="left" wrapText="1"/>
    </xf>
    <xf numFmtId="9" fontId="34" fillId="0" borderId="0" xfId="0" applyNumberFormat="1" applyFont="1" applyAlignment="1">
      <alignment horizontal="center" wrapText="1"/>
    </xf>
    <xf numFmtId="1" fontId="34" fillId="0" borderId="0" xfId="0" applyNumberFormat="1" applyFont="1" applyAlignment="1">
      <alignment horizontal="center" wrapText="1"/>
    </xf>
    <xf numFmtId="9" fontId="34" fillId="0" borderId="7" xfId="0" applyNumberFormat="1" applyFont="1" applyBorder="1" applyAlignment="1">
      <alignment horizontal="center" wrapText="1"/>
    </xf>
    <xf numFmtId="2" fontId="34" fillId="0" borderId="0" xfId="0" applyNumberFormat="1" applyFont="1" applyAlignment="1">
      <alignment horizontal="center" wrapText="1"/>
    </xf>
    <xf numFmtId="2" fontId="35" fillId="0" borderId="0" xfId="0" applyNumberFormat="1" applyFont="1" applyAlignment="1">
      <alignment horizontal="center" wrapText="1"/>
    </xf>
    <xf numFmtId="9" fontId="34" fillId="0" borderId="2" xfId="0" applyNumberFormat="1" applyFont="1" applyBorder="1" applyAlignment="1">
      <alignment horizontal="left" wrapText="1"/>
    </xf>
    <xf numFmtId="9" fontId="34" fillId="0" borderId="2" xfId="0" applyNumberFormat="1" applyFont="1" applyBorder="1" applyAlignment="1">
      <alignment horizontal="center" wrapText="1"/>
    </xf>
    <xf numFmtId="1" fontId="34" fillId="0" borderId="2" xfId="0" applyNumberFormat="1" applyFont="1" applyBorder="1" applyAlignment="1">
      <alignment horizontal="center" wrapText="1"/>
    </xf>
    <xf numFmtId="9" fontId="34" fillId="0" borderId="8" xfId="0" applyNumberFormat="1" applyFont="1" applyBorder="1" applyAlignment="1">
      <alignment horizontal="center" wrapText="1"/>
    </xf>
    <xf numFmtId="2" fontId="34" fillId="0" borderId="2" xfId="0" applyNumberFormat="1" applyFont="1" applyBorder="1" applyAlignment="1">
      <alignment horizontal="center" wrapText="1"/>
    </xf>
    <xf numFmtId="2" fontId="35" fillId="0" borderId="2" xfId="0" applyNumberFormat="1" applyFont="1" applyBorder="1" applyAlignment="1">
      <alignment horizontal="center" wrapText="1"/>
    </xf>
    <xf numFmtId="0" fontId="5" fillId="0" borderId="0" xfId="0" applyFont="1"/>
    <xf numFmtId="0" fontId="27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985344</xdr:colOff>
      <xdr:row>131</xdr:row>
      <xdr:rowOff>186120</xdr:rowOff>
    </xdr:from>
    <xdr:to>
      <xdr:col>18</xdr:col>
      <xdr:colOff>985344</xdr:colOff>
      <xdr:row>137</xdr:row>
      <xdr:rowOff>109482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ADFF98-58A4-454E-A4F3-C0DF49807B57}"/>
            </a:ext>
          </a:extLst>
        </xdr:cNvPr>
        <xdr:cNvCxnSpPr/>
      </xdr:nvCxnSpPr>
      <xdr:spPr>
        <a:xfrm>
          <a:off x="18666810" y="29571292"/>
          <a:ext cx="0" cy="118241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306551</xdr:colOff>
      <xdr:row>131</xdr:row>
      <xdr:rowOff>186121</xdr:rowOff>
    </xdr:from>
    <xdr:to>
      <xdr:col>20</xdr:col>
      <xdr:colOff>306551</xdr:colOff>
      <xdr:row>137</xdr:row>
      <xdr:rowOff>109483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9436000-C6CB-1546-9580-4A01D2D579B9}"/>
            </a:ext>
          </a:extLst>
        </xdr:cNvPr>
        <xdr:cNvCxnSpPr/>
      </xdr:nvCxnSpPr>
      <xdr:spPr>
        <a:xfrm>
          <a:off x="20363792" y="29571293"/>
          <a:ext cx="0" cy="118241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883920</xdr:colOff>
      <xdr:row>34</xdr:row>
      <xdr:rowOff>91440</xdr:rowOff>
    </xdr:from>
    <xdr:to>
      <xdr:col>5</xdr:col>
      <xdr:colOff>883920</xdr:colOff>
      <xdr:row>38</xdr:row>
      <xdr:rowOff>162560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13FFE71-46CD-A64A-AAF8-54FBE4F06B76}"/>
            </a:ext>
          </a:extLst>
        </xdr:cNvPr>
        <xdr:cNvCxnSpPr/>
      </xdr:nvCxnSpPr>
      <xdr:spPr>
        <a:xfrm flipV="1">
          <a:off x="5913120" y="7904480"/>
          <a:ext cx="0" cy="8940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7</xdr:row>
      <xdr:rowOff>25400</xdr:rowOff>
    </xdr:from>
    <xdr:to>
      <xdr:col>6</xdr:col>
      <xdr:colOff>342900</xdr:colOff>
      <xdr:row>9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6E9C26C-0C41-AB4A-BE4D-51DDFC558DDD}"/>
            </a:ext>
          </a:extLst>
        </xdr:cNvPr>
        <xdr:cNvSpPr/>
      </xdr:nvSpPr>
      <xdr:spPr>
        <a:xfrm>
          <a:off x="3238500" y="1447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1</a:t>
          </a:r>
        </a:p>
      </xdr:txBody>
    </xdr:sp>
    <xdr:clientData/>
  </xdr:twoCellAnchor>
  <xdr:twoCellAnchor>
    <xdr:from>
      <xdr:col>3</xdr:col>
      <xdr:colOff>762000</xdr:colOff>
      <xdr:row>10</xdr:row>
      <xdr:rowOff>38100</xdr:rowOff>
    </xdr:from>
    <xdr:to>
      <xdr:col>6</xdr:col>
      <xdr:colOff>342900</xdr:colOff>
      <xdr:row>12</xdr:row>
      <xdr:rowOff>139700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BC127DB-7DC8-374D-9CA6-55102B0948CC}"/>
            </a:ext>
          </a:extLst>
        </xdr:cNvPr>
        <xdr:cNvSpPr/>
      </xdr:nvSpPr>
      <xdr:spPr>
        <a:xfrm>
          <a:off x="3238500" y="20701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2</a:t>
          </a:r>
        </a:p>
      </xdr:txBody>
    </xdr:sp>
    <xdr:clientData/>
  </xdr:twoCellAnchor>
  <xdr:twoCellAnchor>
    <xdr:from>
      <xdr:col>3</xdr:col>
      <xdr:colOff>762000</xdr:colOff>
      <xdr:row>16</xdr:row>
      <xdr:rowOff>101600</xdr:rowOff>
    </xdr:from>
    <xdr:to>
      <xdr:col>6</xdr:col>
      <xdr:colOff>342900</xdr:colOff>
      <xdr:row>19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2AFFEAA-A37D-A640-9DCC-58DE97A41301}"/>
            </a:ext>
          </a:extLst>
        </xdr:cNvPr>
        <xdr:cNvSpPr/>
      </xdr:nvSpPr>
      <xdr:spPr>
        <a:xfrm>
          <a:off x="3238500" y="3352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</a:t>
          </a:r>
          <a:r>
            <a:rPr lang="en-US" sz="1500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</a:t>
          </a:r>
        </a:p>
      </xdr:txBody>
    </xdr:sp>
    <xdr:clientData/>
  </xdr:twoCellAnchor>
  <xdr:twoCellAnchor>
    <xdr:from>
      <xdr:col>8</xdr:col>
      <xdr:colOff>546100</xdr:colOff>
      <xdr:row>9</xdr:row>
      <xdr:rowOff>25400</xdr:rowOff>
    </xdr:from>
    <xdr:to>
      <xdr:col>11</xdr:col>
      <xdr:colOff>127000</xdr:colOff>
      <xdr:row>16</xdr:row>
      <xdr:rowOff>76200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AF919D66-D09D-8443-9877-A90401740641}"/>
            </a:ext>
          </a:extLst>
        </xdr:cNvPr>
        <xdr:cNvSpPr/>
      </xdr:nvSpPr>
      <xdr:spPr>
        <a:xfrm>
          <a:off x="7150100" y="1854200"/>
          <a:ext cx="2057400" cy="14732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Top Trending</a:t>
          </a:r>
          <a:r>
            <a:rPr lang="en-US" sz="1500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500" i="1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</a:t>
          </a:r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Assets</a:t>
          </a:r>
          <a:endParaRPr lang="en-US" sz="1500" i="1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812800</xdr:colOff>
      <xdr:row>12</xdr:row>
      <xdr:rowOff>12700</xdr:rowOff>
    </xdr:from>
    <xdr:to>
      <xdr:col>8</xdr:col>
      <xdr:colOff>304800</xdr:colOff>
      <xdr:row>13</xdr:row>
      <xdr:rowOff>177800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96F6D2D3-ED97-DA45-9E7E-FA0616B04E43}"/>
            </a:ext>
          </a:extLst>
        </xdr:cNvPr>
        <xdr:cNvSpPr/>
      </xdr:nvSpPr>
      <xdr:spPr>
        <a:xfrm>
          <a:off x="5765800" y="2451100"/>
          <a:ext cx="1143000" cy="368300"/>
        </a:xfrm>
        <a:prstGeom prst="righ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6</xdr:row>
      <xdr:rowOff>127000</xdr:rowOff>
    </xdr:from>
    <xdr:to>
      <xdr:col>6</xdr:col>
      <xdr:colOff>584200</xdr:colOff>
      <xdr:row>19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C1E17E-C2E0-FA46-AF97-E4B6F34F8443}"/>
            </a:ext>
          </a:extLst>
        </xdr:cNvPr>
        <xdr:cNvSpPr/>
      </xdr:nvSpPr>
      <xdr:spPr>
        <a:xfrm>
          <a:off x="3060700" y="1346200"/>
          <a:ext cx="2476500" cy="2628900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19</xdr:row>
      <xdr:rowOff>139700</xdr:rowOff>
    </xdr:from>
    <xdr:to>
      <xdr:col>6</xdr:col>
      <xdr:colOff>241300</xdr:colOff>
      <xdr:row>21</xdr:row>
      <xdr:rowOff>152400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BF4C57A-687D-2F4F-B510-AD358CE30F46}"/>
            </a:ext>
          </a:extLst>
        </xdr:cNvPr>
        <xdr:cNvSpPr/>
      </xdr:nvSpPr>
      <xdr:spPr>
        <a:xfrm>
          <a:off x="3416300" y="4000500"/>
          <a:ext cx="17780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Asset Pool</a:t>
          </a:r>
        </a:p>
      </xdr:txBody>
    </xdr:sp>
    <xdr:clientData/>
  </xdr:twoCellAnchor>
  <xdr:twoCellAnchor>
    <xdr:from>
      <xdr:col>3</xdr:col>
      <xdr:colOff>546100</xdr:colOff>
      <xdr:row>4</xdr:row>
      <xdr:rowOff>50800</xdr:rowOff>
    </xdr:from>
    <xdr:to>
      <xdr:col>11</xdr:col>
      <xdr:colOff>127000</xdr:colOff>
      <xdr:row>6</xdr:row>
      <xdr:rowOff>63500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5E9282B-1ADD-A945-88B6-0B29034944E0}"/>
            </a:ext>
          </a:extLst>
        </xdr:cNvPr>
        <xdr:cNvSpPr/>
      </xdr:nvSpPr>
      <xdr:spPr>
        <a:xfrm>
          <a:off x="3022600" y="863600"/>
          <a:ext cx="6184900" cy="4191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Relative Momentum Strategies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8418-53D0-4849-B5E2-961144A1BD34}">
  <dimension ref="B1:N15"/>
  <sheetViews>
    <sheetView showGridLines="0" zoomScale="125" workbookViewId="0">
      <selection activeCell="E26" sqref="E26"/>
    </sheetView>
  </sheetViews>
  <sheetFormatPr baseColWidth="10" defaultRowHeight="16" x14ac:dyDescent="0.2"/>
  <cols>
    <col min="2" max="2" width="11.1640625" bestFit="1" customWidth="1"/>
    <col min="3" max="3" width="21.6640625" customWidth="1"/>
    <col min="4" max="4" width="15.33203125" bestFit="1" customWidth="1"/>
    <col min="5" max="5" width="15.6640625" bestFit="1" customWidth="1"/>
    <col min="6" max="6" width="0.6640625" customWidth="1"/>
    <col min="7" max="7" width="11.83203125" bestFit="1" customWidth="1"/>
    <col min="8" max="8" width="21.6640625" customWidth="1"/>
    <col min="9" max="9" width="15.33203125" bestFit="1" customWidth="1"/>
    <col min="10" max="10" width="15.6640625" bestFit="1" customWidth="1"/>
    <col min="11" max="11" width="1.33203125" customWidth="1"/>
    <col min="12" max="12" width="17" bestFit="1" customWidth="1"/>
    <col min="13" max="13" width="20.5" customWidth="1"/>
  </cols>
  <sheetData>
    <row r="1" spans="2:14" x14ac:dyDescent="0.2">
      <c r="B1" s="9"/>
      <c r="C1" s="9"/>
      <c r="D1" s="9"/>
      <c r="E1" s="9"/>
      <c r="F1" s="9"/>
      <c r="G1" s="9"/>
      <c r="H1" s="9"/>
      <c r="I1" s="9"/>
      <c r="J1" s="9"/>
    </row>
    <row r="2" spans="2:14" ht="17" thickBot="1" x14ac:dyDescent="0.25">
      <c r="B2" s="138" t="s">
        <v>4</v>
      </c>
      <c r="C2" s="138"/>
      <c r="D2" s="138"/>
      <c r="E2" s="138"/>
      <c r="F2" s="8"/>
      <c r="G2" s="139" t="s">
        <v>5</v>
      </c>
      <c r="H2" s="139"/>
      <c r="I2" s="139"/>
      <c r="J2" s="139"/>
    </row>
    <row r="3" spans="2:14" s="7" customFormat="1" ht="39" customHeight="1" thickTop="1" thickBot="1" x14ac:dyDescent="0.25">
      <c r="B3" s="5" t="s">
        <v>2</v>
      </c>
      <c r="C3" s="6" t="s">
        <v>0</v>
      </c>
      <c r="D3" s="6" t="s">
        <v>1</v>
      </c>
      <c r="E3" s="5" t="s">
        <v>3</v>
      </c>
      <c r="G3" s="5" t="s">
        <v>2</v>
      </c>
      <c r="H3" s="6" t="s">
        <v>0</v>
      </c>
      <c r="I3" s="6" t="s">
        <v>1</v>
      </c>
      <c r="J3" s="5" t="s">
        <v>3</v>
      </c>
      <c r="L3"/>
      <c r="M3" s="6" t="s">
        <v>0</v>
      </c>
      <c r="N3" s="6" t="s">
        <v>1</v>
      </c>
    </row>
    <row r="4" spans="2:14" ht="17" thickTop="1" x14ac:dyDescent="0.2">
      <c r="B4" s="11">
        <v>39722</v>
      </c>
      <c r="C4" s="3">
        <v>-0.27671600000000002</v>
      </c>
      <c r="D4" s="3">
        <v>-0.279335</v>
      </c>
      <c r="E4" s="4" t="str">
        <f>IF(C4&gt;D4,"Momentum Index", "Nifty 200")</f>
        <v>Momentum Index</v>
      </c>
      <c r="G4" s="10">
        <v>43922</v>
      </c>
      <c r="H4" s="1">
        <v>0.180559</v>
      </c>
      <c r="I4" s="1">
        <v>0.189302</v>
      </c>
      <c r="J4" s="2" t="str">
        <f>IF(H4&gt;I4,"Momentum Index", "Nifty 200")</f>
        <v>Nifty 200</v>
      </c>
      <c r="L4" s="14" t="s">
        <v>16</v>
      </c>
      <c r="M4" s="13">
        <v>39448</v>
      </c>
      <c r="N4" s="13">
        <v>45463</v>
      </c>
    </row>
    <row r="5" spans="2:14" x14ac:dyDescent="0.2">
      <c r="B5" s="10">
        <v>39448</v>
      </c>
      <c r="C5" s="1">
        <v>-0.19942499999999999</v>
      </c>
      <c r="D5" s="1">
        <v>-0.19011</v>
      </c>
      <c r="E5" s="2" t="str">
        <f t="shared" ref="E5:E13" si="0">IF(C5&gt;D5,"Momentum Index", "Nifty 200")</f>
        <v>Nifty 200</v>
      </c>
      <c r="G5" s="11">
        <v>39630</v>
      </c>
      <c r="H5" s="3">
        <v>0.16731699999999999</v>
      </c>
      <c r="I5" s="3">
        <v>0.12872700000000001</v>
      </c>
      <c r="J5" s="4" t="str">
        <f t="shared" ref="J5:J13" si="1">IF(H5&gt;I5,"Momentum Index", "Nifty 200")</f>
        <v>Momentum Index</v>
      </c>
      <c r="L5" s="14" t="s">
        <v>7</v>
      </c>
      <c r="M5" s="12">
        <v>796.02440000000001</v>
      </c>
      <c r="N5" s="12">
        <v>292.62939999999998</v>
      </c>
    </row>
    <row r="6" spans="2:14" x14ac:dyDescent="0.2">
      <c r="B6" s="10">
        <v>39600</v>
      </c>
      <c r="C6" s="1">
        <v>-0.19903000000000001</v>
      </c>
      <c r="D6" s="1">
        <v>-0.16550100000000001</v>
      </c>
      <c r="E6" s="2" t="str">
        <f t="shared" si="0"/>
        <v>Nifty 200</v>
      </c>
      <c r="G6" s="11">
        <v>39539</v>
      </c>
      <c r="H6" s="3">
        <v>0.150562</v>
      </c>
      <c r="I6" s="3">
        <v>0.10694099999999999</v>
      </c>
      <c r="J6" s="4" t="str">
        <f t="shared" si="1"/>
        <v>Momentum Index</v>
      </c>
      <c r="L6" s="14" t="s">
        <v>8</v>
      </c>
      <c r="M6" s="12">
        <v>14.2316</v>
      </c>
      <c r="N6" s="12">
        <v>8.6532</v>
      </c>
    </row>
    <row r="7" spans="2:14" x14ac:dyDescent="0.2">
      <c r="B7" s="11">
        <v>43891</v>
      </c>
      <c r="C7" s="3">
        <v>-0.18795000000000001</v>
      </c>
      <c r="D7" s="3">
        <v>-0.23225999999999999</v>
      </c>
      <c r="E7" s="4" t="str">
        <f t="shared" si="0"/>
        <v>Momentum Index</v>
      </c>
      <c r="G7" s="11">
        <v>45231</v>
      </c>
      <c r="H7" s="3">
        <v>0.12501399999999999</v>
      </c>
      <c r="I7" s="3">
        <v>7.2439000000000003E-2</v>
      </c>
      <c r="J7" s="4" t="str">
        <f t="shared" si="1"/>
        <v>Momentum Index</v>
      </c>
      <c r="L7" s="14" t="s">
        <v>9</v>
      </c>
      <c r="M7" s="12">
        <v>26.286000000000001</v>
      </c>
      <c r="N7" s="12">
        <v>24.897300000000001</v>
      </c>
    </row>
    <row r="8" spans="2:14" x14ac:dyDescent="0.2">
      <c r="B8" s="10">
        <v>39692</v>
      </c>
      <c r="C8" s="1">
        <v>-0.12307</v>
      </c>
      <c r="D8" s="1">
        <v>-0.121751</v>
      </c>
      <c r="E8" s="2" t="str">
        <f t="shared" si="0"/>
        <v>Nifty 200</v>
      </c>
      <c r="G8" s="11">
        <v>39873</v>
      </c>
      <c r="H8" s="3">
        <v>0.121569</v>
      </c>
      <c r="I8" s="3">
        <v>0.116198</v>
      </c>
      <c r="J8" s="4" t="str">
        <f t="shared" si="1"/>
        <v>Momentum Index</v>
      </c>
      <c r="L8" s="14" t="s">
        <v>10</v>
      </c>
      <c r="M8" s="12">
        <v>-67.889499999999998</v>
      </c>
      <c r="N8" s="12">
        <v>-64.038200000000003</v>
      </c>
    </row>
    <row r="9" spans="2:14" x14ac:dyDescent="0.2">
      <c r="B9" s="10">
        <v>39508</v>
      </c>
      <c r="C9" s="1">
        <v>-0.116802</v>
      </c>
      <c r="D9" s="1">
        <v>-7.1512000000000006E-2</v>
      </c>
      <c r="E9" s="2" t="str">
        <f t="shared" si="0"/>
        <v>Nifty 200</v>
      </c>
      <c r="G9" s="11">
        <v>40118</v>
      </c>
      <c r="H9" s="3">
        <v>0.11920799999999999</v>
      </c>
      <c r="I9" s="3">
        <v>0.112937</v>
      </c>
      <c r="J9" s="4" t="str">
        <f t="shared" si="1"/>
        <v>Momentum Index</v>
      </c>
      <c r="L9" s="14" t="s">
        <v>11</v>
      </c>
      <c r="M9" s="12">
        <v>0.54139999999999999</v>
      </c>
      <c r="N9" s="12">
        <v>0.34760000000000002</v>
      </c>
    </row>
    <row r="10" spans="2:14" x14ac:dyDescent="0.2">
      <c r="B10" s="11">
        <v>40544</v>
      </c>
      <c r="C10" s="3">
        <v>-9.7380999999999995E-2</v>
      </c>
      <c r="D10" s="3">
        <v>-0.108585</v>
      </c>
      <c r="E10" s="4" t="str">
        <f t="shared" si="0"/>
        <v>Momentum Index</v>
      </c>
      <c r="G10" s="11">
        <v>42736</v>
      </c>
      <c r="H10" s="3">
        <v>0.11508500000000001</v>
      </c>
      <c r="I10" s="3">
        <v>5.2521999999999999E-2</v>
      </c>
      <c r="J10" s="4" t="str">
        <f t="shared" si="1"/>
        <v>Momentum Index</v>
      </c>
      <c r="L10" s="14" t="s">
        <v>12</v>
      </c>
      <c r="M10" s="12">
        <v>0.82930000000000004</v>
      </c>
      <c r="N10" s="12">
        <v>0.54</v>
      </c>
    </row>
    <row r="11" spans="2:14" x14ac:dyDescent="0.2">
      <c r="B11" s="10">
        <v>39569</v>
      </c>
      <c r="C11" s="1">
        <v>-9.1603000000000004E-2</v>
      </c>
      <c r="D11" s="1">
        <v>-8.0246999999999999E-2</v>
      </c>
      <c r="E11" s="2" t="str">
        <f t="shared" si="0"/>
        <v>Nifty 200</v>
      </c>
      <c r="G11" s="10">
        <v>39934</v>
      </c>
      <c r="H11" s="1">
        <v>0.11266900000000001</v>
      </c>
      <c r="I11" s="1">
        <v>0.27795199999999998</v>
      </c>
      <c r="J11" s="2" t="str">
        <f t="shared" si="1"/>
        <v>Nifty 200</v>
      </c>
      <c r="L11" s="14" t="s">
        <v>13</v>
      </c>
      <c r="M11" s="12">
        <v>0.96179999999999999</v>
      </c>
      <c r="N11" s="12"/>
    </row>
    <row r="12" spans="2:14" x14ac:dyDescent="0.2">
      <c r="B12" s="10">
        <v>42401</v>
      </c>
      <c r="C12" s="1">
        <v>-8.5329000000000002E-2</v>
      </c>
      <c r="D12" s="1">
        <v>-7.7885999999999997E-2</v>
      </c>
      <c r="E12" s="2" t="str">
        <f t="shared" si="0"/>
        <v>Nifty 200</v>
      </c>
      <c r="G12" s="11">
        <v>44743</v>
      </c>
      <c r="H12" s="3">
        <v>0.10656</v>
      </c>
      <c r="I12" s="3">
        <v>9.5571000000000003E-2</v>
      </c>
      <c r="J12" s="4" t="str">
        <f t="shared" si="1"/>
        <v>Momentum Index</v>
      </c>
      <c r="L12" s="14" t="s">
        <v>14</v>
      </c>
      <c r="M12" s="12">
        <v>0.10879999999999999</v>
      </c>
      <c r="N12" s="12"/>
    </row>
    <row r="13" spans="2:14" x14ac:dyDescent="0.2">
      <c r="B13" s="10">
        <v>43647</v>
      </c>
      <c r="C13" s="1">
        <v>-8.1893999999999995E-2</v>
      </c>
      <c r="D13" s="1">
        <v>-6.5720000000000001E-2</v>
      </c>
      <c r="E13" s="2" t="str">
        <f t="shared" si="0"/>
        <v>Nifty 200</v>
      </c>
      <c r="G13" s="11">
        <v>39995</v>
      </c>
      <c r="H13" s="3">
        <v>9.8541000000000004E-2</v>
      </c>
      <c r="I13" s="3">
        <v>7.2989999999999999E-2</v>
      </c>
      <c r="J13" s="4" t="str">
        <f t="shared" si="1"/>
        <v>Momentum Index</v>
      </c>
      <c r="L13" s="14" t="s">
        <v>15</v>
      </c>
      <c r="M13" s="12">
        <v>0.51259999999999994</v>
      </c>
      <c r="N13" s="12"/>
    </row>
    <row r="15" spans="2:14" x14ac:dyDescent="0.2">
      <c r="B15" t="s">
        <v>6</v>
      </c>
    </row>
  </sheetData>
  <mergeCells count="2">
    <mergeCell ref="B2:E2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6168-EE58-3140-8958-4F2142B3E126}">
  <dimension ref="B3:AC169"/>
  <sheetViews>
    <sheetView showGridLines="0" zoomScale="116" zoomScaleNormal="116" workbookViewId="0">
      <selection activeCell="G5" sqref="G5:G10"/>
    </sheetView>
  </sheetViews>
  <sheetFormatPr baseColWidth="10" defaultColWidth="16" defaultRowHeight="16" x14ac:dyDescent="0.2"/>
  <cols>
    <col min="1" max="1" width="6.5" style="16" customWidth="1"/>
    <col min="2" max="2" width="20.6640625" style="16" customWidth="1"/>
    <col min="3" max="6" width="12.83203125" style="16" customWidth="1"/>
    <col min="7" max="7" width="11.6640625" style="16" customWidth="1"/>
    <col min="8" max="8" width="0.6640625" style="16" customWidth="1"/>
    <col min="9" max="9" width="21.1640625" style="16" customWidth="1"/>
    <col min="10" max="13" width="14" style="16" customWidth="1"/>
    <col min="14" max="14" width="10.33203125" style="16" customWidth="1"/>
    <col min="15" max="15" width="16" style="16"/>
    <col min="16" max="16" width="7.5" style="16" customWidth="1"/>
    <col min="17" max="17" width="16.83203125" style="16" customWidth="1"/>
    <col min="18" max="18" width="14" style="16" customWidth="1"/>
    <col min="19" max="19" width="15.1640625" style="16" customWidth="1"/>
    <col min="20" max="21" width="16" style="16"/>
    <col min="22" max="22" width="15.1640625" style="16" customWidth="1"/>
    <col min="23" max="16384" width="16" style="16"/>
  </cols>
  <sheetData>
    <row r="3" spans="2:21" ht="20" customHeight="1" x14ac:dyDescent="0.2">
      <c r="B3" s="142" t="s">
        <v>179</v>
      </c>
      <c r="C3" s="142"/>
      <c r="D3" s="142"/>
      <c r="E3" s="142"/>
      <c r="F3" s="142"/>
      <c r="G3" s="142"/>
      <c r="I3" s="143" t="s">
        <v>22</v>
      </c>
      <c r="J3" s="143"/>
      <c r="K3" s="143"/>
      <c r="L3" s="143"/>
      <c r="M3" s="143"/>
      <c r="N3" s="143"/>
    </row>
    <row r="4" spans="2:21" ht="39" customHeight="1" thickBot="1" x14ac:dyDescent="0.25">
      <c r="B4" s="15"/>
      <c r="C4" s="20" t="s">
        <v>17</v>
      </c>
      <c r="D4" s="20" t="s">
        <v>19</v>
      </c>
      <c r="E4" s="20" t="s">
        <v>20</v>
      </c>
      <c r="F4" s="20" t="s">
        <v>21</v>
      </c>
      <c r="G4" s="20" t="s">
        <v>18</v>
      </c>
      <c r="I4" s="18"/>
      <c r="J4" s="20" t="s">
        <v>17</v>
      </c>
      <c r="K4" s="20" t="s">
        <v>19</v>
      </c>
      <c r="L4" s="20" t="s">
        <v>20</v>
      </c>
      <c r="M4" s="20" t="s">
        <v>21</v>
      </c>
      <c r="N4" s="20" t="s">
        <v>18</v>
      </c>
      <c r="P4" s="32"/>
      <c r="Q4" s="32"/>
      <c r="R4" s="32"/>
      <c r="S4" s="32"/>
      <c r="T4" s="32"/>
      <c r="U4"/>
    </row>
    <row r="5" spans="2:21" ht="17" thickTop="1" x14ac:dyDescent="0.2">
      <c r="B5" s="14" t="s">
        <v>26</v>
      </c>
      <c r="C5" s="30">
        <v>1280.0467000000001</v>
      </c>
      <c r="D5" s="30">
        <v>1103.5152</v>
      </c>
      <c r="E5" s="30">
        <v>1207.3042</v>
      </c>
      <c r="F5" s="30">
        <v>769.09299999999996</v>
      </c>
      <c r="G5" s="30">
        <v>362.1816</v>
      </c>
      <c r="I5" s="14" t="s">
        <v>26</v>
      </c>
      <c r="J5" s="30">
        <v>1487.0641000000001</v>
      </c>
      <c r="K5" s="30">
        <v>825.22860000000003</v>
      </c>
      <c r="L5" s="30">
        <v>819.24530000000004</v>
      </c>
      <c r="M5" s="30">
        <v>556.53589999999997</v>
      </c>
      <c r="N5" s="30">
        <v>426.56169999999997</v>
      </c>
      <c r="P5" s="29"/>
      <c r="Q5" s="29"/>
      <c r="R5" s="29"/>
      <c r="S5" s="29"/>
      <c r="T5" s="29"/>
      <c r="U5" s="29">
        <v>133.15459999999999</v>
      </c>
    </row>
    <row r="6" spans="2:21" x14ac:dyDescent="0.2">
      <c r="B6" s="14" t="s">
        <v>8</v>
      </c>
      <c r="C6" s="30">
        <v>16.797000000000001</v>
      </c>
      <c r="D6" s="30">
        <v>15.7462</v>
      </c>
      <c r="E6" s="30">
        <v>16.381499999999999</v>
      </c>
      <c r="F6" s="30">
        <v>13.228899999999999</v>
      </c>
      <c r="G6" s="30">
        <v>8.1532</v>
      </c>
      <c r="I6" s="14" t="s">
        <v>8</v>
      </c>
      <c r="J6" s="30">
        <v>20.586500000000001</v>
      </c>
      <c r="K6" s="30">
        <v>15.761100000000001</v>
      </c>
      <c r="L6" s="30">
        <v>15.7027</v>
      </c>
      <c r="M6" s="30">
        <v>12.641500000000001</v>
      </c>
      <c r="N6" s="30">
        <v>10.5829</v>
      </c>
      <c r="P6" s="29"/>
      <c r="Q6" s="29"/>
      <c r="R6" s="29"/>
      <c r="S6" s="29"/>
      <c r="T6" s="29"/>
      <c r="U6" s="29">
        <v>33.154600000000002</v>
      </c>
    </row>
    <row r="7" spans="2:21" x14ac:dyDescent="0.2">
      <c r="B7" s="14" t="s">
        <v>9</v>
      </c>
      <c r="C7" s="30">
        <v>19.933299999999999</v>
      </c>
      <c r="D7" s="30">
        <v>20.9405</v>
      </c>
      <c r="E7" s="30">
        <v>20.752300000000002</v>
      </c>
      <c r="F7" s="30">
        <v>20.664100000000001</v>
      </c>
      <c r="G7" s="30">
        <v>20.340800000000002</v>
      </c>
      <c r="I7" s="14" t="s">
        <v>9</v>
      </c>
      <c r="J7" s="30">
        <v>18.387699999999999</v>
      </c>
      <c r="K7" s="30">
        <v>18.623000000000001</v>
      </c>
      <c r="L7" s="30">
        <v>18.347300000000001</v>
      </c>
      <c r="M7" s="30">
        <v>17.818200000000001</v>
      </c>
      <c r="N7" s="30">
        <v>16.3735</v>
      </c>
      <c r="P7" s="29"/>
      <c r="Q7" s="29"/>
      <c r="R7" s="29"/>
      <c r="S7" s="29"/>
      <c r="T7" s="29"/>
      <c r="U7" s="29">
        <v>12.4384</v>
      </c>
    </row>
    <row r="8" spans="2:21" x14ac:dyDescent="0.2">
      <c r="B8" s="14" t="s">
        <v>10</v>
      </c>
      <c r="C8" s="30">
        <v>-59.4771</v>
      </c>
      <c r="D8" s="30">
        <v>-53.552599999999998</v>
      </c>
      <c r="E8" s="30">
        <v>-54.8996</v>
      </c>
      <c r="F8" s="30">
        <v>-55.833599999999997</v>
      </c>
      <c r="G8" s="30">
        <v>-58.866799999999998</v>
      </c>
      <c r="I8" s="14" t="s">
        <v>10</v>
      </c>
      <c r="J8" s="30">
        <v>-37.325499999999998</v>
      </c>
      <c r="K8" s="30">
        <v>-45.206699999999998</v>
      </c>
      <c r="L8" s="30">
        <v>-43.596400000000003</v>
      </c>
      <c r="M8" s="30">
        <v>-48.158999999999999</v>
      </c>
      <c r="N8" s="30">
        <v>-38.114100000000001</v>
      </c>
      <c r="P8" s="29"/>
      <c r="Q8" s="29"/>
      <c r="R8" s="29"/>
      <c r="S8" s="29"/>
      <c r="T8" s="29"/>
      <c r="U8" s="29">
        <v>-7.0824999999999996</v>
      </c>
    </row>
    <row r="9" spans="2:21" x14ac:dyDescent="0.2">
      <c r="B9" s="14" t="s">
        <v>11</v>
      </c>
      <c r="C9" s="30">
        <v>0.8427</v>
      </c>
      <c r="D9" s="30">
        <v>0.75190000000000001</v>
      </c>
      <c r="E9" s="30">
        <v>0.78939999999999999</v>
      </c>
      <c r="F9" s="30">
        <v>0.64019999999999999</v>
      </c>
      <c r="G9" s="30">
        <v>0.40079999999999999</v>
      </c>
      <c r="I9" s="14" t="s">
        <v>11</v>
      </c>
      <c r="J9" s="30">
        <v>1.1195999999999999</v>
      </c>
      <c r="K9" s="30">
        <v>0.84630000000000005</v>
      </c>
      <c r="L9" s="30">
        <v>0.85589999999999999</v>
      </c>
      <c r="M9" s="30">
        <v>0.70950000000000002</v>
      </c>
      <c r="N9" s="30">
        <v>0.64629999999999999</v>
      </c>
      <c r="P9" s="29"/>
      <c r="Q9" s="29"/>
      <c r="R9" s="29"/>
      <c r="S9" s="29"/>
      <c r="T9" s="29"/>
      <c r="U9" s="29">
        <v>2.6655000000000002</v>
      </c>
    </row>
    <row r="10" spans="2:21" x14ac:dyDescent="0.2">
      <c r="B10" s="14" t="s">
        <v>12</v>
      </c>
      <c r="C10" s="30">
        <v>1.2685999999999999</v>
      </c>
      <c r="D10" s="30">
        <v>1.1422000000000001</v>
      </c>
      <c r="E10" s="30">
        <v>1.2203999999999999</v>
      </c>
      <c r="F10" s="30">
        <v>1.0009999999999999</v>
      </c>
      <c r="G10" s="30">
        <v>0.61219999999999997</v>
      </c>
      <c r="I10" s="14" t="s">
        <v>12</v>
      </c>
      <c r="J10" s="30">
        <v>1.6956</v>
      </c>
      <c r="K10" s="30">
        <v>1.2551000000000001</v>
      </c>
      <c r="L10" s="30">
        <v>1.304</v>
      </c>
      <c r="M10" s="30">
        <v>1.0880000000000001</v>
      </c>
      <c r="N10" s="30">
        <v>0.98099999999999998</v>
      </c>
      <c r="P10" s="29"/>
      <c r="Q10" s="29"/>
      <c r="R10" s="29"/>
      <c r="S10" s="29"/>
      <c r="T10" s="29"/>
      <c r="U10" s="29">
        <v>4.4790999999999999</v>
      </c>
    </row>
    <row r="11" spans="2:21" x14ac:dyDescent="0.2">
      <c r="B11" s="14" t="s">
        <v>13</v>
      </c>
      <c r="C11" s="30">
        <v>0.76439999999999997</v>
      </c>
      <c r="D11" s="30">
        <v>0.8226</v>
      </c>
      <c r="E11" s="30">
        <v>0.82250000000000001</v>
      </c>
      <c r="F11" s="30">
        <v>0.83320000000000005</v>
      </c>
      <c r="G11" s="30"/>
      <c r="I11" s="14" t="s">
        <v>13</v>
      </c>
      <c r="J11" s="30">
        <v>0.88649999999999995</v>
      </c>
      <c r="K11" s="30">
        <v>0.89759999999999995</v>
      </c>
      <c r="L11" s="30">
        <v>0.8841</v>
      </c>
      <c r="M11" s="30">
        <v>0.88460000000000005</v>
      </c>
      <c r="N11" s="30"/>
      <c r="P11" s="29"/>
      <c r="Q11" s="29"/>
      <c r="R11" s="29"/>
      <c r="S11" s="29"/>
      <c r="T11" s="29"/>
      <c r="U11" s="29">
        <v>0.95599999999999996</v>
      </c>
    </row>
    <row r="12" spans="2:21" x14ac:dyDescent="0.2">
      <c r="B12" s="14" t="s">
        <v>14</v>
      </c>
      <c r="C12" s="30">
        <v>0.13370000000000001</v>
      </c>
      <c r="D12" s="30">
        <v>0.13109999999999999</v>
      </c>
      <c r="E12" s="30">
        <v>0.12809999999999999</v>
      </c>
      <c r="F12" s="30">
        <v>0.1231</v>
      </c>
      <c r="G12" s="30"/>
      <c r="I12" s="14" t="s">
        <v>14</v>
      </c>
      <c r="J12" s="30">
        <v>0.11459999999999999</v>
      </c>
      <c r="K12" s="30">
        <v>0.1158</v>
      </c>
      <c r="L12" s="30">
        <v>0.1145</v>
      </c>
      <c r="M12" s="30">
        <v>0.1057</v>
      </c>
      <c r="N12" s="30"/>
      <c r="P12" s="29"/>
      <c r="Q12" s="29"/>
      <c r="R12" s="29"/>
      <c r="S12" s="29"/>
      <c r="T12" s="29"/>
      <c r="U12" s="29">
        <v>7.9299999999999995E-2</v>
      </c>
    </row>
    <row r="13" spans="2:21" x14ac:dyDescent="0.2">
      <c r="B13" s="14" t="s">
        <v>15</v>
      </c>
      <c r="C13" s="30">
        <v>0.65149999999999997</v>
      </c>
      <c r="D13" s="30">
        <v>0.58430000000000004</v>
      </c>
      <c r="E13" s="30">
        <v>0.64759999999999995</v>
      </c>
      <c r="F13" s="30">
        <v>0.41770000000000002</v>
      </c>
      <c r="G13" s="30"/>
      <c r="I13" s="14" t="s">
        <v>15</v>
      </c>
      <c r="J13" s="30">
        <v>0.87980000000000003</v>
      </c>
      <c r="K13" s="30">
        <v>0.45390000000000003</v>
      </c>
      <c r="L13" s="30">
        <v>0.45390000000000003</v>
      </c>
      <c r="M13" s="30">
        <v>0.2021</v>
      </c>
      <c r="N13" s="30"/>
      <c r="P13" s="29"/>
      <c r="Q13" s="29"/>
      <c r="R13" s="29"/>
      <c r="S13" s="29"/>
      <c r="T13" s="29"/>
      <c r="U13" s="29">
        <v>1.4376</v>
      </c>
    </row>
    <row r="14" spans="2:21" x14ac:dyDescent="0.2">
      <c r="G14" s="30"/>
      <c r="N14" s="29"/>
      <c r="P14" s="29"/>
      <c r="Q14" s="29"/>
      <c r="R14" s="29"/>
      <c r="S14" s="29"/>
      <c r="T14" s="29"/>
      <c r="U14" s="29">
        <v>157444.35</v>
      </c>
    </row>
    <row r="15" spans="2:21" x14ac:dyDescent="0.2">
      <c r="B15" s="31" t="s">
        <v>29</v>
      </c>
      <c r="I15" s="31" t="s">
        <v>30</v>
      </c>
    </row>
    <row r="16" spans="2:21" x14ac:dyDescent="0.2">
      <c r="B16" s="19"/>
      <c r="I16" s="19"/>
    </row>
    <row r="18" spans="2:14" ht="20" customHeight="1" x14ac:dyDescent="0.2">
      <c r="B18" s="144" t="s">
        <v>27</v>
      </c>
      <c r="C18" s="144"/>
      <c r="D18" s="144"/>
      <c r="E18" s="144"/>
      <c r="F18" s="144"/>
      <c r="G18" s="144"/>
      <c r="I18" s="145" t="s">
        <v>28</v>
      </c>
      <c r="J18" s="145"/>
      <c r="K18" s="145"/>
      <c r="L18" s="145"/>
      <c r="M18" s="145"/>
      <c r="N18" s="145"/>
    </row>
    <row r="19" spans="2:14" ht="39" customHeight="1" thickBot="1" x14ac:dyDescent="0.25">
      <c r="B19" s="15"/>
      <c r="C19" s="20" t="s">
        <v>17</v>
      </c>
      <c r="D19" s="20" t="s">
        <v>19</v>
      </c>
      <c r="E19" s="20" t="s">
        <v>20</v>
      </c>
      <c r="F19" s="20" t="s">
        <v>21</v>
      </c>
      <c r="G19" s="20" t="s">
        <v>18</v>
      </c>
      <c r="I19" s="15"/>
      <c r="J19" s="20" t="s">
        <v>17</v>
      </c>
      <c r="K19" s="20" t="s">
        <v>19</v>
      </c>
      <c r="L19" s="20" t="s">
        <v>20</v>
      </c>
      <c r="M19" s="20" t="s">
        <v>21</v>
      </c>
      <c r="N19" s="20" t="s">
        <v>18</v>
      </c>
    </row>
    <row r="20" spans="2:14" ht="17" thickTop="1" x14ac:dyDescent="0.2">
      <c r="B20" s="14" t="s">
        <v>26</v>
      </c>
      <c r="C20" s="30">
        <v>319.76299999999998</v>
      </c>
      <c r="D20" s="30">
        <v>301.41609999999997</v>
      </c>
      <c r="E20" s="30">
        <v>314.05239999999998</v>
      </c>
      <c r="F20" s="30">
        <v>274.26659999999998</v>
      </c>
      <c r="G20" s="30">
        <v>260.08629999999999</v>
      </c>
      <c r="H20" s="29"/>
      <c r="I20" s="14" t="s">
        <v>26</v>
      </c>
      <c r="J20" s="30">
        <v>138.9331</v>
      </c>
      <c r="K20" s="30">
        <v>137.4727</v>
      </c>
      <c r="L20" s="30">
        <v>132.17590000000001</v>
      </c>
      <c r="M20" s="30">
        <v>133.15459999999999</v>
      </c>
      <c r="N20" s="30">
        <v>121.744</v>
      </c>
    </row>
    <row r="21" spans="2:14" x14ac:dyDescent="0.2">
      <c r="B21" s="14" t="s">
        <v>8</v>
      </c>
      <c r="C21" s="30">
        <v>32.148400000000002</v>
      </c>
      <c r="D21" s="30">
        <v>30.289100000000001</v>
      </c>
      <c r="E21" s="30">
        <v>31.578600000000002</v>
      </c>
      <c r="F21" s="30">
        <v>27.373000000000001</v>
      </c>
      <c r="G21" s="30">
        <v>25.761700000000001</v>
      </c>
      <c r="H21" s="29"/>
      <c r="I21" s="14" t="s">
        <v>8</v>
      </c>
      <c r="J21" s="30">
        <v>38.933100000000003</v>
      </c>
      <c r="K21" s="30">
        <v>37.472700000000003</v>
      </c>
      <c r="L21" s="30">
        <v>32.175899999999999</v>
      </c>
      <c r="M21" s="30">
        <v>33.154600000000002</v>
      </c>
      <c r="N21" s="30">
        <v>21.744</v>
      </c>
    </row>
    <row r="22" spans="2:14" x14ac:dyDescent="0.2">
      <c r="B22" s="14" t="s">
        <v>9</v>
      </c>
      <c r="C22" s="30">
        <v>19.230899999999998</v>
      </c>
      <c r="D22" s="30">
        <v>19.2699</v>
      </c>
      <c r="E22" s="30">
        <v>18.5137</v>
      </c>
      <c r="F22" s="30">
        <v>18.2851</v>
      </c>
      <c r="G22" s="30">
        <v>16.078399999999998</v>
      </c>
      <c r="H22" s="29"/>
      <c r="I22" s="14" t="s">
        <v>9</v>
      </c>
      <c r="J22" s="30">
        <v>13.271599999999999</v>
      </c>
      <c r="K22" s="30">
        <v>13.530799999999999</v>
      </c>
      <c r="L22" s="30">
        <v>12.9902</v>
      </c>
      <c r="M22" s="30">
        <v>12.4384</v>
      </c>
      <c r="N22" s="30">
        <v>10.027900000000001</v>
      </c>
    </row>
    <row r="23" spans="2:14" x14ac:dyDescent="0.2">
      <c r="B23" s="14" t="s">
        <v>10</v>
      </c>
      <c r="C23" s="30">
        <v>-19.399899999999999</v>
      </c>
      <c r="D23" s="30">
        <v>-22.342600000000001</v>
      </c>
      <c r="E23" s="30">
        <v>-27.772500000000001</v>
      </c>
      <c r="F23" s="30">
        <v>-22.961600000000001</v>
      </c>
      <c r="G23" s="30">
        <v>-17.131799999999998</v>
      </c>
      <c r="H23" s="29"/>
      <c r="I23" s="14" t="s">
        <v>10</v>
      </c>
      <c r="J23" s="30">
        <v>-6.8754999999999997</v>
      </c>
      <c r="K23" s="30">
        <v>-6.4333999999999998</v>
      </c>
      <c r="L23" s="30">
        <v>-7.0643000000000002</v>
      </c>
      <c r="M23" s="30">
        <v>-7.0824999999999996</v>
      </c>
      <c r="N23" s="30">
        <v>-6.5774999999999997</v>
      </c>
    </row>
    <row r="24" spans="2:14" x14ac:dyDescent="0.2">
      <c r="B24" s="14" t="s">
        <v>11</v>
      </c>
      <c r="C24" s="30">
        <v>1.6717</v>
      </c>
      <c r="D24" s="30">
        <v>1.5718000000000001</v>
      </c>
      <c r="E24" s="30">
        <v>1.7057</v>
      </c>
      <c r="F24" s="30">
        <v>1.4970000000000001</v>
      </c>
      <c r="G24" s="30">
        <v>1.6023000000000001</v>
      </c>
      <c r="H24" s="29"/>
      <c r="I24" s="14" t="s">
        <v>11</v>
      </c>
      <c r="J24" s="30">
        <v>2.9336000000000002</v>
      </c>
      <c r="K24" s="30">
        <v>2.7694000000000001</v>
      </c>
      <c r="L24" s="30">
        <v>2.4769000000000001</v>
      </c>
      <c r="M24" s="30">
        <v>2.6655000000000002</v>
      </c>
      <c r="N24" s="30">
        <v>2.1682999999999999</v>
      </c>
    </row>
    <row r="25" spans="2:14" x14ac:dyDescent="0.2">
      <c r="B25" s="14" t="s">
        <v>12</v>
      </c>
      <c r="C25" s="30">
        <v>2.6212</v>
      </c>
      <c r="D25" s="30">
        <v>2.5225</v>
      </c>
      <c r="E25" s="30">
        <v>2.7707000000000002</v>
      </c>
      <c r="F25" s="30">
        <v>2.4014000000000002</v>
      </c>
      <c r="G25" s="30">
        <v>2.5954999999999999</v>
      </c>
      <c r="H25" s="29"/>
      <c r="I25" s="14" t="s">
        <v>12</v>
      </c>
      <c r="J25" s="30">
        <v>4.7426000000000004</v>
      </c>
      <c r="K25" s="30">
        <v>4.6555999999999997</v>
      </c>
      <c r="L25" s="30">
        <v>4.0343</v>
      </c>
      <c r="M25" s="30">
        <v>4.4790999999999999</v>
      </c>
      <c r="N25" s="30">
        <v>3.5474000000000001</v>
      </c>
    </row>
    <row r="26" spans="2:14" x14ac:dyDescent="0.2">
      <c r="B26" s="14" t="s">
        <v>13</v>
      </c>
      <c r="C26" s="30">
        <v>0.89580000000000004</v>
      </c>
      <c r="D26" s="30">
        <v>0.8841</v>
      </c>
      <c r="E26" s="30">
        <v>0.88219999999999998</v>
      </c>
      <c r="F26" s="30">
        <v>0.89800000000000002</v>
      </c>
      <c r="G26" s="30"/>
      <c r="H26" s="29"/>
      <c r="I26" s="14" t="s">
        <v>13</v>
      </c>
      <c r="J26" s="30">
        <v>0.99580000000000002</v>
      </c>
      <c r="K26" s="30">
        <v>0.98160000000000003</v>
      </c>
      <c r="L26" s="30">
        <v>0.96619999999999995</v>
      </c>
      <c r="M26" s="30">
        <v>0.94650000000000001</v>
      </c>
      <c r="N26" s="30"/>
    </row>
    <row r="27" spans="2:14" x14ac:dyDescent="0.2">
      <c r="B27" s="14" t="s">
        <v>14</v>
      </c>
      <c r="C27" s="30">
        <v>0.12909999999999999</v>
      </c>
      <c r="D27" s="30">
        <v>0.13189999999999999</v>
      </c>
      <c r="E27" s="30">
        <v>0.121</v>
      </c>
      <c r="F27" s="30">
        <v>0.114</v>
      </c>
      <c r="G27" s="30"/>
      <c r="H27" s="29"/>
      <c r="I27" s="14" t="s">
        <v>14</v>
      </c>
      <c r="J27" s="30">
        <v>9.1800000000000007E-2</v>
      </c>
      <c r="K27" s="30">
        <v>9.6799999999999997E-2</v>
      </c>
      <c r="L27" s="30">
        <v>9.0700000000000003E-2</v>
      </c>
      <c r="M27" s="30">
        <v>8.48E-2</v>
      </c>
      <c r="N27" s="30"/>
    </row>
    <row r="28" spans="2:14" x14ac:dyDescent="0.2">
      <c r="B28" s="14" t="s">
        <v>15</v>
      </c>
      <c r="C28" s="30">
        <v>0.51829999999999998</v>
      </c>
      <c r="D28" s="30">
        <v>0.36609999999999998</v>
      </c>
      <c r="E28" s="30">
        <v>0.50560000000000005</v>
      </c>
      <c r="F28" s="30">
        <v>0.16800000000000001</v>
      </c>
      <c r="G28" s="30"/>
      <c r="I28" s="14" t="s">
        <v>15</v>
      </c>
      <c r="J28" s="30">
        <v>2.0042</v>
      </c>
      <c r="K28" s="30">
        <v>1.7487999999999999</v>
      </c>
      <c r="L28" s="30">
        <v>1.2834000000000001</v>
      </c>
      <c r="M28" s="30">
        <v>1.488</v>
      </c>
      <c r="N28" s="30"/>
    </row>
    <row r="29" spans="2:14" x14ac:dyDescent="0.2">
      <c r="B29" s="14"/>
      <c r="C29" s="30"/>
      <c r="D29" s="30"/>
      <c r="E29" s="30"/>
      <c r="F29" s="30"/>
      <c r="G29" s="29"/>
      <c r="I29" s="14"/>
      <c r="J29" s="30"/>
      <c r="K29" s="30"/>
      <c r="L29" s="30"/>
      <c r="M29" s="30"/>
      <c r="N29" s="29"/>
    </row>
    <row r="30" spans="2:14" x14ac:dyDescent="0.2">
      <c r="B30" s="31" t="s">
        <v>31</v>
      </c>
      <c r="C30" s="30"/>
      <c r="D30" s="30"/>
      <c r="E30" s="30"/>
      <c r="F30" s="30"/>
      <c r="G30" s="30"/>
      <c r="I30" s="31" t="s">
        <v>32</v>
      </c>
      <c r="J30" s="30"/>
      <c r="K30" s="30"/>
      <c r="L30" s="30"/>
      <c r="M30" s="30"/>
      <c r="N30" s="30"/>
    </row>
    <row r="31" spans="2:14" x14ac:dyDescent="0.2">
      <c r="B31" s="19"/>
      <c r="C31" s="30"/>
      <c r="D31" s="30"/>
      <c r="E31" s="30"/>
      <c r="F31" s="30"/>
      <c r="G31" s="30"/>
      <c r="I31" s="14"/>
      <c r="J31" s="30"/>
      <c r="K31" s="30"/>
      <c r="L31" s="30"/>
      <c r="M31" s="30"/>
      <c r="N31" s="30"/>
    </row>
    <row r="32" spans="2:14" x14ac:dyDescent="0.2">
      <c r="B32" s="19"/>
      <c r="C32" s="30"/>
      <c r="D32" s="30"/>
      <c r="E32" s="30"/>
      <c r="F32" s="30"/>
      <c r="G32" s="30"/>
      <c r="I32" s="14"/>
      <c r="J32" s="30"/>
      <c r="K32" s="30"/>
      <c r="L32" s="30"/>
      <c r="M32" s="30"/>
      <c r="N32" s="30"/>
    </row>
    <row r="33" spans="2:16" x14ac:dyDescent="0.2">
      <c r="B33" s="19"/>
      <c r="C33" s="30"/>
      <c r="D33" s="30"/>
      <c r="E33" s="30"/>
      <c r="F33" s="30"/>
      <c r="G33" s="30"/>
      <c r="I33" s="14"/>
      <c r="J33" s="30"/>
      <c r="K33" s="30"/>
      <c r="L33" s="30"/>
      <c r="M33" s="30"/>
      <c r="N33" s="30"/>
    </row>
    <row r="34" spans="2:16" x14ac:dyDescent="0.2">
      <c r="B34" s="19"/>
      <c r="C34" s="30"/>
      <c r="D34" s="30"/>
      <c r="E34" s="30"/>
      <c r="F34" s="30"/>
      <c r="G34" s="30"/>
      <c r="I34" s="14"/>
      <c r="J34" s="30"/>
      <c r="K34" s="30"/>
      <c r="L34" s="30"/>
      <c r="M34" s="30"/>
      <c r="N34" s="30"/>
    </row>
    <row r="37" spans="2:16" ht="29" thickBot="1" x14ac:dyDescent="0.25">
      <c r="B37" s="22" t="s">
        <v>23</v>
      </c>
      <c r="C37" s="21" t="s">
        <v>17</v>
      </c>
      <c r="D37" s="21" t="s">
        <v>19</v>
      </c>
      <c r="E37" s="21" t="s">
        <v>20</v>
      </c>
      <c r="F37" s="21" t="s">
        <v>21</v>
      </c>
      <c r="G37" s="21" t="s">
        <v>18</v>
      </c>
      <c r="K37" s="32"/>
      <c r="L37" s="32"/>
      <c r="M37" s="32"/>
      <c r="N37" s="32"/>
      <c r="O37" s="32"/>
      <c r="P37"/>
    </row>
    <row r="38" spans="2:16" ht="17" thickTop="1" x14ac:dyDescent="0.2">
      <c r="B38" s="14" t="s">
        <v>17</v>
      </c>
      <c r="C38" s="12">
        <v>1</v>
      </c>
      <c r="D38" s="12">
        <v>0.87705200000000005</v>
      </c>
      <c r="E38" s="12">
        <v>0.81367100000000003</v>
      </c>
      <c r="F38" s="12">
        <v>0.75576500000000002</v>
      </c>
      <c r="G38" s="12">
        <v>0.77960600000000002</v>
      </c>
      <c r="K38" s="29"/>
      <c r="L38" s="29"/>
      <c r="M38" s="29"/>
      <c r="N38" s="29"/>
      <c r="O38" s="29"/>
      <c r="P38" s="29"/>
    </row>
    <row r="39" spans="2:16" x14ac:dyDescent="0.2">
      <c r="B39" s="14" t="s">
        <v>19</v>
      </c>
      <c r="C39" s="25">
        <v>0.87705200000000005</v>
      </c>
      <c r="D39" s="12">
        <v>1</v>
      </c>
      <c r="E39" s="12">
        <v>0.89122900000000005</v>
      </c>
      <c r="F39" s="12">
        <v>0.80469299999999999</v>
      </c>
      <c r="G39" s="12">
        <v>0.79859500000000005</v>
      </c>
      <c r="K39" s="29"/>
      <c r="L39" s="29"/>
      <c r="M39" s="29"/>
      <c r="N39" s="29"/>
      <c r="O39" s="29"/>
      <c r="P39" s="29"/>
    </row>
    <row r="40" spans="2:16" x14ac:dyDescent="0.2">
      <c r="B40" s="14" t="s">
        <v>20</v>
      </c>
      <c r="C40" s="25">
        <v>0.81367100000000003</v>
      </c>
      <c r="D40" s="25">
        <v>0.89122900000000005</v>
      </c>
      <c r="E40" s="12">
        <v>1</v>
      </c>
      <c r="F40" s="12">
        <v>0.84242399999999995</v>
      </c>
      <c r="G40" s="12">
        <v>0.805728</v>
      </c>
      <c r="K40" s="29"/>
      <c r="L40" s="29"/>
      <c r="M40" s="29"/>
      <c r="N40" s="29"/>
      <c r="O40" s="29"/>
      <c r="P40" s="29"/>
    </row>
    <row r="41" spans="2:16" x14ac:dyDescent="0.2">
      <c r="B41" s="14" t="s">
        <v>21</v>
      </c>
      <c r="C41" s="27">
        <v>0.75576500000000002</v>
      </c>
      <c r="D41" s="25">
        <v>0.80469299999999999</v>
      </c>
      <c r="E41" s="25">
        <v>0.84242399999999995</v>
      </c>
      <c r="F41" s="12">
        <v>1</v>
      </c>
      <c r="G41" s="12">
        <v>0.81971700000000003</v>
      </c>
      <c r="K41" s="29"/>
      <c r="L41" s="29"/>
      <c r="M41" s="29"/>
      <c r="N41" s="29"/>
      <c r="O41" s="29"/>
      <c r="P41" s="29"/>
    </row>
    <row r="42" spans="2:16" ht="17" thickBot="1" x14ac:dyDescent="0.25">
      <c r="B42" s="23" t="s">
        <v>18</v>
      </c>
      <c r="C42" s="28">
        <v>0.77960600000000002</v>
      </c>
      <c r="D42" s="26">
        <v>0.79859500000000005</v>
      </c>
      <c r="E42" s="26">
        <v>0.805728</v>
      </c>
      <c r="F42" s="26">
        <v>0.81971700000000003</v>
      </c>
      <c r="G42" s="24">
        <v>1</v>
      </c>
      <c r="K42" s="29"/>
      <c r="L42" s="29"/>
      <c r="M42" s="29"/>
      <c r="N42" s="29"/>
      <c r="O42" s="29"/>
      <c r="P42" s="29"/>
    </row>
    <row r="43" spans="2:16" ht="17" thickTop="1" x14ac:dyDescent="0.2">
      <c r="B43" s="14" t="s">
        <v>24</v>
      </c>
      <c r="C43" s="17">
        <v>16.797000000000001</v>
      </c>
      <c r="D43" s="17">
        <v>15.7462</v>
      </c>
      <c r="E43" s="17">
        <v>16.381499999999999</v>
      </c>
      <c r="F43" s="17">
        <v>13.228899999999999</v>
      </c>
      <c r="G43" s="17">
        <v>8.0864999999999991</v>
      </c>
    </row>
    <row r="44" spans="2:16" x14ac:dyDescent="0.2">
      <c r="B44" s="14" t="s">
        <v>11</v>
      </c>
      <c r="C44" s="17">
        <v>0.8427</v>
      </c>
      <c r="D44" s="17">
        <v>0.75190000000000001</v>
      </c>
      <c r="E44" s="17">
        <v>0.78939999999999999</v>
      </c>
      <c r="F44" s="17">
        <v>0.64019999999999999</v>
      </c>
      <c r="G44" s="17">
        <v>0.39779999999999999</v>
      </c>
    </row>
    <row r="45" spans="2:16" x14ac:dyDescent="0.2">
      <c r="B45" s="14" t="s">
        <v>25</v>
      </c>
      <c r="C45" s="17">
        <v>-59.4771</v>
      </c>
      <c r="D45" s="17">
        <v>-53.552599999999998</v>
      </c>
      <c r="E45" s="17">
        <v>-54.8996</v>
      </c>
      <c r="F45" s="17">
        <v>-55.833599999999997</v>
      </c>
      <c r="G45" s="17">
        <v>-58.866799999999998</v>
      </c>
    </row>
    <row r="47" spans="2:16" x14ac:dyDescent="0.2">
      <c r="B47" t="s">
        <v>33</v>
      </c>
    </row>
    <row r="51" spans="2:23" ht="25" customHeight="1" x14ac:dyDescent="0.2">
      <c r="P51" s="142" t="s">
        <v>85</v>
      </c>
      <c r="Q51" s="142"/>
      <c r="R51" s="142"/>
      <c r="S51" s="142"/>
      <c r="T51" s="142"/>
      <c r="U51" s="142"/>
      <c r="V51" s="142"/>
      <c r="W51" s="142"/>
    </row>
    <row r="52" spans="2:23" ht="32" customHeight="1" thickBot="1" x14ac:dyDescent="0.25">
      <c r="B52" s="32"/>
      <c r="C52" s="33"/>
      <c r="D52" s="33"/>
      <c r="E52" s="33"/>
      <c r="F52" s="33"/>
      <c r="G52" s="33"/>
      <c r="H52" s="33"/>
      <c r="I52" s="33"/>
      <c r="J52" s="33"/>
      <c r="K52" s="33"/>
      <c r="P52" s="18"/>
      <c r="Q52" s="18"/>
      <c r="R52" s="140" t="s">
        <v>87</v>
      </c>
      <c r="S52" s="140"/>
      <c r="T52" s="141"/>
      <c r="U52" s="140" t="s">
        <v>88</v>
      </c>
      <c r="V52" s="140"/>
      <c r="W52" s="140"/>
    </row>
    <row r="53" spans="2:23" ht="41" customHeight="1" thickTop="1" thickBot="1" x14ac:dyDescent="0.25">
      <c r="B53" s="29"/>
      <c r="C53" s="12"/>
      <c r="D53" s="12"/>
      <c r="E53" s="12"/>
      <c r="F53" s="12"/>
      <c r="G53" s="12"/>
      <c r="H53" s="12"/>
      <c r="I53" s="12"/>
      <c r="J53" s="12"/>
      <c r="K53" s="12"/>
      <c r="P53" s="36" t="s">
        <v>56</v>
      </c>
      <c r="Q53" s="37" t="s">
        <v>40</v>
      </c>
      <c r="R53" s="6" t="s">
        <v>8</v>
      </c>
      <c r="S53" s="6" t="s">
        <v>25</v>
      </c>
      <c r="T53" s="38" t="s">
        <v>11</v>
      </c>
      <c r="U53" s="6" t="s">
        <v>8</v>
      </c>
      <c r="V53" s="6" t="s">
        <v>25</v>
      </c>
      <c r="W53" s="6" t="s">
        <v>11</v>
      </c>
    </row>
    <row r="54" spans="2:23" ht="17" thickTop="1" x14ac:dyDescent="0.2">
      <c r="B54" s="29"/>
      <c r="C54" s="12"/>
      <c r="D54" s="12"/>
      <c r="E54" s="12"/>
      <c r="F54" s="12"/>
      <c r="G54" s="12"/>
      <c r="H54" s="12"/>
      <c r="I54" s="12"/>
      <c r="J54" s="12"/>
      <c r="K54" s="12"/>
      <c r="P54" s="34" t="s">
        <v>57</v>
      </c>
      <c r="Q54" s="35" t="s">
        <v>41</v>
      </c>
      <c r="R54" s="39">
        <v>16.797000000000001</v>
      </c>
      <c r="S54" s="40">
        <v>-59.4771</v>
      </c>
      <c r="T54" s="42">
        <v>0.8427</v>
      </c>
      <c r="U54" s="12">
        <v>22.863399999999999</v>
      </c>
      <c r="V54" s="40">
        <v>-37.325499999999998</v>
      </c>
      <c r="W54" s="43">
        <v>1.0513999999999999</v>
      </c>
    </row>
    <row r="55" spans="2:23" x14ac:dyDescent="0.2">
      <c r="B55" s="29"/>
      <c r="C55" s="12"/>
      <c r="D55" s="12"/>
      <c r="E55" s="12"/>
      <c r="F55" s="12"/>
      <c r="G55" s="12"/>
      <c r="H55" s="12"/>
      <c r="I55" s="12"/>
      <c r="J55" s="12"/>
      <c r="K55" s="12"/>
      <c r="P55" s="34" t="s">
        <v>58</v>
      </c>
      <c r="Q55" s="35" t="s">
        <v>42</v>
      </c>
      <c r="R55" s="39">
        <v>15.7462</v>
      </c>
      <c r="S55" s="40">
        <v>-53.552599999999998</v>
      </c>
      <c r="T55" s="41">
        <v>0.75190000000000001</v>
      </c>
      <c r="U55" s="12">
        <v>17.474299999999999</v>
      </c>
      <c r="V55" s="40">
        <v>-44.574800000000003</v>
      </c>
      <c r="W55" s="12">
        <v>0.78490000000000004</v>
      </c>
    </row>
    <row r="56" spans="2:23" x14ac:dyDescent="0.2">
      <c r="B56" s="29"/>
      <c r="C56" s="12"/>
      <c r="D56" s="12"/>
      <c r="E56" s="12"/>
      <c r="F56" s="12"/>
      <c r="G56" s="12"/>
      <c r="H56" s="12"/>
      <c r="I56" s="12"/>
      <c r="J56" s="12"/>
      <c r="K56" s="12"/>
      <c r="P56" s="34" t="s">
        <v>59</v>
      </c>
      <c r="Q56" s="35" t="s">
        <v>43</v>
      </c>
      <c r="R56" s="39">
        <v>16.381499999999999</v>
      </c>
      <c r="S56" s="40">
        <v>-54.8996</v>
      </c>
      <c r="T56" s="42">
        <v>0.78939999999999999</v>
      </c>
      <c r="U56" s="12">
        <v>21.067499999999999</v>
      </c>
      <c r="V56" s="40">
        <v>-39.426900000000003</v>
      </c>
      <c r="W56" s="43">
        <v>0.99460000000000004</v>
      </c>
    </row>
    <row r="57" spans="2:23" x14ac:dyDescent="0.2">
      <c r="B57" s="29"/>
      <c r="C57" s="12"/>
      <c r="D57" s="12"/>
      <c r="E57" s="12"/>
      <c r="F57" s="12"/>
      <c r="G57" s="12"/>
      <c r="H57" s="12"/>
      <c r="I57" s="12"/>
      <c r="J57" s="12"/>
      <c r="K57" s="12"/>
      <c r="P57" s="44" t="s">
        <v>86</v>
      </c>
      <c r="Q57" s="45" t="s">
        <v>44</v>
      </c>
      <c r="R57" s="46">
        <v>13.228899999999999</v>
      </c>
      <c r="S57" s="47">
        <v>-55.833599999999997</v>
      </c>
      <c r="T57" s="48">
        <v>0.64019999999999999</v>
      </c>
      <c r="U57" s="46">
        <v>17.1312</v>
      </c>
      <c r="V57" s="47">
        <v>-37.127200000000002</v>
      </c>
      <c r="W57" s="46">
        <v>0.82540000000000002</v>
      </c>
    </row>
    <row r="58" spans="2:23" x14ac:dyDescent="0.2">
      <c r="B58" s="29"/>
      <c r="C58" s="12"/>
      <c r="D58" s="12"/>
      <c r="E58" s="12"/>
      <c r="F58" s="12"/>
      <c r="G58" s="12"/>
      <c r="H58" s="12"/>
      <c r="I58" s="12"/>
      <c r="J58" s="12"/>
      <c r="K58" s="12"/>
      <c r="P58" s="34" t="s">
        <v>60</v>
      </c>
      <c r="Q58" s="35" t="s">
        <v>45</v>
      </c>
      <c r="R58" s="39">
        <v>15.5825</v>
      </c>
      <c r="S58" s="40">
        <v>-57.328499999999998</v>
      </c>
      <c r="T58" s="42">
        <v>0.82950000000000002</v>
      </c>
      <c r="U58" s="12">
        <v>23.063400000000001</v>
      </c>
      <c r="V58" s="40">
        <v>-34.588999999999999</v>
      </c>
      <c r="W58" s="43">
        <v>1.1198999999999999</v>
      </c>
    </row>
    <row r="59" spans="2:23" x14ac:dyDescent="0.2">
      <c r="B59" s="29"/>
      <c r="C59" s="12"/>
      <c r="D59" s="12"/>
      <c r="E59" s="12"/>
      <c r="F59" s="12"/>
      <c r="G59" s="12"/>
      <c r="H59" s="12"/>
      <c r="I59" s="12"/>
      <c r="J59" s="12"/>
      <c r="K59" s="12"/>
      <c r="P59" s="34" t="s">
        <v>61</v>
      </c>
      <c r="Q59" s="35" t="s">
        <v>46</v>
      </c>
      <c r="R59" s="39">
        <v>16.254200000000001</v>
      </c>
      <c r="S59" s="40">
        <v>-54.241599999999998</v>
      </c>
      <c r="T59" s="42">
        <v>0.85099999999999998</v>
      </c>
      <c r="U59" s="12">
        <v>20.995899999999999</v>
      </c>
      <c r="V59" s="40">
        <v>-35.308700000000002</v>
      </c>
      <c r="W59" s="43">
        <v>1.0313000000000001</v>
      </c>
    </row>
    <row r="60" spans="2:23" x14ac:dyDescent="0.2">
      <c r="B60" s="29"/>
      <c r="C60" s="12"/>
      <c r="D60" s="12"/>
      <c r="E60" s="12"/>
      <c r="F60" s="12"/>
      <c r="G60" s="12"/>
      <c r="H60" s="12"/>
      <c r="I60" s="12"/>
      <c r="J60" s="12"/>
      <c r="K60" s="12"/>
      <c r="P60" s="44" t="s">
        <v>62</v>
      </c>
      <c r="Q60" s="45" t="s">
        <v>47</v>
      </c>
      <c r="R60" s="46">
        <v>16.061199999999999</v>
      </c>
      <c r="S60" s="47">
        <v>-50.0961</v>
      </c>
      <c r="T60" s="49">
        <v>0.83379999999999999</v>
      </c>
      <c r="U60" s="46">
        <v>22.404800000000002</v>
      </c>
      <c r="V60" s="47">
        <v>-31.567499999999999</v>
      </c>
      <c r="W60" s="50">
        <v>1.0967</v>
      </c>
    </row>
    <row r="61" spans="2:23" x14ac:dyDescent="0.2">
      <c r="B61" s="29"/>
      <c r="C61" s="12"/>
      <c r="D61" s="12"/>
      <c r="E61" s="12"/>
      <c r="F61" s="12"/>
      <c r="G61" s="12"/>
      <c r="H61" s="12"/>
      <c r="I61" s="12"/>
      <c r="J61" s="12"/>
      <c r="K61" s="12"/>
      <c r="P61" s="34" t="s">
        <v>63</v>
      </c>
      <c r="Q61" s="35" t="s">
        <v>48</v>
      </c>
      <c r="R61" s="39">
        <v>13.8233</v>
      </c>
      <c r="S61" s="40">
        <v>-58.176000000000002</v>
      </c>
      <c r="T61" s="41">
        <v>0.71689999999999998</v>
      </c>
      <c r="U61" s="12">
        <v>22.502800000000001</v>
      </c>
      <c r="V61" s="40">
        <v>-32.915399999999998</v>
      </c>
      <c r="W61" s="43">
        <v>1.0972</v>
      </c>
    </row>
    <row r="62" spans="2:23" x14ac:dyDescent="0.2">
      <c r="B62" s="29"/>
      <c r="C62" s="12"/>
      <c r="D62" s="12"/>
      <c r="E62" s="12"/>
      <c r="F62" s="12"/>
      <c r="G62" s="12"/>
      <c r="H62" s="12"/>
      <c r="I62" s="12"/>
      <c r="J62" s="12"/>
      <c r="K62" s="12"/>
      <c r="P62" s="34" t="s">
        <v>64</v>
      </c>
      <c r="Q62" s="35" t="s">
        <v>49</v>
      </c>
      <c r="R62" s="39">
        <v>15.4468</v>
      </c>
      <c r="S62" s="40">
        <v>-53.086199999999998</v>
      </c>
      <c r="T62" s="41">
        <v>0.78190000000000004</v>
      </c>
      <c r="U62" s="12">
        <v>20.604900000000001</v>
      </c>
      <c r="V62" s="40">
        <v>-36.920999999999999</v>
      </c>
      <c r="W62" s="12">
        <v>0.97260000000000002</v>
      </c>
    </row>
    <row r="63" spans="2:23" x14ac:dyDescent="0.2">
      <c r="B63" s="29"/>
      <c r="C63" s="12"/>
      <c r="D63" s="12"/>
      <c r="E63" s="12"/>
      <c r="F63" s="12"/>
      <c r="G63" s="12"/>
      <c r="H63" s="12"/>
      <c r="I63" s="12"/>
      <c r="J63" s="12"/>
      <c r="K63" s="12"/>
      <c r="P63" s="44" t="s">
        <v>65</v>
      </c>
      <c r="Q63" s="45" t="s">
        <v>50</v>
      </c>
      <c r="R63" s="46">
        <v>13.677</v>
      </c>
      <c r="S63" s="47">
        <v>-53.119</v>
      </c>
      <c r="T63" s="48">
        <v>0.67789999999999995</v>
      </c>
      <c r="U63" s="46">
        <v>19.623000000000001</v>
      </c>
      <c r="V63" s="47">
        <v>-34.340200000000003</v>
      </c>
      <c r="W63" s="46">
        <v>0.93289999999999995</v>
      </c>
    </row>
    <row r="64" spans="2:23" x14ac:dyDescent="0.2">
      <c r="B64" s="29"/>
      <c r="C64" s="12"/>
      <c r="D64" s="12"/>
      <c r="E64" s="12"/>
      <c r="F64" s="12"/>
      <c r="G64" s="12"/>
      <c r="H64" s="12"/>
      <c r="I64" s="12"/>
      <c r="J64" s="12"/>
      <c r="K64" s="12"/>
      <c r="P64" s="34" t="s">
        <v>66</v>
      </c>
      <c r="Q64" s="35" t="s">
        <v>82</v>
      </c>
      <c r="R64" s="39">
        <v>16.399999999999999</v>
      </c>
      <c r="S64" s="40">
        <v>-53.819800000000001</v>
      </c>
      <c r="T64" s="41">
        <v>0.70709999999999995</v>
      </c>
      <c r="U64" s="12">
        <v>28.192299999999999</v>
      </c>
      <c r="V64" s="40">
        <v>-46.199199999999998</v>
      </c>
      <c r="W64" s="43">
        <v>1.2722</v>
      </c>
    </row>
    <row r="65" spans="2:23" x14ac:dyDescent="0.2">
      <c r="B65" s="29"/>
      <c r="C65" s="12"/>
      <c r="D65" s="12"/>
      <c r="E65" s="12"/>
      <c r="F65" s="12"/>
      <c r="G65" s="12"/>
      <c r="H65" s="12"/>
      <c r="I65" s="12"/>
      <c r="J65" s="12"/>
      <c r="K65" s="12"/>
      <c r="P65" s="34" t="s">
        <v>67</v>
      </c>
      <c r="Q65" s="35" t="s">
        <v>83</v>
      </c>
      <c r="R65" s="39">
        <v>16.430700000000002</v>
      </c>
      <c r="S65" s="40">
        <v>-53.604999999999997</v>
      </c>
      <c r="T65" s="41">
        <v>0.74390000000000001</v>
      </c>
      <c r="U65" s="12">
        <v>29.946300000000001</v>
      </c>
      <c r="V65" s="40">
        <v>-40.831899999999997</v>
      </c>
      <c r="W65" s="43">
        <v>1.4200999999999999</v>
      </c>
    </row>
    <row r="66" spans="2:23" x14ac:dyDescent="0.2">
      <c r="B66" s="29"/>
      <c r="C66" s="12"/>
      <c r="D66" s="12"/>
      <c r="E66" s="12"/>
      <c r="F66" s="12"/>
      <c r="G66" s="12"/>
      <c r="H66" s="12"/>
      <c r="I66" s="12"/>
      <c r="J66" s="12"/>
      <c r="K66" s="12"/>
      <c r="P66" s="44" t="s">
        <v>68</v>
      </c>
      <c r="Q66" s="45" t="s">
        <v>84</v>
      </c>
      <c r="R66" s="46">
        <v>15.485900000000001</v>
      </c>
      <c r="S66" s="47">
        <v>-57.392400000000002</v>
      </c>
      <c r="T66" s="48">
        <v>0.72840000000000005</v>
      </c>
      <c r="U66" s="46">
        <v>31.517499999999998</v>
      </c>
      <c r="V66" s="47">
        <v>-38.683199999999999</v>
      </c>
      <c r="W66" s="50">
        <v>1.5310999999999999</v>
      </c>
    </row>
    <row r="67" spans="2:23" x14ac:dyDescent="0.2">
      <c r="B67" s="29"/>
      <c r="C67" s="12"/>
      <c r="D67" s="12"/>
      <c r="E67" s="12"/>
      <c r="F67" s="12"/>
      <c r="G67" s="12"/>
      <c r="H67" s="12"/>
      <c r="I67" s="12"/>
      <c r="J67" s="12"/>
      <c r="K67" s="12"/>
      <c r="P67" s="34" t="s">
        <v>35</v>
      </c>
      <c r="Q67" s="35" t="s">
        <v>51</v>
      </c>
      <c r="R67" s="39">
        <v>17.399799999999999</v>
      </c>
      <c r="S67" s="40">
        <v>-64.157399999999996</v>
      </c>
      <c r="T67" s="41">
        <v>0.71209999999999996</v>
      </c>
      <c r="U67" s="12">
        <v>24.2742</v>
      </c>
      <c r="V67" s="40">
        <v>-40.955800000000004</v>
      </c>
      <c r="W67" s="43">
        <v>1.0712999999999999</v>
      </c>
    </row>
    <row r="68" spans="2:23" x14ac:dyDescent="0.2">
      <c r="B68" s="29"/>
      <c r="C68" s="12"/>
      <c r="D68" s="12"/>
      <c r="E68" s="12"/>
      <c r="F68" s="12"/>
      <c r="G68" s="12"/>
      <c r="H68" s="12"/>
      <c r="I68" s="12"/>
      <c r="J68" s="12"/>
      <c r="K68" s="12"/>
      <c r="P68" s="34" t="s">
        <v>36</v>
      </c>
      <c r="Q68" s="35" t="s">
        <v>52</v>
      </c>
      <c r="R68" s="39">
        <v>18.557099999999998</v>
      </c>
      <c r="S68" s="40">
        <v>-59.466799999999999</v>
      </c>
      <c r="T68" s="41">
        <v>0.76080000000000003</v>
      </c>
      <c r="U68" s="12">
        <v>23.785599999999999</v>
      </c>
      <c r="V68" s="40">
        <v>-40.884999999999998</v>
      </c>
      <c r="W68" s="43">
        <v>1.0649</v>
      </c>
    </row>
    <row r="69" spans="2:23" x14ac:dyDescent="0.2">
      <c r="B69" s="29"/>
      <c r="C69" s="12"/>
      <c r="D69" s="12"/>
      <c r="E69" s="12"/>
      <c r="F69" s="12"/>
      <c r="G69" s="12"/>
      <c r="H69" s="12"/>
      <c r="I69" s="12"/>
      <c r="J69" s="12"/>
      <c r="K69" s="12"/>
      <c r="P69" s="34" t="s">
        <v>37</v>
      </c>
      <c r="Q69" s="35" t="s">
        <v>53</v>
      </c>
      <c r="R69" s="39">
        <v>16.904699999999998</v>
      </c>
      <c r="S69" s="40">
        <v>-62.497799999999998</v>
      </c>
      <c r="T69" s="41">
        <v>0.70289999999999997</v>
      </c>
      <c r="U69" s="12">
        <v>21.364599999999999</v>
      </c>
      <c r="V69" s="40">
        <v>-42.799500000000002</v>
      </c>
      <c r="W69" s="12">
        <v>0.95740000000000003</v>
      </c>
    </row>
    <row r="70" spans="2:23" x14ac:dyDescent="0.2">
      <c r="B70" s="29"/>
      <c r="C70" s="12"/>
      <c r="D70" s="12"/>
      <c r="E70" s="12"/>
      <c r="F70" s="12"/>
      <c r="G70" s="12"/>
      <c r="H70" s="12"/>
      <c r="I70" s="12"/>
      <c r="J70" s="12"/>
      <c r="K70" s="12"/>
      <c r="P70" s="34" t="s">
        <v>38</v>
      </c>
      <c r="Q70" s="35" t="s">
        <v>54</v>
      </c>
      <c r="R70" s="39">
        <v>14.882400000000001</v>
      </c>
      <c r="S70" s="40">
        <v>-64.083299999999994</v>
      </c>
      <c r="T70" s="41">
        <v>0.62790000000000001</v>
      </c>
      <c r="U70" s="12">
        <v>20.683700000000002</v>
      </c>
      <c r="V70" s="40">
        <v>-38.629899999999999</v>
      </c>
      <c r="W70" s="12">
        <v>0.95409999999999995</v>
      </c>
    </row>
    <row r="71" spans="2:23" x14ac:dyDescent="0.2">
      <c r="B71" s="29"/>
      <c r="C71" s="12"/>
      <c r="D71" s="12"/>
      <c r="E71" s="12"/>
      <c r="F71" s="12"/>
      <c r="G71" s="12"/>
      <c r="H71" s="12"/>
      <c r="I71" s="12"/>
      <c r="J71" s="12"/>
      <c r="K71" s="12"/>
      <c r="P71" s="44" t="s">
        <v>39</v>
      </c>
      <c r="Q71" s="45" t="s">
        <v>55</v>
      </c>
      <c r="R71" s="46">
        <v>17.195799999999998</v>
      </c>
      <c r="S71" s="47">
        <v>-59.443199999999997</v>
      </c>
      <c r="T71" s="48">
        <v>0.73519999999999996</v>
      </c>
      <c r="U71" s="46">
        <v>24.0562</v>
      </c>
      <c r="V71" s="47">
        <v>-39.863900000000001</v>
      </c>
      <c r="W71" s="50">
        <v>1.0826</v>
      </c>
    </row>
    <row r="72" spans="2:23" x14ac:dyDescent="0.2">
      <c r="B72" s="29"/>
      <c r="C72" s="12"/>
      <c r="D72" s="12"/>
      <c r="E72" s="12"/>
      <c r="F72" s="12"/>
      <c r="G72" s="12"/>
      <c r="H72" s="12"/>
      <c r="I72" s="12"/>
      <c r="J72" s="12"/>
      <c r="K72" s="12"/>
      <c r="P72" s="34" t="s">
        <v>75</v>
      </c>
      <c r="Q72" s="35" t="s">
        <v>70</v>
      </c>
      <c r="R72" s="39">
        <v>17.8276</v>
      </c>
      <c r="S72" s="40">
        <v>-54.994500000000002</v>
      </c>
      <c r="T72" s="42">
        <v>0.88219999999999998</v>
      </c>
      <c r="U72" s="12">
        <v>25.783200000000001</v>
      </c>
      <c r="V72" s="40">
        <v>-34.898299999999999</v>
      </c>
      <c r="W72" s="43">
        <v>1.2062999999999999</v>
      </c>
    </row>
    <row r="73" spans="2:23" x14ac:dyDescent="0.2">
      <c r="B73" s="29"/>
      <c r="C73" s="12"/>
      <c r="D73" s="12"/>
      <c r="E73" s="12"/>
      <c r="F73" s="12"/>
      <c r="G73" s="12"/>
      <c r="H73" s="12"/>
      <c r="I73" s="12"/>
      <c r="J73" s="12"/>
      <c r="K73" s="12"/>
      <c r="P73" s="34" t="s">
        <v>76</v>
      </c>
      <c r="Q73" s="35" t="s">
        <v>69</v>
      </c>
      <c r="R73" s="39">
        <v>16.305199999999999</v>
      </c>
      <c r="S73" s="40">
        <v>-54.333599999999997</v>
      </c>
      <c r="T73" s="42">
        <v>0.85660000000000003</v>
      </c>
      <c r="U73" s="12">
        <v>22.0562</v>
      </c>
      <c r="V73" s="40">
        <v>-34.567999999999998</v>
      </c>
      <c r="W73" s="43">
        <v>1.0797000000000001</v>
      </c>
    </row>
    <row r="74" spans="2:23" x14ac:dyDescent="0.2">
      <c r="B74" s="29"/>
      <c r="C74" s="12"/>
      <c r="D74" s="12"/>
      <c r="E74" s="12"/>
      <c r="F74" s="12"/>
      <c r="G74" s="12"/>
      <c r="H74" s="12"/>
      <c r="I74" s="12"/>
      <c r="J74" s="12"/>
      <c r="K74" s="12"/>
      <c r="P74" s="34" t="s">
        <v>77</v>
      </c>
      <c r="Q74" s="35" t="s">
        <v>71</v>
      </c>
      <c r="R74" s="39">
        <v>15.854900000000001</v>
      </c>
      <c r="S74" s="40">
        <v>-54.360799999999998</v>
      </c>
      <c r="T74" s="42">
        <v>0.80889999999999995</v>
      </c>
      <c r="U74" s="12">
        <v>19.096900000000002</v>
      </c>
      <c r="V74" s="40">
        <v>-37.465699999999998</v>
      </c>
      <c r="W74" s="12">
        <v>0.90510000000000002</v>
      </c>
    </row>
    <row r="75" spans="2:23" x14ac:dyDescent="0.2">
      <c r="B75" s="29"/>
      <c r="C75" s="12"/>
      <c r="D75" s="12"/>
      <c r="E75" s="12"/>
      <c r="F75" s="12"/>
      <c r="G75" s="12"/>
      <c r="H75" s="12"/>
      <c r="I75" s="12"/>
      <c r="J75" s="12"/>
      <c r="K75" s="12"/>
      <c r="P75" s="34" t="s">
        <v>78</v>
      </c>
      <c r="Q75" s="35" t="s">
        <v>72</v>
      </c>
      <c r="R75" s="39">
        <v>17.6479</v>
      </c>
      <c r="S75" s="40">
        <v>-60.674100000000003</v>
      </c>
      <c r="T75" s="42">
        <v>0.86419999999999997</v>
      </c>
      <c r="U75" s="12">
        <v>22.183499999999999</v>
      </c>
      <c r="V75" s="40">
        <v>-37.479300000000002</v>
      </c>
      <c r="W75" s="43">
        <v>1.0166999999999999</v>
      </c>
    </row>
    <row r="76" spans="2:23" x14ac:dyDescent="0.2">
      <c r="B76" s="29"/>
      <c r="C76" s="12"/>
      <c r="D76" s="12"/>
      <c r="E76" s="12"/>
      <c r="F76" s="12"/>
      <c r="G76" s="12"/>
      <c r="H76" s="12"/>
      <c r="I76" s="12"/>
      <c r="J76" s="12"/>
      <c r="K76" s="12"/>
      <c r="P76" s="34" t="s">
        <v>79</v>
      </c>
      <c r="Q76" s="35" t="s">
        <v>73</v>
      </c>
      <c r="R76" s="39">
        <v>16.375599999999999</v>
      </c>
      <c r="S76" s="40">
        <v>-54.057000000000002</v>
      </c>
      <c r="T76" s="42">
        <v>0.77859999999999996</v>
      </c>
      <c r="U76" s="12">
        <v>27.011500000000002</v>
      </c>
      <c r="V76" s="40">
        <v>-40.788800000000002</v>
      </c>
      <c r="W76" s="43">
        <v>1.2662</v>
      </c>
    </row>
    <row r="77" spans="2:23" x14ac:dyDescent="0.2">
      <c r="B77" s="29"/>
      <c r="C77" s="12"/>
      <c r="D77" s="12"/>
      <c r="E77" s="12"/>
      <c r="F77" s="12"/>
      <c r="G77" s="12"/>
      <c r="H77" s="12"/>
      <c r="I77" s="12"/>
      <c r="J77" s="12"/>
      <c r="K77" s="12"/>
      <c r="P77" s="44" t="s">
        <v>80</v>
      </c>
      <c r="Q77" s="45" t="s">
        <v>74</v>
      </c>
      <c r="R77" s="46">
        <v>16.026499999999999</v>
      </c>
      <c r="S77" s="47">
        <v>-54.601100000000002</v>
      </c>
      <c r="T77" s="49">
        <v>0.81420000000000003</v>
      </c>
      <c r="U77" s="46">
        <v>19.543900000000001</v>
      </c>
      <c r="V77" s="47">
        <v>-37.5518</v>
      </c>
      <c r="W77" s="46">
        <v>0.92800000000000005</v>
      </c>
    </row>
    <row r="78" spans="2:23" x14ac:dyDescent="0.2">
      <c r="P78" s="52" t="s">
        <v>81</v>
      </c>
      <c r="Q78" s="53" t="s">
        <v>34</v>
      </c>
      <c r="R78" s="54">
        <v>8.15</v>
      </c>
      <c r="S78" s="55">
        <v>-58.866799999999998</v>
      </c>
      <c r="T78" s="56">
        <v>0.39779999999999999</v>
      </c>
      <c r="U78" s="54">
        <v>14.82</v>
      </c>
      <c r="V78" s="55">
        <v>-38.114100000000001</v>
      </c>
      <c r="W78" s="54">
        <v>0.77</v>
      </c>
    </row>
    <row r="80" spans="2:23" x14ac:dyDescent="0.2">
      <c r="P80" s="51" t="s">
        <v>89</v>
      </c>
      <c r="Q80" s="51"/>
      <c r="R80" s="51"/>
      <c r="S80" s="51"/>
    </row>
    <row r="84" spans="17:25" ht="20" x14ac:dyDescent="0.25">
      <c r="Q84" s="147" t="s">
        <v>121</v>
      </c>
      <c r="R84" s="147"/>
      <c r="S84" s="147"/>
      <c r="T84" s="147"/>
      <c r="U84" s="147"/>
      <c r="V84" s="32"/>
      <c r="W84" s="32"/>
    </row>
    <row r="85" spans="17:25" ht="35" thickBot="1" x14ac:dyDescent="0.25">
      <c r="Q85" s="82" t="s">
        <v>92</v>
      </c>
      <c r="R85" s="82" t="s">
        <v>26</v>
      </c>
      <c r="S85" s="82" t="s">
        <v>8</v>
      </c>
      <c r="T85" s="82" t="s">
        <v>25</v>
      </c>
      <c r="U85" s="82" t="s">
        <v>11</v>
      </c>
      <c r="V85" s="32"/>
      <c r="W85" s="32"/>
      <c r="X85" s="32"/>
      <c r="Y85" s="32"/>
    </row>
    <row r="86" spans="17:25" ht="17" thickTop="1" x14ac:dyDescent="0.2">
      <c r="Q86" s="57" t="s">
        <v>93</v>
      </c>
      <c r="R86" s="59">
        <v>1280.0467000000001</v>
      </c>
      <c r="S86" s="58">
        <v>16.797000000000001</v>
      </c>
      <c r="T86" s="58">
        <v>-59.4771</v>
      </c>
      <c r="U86" s="58">
        <v>0.8427</v>
      </c>
      <c r="V86" s="29"/>
      <c r="W86" s="29"/>
      <c r="X86" s="29"/>
      <c r="Y86" s="29"/>
    </row>
    <row r="87" spans="17:25" x14ac:dyDescent="0.2">
      <c r="Q87" s="57" t="s">
        <v>94</v>
      </c>
      <c r="R87" s="59">
        <v>1481.1749</v>
      </c>
      <c r="S87" s="58">
        <v>17.839700000000001</v>
      </c>
      <c r="T87" s="58">
        <v>-58.698799999999999</v>
      </c>
      <c r="U87" s="58">
        <v>0.89329999999999998</v>
      </c>
      <c r="V87" s="29"/>
      <c r="W87" s="29"/>
      <c r="X87" s="29"/>
      <c r="Y87" s="29"/>
    </row>
    <row r="88" spans="17:25" x14ac:dyDescent="0.2">
      <c r="Q88" s="57" t="s">
        <v>95</v>
      </c>
      <c r="R88" s="59">
        <v>1616.5634</v>
      </c>
      <c r="S88" s="58">
        <v>18.469100000000001</v>
      </c>
      <c r="T88" s="58">
        <v>-57.434199999999997</v>
      </c>
      <c r="U88" s="58">
        <v>0.92179999999999995</v>
      </c>
      <c r="V88" s="29"/>
      <c r="W88" s="29"/>
      <c r="X88" s="29"/>
      <c r="Y88" s="29"/>
    </row>
    <row r="89" spans="17:25" x14ac:dyDescent="0.2">
      <c r="Q89" s="57" t="s">
        <v>96</v>
      </c>
      <c r="R89" s="59">
        <v>1489.4135000000001</v>
      </c>
      <c r="S89" s="58">
        <v>17.8795</v>
      </c>
      <c r="T89" s="58">
        <v>-56.791699999999999</v>
      </c>
      <c r="U89" s="58">
        <v>0.89049999999999996</v>
      </c>
      <c r="V89" s="29"/>
      <c r="W89" s="29"/>
      <c r="X89" s="29"/>
      <c r="Y89" s="29"/>
    </row>
    <row r="90" spans="17:25" x14ac:dyDescent="0.2">
      <c r="Q90" s="57" t="s">
        <v>97</v>
      </c>
      <c r="R90" s="59">
        <v>1647.4135000000001</v>
      </c>
      <c r="S90" s="58">
        <v>18.605499999999999</v>
      </c>
      <c r="T90" s="58">
        <v>-57.394500000000001</v>
      </c>
      <c r="U90" s="58">
        <v>0.92800000000000005</v>
      </c>
      <c r="V90" s="29"/>
      <c r="W90" s="29"/>
      <c r="X90" s="29"/>
      <c r="Y90" s="29"/>
    </row>
    <row r="91" spans="17:25" x14ac:dyDescent="0.2">
      <c r="Q91" s="57" t="s">
        <v>98</v>
      </c>
      <c r="R91" s="59">
        <v>1965.4463000000001</v>
      </c>
      <c r="S91" s="63">
        <v>19.8874</v>
      </c>
      <c r="T91" s="58">
        <v>-56.247700000000002</v>
      </c>
      <c r="U91" s="63">
        <v>0.99329999999999996</v>
      </c>
      <c r="V91" s="29"/>
      <c r="W91" s="29"/>
      <c r="X91" s="29"/>
      <c r="Y91" s="29"/>
    </row>
    <row r="92" spans="17:25" x14ac:dyDescent="0.2">
      <c r="Q92" s="57" t="s">
        <v>99</v>
      </c>
      <c r="R92" s="59">
        <v>1733</v>
      </c>
      <c r="S92" s="63">
        <v>18.971900000000002</v>
      </c>
      <c r="T92" s="58">
        <v>-56.590299999999999</v>
      </c>
      <c r="U92" s="63">
        <v>0.94940000000000002</v>
      </c>
      <c r="V92" s="29"/>
      <c r="W92" s="29"/>
      <c r="X92" s="29"/>
      <c r="Y92" s="29"/>
    </row>
    <row r="93" spans="17:25" x14ac:dyDescent="0.2">
      <c r="Q93" s="57" t="s">
        <v>100</v>
      </c>
      <c r="R93" s="59">
        <v>1899.2085999999999</v>
      </c>
      <c r="S93" s="63">
        <v>19.6374</v>
      </c>
      <c r="T93" s="58">
        <v>-56.838799999999999</v>
      </c>
      <c r="U93" s="63">
        <v>0.97950000000000004</v>
      </c>
      <c r="V93" s="29"/>
      <c r="W93" s="29"/>
      <c r="X93" s="29"/>
      <c r="Y93" s="29"/>
    </row>
    <row r="94" spans="17:25" x14ac:dyDescent="0.2">
      <c r="Q94" s="57" t="s">
        <v>101</v>
      </c>
      <c r="R94" s="59">
        <v>2031.5968</v>
      </c>
      <c r="S94" s="63">
        <v>20.129300000000001</v>
      </c>
      <c r="T94" s="58">
        <v>-56.514899999999997</v>
      </c>
      <c r="U94" s="63">
        <v>1.0074000000000001</v>
      </c>
      <c r="V94" s="29"/>
      <c r="W94" s="29"/>
      <c r="X94" s="29"/>
      <c r="Y94" s="29"/>
    </row>
    <row r="95" spans="17:25" x14ac:dyDescent="0.2">
      <c r="Q95" s="57" t="s">
        <v>102</v>
      </c>
      <c r="R95" s="59">
        <v>1861.4405999999999</v>
      </c>
      <c r="S95" s="63">
        <v>19.491099999999999</v>
      </c>
      <c r="T95" s="58">
        <v>-59.001199999999997</v>
      </c>
      <c r="U95" s="63">
        <v>0.9748</v>
      </c>
      <c r="V95" s="29"/>
      <c r="W95" s="29"/>
      <c r="X95" s="29"/>
      <c r="Y95" s="29"/>
    </row>
    <row r="96" spans="17:25" x14ac:dyDescent="0.2">
      <c r="Q96" s="57" t="s">
        <v>103</v>
      </c>
      <c r="R96" s="59">
        <v>1889.8798999999999</v>
      </c>
      <c r="S96" s="63">
        <v>19.601500000000001</v>
      </c>
      <c r="T96" s="58">
        <v>-58.648099999999999</v>
      </c>
      <c r="U96" s="63">
        <v>0.97929999999999995</v>
      </c>
      <c r="V96" s="29"/>
      <c r="W96" s="29"/>
      <c r="X96" s="29"/>
      <c r="Y96" s="29"/>
    </row>
    <row r="97" spans="17:25" x14ac:dyDescent="0.2">
      <c r="Q97" s="57" t="s">
        <v>104</v>
      </c>
      <c r="R97" s="59">
        <v>2138.0920000000001</v>
      </c>
      <c r="S97" s="63">
        <v>20.503699999999998</v>
      </c>
      <c r="T97" s="58">
        <v>-56.028100000000002</v>
      </c>
      <c r="U97" s="63">
        <v>1.0279</v>
      </c>
      <c r="V97" s="29"/>
      <c r="W97" s="29"/>
      <c r="X97" s="29"/>
      <c r="Y97" s="29"/>
    </row>
    <row r="98" spans="17:25" x14ac:dyDescent="0.2">
      <c r="Q98" s="57" t="s">
        <v>105</v>
      </c>
      <c r="R98" s="59">
        <v>1833.6665</v>
      </c>
      <c r="S98" s="63">
        <v>19.381699999999999</v>
      </c>
      <c r="T98" s="58">
        <v>-56.956899999999997</v>
      </c>
      <c r="U98" s="63">
        <v>0.97330000000000005</v>
      </c>
      <c r="V98" s="29"/>
      <c r="W98" s="29"/>
      <c r="X98" s="29"/>
      <c r="Y98" s="29"/>
    </row>
    <row r="99" spans="17:25" x14ac:dyDescent="0.2">
      <c r="Q99" s="57" t="s">
        <v>106</v>
      </c>
      <c r="R99" s="59">
        <v>1816.4376</v>
      </c>
      <c r="S99" s="63">
        <v>19.313099999999999</v>
      </c>
      <c r="T99" s="58">
        <v>-58.867699999999999</v>
      </c>
      <c r="U99" s="63">
        <v>0.97109999999999996</v>
      </c>
      <c r="V99" s="29"/>
      <c r="W99" s="29"/>
      <c r="X99" s="29"/>
      <c r="Y99" s="29"/>
    </row>
    <row r="100" spans="17:25" x14ac:dyDescent="0.2">
      <c r="Q100" s="57" t="s">
        <v>107</v>
      </c>
      <c r="R100" s="59">
        <v>1761.2787000000001</v>
      </c>
      <c r="S100" s="63">
        <v>19.089300000000001</v>
      </c>
      <c r="T100" s="58">
        <v>-58.9544</v>
      </c>
      <c r="U100" s="63">
        <v>0.95760000000000001</v>
      </c>
      <c r="V100" s="29"/>
      <c r="W100" s="29"/>
      <c r="X100" s="29"/>
      <c r="Y100" s="29"/>
    </row>
    <row r="101" spans="17:25" x14ac:dyDescent="0.2">
      <c r="Q101" s="57" t="s">
        <v>108</v>
      </c>
      <c r="R101" s="59">
        <v>1582.6862000000001</v>
      </c>
      <c r="S101" s="58">
        <v>18.316299999999998</v>
      </c>
      <c r="T101" s="58">
        <v>-60.3827</v>
      </c>
      <c r="U101" s="58">
        <v>0.92010000000000003</v>
      </c>
      <c r="V101" s="29"/>
      <c r="W101" s="29"/>
      <c r="X101" s="29"/>
      <c r="Y101" s="29"/>
    </row>
    <row r="102" spans="17:25" x14ac:dyDescent="0.2">
      <c r="Q102" s="57" t="s">
        <v>109</v>
      </c>
      <c r="R102" s="59">
        <v>1522.5139999999999</v>
      </c>
      <c r="S102" s="58">
        <v>18.037400000000002</v>
      </c>
      <c r="T102" s="58">
        <v>-58.154499999999999</v>
      </c>
      <c r="U102" s="58">
        <v>0.90580000000000005</v>
      </c>
      <c r="V102" s="29"/>
      <c r="W102" s="29"/>
      <c r="X102" s="29"/>
      <c r="Y102" s="29"/>
    </row>
    <row r="103" spans="17:25" x14ac:dyDescent="0.2">
      <c r="Q103" s="57" t="s">
        <v>110</v>
      </c>
      <c r="R103" s="59">
        <v>1603.866</v>
      </c>
      <c r="S103" s="58">
        <v>18.412199999999999</v>
      </c>
      <c r="T103" s="58">
        <v>-55.0762</v>
      </c>
      <c r="U103" s="58">
        <v>0.92330000000000001</v>
      </c>
      <c r="V103" s="29"/>
      <c r="W103" s="29"/>
      <c r="X103" s="29"/>
      <c r="Y103" s="29"/>
    </row>
    <row r="104" spans="17:25" x14ac:dyDescent="0.2">
      <c r="Q104" s="57" t="s">
        <v>111</v>
      </c>
      <c r="R104" s="59">
        <v>1803.8217999999999</v>
      </c>
      <c r="S104" s="58">
        <v>19.262499999999999</v>
      </c>
      <c r="T104" s="58">
        <v>-55.299300000000002</v>
      </c>
      <c r="U104" s="58">
        <v>0.95860000000000001</v>
      </c>
      <c r="V104" s="29"/>
      <c r="W104" s="29"/>
      <c r="X104" s="29"/>
      <c r="Y104" s="29"/>
    </row>
    <row r="105" spans="17:25" x14ac:dyDescent="0.2">
      <c r="Q105" s="57" t="s">
        <v>112</v>
      </c>
      <c r="R105" s="59">
        <v>1564.1967999999999</v>
      </c>
      <c r="S105" s="58">
        <v>18.2317</v>
      </c>
      <c r="T105" s="58">
        <v>-54.826900000000002</v>
      </c>
      <c r="U105" s="58">
        <v>0.9133</v>
      </c>
      <c r="V105" s="29"/>
      <c r="W105" s="29"/>
      <c r="X105" s="29"/>
      <c r="Y105" s="29"/>
    </row>
    <row r="106" spans="17:25" x14ac:dyDescent="0.2">
      <c r="Q106" s="57" t="s">
        <v>113</v>
      </c>
      <c r="R106" s="59">
        <v>1524.4858999999999</v>
      </c>
      <c r="S106" s="58">
        <v>18.046700000000001</v>
      </c>
      <c r="T106" s="58">
        <v>-54.177100000000003</v>
      </c>
      <c r="U106" s="58">
        <v>0.90280000000000005</v>
      </c>
      <c r="V106" s="29"/>
      <c r="W106" s="29"/>
      <c r="X106" s="29"/>
      <c r="Y106" s="29"/>
    </row>
    <row r="107" spans="17:25" x14ac:dyDescent="0.2">
      <c r="Q107" s="57" t="s">
        <v>114</v>
      </c>
      <c r="R107" s="59">
        <v>1572.0039999999999</v>
      </c>
      <c r="S107" s="58">
        <v>18.267600000000002</v>
      </c>
      <c r="T107" s="58">
        <v>-53.597499999999997</v>
      </c>
      <c r="U107" s="58">
        <v>0.90559999999999996</v>
      </c>
      <c r="V107" s="29"/>
      <c r="W107" s="29"/>
      <c r="X107" s="29"/>
      <c r="Y107" s="29"/>
    </row>
    <row r="108" spans="17:25" x14ac:dyDescent="0.2">
      <c r="Q108" s="57" t="s">
        <v>115</v>
      </c>
      <c r="R108" s="59">
        <v>1592.4448</v>
      </c>
      <c r="S108" s="58">
        <v>18.360600000000002</v>
      </c>
      <c r="T108" s="58">
        <v>-54.389699999999998</v>
      </c>
      <c r="U108" s="58">
        <v>0.91139999999999999</v>
      </c>
      <c r="V108" s="29"/>
      <c r="W108" s="29"/>
      <c r="X108" s="29"/>
      <c r="Y108" s="29"/>
    </row>
    <row r="109" spans="17:25" x14ac:dyDescent="0.2">
      <c r="Q109" s="57" t="s">
        <v>116</v>
      </c>
      <c r="R109" s="59">
        <v>1645.1275000000001</v>
      </c>
      <c r="S109" s="58">
        <v>18.595500000000001</v>
      </c>
      <c r="T109" s="58">
        <v>-55.918399999999998</v>
      </c>
      <c r="U109" s="58">
        <v>0.91810000000000003</v>
      </c>
      <c r="V109" s="29"/>
      <c r="W109" s="29"/>
      <c r="X109" s="29"/>
      <c r="Y109" s="29"/>
    </row>
    <row r="110" spans="17:25" x14ac:dyDescent="0.2">
      <c r="Q110" s="57" t="s">
        <v>117</v>
      </c>
      <c r="R110" s="59">
        <v>1504.3507</v>
      </c>
      <c r="S110" s="58">
        <v>17.9511</v>
      </c>
      <c r="T110" s="58">
        <v>-55.018999999999998</v>
      </c>
      <c r="U110" s="58">
        <v>0.88449999999999995</v>
      </c>
      <c r="V110" s="29"/>
      <c r="W110" s="29"/>
      <c r="X110" s="29"/>
      <c r="Y110" s="29"/>
    </row>
    <row r="111" spans="17:25" x14ac:dyDescent="0.2">
      <c r="Q111" s="57" t="s">
        <v>118</v>
      </c>
      <c r="R111" s="59">
        <v>1434.2762</v>
      </c>
      <c r="S111" s="58">
        <v>17.609000000000002</v>
      </c>
      <c r="T111" s="58">
        <v>-57.181399999999996</v>
      </c>
      <c r="U111" s="58">
        <v>0.87360000000000004</v>
      </c>
      <c r="V111" s="29"/>
      <c r="W111" s="29"/>
      <c r="X111" s="29"/>
      <c r="Y111" s="29"/>
    </row>
    <row r="112" spans="17:25" x14ac:dyDescent="0.2">
      <c r="Q112" s="57" t="s">
        <v>119</v>
      </c>
      <c r="R112" s="59">
        <v>1865.6903</v>
      </c>
      <c r="S112" s="58">
        <v>19.5077</v>
      </c>
      <c r="T112" s="58">
        <v>-57.198900000000002</v>
      </c>
      <c r="U112" s="58">
        <v>0.96509999999999996</v>
      </c>
      <c r="V112" s="29"/>
      <c r="W112" s="29"/>
      <c r="X112" s="29"/>
      <c r="Y112" s="29"/>
    </row>
    <row r="113" spans="17:26" x14ac:dyDescent="0.2">
      <c r="Q113" s="60" t="s">
        <v>120</v>
      </c>
      <c r="R113" s="61">
        <v>1544.0732</v>
      </c>
      <c r="S113" s="62">
        <v>18.138500000000001</v>
      </c>
      <c r="T113" s="62">
        <v>-57.921199999999999</v>
      </c>
      <c r="U113" s="62">
        <v>0.90190000000000003</v>
      </c>
      <c r="V113" s="29"/>
      <c r="W113" s="29"/>
      <c r="X113" s="29"/>
      <c r="Y113" s="29"/>
    </row>
    <row r="114" spans="17:26" x14ac:dyDescent="0.2">
      <c r="Q114" s="57" t="s">
        <v>34</v>
      </c>
      <c r="R114" s="59">
        <v>358.53039999999999</v>
      </c>
      <c r="S114" s="58">
        <v>8.0864999999999991</v>
      </c>
      <c r="T114" s="58">
        <v>-58.866799999999998</v>
      </c>
      <c r="U114" s="58">
        <v>0.39779999999999999</v>
      </c>
      <c r="V114" s="29"/>
      <c r="W114" s="29"/>
      <c r="X114" s="29"/>
      <c r="Y114" s="29"/>
    </row>
    <row r="116" spans="17:26" x14ac:dyDescent="0.2">
      <c r="Q116" s="51" t="s">
        <v>131</v>
      </c>
    </row>
    <row r="118" spans="17:26" ht="20" x14ac:dyDescent="0.25">
      <c r="Q118" s="148" t="s">
        <v>128</v>
      </c>
      <c r="R118" s="148"/>
      <c r="S118" s="148"/>
      <c r="T118" s="148"/>
      <c r="U118" s="148"/>
      <c r="V118" s="148"/>
      <c r="X118" s="32"/>
      <c r="Y118" s="32"/>
      <c r="Z118" s="32"/>
    </row>
    <row r="119" spans="17:26" ht="35" thickBot="1" x14ac:dyDescent="0.25">
      <c r="Q119" s="82" t="s">
        <v>126</v>
      </c>
      <c r="R119" s="82" t="s">
        <v>26</v>
      </c>
      <c r="S119" s="82" t="s">
        <v>8</v>
      </c>
      <c r="T119" s="82" t="s">
        <v>10</v>
      </c>
      <c r="U119" s="82" t="s">
        <v>11</v>
      </c>
      <c r="V119" s="82" t="s">
        <v>129</v>
      </c>
      <c r="X119" s="29"/>
      <c r="Y119" s="29"/>
      <c r="Z119" s="29"/>
    </row>
    <row r="120" spans="17:26" ht="17" thickTop="1" x14ac:dyDescent="0.2">
      <c r="Q120" s="68" t="s">
        <v>127</v>
      </c>
      <c r="R120" s="69">
        <v>1280.0467000000001</v>
      </c>
      <c r="S120" s="43">
        <v>16.797000000000001</v>
      </c>
      <c r="T120" s="43">
        <v>-59.4771</v>
      </c>
      <c r="U120" s="43">
        <v>0.8427</v>
      </c>
      <c r="V120" s="70">
        <v>492142.41</v>
      </c>
      <c r="X120" s="29"/>
      <c r="Y120" s="29"/>
      <c r="Z120" s="29"/>
    </row>
    <row r="121" spans="17:26" x14ac:dyDescent="0.2">
      <c r="Q121" s="65" t="s">
        <v>122</v>
      </c>
      <c r="R121" s="64">
        <v>962.03200000000004</v>
      </c>
      <c r="S121" s="12">
        <v>14.782999999999999</v>
      </c>
      <c r="T121" s="12">
        <v>-53.841700000000003</v>
      </c>
      <c r="U121" s="12">
        <v>0.74</v>
      </c>
      <c r="V121" s="71">
        <v>2262908.7200000002</v>
      </c>
      <c r="X121" s="29"/>
      <c r="Y121" s="29"/>
      <c r="Z121" s="29"/>
    </row>
    <row r="122" spans="17:26" x14ac:dyDescent="0.2">
      <c r="Q122" s="68" t="s">
        <v>123</v>
      </c>
      <c r="R122" s="69">
        <v>1274.7348999999999</v>
      </c>
      <c r="S122" s="43">
        <v>16.767399999999999</v>
      </c>
      <c r="T122" s="43">
        <v>-56.319200000000002</v>
      </c>
      <c r="U122" s="43">
        <v>0.83660000000000001</v>
      </c>
      <c r="V122" s="70">
        <v>1087295.79</v>
      </c>
      <c r="X122" s="29"/>
      <c r="Y122" s="29"/>
      <c r="Z122" s="29"/>
    </row>
    <row r="123" spans="17:26" x14ac:dyDescent="0.2">
      <c r="Q123" s="65" t="s">
        <v>124</v>
      </c>
      <c r="R123" s="64">
        <v>1112.3502000000001</v>
      </c>
      <c r="S123" s="12">
        <v>15.8024</v>
      </c>
      <c r="T123" s="12">
        <v>-60.101399999999998</v>
      </c>
      <c r="U123" s="12">
        <v>0.77849999999999997</v>
      </c>
      <c r="V123" s="71">
        <v>233745.43</v>
      </c>
      <c r="X123" s="29"/>
      <c r="Y123" s="29"/>
      <c r="Z123" s="29"/>
    </row>
    <row r="124" spans="17:26" x14ac:dyDescent="0.2">
      <c r="Q124" s="66" t="s">
        <v>125</v>
      </c>
      <c r="R124" s="67">
        <v>868.08090000000004</v>
      </c>
      <c r="S124" s="46">
        <v>14.0669</v>
      </c>
      <c r="T124" s="46">
        <v>-66.542199999999994</v>
      </c>
      <c r="U124" s="46">
        <v>0.68469999999999998</v>
      </c>
      <c r="V124" s="72">
        <v>128262.92</v>
      </c>
      <c r="X124" s="29"/>
      <c r="Y124" s="29"/>
      <c r="Z124" s="29"/>
    </row>
    <row r="125" spans="17:26" x14ac:dyDescent="0.2">
      <c r="Q125" s="65" t="s">
        <v>34</v>
      </c>
      <c r="R125" s="64">
        <v>358.53039999999999</v>
      </c>
      <c r="S125" s="12">
        <v>8.0864999999999991</v>
      </c>
      <c r="T125" s="12">
        <v>-58.866799999999998</v>
      </c>
      <c r="U125" s="12">
        <v>0.39779999999999999</v>
      </c>
      <c r="V125" s="64">
        <v>0</v>
      </c>
    </row>
    <row r="127" spans="17:26" x14ac:dyDescent="0.2">
      <c r="Q127" s="51" t="s">
        <v>130</v>
      </c>
    </row>
    <row r="130" spans="17:26" ht="20" x14ac:dyDescent="0.25">
      <c r="Q130" s="148" t="s">
        <v>134</v>
      </c>
      <c r="R130" s="148"/>
      <c r="S130" s="148"/>
      <c r="T130" s="148"/>
      <c r="U130" s="148"/>
      <c r="V130" s="148"/>
      <c r="X130" s="32"/>
      <c r="Y130" s="32"/>
      <c r="Z130" s="32"/>
    </row>
    <row r="131" spans="17:26" ht="35" thickBot="1" x14ac:dyDescent="0.25">
      <c r="Q131" s="82" t="s">
        <v>132</v>
      </c>
      <c r="R131" s="82" t="s">
        <v>26</v>
      </c>
      <c r="S131" s="82" t="s">
        <v>8</v>
      </c>
      <c r="T131" s="82" t="s">
        <v>10</v>
      </c>
      <c r="U131" s="82" t="s">
        <v>11</v>
      </c>
      <c r="V131" s="82" t="s">
        <v>91</v>
      </c>
      <c r="X131" s="29"/>
      <c r="Y131" s="29"/>
      <c r="Z131" s="29"/>
    </row>
    <row r="132" spans="17:26" ht="17" thickTop="1" x14ac:dyDescent="0.2">
      <c r="Q132" s="73" t="s">
        <v>133</v>
      </c>
      <c r="R132" s="59">
        <v>1458.3308</v>
      </c>
      <c r="S132" s="58">
        <v>17.728200000000001</v>
      </c>
      <c r="T132" s="58">
        <v>-59.361600000000003</v>
      </c>
      <c r="U132" s="58">
        <v>0.88859999999999995</v>
      </c>
      <c r="V132" s="71">
        <v>0</v>
      </c>
      <c r="X132" s="29"/>
      <c r="Y132" s="29"/>
      <c r="Z132" s="29"/>
    </row>
    <row r="133" spans="17:26" x14ac:dyDescent="0.2">
      <c r="Q133" s="73">
        <v>5</v>
      </c>
      <c r="R133" s="59">
        <v>1390.2868000000001</v>
      </c>
      <c r="S133" s="58">
        <v>17.386099999999999</v>
      </c>
      <c r="T133" s="58">
        <v>-59.435499999999998</v>
      </c>
      <c r="U133" s="58">
        <v>0.87170000000000003</v>
      </c>
      <c r="V133" s="71">
        <v>186734.11</v>
      </c>
      <c r="X133" s="29"/>
      <c r="Y133" s="29"/>
      <c r="Z133" s="29"/>
    </row>
    <row r="134" spans="17:26" x14ac:dyDescent="0.2">
      <c r="Q134" s="73">
        <v>10</v>
      </c>
      <c r="R134" s="59">
        <v>1332.7424000000001</v>
      </c>
      <c r="S134" s="58">
        <v>17.084299999999999</v>
      </c>
      <c r="T134" s="58">
        <v>-59.435000000000002</v>
      </c>
      <c r="U134" s="58">
        <v>0.8569</v>
      </c>
      <c r="V134" s="71">
        <v>362246.17</v>
      </c>
      <c r="X134" s="29"/>
      <c r="Y134" s="29"/>
      <c r="Z134" s="29"/>
    </row>
    <row r="135" spans="17:26" x14ac:dyDescent="0.2">
      <c r="Q135" s="75">
        <v>14</v>
      </c>
      <c r="R135" s="76">
        <v>1280.0467000000001</v>
      </c>
      <c r="S135" s="77">
        <v>16.797000000000001</v>
      </c>
      <c r="T135" s="77">
        <v>-59.4771</v>
      </c>
      <c r="U135" s="77">
        <v>0.8427</v>
      </c>
      <c r="V135" s="78">
        <v>492142.41</v>
      </c>
      <c r="X135" s="29"/>
      <c r="Y135" s="29"/>
      <c r="Z135" s="29"/>
    </row>
    <row r="136" spans="17:26" x14ac:dyDescent="0.2">
      <c r="Q136" s="73">
        <v>20</v>
      </c>
      <c r="R136" s="59">
        <v>1216.0425</v>
      </c>
      <c r="S136" s="58">
        <v>16.432700000000001</v>
      </c>
      <c r="T136" s="58">
        <v>-59.539700000000003</v>
      </c>
      <c r="U136" s="58">
        <v>0.8246</v>
      </c>
      <c r="V136" s="71">
        <v>677654.12</v>
      </c>
      <c r="X136" s="29"/>
      <c r="Y136" s="29"/>
      <c r="Z136" s="29"/>
    </row>
    <row r="137" spans="17:26" x14ac:dyDescent="0.2">
      <c r="Q137" s="73">
        <v>25</v>
      </c>
      <c r="R137" s="59">
        <v>1162.3788999999999</v>
      </c>
      <c r="S137" s="58">
        <v>16.113099999999999</v>
      </c>
      <c r="T137" s="58">
        <v>-59.669699999999999</v>
      </c>
      <c r="U137" s="58">
        <v>0.80869999999999997</v>
      </c>
      <c r="V137" s="71">
        <v>819193.68</v>
      </c>
      <c r="X137" s="29"/>
      <c r="Y137" s="29"/>
      <c r="Z137" s="29"/>
    </row>
    <row r="138" spans="17:26" x14ac:dyDescent="0.2">
      <c r="Q138" s="74">
        <v>50</v>
      </c>
      <c r="R138" s="61">
        <v>922.31169999999997</v>
      </c>
      <c r="S138" s="62">
        <v>14.4886</v>
      </c>
      <c r="T138" s="62">
        <v>-59.857700000000001</v>
      </c>
      <c r="U138" s="62">
        <v>0.72809999999999997</v>
      </c>
      <c r="V138" s="72">
        <v>1385620.4</v>
      </c>
      <c r="X138" s="29"/>
      <c r="Y138" s="29"/>
      <c r="Z138" s="29"/>
    </row>
    <row r="139" spans="17:26" x14ac:dyDescent="0.2">
      <c r="Q139" s="57" t="s">
        <v>34</v>
      </c>
      <c r="R139" s="59">
        <v>358.53039999999999</v>
      </c>
      <c r="S139" s="58">
        <v>8.0864999999999991</v>
      </c>
      <c r="T139" s="58">
        <v>-58.866799999999998</v>
      </c>
      <c r="U139" s="58">
        <v>0.39779999999999999</v>
      </c>
      <c r="V139" s="71">
        <v>0</v>
      </c>
    </row>
    <row r="141" spans="17:26" x14ac:dyDescent="0.2">
      <c r="Q141" s="51" t="s">
        <v>135</v>
      </c>
    </row>
    <row r="143" spans="17:26" ht="19" x14ac:dyDescent="0.25">
      <c r="Q143" s="80"/>
      <c r="R143" s="149" t="s">
        <v>137</v>
      </c>
      <c r="S143" s="149"/>
      <c r="T143" s="150"/>
      <c r="U143" s="151" t="s">
        <v>136</v>
      </c>
      <c r="V143" s="149"/>
      <c r="W143" s="150"/>
      <c r="X143" s="146" t="s">
        <v>138</v>
      </c>
      <c r="Y143" s="146"/>
      <c r="Z143" s="146"/>
    </row>
    <row r="144" spans="17:26" ht="35" thickBot="1" x14ac:dyDescent="0.25">
      <c r="Q144" s="82" t="s">
        <v>132</v>
      </c>
      <c r="R144" s="82" t="s">
        <v>8</v>
      </c>
      <c r="S144" s="82" t="s">
        <v>10</v>
      </c>
      <c r="T144" s="83" t="s">
        <v>11</v>
      </c>
      <c r="U144" s="84" t="s">
        <v>8</v>
      </c>
      <c r="V144" s="82" t="s">
        <v>10</v>
      </c>
      <c r="W144" s="83" t="s">
        <v>11</v>
      </c>
      <c r="X144" s="82" t="s">
        <v>8</v>
      </c>
      <c r="Y144" s="82" t="s">
        <v>10</v>
      </c>
      <c r="Z144" s="82" t="s">
        <v>11</v>
      </c>
    </row>
    <row r="145" spans="17:29" ht="17" thickTop="1" x14ac:dyDescent="0.2">
      <c r="Q145" s="73" t="s">
        <v>133</v>
      </c>
      <c r="R145" s="39">
        <v>17.728200000000001</v>
      </c>
      <c r="S145" s="39">
        <v>-59.361600000000003</v>
      </c>
      <c r="T145" s="41">
        <v>0.88859999999999995</v>
      </c>
      <c r="U145" s="79">
        <v>17.043099999999999</v>
      </c>
      <c r="V145" s="39">
        <v>-53.1402</v>
      </c>
      <c r="W145" s="41">
        <v>0.81340000000000001</v>
      </c>
      <c r="X145" s="12">
        <v>18.099399999999999</v>
      </c>
      <c r="Y145" s="12">
        <v>-54.310899999999997</v>
      </c>
      <c r="Z145" s="12">
        <v>0.87150000000000005</v>
      </c>
      <c r="AC145" s="29"/>
    </row>
    <row r="146" spans="17:29" x14ac:dyDescent="0.2">
      <c r="Q146" s="73">
        <v>5</v>
      </c>
      <c r="R146" s="39">
        <v>17.386099999999999</v>
      </c>
      <c r="S146" s="39">
        <v>-59.435499999999998</v>
      </c>
      <c r="T146" s="41">
        <v>0.87170000000000003</v>
      </c>
      <c r="U146" s="79">
        <v>16.584099999999999</v>
      </c>
      <c r="V146" s="39">
        <v>-53.281199999999998</v>
      </c>
      <c r="W146" s="41">
        <v>0.79159999999999997</v>
      </c>
      <c r="X146" s="12">
        <v>17.482299999999999</v>
      </c>
      <c r="Y146" s="12">
        <v>-54.537500000000001</v>
      </c>
      <c r="Z146" s="12">
        <v>0.84189999999999998</v>
      </c>
      <c r="AC146" s="29"/>
    </row>
    <row r="147" spans="17:29" x14ac:dyDescent="0.2">
      <c r="Q147" s="73">
        <v>10</v>
      </c>
      <c r="R147" s="39">
        <v>17.084299999999999</v>
      </c>
      <c r="S147" s="39">
        <v>-59.435000000000002</v>
      </c>
      <c r="T147" s="41">
        <v>0.8569</v>
      </c>
      <c r="U147" s="79">
        <v>16.105899999999998</v>
      </c>
      <c r="V147" s="39">
        <v>-53.522599999999997</v>
      </c>
      <c r="W147" s="41">
        <v>0.76900000000000002</v>
      </c>
      <c r="X147" s="12">
        <v>16.869900000000001</v>
      </c>
      <c r="Y147" s="12">
        <v>-54.706899999999997</v>
      </c>
      <c r="Z147" s="12">
        <v>0.81269999999999998</v>
      </c>
      <c r="AC147" s="29"/>
    </row>
    <row r="148" spans="17:29" x14ac:dyDescent="0.2">
      <c r="Q148" s="75">
        <v>14</v>
      </c>
      <c r="R148" s="85">
        <v>16.797000000000001</v>
      </c>
      <c r="S148" s="85">
        <v>-59.4771</v>
      </c>
      <c r="T148" s="86">
        <v>0.8427</v>
      </c>
      <c r="U148" s="87">
        <v>15.7462</v>
      </c>
      <c r="V148" s="85">
        <v>-53.552599999999998</v>
      </c>
      <c r="W148" s="86">
        <v>0.75190000000000001</v>
      </c>
      <c r="X148" s="88">
        <v>16.381499999999999</v>
      </c>
      <c r="Y148" s="88">
        <v>-54.8996</v>
      </c>
      <c r="Z148" s="88">
        <v>0.78939999999999999</v>
      </c>
      <c r="AC148" s="29"/>
    </row>
    <row r="149" spans="17:29" x14ac:dyDescent="0.2">
      <c r="Q149" s="73">
        <v>20</v>
      </c>
      <c r="R149" s="39">
        <v>16.432700000000001</v>
      </c>
      <c r="S149" s="39">
        <v>-59.539700000000003</v>
      </c>
      <c r="T149" s="41">
        <v>0.8246</v>
      </c>
      <c r="U149" s="79">
        <v>15.216100000000001</v>
      </c>
      <c r="V149" s="39">
        <v>-53.6965</v>
      </c>
      <c r="W149" s="41">
        <v>0.7268</v>
      </c>
      <c r="X149" s="12">
        <v>15.6393</v>
      </c>
      <c r="Y149" s="12">
        <v>-55.139200000000002</v>
      </c>
      <c r="Z149" s="12">
        <v>0.75370000000000004</v>
      </c>
      <c r="AC149" s="29"/>
    </row>
    <row r="150" spans="17:29" x14ac:dyDescent="0.2">
      <c r="Q150" s="73">
        <v>25</v>
      </c>
      <c r="R150" s="39">
        <v>16.113099999999999</v>
      </c>
      <c r="S150" s="39">
        <v>-59.669699999999999</v>
      </c>
      <c r="T150" s="41">
        <v>0.80869999999999997</v>
      </c>
      <c r="U150" s="79">
        <v>14.752000000000001</v>
      </c>
      <c r="V150" s="39">
        <v>-53.885599999999997</v>
      </c>
      <c r="W150" s="41">
        <v>0.70469999999999999</v>
      </c>
      <c r="X150" s="12">
        <v>15.041399999999999</v>
      </c>
      <c r="Y150" s="12">
        <v>-55.350499999999997</v>
      </c>
      <c r="Z150" s="12">
        <v>0.72489999999999999</v>
      </c>
      <c r="AC150" s="29"/>
    </row>
    <row r="151" spans="17:29" x14ac:dyDescent="0.2">
      <c r="Q151" s="81">
        <v>50</v>
      </c>
      <c r="R151" s="39">
        <v>14.4886</v>
      </c>
      <c r="S151" s="39">
        <v>-59.857700000000001</v>
      </c>
      <c r="T151" s="41">
        <v>0.72809999999999997</v>
      </c>
      <c r="U151" s="79">
        <v>12.529</v>
      </c>
      <c r="V151" s="39">
        <v>-54.520099999999999</v>
      </c>
      <c r="W151" s="41">
        <v>0.59860000000000002</v>
      </c>
      <c r="X151" s="12">
        <v>12.061199999999999</v>
      </c>
      <c r="Y151" s="12">
        <v>-56.307299999999998</v>
      </c>
      <c r="Z151" s="12">
        <v>0.58089999999999997</v>
      </c>
      <c r="AC151" s="29"/>
    </row>
    <row r="153" spans="17:29" x14ac:dyDescent="0.2">
      <c r="Q153" s="51" t="s">
        <v>135</v>
      </c>
    </row>
    <row r="159" spans="17:29" x14ac:dyDescent="0.2">
      <c r="X159" s="29"/>
      <c r="Y159" s="29"/>
      <c r="Z159" s="29"/>
    </row>
    <row r="160" spans="17:29" x14ac:dyDescent="0.2">
      <c r="X160" s="29"/>
      <c r="Y160" s="29"/>
      <c r="Z160" s="29"/>
    </row>
    <row r="161" spans="17:26" x14ac:dyDescent="0.2">
      <c r="X161" s="29"/>
      <c r="Y161" s="29"/>
      <c r="Z161" s="29"/>
    </row>
    <row r="162" spans="17:26" x14ac:dyDescent="0.2">
      <c r="X162" s="29"/>
      <c r="Y162" s="29"/>
      <c r="Z162" s="29"/>
    </row>
    <row r="163" spans="17:26" x14ac:dyDescent="0.2">
      <c r="X163" s="29"/>
      <c r="Y163" s="29"/>
      <c r="Z163" s="29"/>
    </row>
    <row r="164" spans="17:26" x14ac:dyDescent="0.2">
      <c r="X164" s="29"/>
      <c r="Y164" s="29"/>
      <c r="Z164" s="29"/>
    </row>
    <row r="165" spans="17:26" x14ac:dyDescent="0.2">
      <c r="X165" s="29"/>
      <c r="Y165" s="29"/>
      <c r="Z165" s="29"/>
    </row>
    <row r="166" spans="17:26" x14ac:dyDescent="0.2">
      <c r="X166" s="29"/>
      <c r="Y166" s="29"/>
      <c r="Z166" s="29"/>
    </row>
    <row r="169" spans="17:26" x14ac:dyDescent="0.2">
      <c r="Q169" s="29" t="s">
        <v>34</v>
      </c>
      <c r="R169" s="29">
        <v>8.0864999999999991</v>
      </c>
      <c r="S169" s="29">
        <v>-58.866799999999998</v>
      </c>
      <c r="T169" s="29">
        <v>0.39779999999999999</v>
      </c>
      <c r="U169" s="29">
        <v>0</v>
      </c>
    </row>
  </sheetData>
  <mergeCells count="13">
    <mergeCell ref="X143:Z143"/>
    <mergeCell ref="Q84:U84"/>
    <mergeCell ref="Q118:V118"/>
    <mergeCell ref="Q130:V130"/>
    <mergeCell ref="R143:T143"/>
    <mergeCell ref="U143:W143"/>
    <mergeCell ref="R52:T52"/>
    <mergeCell ref="U52:W52"/>
    <mergeCell ref="B3:G3"/>
    <mergeCell ref="I3:N3"/>
    <mergeCell ref="B18:G18"/>
    <mergeCell ref="I18:N18"/>
    <mergeCell ref="P51:W51"/>
  </mergeCells>
  <conditionalFormatting sqref="V54:V78">
    <cfRule type="top10" dxfId="7" priority="5" rank="10"/>
    <cfRule type="top10" dxfId="6" priority="6" rank="10"/>
    <cfRule type="top10" dxfId="5" priority="7" rank="10"/>
    <cfRule type="top10" dxfId="4" priority="8" percent="1" rank="10"/>
  </conditionalFormatting>
  <conditionalFormatting sqref="S54:S78">
    <cfRule type="top10" dxfId="3" priority="1" rank="10"/>
    <cfRule type="top10" dxfId="2" priority="2" rank="10"/>
    <cfRule type="top10" dxfId="1" priority="3" rank="10"/>
    <cfRule type="top10" dxfId="0" priority="4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6B5B-76F9-B546-8B23-29C02866714F}">
  <dimension ref="B3:M68"/>
  <sheetViews>
    <sheetView showGridLines="0" topLeftCell="A2" zoomScale="125" workbookViewId="0">
      <selection activeCell="B3" sqref="B3:H3"/>
    </sheetView>
  </sheetViews>
  <sheetFormatPr baseColWidth="10" defaultColWidth="18" defaultRowHeight="16" x14ac:dyDescent="0.2"/>
  <cols>
    <col min="2" max="2" width="21" customWidth="1"/>
    <col min="3" max="3" width="17.33203125" customWidth="1"/>
    <col min="4" max="4" width="13.5" customWidth="1"/>
    <col min="5" max="5" width="12.1640625" customWidth="1"/>
    <col min="6" max="7" width="15" customWidth="1"/>
    <col min="8" max="8" width="12" customWidth="1"/>
  </cols>
  <sheetData>
    <row r="3" spans="2:10" ht="20" x14ac:dyDescent="0.2">
      <c r="B3" s="158" t="s">
        <v>142</v>
      </c>
      <c r="C3" s="158"/>
      <c r="D3" s="158"/>
      <c r="E3" s="158"/>
      <c r="F3" s="158"/>
      <c r="G3" s="158"/>
      <c r="H3" s="158"/>
    </row>
    <row r="4" spans="2:10" ht="35" thickBot="1" x14ac:dyDescent="0.25">
      <c r="B4" s="108"/>
      <c r="C4" s="82" t="s">
        <v>140</v>
      </c>
      <c r="D4" s="82" t="s">
        <v>26</v>
      </c>
      <c r="E4" s="82" t="s">
        <v>8</v>
      </c>
      <c r="F4" s="82" t="s">
        <v>139</v>
      </c>
      <c r="G4" s="82" t="s">
        <v>25</v>
      </c>
      <c r="H4" s="82" t="s">
        <v>11</v>
      </c>
      <c r="I4" s="32"/>
      <c r="J4" s="110"/>
    </row>
    <row r="5" spans="2:10" ht="17" thickTop="1" x14ac:dyDescent="0.2">
      <c r="B5" s="109"/>
      <c r="C5" s="74" t="s">
        <v>141</v>
      </c>
      <c r="D5" s="67">
        <v>1280.0467000000001</v>
      </c>
      <c r="E5" s="46">
        <v>16.797000000000001</v>
      </c>
      <c r="F5" s="46">
        <v>19.933299999999999</v>
      </c>
      <c r="G5" s="46">
        <v>-59.4771</v>
      </c>
      <c r="H5" s="46">
        <v>0.8427</v>
      </c>
      <c r="I5" s="29"/>
      <c r="J5" s="29"/>
    </row>
    <row r="6" spans="2:10" s="16" customFormat="1" x14ac:dyDescent="0.2">
      <c r="B6" s="155" t="s">
        <v>144</v>
      </c>
      <c r="C6" s="93">
        <v>0.03</v>
      </c>
      <c r="D6" s="94">
        <v>817.42769999999996</v>
      </c>
      <c r="E6" s="95">
        <v>13.65</v>
      </c>
      <c r="F6" s="95">
        <v>14.7714</v>
      </c>
      <c r="G6" s="95">
        <v>-35.078400000000002</v>
      </c>
      <c r="H6" s="95">
        <v>0.92410000000000003</v>
      </c>
      <c r="I6" s="29"/>
      <c r="J6" s="29"/>
    </row>
    <row r="7" spans="2:10" s="16" customFormat="1" x14ac:dyDescent="0.2">
      <c r="B7" s="156"/>
      <c r="C7" s="93">
        <v>0.05</v>
      </c>
      <c r="D7" s="94">
        <v>883.60929999999996</v>
      </c>
      <c r="E7" s="95">
        <v>14.190099999999999</v>
      </c>
      <c r="F7" s="95">
        <v>15.745799999999999</v>
      </c>
      <c r="G7" s="95">
        <v>-39.559600000000003</v>
      </c>
      <c r="H7" s="95">
        <v>0.9012</v>
      </c>
      <c r="I7" s="29"/>
      <c r="J7" s="29"/>
    </row>
    <row r="8" spans="2:10" s="16" customFormat="1" x14ac:dyDescent="0.2">
      <c r="B8" s="156"/>
      <c r="C8" s="93">
        <v>0.1</v>
      </c>
      <c r="D8" s="94">
        <v>1262.1795999999999</v>
      </c>
      <c r="E8" s="95">
        <v>16.696999999999999</v>
      </c>
      <c r="F8" s="96">
        <v>17.274000000000001</v>
      </c>
      <c r="G8" s="97">
        <v>-45.925600000000003</v>
      </c>
      <c r="H8" s="98">
        <v>0.96660000000000001</v>
      </c>
      <c r="I8" s="29"/>
      <c r="J8" s="29"/>
    </row>
    <row r="9" spans="2:10" s="16" customFormat="1" x14ac:dyDescent="0.2">
      <c r="B9" s="157"/>
      <c r="C9" s="99">
        <v>0.15</v>
      </c>
      <c r="D9" s="100">
        <v>1270.2647999999999</v>
      </c>
      <c r="E9" s="101">
        <v>16.7424</v>
      </c>
      <c r="F9" s="101">
        <v>18.178999999999998</v>
      </c>
      <c r="G9" s="101">
        <v>-54.246499999999997</v>
      </c>
      <c r="H9" s="101">
        <v>0.92100000000000004</v>
      </c>
      <c r="I9" s="29"/>
      <c r="J9" s="29"/>
    </row>
    <row r="10" spans="2:10" s="16" customFormat="1" x14ac:dyDescent="0.2">
      <c r="B10" s="155" t="s">
        <v>145</v>
      </c>
      <c r="C10" s="93">
        <v>0.03</v>
      </c>
      <c r="D10" s="94">
        <v>444.839</v>
      </c>
      <c r="E10" s="95">
        <v>9.5157000000000007</v>
      </c>
      <c r="F10" s="95">
        <v>13.7942</v>
      </c>
      <c r="G10" s="95">
        <v>-28.4421</v>
      </c>
      <c r="H10" s="95">
        <v>0.68979999999999997</v>
      </c>
      <c r="I10" s="29"/>
      <c r="J10" s="29"/>
    </row>
    <row r="11" spans="2:10" s="16" customFormat="1" x14ac:dyDescent="0.2">
      <c r="B11" s="156"/>
      <c r="C11" s="93">
        <v>0.05</v>
      </c>
      <c r="D11" s="94">
        <v>606.51760000000002</v>
      </c>
      <c r="E11" s="95">
        <v>11.6031</v>
      </c>
      <c r="F11" s="95">
        <v>15.9076</v>
      </c>
      <c r="G11" s="95">
        <v>-32.139099999999999</v>
      </c>
      <c r="H11" s="95">
        <v>0.72940000000000005</v>
      </c>
      <c r="I11" s="29"/>
      <c r="J11" s="29"/>
    </row>
    <row r="12" spans="2:10" s="16" customFormat="1" x14ac:dyDescent="0.2">
      <c r="B12" s="156"/>
      <c r="C12" s="93">
        <v>0.1</v>
      </c>
      <c r="D12" s="104">
        <v>1556.6387</v>
      </c>
      <c r="E12" s="105">
        <v>18.1968</v>
      </c>
      <c r="F12" s="105">
        <v>17.6023</v>
      </c>
      <c r="G12" s="105">
        <v>-45.110799999999998</v>
      </c>
      <c r="H12" s="105">
        <v>1.0338000000000001</v>
      </c>
      <c r="I12" s="29"/>
      <c r="J12" s="29"/>
    </row>
    <row r="13" spans="2:10" s="16" customFormat="1" x14ac:dyDescent="0.2">
      <c r="B13" s="157"/>
      <c r="C13" s="99">
        <v>0.15</v>
      </c>
      <c r="D13" s="106">
        <v>1910.3957</v>
      </c>
      <c r="E13" s="107">
        <v>19.680199999999999</v>
      </c>
      <c r="F13" s="107">
        <v>18.101099999999999</v>
      </c>
      <c r="G13" s="107">
        <v>-39.234200000000001</v>
      </c>
      <c r="H13" s="107">
        <v>1.0871999999999999</v>
      </c>
      <c r="I13" s="29"/>
      <c r="J13" s="29"/>
    </row>
    <row r="14" spans="2:10" x14ac:dyDescent="0.2">
      <c r="B14" s="102"/>
      <c r="C14" s="103" t="s">
        <v>34</v>
      </c>
      <c r="D14" s="92">
        <v>362</v>
      </c>
      <c r="E14" s="89">
        <v>8.15</v>
      </c>
      <c r="F14" s="89">
        <v>20.34</v>
      </c>
      <c r="G14" s="89">
        <v>-58.866799999999998</v>
      </c>
      <c r="H14" s="89">
        <v>0.39779999999999999</v>
      </c>
      <c r="I14" s="29"/>
      <c r="J14" s="29"/>
    </row>
    <row r="15" spans="2:10" x14ac:dyDescent="0.2">
      <c r="C15" s="90"/>
      <c r="D15" s="91"/>
      <c r="E15" s="39"/>
      <c r="F15" s="39"/>
      <c r="G15" s="39"/>
      <c r="H15" s="39"/>
      <c r="I15" s="30"/>
      <c r="J15" s="29"/>
    </row>
    <row r="16" spans="2:10" x14ac:dyDescent="0.2">
      <c r="B16" t="s">
        <v>143</v>
      </c>
      <c r="I16" s="30"/>
      <c r="J16" s="29"/>
    </row>
    <row r="17" spans="2:12" x14ac:dyDescent="0.2">
      <c r="I17" s="30"/>
      <c r="J17" s="29"/>
    </row>
    <row r="18" spans="2:12" x14ac:dyDescent="0.2">
      <c r="I18" s="30"/>
      <c r="J18" s="29"/>
    </row>
    <row r="19" spans="2:12" ht="20" x14ac:dyDescent="0.2">
      <c r="C19" s="154" t="s">
        <v>153</v>
      </c>
      <c r="D19" s="154"/>
      <c r="E19" s="154"/>
      <c r="F19" s="154"/>
      <c r="G19" s="154"/>
      <c r="H19" s="154"/>
      <c r="I19" s="30"/>
      <c r="J19" s="29"/>
    </row>
    <row r="20" spans="2:12" ht="35" thickBot="1" x14ac:dyDescent="0.25">
      <c r="C20" s="113" t="s">
        <v>152</v>
      </c>
      <c r="D20" s="82" t="s">
        <v>26</v>
      </c>
      <c r="E20" s="82" t="s">
        <v>8</v>
      </c>
      <c r="F20" s="82" t="s">
        <v>139</v>
      </c>
      <c r="G20" s="82" t="s">
        <v>25</v>
      </c>
      <c r="H20" s="82" t="s">
        <v>11</v>
      </c>
      <c r="I20" s="30"/>
      <c r="J20" s="32"/>
      <c r="K20" s="32"/>
      <c r="L20" s="32"/>
    </row>
    <row r="21" spans="2:12" ht="17" thickTop="1" x14ac:dyDescent="0.2">
      <c r="C21" s="112" t="s">
        <v>154</v>
      </c>
      <c r="D21" s="94">
        <v>1280.0467000000001</v>
      </c>
      <c r="E21" s="95">
        <v>16.797000000000001</v>
      </c>
      <c r="F21" s="95">
        <v>19.933299999999999</v>
      </c>
      <c r="G21" s="95">
        <v>-59.4771</v>
      </c>
      <c r="H21" s="95">
        <v>0.8427</v>
      </c>
      <c r="I21" s="29"/>
      <c r="J21" s="29"/>
      <c r="K21" s="29"/>
      <c r="L21" s="29"/>
    </row>
    <row r="22" spans="2:12" x14ac:dyDescent="0.2">
      <c r="C22" s="112" t="s">
        <v>146</v>
      </c>
      <c r="D22" s="118">
        <v>1274.3039000000001</v>
      </c>
      <c r="E22" s="119">
        <v>16.765000000000001</v>
      </c>
      <c r="F22" s="119">
        <v>19.483799999999999</v>
      </c>
      <c r="G22" s="119">
        <v>-57.017000000000003</v>
      </c>
      <c r="H22" s="119">
        <v>0.86050000000000004</v>
      </c>
      <c r="I22" s="29"/>
      <c r="J22" s="29"/>
      <c r="K22" s="29"/>
      <c r="L22" s="29"/>
    </row>
    <row r="23" spans="2:12" x14ac:dyDescent="0.2">
      <c r="C23" s="112" t="s">
        <v>147</v>
      </c>
      <c r="D23" s="94">
        <v>1120.1632</v>
      </c>
      <c r="E23" s="95">
        <v>15.851800000000001</v>
      </c>
      <c r="F23" s="95">
        <v>21.687000000000001</v>
      </c>
      <c r="G23" s="95">
        <v>-60.798400000000001</v>
      </c>
      <c r="H23" s="95">
        <v>0.73089999999999999</v>
      </c>
      <c r="I23" s="29"/>
      <c r="J23" s="29"/>
      <c r="K23" s="29"/>
      <c r="L23" s="29"/>
    </row>
    <row r="24" spans="2:12" x14ac:dyDescent="0.2">
      <c r="C24" s="112" t="s">
        <v>148</v>
      </c>
      <c r="D24" s="94">
        <v>1431.2670000000001</v>
      </c>
      <c r="E24" s="95">
        <v>17.593900000000001</v>
      </c>
      <c r="F24" s="95">
        <v>22.9345</v>
      </c>
      <c r="G24" s="95">
        <v>-62.256500000000003</v>
      </c>
      <c r="H24" s="95">
        <v>0.7671</v>
      </c>
      <c r="I24" s="29"/>
      <c r="J24" s="29"/>
      <c r="K24" s="29"/>
      <c r="L24" s="29"/>
    </row>
    <row r="25" spans="2:12" x14ac:dyDescent="0.2">
      <c r="C25" s="112" t="s">
        <v>149</v>
      </c>
      <c r="D25" s="94">
        <v>874.97810000000004</v>
      </c>
      <c r="E25" s="95">
        <v>14.1219</v>
      </c>
      <c r="F25" s="95">
        <v>21.1968</v>
      </c>
      <c r="G25" s="95">
        <v>-60.451599999999999</v>
      </c>
      <c r="H25" s="95">
        <v>0.66620000000000001</v>
      </c>
      <c r="I25" s="29"/>
      <c r="J25" s="29"/>
      <c r="K25" s="29"/>
      <c r="L25" s="29"/>
    </row>
    <row r="26" spans="2:12" x14ac:dyDescent="0.2">
      <c r="C26" s="112" t="s">
        <v>150</v>
      </c>
      <c r="D26" s="94">
        <v>1249.8747000000001</v>
      </c>
      <c r="E26" s="95">
        <v>16.627400000000002</v>
      </c>
      <c r="F26" s="95">
        <v>22.394400000000001</v>
      </c>
      <c r="G26" s="95">
        <v>-60.730600000000003</v>
      </c>
      <c r="H26" s="95">
        <v>0.74250000000000005</v>
      </c>
      <c r="I26" s="29"/>
      <c r="J26" s="29"/>
      <c r="K26" s="29"/>
      <c r="L26" s="29"/>
    </row>
    <row r="27" spans="2:12" x14ac:dyDescent="0.2">
      <c r="C27" s="116" t="s">
        <v>151</v>
      </c>
      <c r="D27" s="100">
        <v>1809.6655000000001</v>
      </c>
      <c r="E27" s="117">
        <v>19.286000000000001</v>
      </c>
      <c r="F27" s="101">
        <v>23.1143</v>
      </c>
      <c r="G27" s="101">
        <v>-60.890099999999997</v>
      </c>
      <c r="H27" s="101">
        <v>0.83440000000000003</v>
      </c>
      <c r="I27" s="29"/>
      <c r="J27" s="29"/>
      <c r="K27" s="29"/>
      <c r="L27" s="29"/>
    </row>
    <row r="28" spans="2:12" x14ac:dyDescent="0.2">
      <c r="C28" s="115" t="s">
        <v>34</v>
      </c>
      <c r="D28" s="92">
        <v>362</v>
      </c>
      <c r="E28" s="89">
        <v>8.15</v>
      </c>
      <c r="F28" s="89">
        <v>20.34</v>
      </c>
      <c r="G28" s="89">
        <v>-58.866799999999998</v>
      </c>
      <c r="H28" s="89">
        <v>0.39779999999999999</v>
      </c>
      <c r="I28" s="29"/>
      <c r="J28" s="29"/>
      <c r="K28" s="29"/>
      <c r="L28" s="29"/>
    </row>
    <row r="29" spans="2:12" x14ac:dyDescent="0.2">
      <c r="I29" s="111"/>
      <c r="J29" s="111"/>
      <c r="K29" s="29"/>
    </row>
    <row r="30" spans="2:12" x14ac:dyDescent="0.2">
      <c r="B30" s="29"/>
      <c r="C30" t="s">
        <v>162</v>
      </c>
      <c r="D30" s="29"/>
      <c r="E30" s="29"/>
      <c r="F30" s="29"/>
      <c r="G30" s="111"/>
      <c r="H30" s="29"/>
      <c r="I30" s="111"/>
      <c r="J30" s="29"/>
    </row>
    <row r="31" spans="2:12" x14ac:dyDescent="0.2">
      <c r="C31" s="29"/>
      <c r="D31" s="29"/>
      <c r="E31" s="29"/>
      <c r="F31" s="29"/>
      <c r="G31" s="29"/>
      <c r="H31" s="29"/>
      <c r="I31" s="29"/>
      <c r="J31" s="29"/>
    </row>
    <row r="32" spans="2:12" x14ac:dyDescent="0.2">
      <c r="I32" s="29"/>
      <c r="J32" s="29"/>
    </row>
    <row r="33" spans="2:13" ht="20" x14ac:dyDescent="0.2">
      <c r="C33" s="154" t="s">
        <v>160</v>
      </c>
      <c r="D33" s="154"/>
      <c r="E33" s="154"/>
      <c r="F33" s="154"/>
      <c r="G33" s="154"/>
      <c r="H33" s="154"/>
      <c r="I33" s="29"/>
      <c r="J33" s="29"/>
    </row>
    <row r="34" spans="2:13" ht="35" thickBot="1" x14ac:dyDescent="0.25">
      <c r="C34" s="113"/>
      <c r="D34" s="82" t="s">
        <v>26</v>
      </c>
      <c r="E34" s="82" t="s">
        <v>8</v>
      </c>
      <c r="F34" s="82" t="s">
        <v>9</v>
      </c>
      <c r="G34" s="82" t="s">
        <v>10</v>
      </c>
      <c r="H34" s="82" t="s">
        <v>11</v>
      </c>
      <c r="I34" s="32"/>
      <c r="J34" s="32"/>
      <c r="K34" s="32"/>
      <c r="L34" s="32"/>
      <c r="M34" s="32"/>
    </row>
    <row r="35" spans="2:13" ht="17" thickTop="1" x14ac:dyDescent="0.2">
      <c r="C35" s="112" t="s">
        <v>155</v>
      </c>
      <c r="D35" s="94">
        <v>1898.99</v>
      </c>
      <c r="E35" s="95">
        <v>19.636500000000002</v>
      </c>
      <c r="F35" s="95">
        <v>25.349299999999999</v>
      </c>
      <c r="G35" s="95">
        <v>-62.967700000000001</v>
      </c>
      <c r="H35" s="95">
        <v>0.77459999999999996</v>
      </c>
      <c r="I35" s="29"/>
      <c r="J35" s="29"/>
      <c r="K35" s="29"/>
      <c r="L35" s="29"/>
      <c r="M35" s="29"/>
    </row>
    <row r="36" spans="2:13" x14ac:dyDescent="0.2">
      <c r="C36" s="112" t="s">
        <v>156</v>
      </c>
      <c r="D36" s="94">
        <v>1387.5165</v>
      </c>
      <c r="E36" s="95">
        <v>17.3718</v>
      </c>
      <c r="F36" s="95">
        <v>22.433900000000001</v>
      </c>
      <c r="G36" s="95">
        <v>-59.535899999999998</v>
      </c>
      <c r="H36" s="95">
        <v>0.77439999999999998</v>
      </c>
      <c r="I36" s="29"/>
      <c r="J36" s="29"/>
      <c r="K36" s="29"/>
      <c r="L36" s="29"/>
      <c r="M36" s="29"/>
    </row>
    <row r="37" spans="2:13" x14ac:dyDescent="0.2">
      <c r="C37" s="112" t="s">
        <v>159</v>
      </c>
      <c r="D37" s="94">
        <v>1280.0467000000001</v>
      </c>
      <c r="E37" s="95">
        <v>16.797000000000001</v>
      </c>
      <c r="F37" s="95">
        <v>19.933299999999999</v>
      </c>
      <c r="G37" s="95">
        <v>-59.4771</v>
      </c>
      <c r="H37" s="95">
        <v>0.8427</v>
      </c>
      <c r="I37" s="29"/>
      <c r="J37" s="29"/>
      <c r="K37" s="29"/>
      <c r="L37" s="29"/>
      <c r="M37" s="29"/>
    </row>
    <row r="38" spans="2:13" x14ac:dyDescent="0.2">
      <c r="C38" s="112" t="s">
        <v>157</v>
      </c>
      <c r="D38" s="120">
        <v>1802.5238999999999</v>
      </c>
      <c r="E38" s="121">
        <v>19.257300000000001</v>
      </c>
      <c r="F38" s="121">
        <v>18.663699999999999</v>
      </c>
      <c r="G38" s="121">
        <v>-52.020600000000002</v>
      </c>
      <c r="H38" s="121">
        <v>1.0318000000000001</v>
      </c>
      <c r="I38" s="29"/>
      <c r="J38" s="29"/>
      <c r="K38" s="29"/>
      <c r="L38" s="29"/>
      <c r="M38" s="29"/>
    </row>
    <row r="39" spans="2:13" x14ac:dyDescent="0.2">
      <c r="C39" s="114" t="s">
        <v>158</v>
      </c>
      <c r="D39" s="100">
        <v>1740.9661000000001</v>
      </c>
      <c r="E39" s="101">
        <v>19.005199999999999</v>
      </c>
      <c r="F39" s="101">
        <v>18.201000000000001</v>
      </c>
      <c r="G39" s="101">
        <v>-52.800899999999999</v>
      </c>
      <c r="H39" s="101">
        <v>1.0442</v>
      </c>
      <c r="I39" s="29"/>
      <c r="J39" s="29"/>
      <c r="K39" s="29"/>
      <c r="L39" s="29"/>
      <c r="M39" s="29"/>
    </row>
    <row r="40" spans="2:13" x14ac:dyDescent="0.2">
      <c r="C40" s="115" t="s">
        <v>34</v>
      </c>
      <c r="D40" s="92">
        <v>362</v>
      </c>
      <c r="E40" s="89">
        <v>8.15</v>
      </c>
      <c r="F40" s="89">
        <v>20.34</v>
      </c>
      <c r="G40" s="89">
        <v>-58.866799999999998</v>
      </c>
      <c r="H40" s="89">
        <v>0.39779999999999999</v>
      </c>
      <c r="I40" s="29"/>
      <c r="J40" s="29"/>
      <c r="K40" s="29"/>
      <c r="L40" s="29"/>
      <c r="M40" s="29"/>
    </row>
    <row r="41" spans="2:13" x14ac:dyDescent="0.2">
      <c r="I41" s="29"/>
      <c r="J41" s="29"/>
    </row>
    <row r="42" spans="2:13" x14ac:dyDescent="0.2">
      <c r="C42" s="122" t="s">
        <v>161</v>
      </c>
      <c r="I42" s="29"/>
      <c r="J42" s="29"/>
    </row>
    <row r="43" spans="2:13" x14ac:dyDescent="0.2">
      <c r="I43" s="29"/>
      <c r="J43" s="29"/>
    </row>
    <row r="44" spans="2:13" x14ac:dyDescent="0.2">
      <c r="I44" s="29"/>
      <c r="J44" s="29"/>
    </row>
    <row r="45" spans="2:13" ht="20" x14ac:dyDescent="0.2">
      <c r="B45" s="154" t="s">
        <v>175</v>
      </c>
      <c r="C45" s="154"/>
      <c r="D45" s="154"/>
      <c r="E45" s="154"/>
      <c r="F45" s="154"/>
      <c r="G45" s="154"/>
      <c r="H45" s="154"/>
      <c r="I45" s="29"/>
      <c r="J45" s="29"/>
    </row>
    <row r="46" spans="2:13" ht="35" thickBot="1" x14ac:dyDescent="0.25">
      <c r="B46" s="82" t="s">
        <v>168</v>
      </c>
      <c r="C46" s="83" t="s">
        <v>169</v>
      </c>
      <c r="D46" s="82" t="s">
        <v>26</v>
      </c>
      <c r="E46" s="82" t="s">
        <v>8</v>
      </c>
      <c r="F46" s="82" t="s">
        <v>9</v>
      </c>
      <c r="G46" s="82" t="s">
        <v>10</v>
      </c>
      <c r="H46" s="82" t="s">
        <v>11</v>
      </c>
      <c r="I46" s="32"/>
      <c r="J46" s="32"/>
      <c r="K46" s="32"/>
      <c r="L46" s="32"/>
      <c r="M46" s="32"/>
    </row>
    <row r="47" spans="2:13" ht="17" thickTop="1" x14ac:dyDescent="0.2">
      <c r="B47" s="125" t="s">
        <v>171</v>
      </c>
      <c r="C47" s="126" t="s">
        <v>170</v>
      </c>
      <c r="D47" s="94">
        <v>1280.0467000000001</v>
      </c>
      <c r="E47" s="95">
        <v>16.797000000000001</v>
      </c>
      <c r="F47" s="95">
        <v>19.933299999999999</v>
      </c>
      <c r="G47" s="95">
        <v>-59.4771</v>
      </c>
      <c r="H47" s="95">
        <v>0.8427</v>
      </c>
      <c r="I47" s="29"/>
      <c r="J47" s="29"/>
      <c r="K47" s="29"/>
      <c r="L47" s="29"/>
      <c r="M47" s="29"/>
    </row>
    <row r="48" spans="2:13" x14ac:dyDescent="0.2">
      <c r="B48" s="125" t="s">
        <v>171</v>
      </c>
      <c r="C48" s="126" t="s">
        <v>173</v>
      </c>
      <c r="D48" s="94">
        <v>1642.4110000000001</v>
      </c>
      <c r="E48" s="95">
        <v>18.583600000000001</v>
      </c>
      <c r="F48" s="95">
        <v>20.161100000000001</v>
      </c>
      <c r="G48" s="95">
        <v>-58.773600000000002</v>
      </c>
      <c r="H48" s="95">
        <v>0.92179999999999995</v>
      </c>
      <c r="I48" s="29"/>
      <c r="J48" s="29"/>
      <c r="K48" s="29"/>
      <c r="L48" s="29"/>
      <c r="M48" s="29"/>
    </row>
    <row r="49" spans="2:13" x14ac:dyDescent="0.2">
      <c r="B49" s="125" t="s">
        <v>171</v>
      </c>
      <c r="C49" s="126" t="s">
        <v>174</v>
      </c>
      <c r="D49" s="94">
        <v>1401.5581</v>
      </c>
      <c r="E49" s="95">
        <v>17.4438</v>
      </c>
      <c r="F49" s="95">
        <v>20.4815</v>
      </c>
      <c r="G49" s="95">
        <v>-58.543999999999997</v>
      </c>
      <c r="H49" s="95">
        <v>0.85170000000000001</v>
      </c>
      <c r="I49" s="29"/>
      <c r="J49" s="29"/>
      <c r="K49" s="29"/>
      <c r="L49" s="29"/>
      <c r="M49" s="29"/>
    </row>
    <row r="50" spans="2:13" x14ac:dyDescent="0.2">
      <c r="B50" s="131" t="s">
        <v>170</v>
      </c>
      <c r="C50" s="132" t="s">
        <v>173</v>
      </c>
      <c r="D50" s="129">
        <v>2706.6318999999999</v>
      </c>
      <c r="E50" s="130">
        <v>22.246600000000001</v>
      </c>
      <c r="F50" s="130">
        <v>20.357700000000001</v>
      </c>
      <c r="G50" s="130">
        <v>-57.412399999999998</v>
      </c>
      <c r="H50" s="130">
        <v>1.0928</v>
      </c>
      <c r="I50" s="29"/>
      <c r="J50" s="29"/>
      <c r="K50" s="29"/>
      <c r="L50" s="29"/>
      <c r="M50" s="29"/>
    </row>
    <row r="51" spans="2:13" x14ac:dyDescent="0.2">
      <c r="B51" s="127" t="s">
        <v>172</v>
      </c>
      <c r="C51" s="128" t="s">
        <v>173</v>
      </c>
      <c r="D51" s="100">
        <v>1189.5998999999999</v>
      </c>
      <c r="E51" s="101">
        <v>16.276900000000001</v>
      </c>
      <c r="F51" s="101">
        <v>19.068000000000001</v>
      </c>
      <c r="G51" s="101">
        <v>-57.213999999999999</v>
      </c>
      <c r="H51" s="101">
        <v>0.85360000000000003</v>
      </c>
      <c r="I51" s="29"/>
      <c r="J51" s="29"/>
      <c r="K51" s="29"/>
      <c r="L51" s="29"/>
      <c r="M51" s="29"/>
    </row>
    <row r="52" spans="2:13" x14ac:dyDescent="0.2">
      <c r="B52" s="152" t="s">
        <v>34</v>
      </c>
      <c r="C52" s="153"/>
      <c r="D52" s="92">
        <v>362</v>
      </c>
      <c r="E52" s="89">
        <v>8.15</v>
      </c>
      <c r="F52" s="89">
        <v>20.34</v>
      </c>
      <c r="G52" s="89">
        <v>-58.866799999999998</v>
      </c>
      <c r="H52" s="89">
        <v>0.39779999999999999</v>
      </c>
      <c r="I52" s="29"/>
      <c r="J52" s="29"/>
      <c r="K52" s="29"/>
      <c r="L52" s="29"/>
      <c r="M52" s="29"/>
    </row>
    <row r="54" spans="2:13" x14ac:dyDescent="0.2">
      <c r="B54" s="122" t="s">
        <v>180</v>
      </c>
    </row>
    <row r="57" spans="2:13" x14ac:dyDescent="0.2">
      <c r="C57" s="32" t="s">
        <v>163</v>
      </c>
      <c r="D57" s="32" t="s">
        <v>164</v>
      </c>
      <c r="E57" s="32" t="s">
        <v>165</v>
      </c>
      <c r="F57" s="32" t="s">
        <v>166</v>
      </c>
      <c r="G57" s="135" t="s">
        <v>167</v>
      </c>
      <c r="H57" s="32" t="s">
        <v>34</v>
      </c>
    </row>
    <row r="58" spans="2:13" x14ac:dyDescent="0.2">
      <c r="B58" s="133" t="s">
        <v>176</v>
      </c>
      <c r="C58" s="133">
        <v>1.3302E-2</v>
      </c>
      <c r="D58" s="133">
        <v>1.4277E-2</v>
      </c>
      <c r="E58" s="133">
        <v>1.3331000000000001E-2</v>
      </c>
      <c r="F58" s="133">
        <v>1.6993999999999999E-2</v>
      </c>
      <c r="G58" s="136">
        <v>1.2723E-2</v>
      </c>
      <c r="H58" s="133">
        <v>6.3879999999999996E-3</v>
      </c>
    </row>
    <row r="59" spans="2:13" x14ac:dyDescent="0.2">
      <c r="B59" s="134">
        <v>0.25</v>
      </c>
      <c r="C59" s="133">
        <v>-2.0320999999999999E-2</v>
      </c>
      <c r="D59" s="133">
        <v>-1.5838000000000001E-2</v>
      </c>
      <c r="E59" s="133">
        <v>-2.0240999999999999E-2</v>
      </c>
      <c r="F59" s="133">
        <v>-1.7668E-2</v>
      </c>
      <c r="G59" s="136">
        <v>-1.5483E-2</v>
      </c>
      <c r="H59" s="133">
        <v>-2.4334000000000001E-2</v>
      </c>
    </row>
    <row r="60" spans="2:13" x14ac:dyDescent="0.2">
      <c r="B60" s="134">
        <v>0.75</v>
      </c>
      <c r="C60" s="133">
        <v>5.0395000000000002E-2</v>
      </c>
      <c r="D60" s="133">
        <v>4.9473000000000003E-2</v>
      </c>
      <c r="E60" s="133">
        <v>5.0271999999999997E-2</v>
      </c>
      <c r="F60" s="133">
        <v>5.2144000000000003E-2</v>
      </c>
      <c r="G60" s="136">
        <v>4.7579000000000003E-2</v>
      </c>
      <c r="H60" s="133">
        <v>3.9981000000000003E-2</v>
      </c>
    </row>
    <row r="63" spans="2:13" x14ac:dyDescent="0.2">
      <c r="B63" t="s">
        <v>176</v>
      </c>
      <c r="C63" s="137">
        <f>C58</f>
        <v>1.3302E-2</v>
      </c>
      <c r="D63" s="137">
        <f t="shared" ref="D63:H63" si="0">D58</f>
        <v>1.4277E-2</v>
      </c>
      <c r="E63" s="137">
        <f t="shared" si="0"/>
        <v>1.3331000000000001E-2</v>
      </c>
      <c r="F63" s="137">
        <f t="shared" si="0"/>
        <v>1.6993999999999999E-2</v>
      </c>
      <c r="G63" s="137">
        <f t="shared" si="0"/>
        <v>1.2723E-2</v>
      </c>
      <c r="H63" s="137">
        <f t="shared" si="0"/>
        <v>6.3879999999999996E-3</v>
      </c>
    </row>
    <row r="64" spans="2:13" x14ac:dyDescent="0.2">
      <c r="B64" t="s">
        <v>177</v>
      </c>
      <c r="C64" s="137">
        <f>C58-C59</f>
        <v>3.3623E-2</v>
      </c>
      <c r="D64" s="137">
        <f t="shared" ref="D64:H64" si="1">D58-D59</f>
        <v>3.0115000000000003E-2</v>
      </c>
      <c r="E64" s="137">
        <f t="shared" si="1"/>
        <v>3.3571999999999998E-2</v>
      </c>
      <c r="F64" s="137">
        <f t="shared" si="1"/>
        <v>3.4661999999999998E-2</v>
      </c>
      <c r="G64" s="137">
        <f t="shared" si="1"/>
        <v>2.8206000000000002E-2</v>
      </c>
      <c r="H64" s="137">
        <f t="shared" si="1"/>
        <v>3.0721999999999999E-2</v>
      </c>
    </row>
    <row r="65" spans="2:8" x14ac:dyDescent="0.2">
      <c r="B65" t="s">
        <v>178</v>
      </c>
      <c r="C65" s="137">
        <f t="shared" ref="C65:H65" si="2">C60-C58</f>
        <v>3.7093000000000001E-2</v>
      </c>
      <c r="D65" s="137">
        <f t="shared" si="2"/>
        <v>3.5196000000000005E-2</v>
      </c>
      <c r="E65" s="137">
        <f t="shared" si="2"/>
        <v>3.6940999999999995E-2</v>
      </c>
      <c r="F65" s="137">
        <f t="shared" si="2"/>
        <v>3.5150000000000001E-2</v>
      </c>
      <c r="G65" s="137">
        <f t="shared" si="2"/>
        <v>3.4856000000000005E-2</v>
      </c>
      <c r="H65" s="137">
        <f t="shared" si="2"/>
        <v>3.3593000000000005E-2</v>
      </c>
    </row>
    <row r="68" spans="2:8" x14ac:dyDescent="0.2">
      <c r="B68" s="134">
        <v>0.5</v>
      </c>
      <c r="C68" s="133">
        <v>1.619E-2</v>
      </c>
      <c r="D68" s="133">
        <v>1.5779999999999999E-2</v>
      </c>
      <c r="E68" s="133">
        <v>1.1502E-2</v>
      </c>
      <c r="F68" s="133">
        <v>1.5793000000000001E-2</v>
      </c>
      <c r="G68" s="136">
        <v>1.4822E-2</v>
      </c>
      <c r="H68" s="133">
        <v>5.4089999999999997E-3</v>
      </c>
    </row>
  </sheetData>
  <mergeCells count="7">
    <mergeCell ref="B3:H3"/>
    <mergeCell ref="C19:H19"/>
    <mergeCell ref="B52:C52"/>
    <mergeCell ref="B45:H45"/>
    <mergeCell ref="C33:H33"/>
    <mergeCell ref="B6:B9"/>
    <mergeCell ref="B10:B1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1879-0EC9-344E-9176-1F660F7D5593}">
  <dimension ref="B3:M35"/>
  <sheetViews>
    <sheetView showGridLines="0" tabSelected="1" topLeftCell="A12" zoomScale="109" workbookViewId="0">
      <selection activeCell="H38" sqref="H38"/>
    </sheetView>
  </sheetViews>
  <sheetFormatPr baseColWidth="10" defaultColWidth="15" defaultRowHeight="16" x14ac:dyDescent="0.2"/>
  <cols>
    <col min="2" max="2" width="7.5" customWidth="1"/>
    <col min="3" max="3" width="15.33203125" customWidth="1"/>
    <col min="4" max="4" width="14.1640625" bestFit="1" customWidth="1"/>
    <col min="5" max="5" width="13.5" bestFit="1" customWidth="1"/>
    <col min="6" max="6" width="18.33203125" customWidth="1"/>
    <col min="7" max="7" width="10.6640625" customWidth="1"/>
    <col min="8" max="8" width="13.5" customWidth="1"/>
    <col min="9" max="13" width="13.6640625" customWidth="1"/>
  </cols>
  <sheetData>
    <row r="3" spans="2:13" ht="20" x14ac:dyDescent="0.2">
      <c r="B3" s="154" t="s">
        <v>196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</row>
    <row r="4" spans="2:13" ht="35" thickBot="1" x14ac:dyDescent="0.25">
      <c r="B4" s="82" t="s">
        <v>56</v>
      </c>
      <c r="C4" s="82" t="s">
        <v>183</v>
      </c>
      <c r="D4" s="82" t="s">
        <v>184</v>
      </c>
      <c r="E4" s="82" t="s">
        <v>185</v>
      </c>
      <c r="F4" s="82" t="s">
        <v>188</v>
      </c>
      <c r="G4" s="82" t="s">
        <v>191</v>
      </c>
      <c r="H4" s="83" t="s">
        <v>169</v>
      </c>
      <c r="I4" s="82" t="s">
        <v>26</v>
      </c>
      <c r="J4" s="82" t="s">
        <v>8</v>
      </c>
      <c r="K4" s="82" t="s">
        <v>9</v>
      </c>
      <c r="L4" s="82" t="s">
        <v>10</v>
      </c>
      <c r="M4" s="82" t="s">
        <v>11</v>
      </c>
    </row>
    <row r="5" spans="2:13" ht="18" thickTop="1" x14ac:dyDescent="0.2">
      <c r="B5" s="161" t="s">
        <v>200</v>
      </c>
      <c r="C5" s="161" t="s">
        <v>181</v>
      </c>
      <c r="D5" s="161" t="s">
        <v>93</v>
      </c>
      <c r="E5" s="159" t="s">
        <v>187</v>
      </c>
      <c r="F5" s="159" t="s">
        <v>189</v>
      </c>
      <c r="G5" s="160">
        <v>10</v>
      </c>
      <c r="H5" s="162" t="s">
        <v>193</v>
      </c>
      <c r="I5" s="94">
        <v>1280.0467000000001</v>
      </c>
      <c r="J5" s="95">
        <v>16.797000000000001</v>
      </c>
      <c r="K5" s="95">
        <v>19.933299999999999</v>
      </c>
      <c r="L5" s="95">
        <v>-59.4771</v>
      </c>
      <c r="M5" s="95">
        <v>0.8427</v>
      </c>
    </row>
    <row r="6" spans="2:13" ht="17" x14ac:dyDescent="0.2">
      <c r="B6" s="161" t="s">
        <v>201</v>
      </c>
      <c r="C6" s="161" t="s">
        <v>182</v>
      </c>
      <c r="D6" s="161" t="s">
        <v>93</v>
      </c>
      <c r="E6" s="159" t="s">
        <v>187</v>
      </c>
      <c r="F6" s="159" t="s">
        <v>189</v>
      </c>
      <c r="G6" s="160">
        <v>10</v>
      </c>
      <c r="H6" s="162" t="s">
        <v>193</v>
      </c>
      <c r="I6" s="94">
        <v>1323.7808</v>
      </c>
      <c r="J6" s="95">
        <v>17.036200000000001</v>
      </c>
      <c r="K6" s="95">
        <v>20.192299999999999</v>
      </c>
      <c r="L6" s="95">
        <v>-54.633600000000001</v>
      </c>
      <c r="M6" s="95">
        <v>0.84370000000000001</v>
      </c>
    </row>
    <row r="7" spans="2:13" ht="17" x14ac:dyDescent="0.2">
      <c r="B7" s="161" t="s">
        <v>202</v>
      </c>
      <c r="C7" s="161" t="s">
        <v>182</v>
      </c>
      <c r="D7" s="161" t="s">
        <v>104</v>
      </c>
      <c r="E7" s="159" t="s">
        <v>187</v>
      </c>
      <c r="F7" s="159" t="s">
        <v>189</v>
      </c>
      <c r="G7" s="160">
        <v>10</v>
      </c>
      <c r="H7" s="162" t="s">
        <v>193</v>
      </c>
      <c r="I7" s="94">
        <v>1596.6939</v>
      </c>
      <c r="J7" s="95">
        <v>18.379899999999999</v>
      </c>
      <c r="K7" s="95">
        <v>20.1128</v>
      </c>
      <c r="L7" s="95">
        <v>-58</v>
      </c>
      <c r="M7" s="95">
        <v>0.91379999999999995</v>
      </c>
    </row>
    <row r="8" spans="2:13" ht="17" x14ac:dyDescent="0.2">
      <c r="B8" s="161" t="s">
        <v>203</v>
      </c>
      <c r="C8" s="161" t="s">
        <v>182</v>
      </c>
      <c r="D8" s="161" t="s">
        <v>104</v>
      </c>
      <c r="E8" s="159" t="s">
        <v>192</v>
      </c>
      <c r="F8" s="159" t="s">
        <v>189</v>
      </c>
      <c r="G8" s="160">
        <v>10</v>
      </c>
      <c r="H8" s="162" t="s">
        <v>193</v>
      </c>
      <c r="I8" s="94">
        <v>1496.9179999999999</v>
      </c>
      <c r="J8" s="95">
        <v>17.915600000000001</v>
      </c>
      <c r="K8" s="95">
        <v>17.566199999999998</v>
      </c>
      <c r="L8" s="95">
        <v>-39.565300000000001</v>
      </c>
      <c r="M8" s="95">
        <v>1.0199</v>
      </c>
    </row>
    <row r="9" spans="2:13" ht="17" x14ac:dyDescent="0.2">
      <c r="B9" s="161" t="s">
        <v>204</v>
      </c>
      <c r="C9" s="161" t="s">
        <v>182</v>
      </c>
      <c r="D9" s="161" t="s">
        <v>104</v>
      </c>
      <c r="E9" s="159" t="s">
        <v>192</v>
      </c>
      <c r="F9" s="159" t="s">
        <v>190</v>
      </c>
      <c r="G9" s="160">
        <v>10</v>
      </c>
      <c r="H9" s="162" t="s">
        <v>193</v>
      </c>
      <c r="I9" s="94">
        <v>1284.7816</v>
      </c>
      <c r="J9" s="95">
        <v>16.8232</v>
      </c>
      <c r="K9" s="95">
        <v>17.1997</v>
      </c>
      <c r="L9" s="95">
        <v>-47.763300000000001</v>
      </c>
      <c r="M9" s="95">
        <v>0.97809999999999997</v>
      </c>
    </row>
    <row r="10" spans="2:13" ht="17" x14ac:dyDescent="0.2">
      <c r="B10" s="161" t="s">
        <v>205</v>
      </c>
      <c r="C10" s="161" t="s">
        <v>182</v>
      </c>
      <c r="D10" s="161" t="s">
        <v>104</v>
      </c>
      <c r="E10" s="159" t="s">
        <v>192</v>
      </c>
      <c r="F10" s="159" t="s">
        <v>190</v>
      </c>
      <c r="G10" s="160">
        <v>15</v>
      </c>
      <c r="H10" s="162" t="s">
        <v>193</v>
      </c>
      <c r="I10" s="94">
        <v>1617.9333999999999</v>
      </c>
      <c r="J10" s="95">
        <v>18.475200000000001</v>
      </c>
      <c r="K10" s="95">
        <v>15.7498</v>
      </c>
      <c r="L10" s="95">
        <v>-34.8476</v>
      </c>
      <c r="M10" s="95">
        <v>1.173</v>
      </c>
    </row>
    <row r="11" spans="2:13" ht="17" x14ac:dyDescent="0.2">
      <c r="B11" s="167" t="s">
        <v>206</v>
      </c>
      <c r="C11" s="167" t="s">
        <v>182</v>
      </c>
      <c r="D11" s="167" t="s">
        <v>104</v>
      </c>
      <c r="E11" s="166" t="s">
        <v>192</v>
      </c>
      <c r="F11" s="166" t="s">
        <v>190</v>
      </c>
      <c r="G11" s="168">
        <v>15</v>
      </c>
      <c r="H11" s="169" t="s">
        <v>186</v>
      </c>
      <c r="I11" s="168">
        <v>2371.3400999999999</v>
      </c>
      <c r="J11" s="170">
        <v>21.265999999999998</v>
      </c>
      <c r="K11" s="170">
        <v>15.256600000000001</v>
      </c>
      <c r="L11" s="170">
        <v>-29.661100000000001</v>
      </c>
      <c r="M11" s="171">
        <v>1.3938999999999999</v>
      </c>
    </row>
    <row r="12" spans="2:13" ht="17" x14ac:dyDescent="0.2">
      <c r="B12" s="161" t="s">
        <v>207</v>
      </c>
      <c r="C12" s="161" t="s">
        <v>182</v>
      </c>
      <c r="D12" s="161" t="s">
        <v>104</v>
      </c>
      <c r="E12" s="159" t="s">
        <v>192</v>
      </c>
      <c r="F12" s="159" t="s">
        <v>189</v>
      </c>
      <c r="G12" s="160">
        <v>15</v>
      </c>
      <c r="H12" s="162" t="s">
        <v>193</v>
      </c>
      <c r="I12" s="94">
        <v>1637.5983000000001</v>
      </c>
      <c r="J12" s="95">
        <v>18.5624</v>
      </c>
      <c r="K12" s="95">
        <v>16.4361</v>
      </c>
      <c r="L12" s="95">
        <v>-37.3523</v>
      </c>
      <c r="M12" s="95">
        <v>1.1294</v>
      </c>
    </row>
    <row r="13" spans="2:13" ht="17" x14ac:dyDescent="0.2">
      <c r="B13" s="173" t="s">
        <v>208</v>
      </c>
      <c r="C13" s="173" t="s">
        <v>182</v>
      </c>
      <c r="D13" s="173" t="s">
        <v>104</v>
      </c>
      <c r="E13" s="172" t="s">
        <v>192</v>
      </c>
      <c r="F13" s="172" t="s">
        <v>189</v>
      </c>
      <c r="G13" s="174">
        <v>15</v>
      </c>
      <c r="H13" s="175" t="s">
        <v>186</v>
      </c>
      <c r="I13" s="174">
        <v>2133.1572999999999</v>
      </c>
      <c r="J13" s="176">
        <v>20.486699999999999</v>
      </c>
      <c r="K13" s="176">
        <v>16.193000000000001</v>
      </c>
      <c r="L13" s="176">
        <v>-33.660499999999999</v>
      </c>
      <c r="M13" s="177">
        <v>1.2652000000000001</v>
      </c>
    </row>
    <row r="14" spans="2:13" ht="17" x14ac:dyDescent="0.2">
      <c r="B14" s="164" t="s">
        <v>81</v>
      </c>
      <c r="C14" s="164" t="s">
        <v>34</v>
      </c>
      <c r="D14" s="164"/>
      <c r="E14" s="163"/>
      <c r="F14" s="163"/>
      <c r="G14" s="163"/>
      <c r="H14" s="165"/>
      <c r="I14" s="123">
        <v>362.1816</v>
      </c>
      <c r="J14" s="124">
        <v>8.1532</v>
      </c>
      <c r="K14" s="124">
        <v>20.340800000000002</v>
      </c>
      <c r="L14" s="124">
        <v>-58.866799999999998</v>
      </c>
      <c r="M14" s="124">
        <v>0.40079999999999999</v>
      </c>
    </row>
    <row r="16" spans="2:13" x14ac:dyDescent="0.2">
      <c r="B16" t="s">
        <v>194</v>
      </c>
    </row>
    <row r="17" spans="2:13" x14ac:dyDescent="0.2">
      <c r="B17" s="178" t="s">
        <v>195</v>
      </c>
    </row>
    <row r="21" spans="2:13" ht="20" x14ac:dyDescent="0.2">
      <c r="B21" s="179" t="s">
        <v>209</v>
      </c>
      <c r="C21" s="179" t="s">
        <v>198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</row>
    <row r="22" spans="2:13" ht="35" thickBot="1" x14ac:dyDescent="0.25">
      <c r="B22" s="82" t="s">
        <v>56</v>
      </c>
      <c r="C22" s="82" t="s">
        <v>183</v>
      </c>
      <c r="D22" s="82" t="s">
        <v>184</v>
      </c>
      <c r="E22" s="82" t="s">
        <v>185</v>
      </c>
      <c r="F22" s="82" t="s">
        <v>188</v>
      </c>
      <c r="G22" s="82" t="s">
        <v>191</v>
      </c>
      <c r="H22" s="83" t="s">
        <v>169</v>
      </c>
      <c r="I22" s="82" t="s">
        <v>26</v>
      </c>
      <c r="J22" s="82" t="s">
        <v>8</v>
      </c>
      <c r="K22" s="82" t="s">
        <v>9</v>
      </c>
      <c r="L22" s="82" t="s">
        <v>10</v>
      </c>
      <c r="M22" s="82" t="s">
        <v>11</v>
      </c>
    </row>
    <row r="23" spans="2:13" ht="18" thickTop="1" x14ac:dyDescent="0.2">
      <c r="B23" s="161" t="s">
        <v>200</v>
      </c>
      <c r="C23" s="161" t="s">
        <v>181</v>
      </c>
      <c r="D23" s="161" t="s">
        <v>93</v>
      </c>
      <c r="E23" s="159" t="s">
        <v>187</v>
      </c>
      <c r="F23" s="159" t="s">
        <v>189</v>
      </c>
      <c r="G23" s="160">
        <v>10</v>
      </c>
      <c r="H23" s="162" t="s">
        <v>193</v>
      </c>
      <c r="I23" s="94">
        <v>138.5583</v>
      </c>
      <c r="J23" s="95">
        <v>38.558300000000003</v>
      </c>
      <c r="K23" s="95">
        <v>13.270899999999999</v>
      </c>
      <c r="L23" s="95">
        <v>-6.8754999999999997</v>
      </c>
      <c r="M23" s="95">
        <v>2.9055</v>
      </c>
    </row>
    <row r="24" spans="2:13" ht="17" x14ac:dyDescent="0.2">
      <c r="B24" s="161" t="s">
        <v>201</v>
      </c>
      <c r="C24" s="161" t="s">
        <v>182</v>
      </c>
      <c r="D24" s="161" t="s">
        <v>93</v>
      </c>
      <c r="E24" s="159" t="s">
        <v>187</v>
      </c>
      <c r="F24" s="159" t="s">
        <v>189</v>
      </c>
      <c r="G24" s="160">
        <v>10</v>
      </c>
      <c r="H24" s="162" t="s">
        <v>193</v>
      </c>
      <c r="I24" s="94">
        <v>134.71850000000001</v>
      </c>
      <c r="J24" s="95">
        <v>34.718499999999999</v>
      </c>
      <c r="K24" s="95">
        <v>13.4992</v>
      </c>
      <c r="L24" s="95">
        <v>-6.6997</v>
      </c>
      <c r="M24" s="95">
        <v>2.5718999999999999</v>
      </c>
    </row>
    <row r="25" spans="2:13" ht="17" x14ac:dyDescent="0.2">
      <c r="B25" s="161" t="s">
        <v>202</v>
      </c>
      <c r="C25" s="161" t="s">
        <v>182</v>
      </c>
      <c r="D25" s="161" t="s">
        <v>104</v>
      </c>
      <c r="E25" s="159" t="s">
        <v>187</v>
      </c>
      <c r="F25" s="159" t="s">
        <v>189</v>
      </c>
      <c r="G25" s="160">
        <v>10</v>
      </c>
      <c r="H25" s="162" t="s">
        <v>193</v>
      </c>
      <c r="I25" s="94">
        <v>138.7056</v>
      </c>
      <c r="J25" s="95">
        <v>38.705599999999997</v>
      </c>
      <c r="K25" s="95">
        <v>13.585800000000001</v>
      </c>
      <c r="L25" s="95">
        <v>-6.6425999999999998</v>
      </c>
      <c r="M25" s="95">
        <v>2.8490000000000002</v>
      </c>
    </row>
    <row r="26" spans="2:13" ht="17" x14ac:dyDescent="0.2">
      <c r="B26" s="161" t="s">
        <v>203</v>
      </c>
      <c r="C26" s="161" t="s">
        <v>182</v>
      </c>
      <c r="D26" s="161" t="s">
        <v>104</v>
      </c>
      <c r="E26" s="159" t="s">
        <v>192</v>
      </c>
      <c r="F26" s="159" t="s">
        <v>189</v>
      </c>
      <c r="G26" s="160">
        <v>10</v>
      </c>
      <c r="H26" s="162" t="s">
        <v>193</v>
      </c>
      <c r="I26" s="94">
        <v>138.71430000000001</v>
      </c>
      <c r="J26" s="95">
        <v>38.714300000000001</v>
      </c>
      <c r="K26" s="95">
        <v>13.5854</v>
      </c>
      <c r="L26" s="95">
        <v>-6.6440999999999999</v>
      </c>
      <c r="M26" s="95">
        <v>2.8496999999999999</v>
      </c>
    </row>
    <row r="27" spans="2:13" ht="17" x14ac:dyDescent="0.2">
      <c r="B27" s="161" t="s">
        <v>204</v>
      </c>
      <c r="C27" s="161" t="s">
        <v>182</v>
      </c>
      <c r="D27" s="161" t="s">
        <v>104</v>
      </c>
      <c r="E27" s="159" t="s">
        <v>192</v>
      </c>
      <c r="F27" s="159" t="s">
        <v>190</v>
      </c>
      <c r="G27" s="160">
        <v>10</v>
      </c>
      <c r="H27" s="162" t="s">
        <v>193</v>
      </c>
      <c r="I27" s="94">
        <v>137.7261</v>
      </c>
      <c r="J27" s="95">
        <v>37.726100000000002</v>
      </c>
      <c r="K27" s="95">
        <v>13.039300000000001</v>
      </c>
      <c r="L27" s="95">
        <v>-6.6237000000000004</v>
      </c>
      <c r="M27" s="95">
        <v>2.8933</v>
      </c>
    </row>
    <row r="28" spans="2:13" ht="17" x14ac:dyDescent="0.2">
      <c r="B28" s="161" t="s">
        <v>205</v>
      </c>
      <c r="C28" s="161" t="s">
        <v>182</v>
      </c>
      <c r="D28" s="161" t="s">
        <v>104</v>
      </c>
      <c r="E28" s="159" t="s">
        <v>192</v>
      </c>
      <c r="F28" s="159" t="s">
        <v>190</v>
      </c>
      <c r="G28" s="160">
        <v>15</v>
      </c>
      <c r="H28" s="162" t="s">
        <v>193</v>
      </c>
      <c r="I28" s="94">
        <v>134.93219999999999</v>
      </c>
      <c r="J28" s="95">
        <v>34.932200000000002</v>
      </c>
      <c r="K28" s="95">
        <v>11.494400000000001</v>
      </c>
      <c r="L28" s="95">
        <v>-5.0618999999999996</v>
      </c>
      <c r="M28" s="95">
        <v>3.0390999999999999</v>
      </c>
    </row>
    <row r="29" spans="2:13" ht="17" x14ac:dyDescent="0.2">
      <c r="B29" s="167" t="s">
        <v>206</v>
      </c>
      <c r="C29" s="167" t="s">
        <v>182</v>
      </c>
      <c r="D29" s="167" t="s">
        <v>104</v>
      </c>
      <c r="E29" s="166" t="s">
        <v>192</v>
      </c>
      <c r="F29" s="166" t="s">
        <v>190</v>
      </c>
      <c r="G29" s="168">
        <v>15</v>
      </c>
      <c r="H29" s="169" t="s">
        <v>186</v>
      </c>
      <c r="I29" s="168">
        <v>138.40799999999999</v>
      </c>
      <c r="J29" s="170">
        <v>38.408000000000001</v>
      </c>
      <c r="K29" s="170">
        <v>10.960699999999999</v>
      </c>
      <c r="L29" s="170">
        <v>-4.5826000000000002</v>
      </c>
      <c r="M29" s="171">
        <v>3.5041000000000002</v>
      </c>
    </row>
    <row r="30" spans="2:13" ht="17" x14ac:dyDescent="0.2">
      <c r="B30" s="161" t="s">
        <v>207</v>
      </c>
      <c r="C30" s="161" t="s">
        <v>182</v>
      </c>
      <c r="D30" s="161" t="s">
        <v>104</v>
      </c>
      <c r="E30" s="159" t="s">
        <v>192</v>
      </c>
      <c r="F30" s="159" t="s">
        <v>189</v>
      </c>
      <c r="G30" s="160">
        <v>15</v>
      </c>
      <c r="H30" s="162" t="s">
        <v>193</v>
      </c>
      <c r="I30" s="94">
        <v>137.28380000000001</v>
      </c>
      <c r="J30" s="95">
        <v>37.283799999999999</v>
      </c>
      <c r="K30" s="95">
        <v>12.0115</v>
      </c>
      <c r="L30" s="95">
        <v>-5.3243999999999998</v>
      </c>
      <c r="M30" s="95">
        <v>3.1040000000000001</v>
      </c>
    </row>
    <row r="31" spans="2:13" ht="17" x14ac:dyDescent="0.2">
      <c r="B31" s="173" t="s">
        <v>208</v>
      </c>
      <c r="C31" s="173" t="s">
        <v>182</v>
      </c>
      <c r="D31" s="173" t="s">
        <v>104</v>
      </c>
      <c r="E31" s="172" t="s">
        <v>192</v>
      </c>
      <c r="F31" s="172" t="s">
        <v>189</v>
      </c>
      <c r="G31" s="174">
        <v>15</v>
      </c>
      <c r="H31" s="175" t="s">
        <v>186</v>
      </c>
      <c r="I31" s="174">
        <v>140.4691</v>
      </c>
      <c r="J31" s="176">
        <v>40.469099999999997</v>
      </c>
      <c r="K31" s="176">
        <v>11.499599999999999</v>
      </c>
      <c r="L31" s="176">
        <v>-5.0632000000000001</v>
      </c>
      <c r="M31" s="177">
        <v>3.5192000000000001</v>
      </c>
    </row>
    <row r="32" spans="2:13" ht="17" x14ac:dyDescent="0.2">
      <c r="B32" s="164" t="s">
        <v>81</v>
      </c>
      <c r="C32" s="164" t="s">
        <v>34</v>
      </c>
      <c r="D32" s="164"/>
      <c r="E32" s="163"/>
      <c r="F32" s="163"/>
      <c r="G32" s="163"/>
      <c r="H32" s="165"/>
      <c r="I32" s="123">
        <v>121.4393</v>
      </c>
      <c r="J32" s="124">
        <v>21.439299999999999</v>
      </c>
      <c r="K32" s="124">
        <v>10.0312</v>
      </c>
      <c r="L32" s="124">
        <v>-6.5774999999999997</v>
      </c>
      <c r="M32" s="124">
        <v>2.1373000000000002</v>
      </c>
    </row>
    <row r="34" spans="2:2" x14ac:dyDescent="0.2">
      <c r="B34" t="s">
        <v>199</v>
      </c>
    </row>
    <row r="35" spans="2:2" x14ac:dyDescent="0.2">
      <c r="B35" s="178" t="s">
        <v>197</v>
      </c>
    </row>
  </sheetData>
  <mergeCells count="2">
    <mergeCell ref="B3:M3"/>
    <mergeCell ref="B21:M21"/>
  </mergeCells>
  <conditionalFormatting sqref="M5:M13">
    <cfRule type="colorScale" priority="4">
      <colorScale>
        <cfvo type="min"/>
        <cfvo type="max"/>
        <color rgb="FFFFEF9C"/>
        <color rgb="FF63BE7B"/>
      </colorScale>
    </cfRule>
  </conditionalFormatting>
  <conditionalFormatting sqref="M23:M3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3420-18E7-3445-9600-19C8C9F65792}">
  <dimension ref="G23"/>
  <sheetViews>
    <sheetView showGridLines="0" workbookViewId="0">
      <selection activeCell="K24" sqref="K24"/>
    </sheetView>
  </sheetViews>
  <sheetFormatPr baseColWidth="10" defaultRowHeight="16" x14ac:dyDescent="0.2"/>
  <sheetData>
    <row r="23" spans="7:7" x14ac:dyDescent="0.2">
      <c r="G23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Article 1</vt:lpstr>
      <vt:lpstr>Article-2</vt:lpstr>
      <vt:lpstr>Article-3</vt:lpstr>
      <vt:lpstr>Article-4</vt:lpstr>
      <vt:lpstr>Article - 2 Relative Momentum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formicro_278@outlook.com</dc:creator>
  <cp:lastModifiedBy>formicro_278@outlook.com</cp:lastModifiedBy>
  <dcterms:created xsi:type="dcterms:W3CDTF">2024-06-22T16:26:52Z</dcterms:created>
  <dcterms:modified xsi:type="dcterms:W3CDTF">2024-07-03T07:10:07Z</dcterms:modified>
</cp:coreProperties>
</file>