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ocalDriveD\Analytics\Freelancing\Teaching\vijay\azure data bricks\Lectures\Hypothesis testing\"/>
    </mc:Choice>
  </mc:AlternateContent>
  <xr:revisionPtr revIDLastSave="0" documentId="13_ncr:1_{D5923CB4-A779-4A48-8C2E-5541F2E9C59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-test" sheetId="1" r:id="rId1"/>
    <sheet name="t_data_analysis_addin" sheetId="2" r:id="rId2"/>
  </sheets>
  <calcPr calcId="181029"/>
</workbook>
</file>

<file path=xl/calcChain.xml><?xml version="1.0" encoding="utf-8"?>
<calcChain xmlns="http://schemas.openxmlformats.org/spreadsheetml/2006/main">
  <c r="H10" i="2" l="1"/>
  <c r="H11" i="2" s="1"/>
  <c r="F10" i="2"/>
  <c r="F11" i="2" s="1"/>
  <c r="H9" i="2"/>
  <c r="F9" i="2"/>
  <c r="F13" i="2" l="1"/>
  <c r="F14" i="2" s="1"/>
  <c r="F15" i="2" s="1"/>
  <c r="F16" i="2" s="1"/>
  <c r="F17" i="2" s="1"/>
  <c r="F5" i="1"/>
  <c r="F4" i="1"/>
  <c r="F3" i="1"/>
  <c r="F9" i="1" s="1"/>
  <c r="F6" i="1" l="1"/>
  <c r="F10" i="1" s="1"/>
  <c r="F11" i="1" s="1"/>
</calcChain>
</file>

<file path=xl/sharedStrings.xml><?xml version="1.0" encoding="utf-8"?>
<sst xmlns="http://schemas.openxmlformats.org/spreadsheetml/2006/main" count="50" uniqueCount="42">
  <si>
    <t>Subject ID</t>
  </si>
  <si>
    <t xml:space="preserve">Score 1 </t>
  </si>
  <si>
    <t>Score 2</t>
  </si>
  <si>
    <t>df</t>
  </si>
  <si>
    <t>Count</t>
  </si>
  <si>
    <t>mean</t>
  </si>
  <si>
    <t>std dev</t>
  </si>
  <si>
    <t>std err</t>
  </si>
  <si>
    <t>hyp mean</t>
  </si>
  <si>
    <t>alpha</t>
  </si>
  <si>
    <t>t stat</t>
  </si>
  <si>
    <t>p value</t>
  </si>
  <si>
    <t>Manual Calculation</t>
  </si>
  <si>
    <t>Dummy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</si>
  <si>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</si>
  <si>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</si>
  <si>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</si>
  <si>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</si>
  <si>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</si>
  <si>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</si>
  <si>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</si>
  <si>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</si>
  <si>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</si>
  <si>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</si>
  <si>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</si>
  <si>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</si>
  <si>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One Sample</t>
  </si>
  <si>
    <t>n1</t>
  </si>
  <si>
    <t>n2</t>
  </si>
  <si>
    <t>X1 bar</t>
  </si>
  <si>
    <t>X2 bar</t>
  </si>
  <si>
    <t>std dev 1</t>
  </si>
  <si>
    <t>std dev 2</t>
  </si>
  <si>
    <t>std err 1</t>
  </si>
  <si>
    <t>std err 2</t>
  </si>
  <si>
    <t>Total std err</t>
  </si>
  <si>
    <t>Total std err sq root</t>
  </si>
  <si>
    <t>probability commulative</t>
  </si>
  <si>
    <t>t</t>
  </si>
  <si>
    <t># this returns one side probability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</si>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</sst>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790574</xdr:colOff>
      <xdr:row>0</xdr:row>
      <xdr:rowOff>57149</xdr:rowOff>
    </xdr:from>
    <xdr:to>
      <xdr:col>5</xdr:col>
      <xdr:colOff>790575</xdr:colOff>
      <xdr:row>4</xdr:row>
      <xdr:rowOff>188873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C8E096-2403-4465-A0EA-1587AD6A31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954" t="50278" r="52584" b="36747"/>
        <a:stretch/>
      </xdr:blipFill>
      <xdr:spPr>
        <a:xfrm>
          <a:off x="3838574" y="57149"/>
          <a:ext cx="1543051" cy="90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opLeftCell="C1" workbookViewId="0">
      <selection activeCell="F11" sqref="F11"/>
    </sheetView>
  </sheetViews>
  <sheetFormatPr defaultRowHeight="15" x14ac:dyDescent="0.25"/>
  <cols>
    <col min="5" max="5" width="18.140625" bestFit="1" customWidth="1"/>
    <col min="6" max="6" width="12" bestFit="1" customWidth="1"/>
  </cols>
  <sheetData>
    <row r="1" spans="1:24" x14ac:dyDescent="0.25">
      <c r="A1" t="s">
        <v>0</v>
      </c>
      <c r="B1" t="s">
        <v>1</v>
      </c>
      <c r="C1" t="s">
        <v>2</v>
      </c>
      <c r="E1" s="5" t="s">
        <v>26</v>
      </c>
      <c r="F1" s="5"/>
      <c r="Q1" t="s">
        <v>0</v>
      </c>
      <c r="R1" t="s">
        <v>1</v>
      </c>
      <c r="S1" t="s">
        <v>2</v>
      </c>
      <c r="T1" t="s">
        <v>13</v>
      </c>
      <c r="V1" t="s">
        <v>14</v>
      </c>
    </row>
    <row r="2" spans="1:24" x14ac:dyDescent="0.25">
      <c r="A2">
        <v>1</v>
      </c>
      <c r="B2">
        <v>65</v>
      </c>
      <c r="C2">
        <v>78</v>
      </c>
      <c r="E2" t="s">
        <v>12</v>
      </c>
      <c r="Q2">
        <v>1</v>
      </c>
      <c r="R2">
        <v>65</v>
      </c>
      <c r="S2">
        <v>78</v>
      </c>
      <c r="T2">
        <v>0</v>
      </c>
    </row>
    <row r="3" spans="1:24" x14ac:dyDescent="0.25">
      <c r="A3">
        <v>2</v>
      </c>
      <c r="B3">
        <v>81</v>
      </c>
      <c r="C3">
        <v>93</v>
      </c>
      <c r="E3" t="s">
        <v>4</v>
      </c>
      <c r="F3">
        <f>COUNT(B2:B10)</f>
        <v>9</v>
      </c>
      <c r="Q3">
        <v>2</v>
      </c>
      <c r="R3">
        <v>81</v>
      </c>
      <c r="S3">
        <v>93</v>
      </c>
      <c r="T3">
        <v>0</v>
      </c>
    </row>
    <row r="4" spans="1:24" x14ac:dyDescent="0.25">
      <c r="A4">
        <v>3</v>
      </c>
      <c r="B4">
        <v>76</v>
      </c>
      <c r="C4">
        <v>90</v>
      </c>
      <c r="E4" t="s">
        <v>5</v>
      </c>
      <c r="F4">
        <f>AVERAGE(B2:B10)</f>
        <v>70.333333333333329</v>
      </c>
      <c r="Q4">
        <v>3</v>
      </c>
      <c r="R4">
        <v>76</v>
      </c>
      <c r="S4">
        <v>90</v>
      </c>
      <c r="T4">
        <v>0</v>
      </c>
      <c r="V4" s="2"/>
      <c r="W4" s="2"/>
      <c r="X4" s="2"/>
    </row>
    <row r="5" spans="1:24" x14ac:dyDescent="0.25">
      <c r="A5">
        <v>4</v>
      </c>
      <c r="B5">
        <v>68</v>
      </c>
      <c r="C5">
        <v>86</v>
      </c>
      <c r="E5" t="s">
        <v>6</v>
      </c>
      <c r="F5">
        <f>_xlfn.STDEV.S(B2:B10)</f>
        <v>8</v>
      </c>
      <c r="Q5">
        <v>4</v>
      </c>
      <c r="R5">
        <v>68</v>
      </c>
      <c r="S5">
        <v>86</v>
      </c>
      <c r="T5">
        <v>0</v>
      </c>
      <c r="V5" s="2"/>
      <c r="W5" s="2"/>
      <c r="X5" s="2"/>
    </row>
    <row r="6" spans="1:24" x14ac:dyDescent="0.25">
      <c r="A6">
        <v>5</v>
      </c>
      <c r="B6">
        <v>60</v>
      </c>
      <c r="C6">
        <v>85</v>
      </c>
      <c r="E6" t="s">
        <v>7</v>
      </c>
      <c r="F6">
        <f>F5/SQRT(F3)</f>
        <v>2.6666666666666665</v>
      </c>
      <c r="Q6">
        <v>5</v>
      </c>
      <c r="R6">
        <v>60</v>
      </c>
      <c r="S6">
        <v>85</v>
      </c>
      <c r="T6">
        <v>0</v>
      </c>
      <c r="V6" s="2"/>
      <c r="W6" s="2"/>
      <c r="X6" s="2"/>
    </row>
    <row r="7" spans="1:24" x14ac:dyDescent="0.25">
      <c r="A7">
        <v>6</v>
      </c>
      <c r="B7">
        <v>79</v>
      </c>
      <c r="C7">
        <v>92</v>
      </c>
      <c r="E7" t="s">
        <v>8</v>
      </c>
      <c r="F7">
        <v>68</v>
      </c>
      <c r="Q7">
        <v>6</v>
      </c>
      <c r="R7">
        <v>79</v>
      </c>
      <c r="S7">
        <v>92</v>
      </c>
      <c r="T7">
        <v>0</v>
      </c>
      <c r="V7" s="2"/>
      <c r="W7" s="2"/>
      <c r="X7" s="2"/>
    </row>
    <row r="8" spans="1:24" x14ac:dyDescent="0.25">
      <c r="A8">
        <v>7</v>
      </c>
      <c r="B8">
        <v>66</v>
      </c>
      <c r="C8">
        <v>69</v>
      </c>
      <c r="E8" t="s">
        <v>9</v>
      </c>
      <c r="F8">
        <v>0.05</v>
      </c>
      <c r="Q8">
        <v>7</v>
      </c>
      <c r="R8">
        <v>66</v>
      </c>
      <c r="S8">
        <v>69</v>
      </c>
      <c r="T8">
        <v>0</v>
      </c>
      <c r="V8" s="2"/>
      <c r="W8" s="2"/>
      <c r="X8" s="2"/>
    </row>
    <row r="9" spans="1:24" x14ac:dyDescent="0.25">
      <c r="A9">
        <v>8</v>
      </c>
      <c r="B9">
        <v>61</v>
      </c>
      <c r="C9">
        <v>66</v>
      </c>
      <c r="E9" t="s">
        <v>3</v>
      </c>
      <c r="F9">
        <f>F3-1</f>
        <v>8</v>
      </c>
      <c r="Q9">
        <v>8</v>
      </c>
      <c r="R9">
        <v>61</v>
      </c>
      <c r="S9">
        <v>66</v>
      </c>
      <c r="T9">
        <v>0</v>
      </c>
      <c r="V9" s="2"/>
      <c r="W9" s="2"/>
      <c r="X9" s="2"/>
    </row>
    <row r="10" spans="1:24" x14ac:dyDescent="0.25">
      <c r="A10">
        <v>9</v>
      </c>
      <c r="B10">
        <v>77</v>
      </c>
      <c r="C10">
        <v>77</v>
      </c>
      <c r="E10" t="s">
        <v>10</v>
      </c>
      <c r="F10" s="1">
        <f>(F4-F7)/F6</f>
        <v>0.87499999999999822</v>
      </c>
      <c r="Q10">
        <v>9</v>
      </c>
      <c r="R10">
        <v>77</v>
      </c>
      <c r="S10">
        <v>77</v>
      </c>
      <c r="T10">
        <v>0</v>
      </c>
      <c r="V10" s="2"/>
      <c r="W10" s="2"/>
      <c r="X10" s="2"/>
    </row>
    <row r="11" spans="1:24" x14ac:dyDescent="0.25">
      <c r="E11" t="s">
        <v>11</v>
      </c>
      <c r="F11">
        <f>_xlfn.T.DIST.RT(F10,8)</f>
        <v>0.20353772126656311</v>
      </c>
      <c r="G11" t="s">
        <v>39</v>
      </c>
      <c r="V11" s="2"/>
      <c r="W11" s="2"/>
      <c r="X11" s="2"/>
    </row>
    <row r="12" spans="1:24" x14ac:dyDescent="0.25">
      <c r="V12" s="2"/>
      <c r="W12" s="2"/>
      <c r="X12" s="2"/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FA44-9937-4215-8763-263C95427CD3}">
  <dimension ref="A1:L17"/>
  <sheetViews>
    <sheetView tabSelected="1" workbookViewId="0">
      <selection activeCell="K13" sqref="K13"/>
    </sheetView>
  </sheetViews>
  <sheetFormatPr defaultRowHeight="15" x14ac:dyDescent="0.25"/>
  <cols>
    <col min="5" max="5" width="23.140625" bestFit="1" customWidth="1"/>
    <col min="6" max="6" width="12.7109375" bestFit="1" customWidth="1"/>
    <col min="7" max="7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J1" t="s">
        <v>40</v>
      </c>
    </row>
    <row r="2" spans="1:12" ht="15.75" thickBot="1" x14ac:dyDescent="0.3">
      <c r="A2">
        <v>1</v>
      </c>
      <c r="B2">
        <v>65</v>
      </c>
      <c r="C2">
        <v>78</v>
      </c>
    </row>
    <row r="3" spans="1:12" x14ac:dyDescent="0.25">
      <c r="A3">
        <v>2</v>
      </c>
      <c r="B3">
        <v>81</v>
      </c>
      <c r="C3">
        <v>93</v>
      </c>
      <c r="J3" s="4"/>
      <c r="K3" s="4" t="s">
        <v>15</v>
      </c>
      <c r="L3" s="4" t="s">
        <v>16</v>
      </c>
    </row>
    <row r="4" spans="1:12" x14ac:dyDescent="0.25">
      <c r="A4">
        <v>3</v>
      </c>
      <c r="B4">
        <v>76</v>
      </c>
      <c r="C4">
        <v>90</v>
      </c>
      <c r="J4" s="2" t="s">
        <v>17</v>
      </c>
      <c r="K4" s="2">
        <v>70.333333333333329</v>
      </c>
      <c r="L4" s="2">
        <v>81.777777777777771</v>
      </c>
    </row>
    <row r="5" spans="1:12" x14ac:dyDescent="0.25">
      <c r="A5">
        <v>4</v>
      </c>
      <c r="B5">
        <v>68</v>
      </c>
      <c r="C5">
        <v>86</v>
      </c>
      <c r="J5" s="2" t="s">
        <v>18</v>
      </c>
      <c r="K5" s="2">
        <v>64</v>
      </c>
      <c r="L5" s="2">
        <v>96.944444444444343</v>
      </c>
    </row>
    <row r="6" spans="1:12" x14ac:dyDescent="0.25">
      <c r="A6">
        <v>5</v>
      </c>
      <c r="B6">
        <v>60</v>
      </c>
      <c r="C6">
        <v>85</v>
      </c>
      <c r="J6" s="2" t="s">
        <v>19</v>
      </c>
      <c r="K6" s="2">
        <v>9</v>
      </c>
      <c r="L6" s="2">
        <v>9</v>
      </c>
    </row>
    <row r="7" spans="1:12" x14ac:dyDescent="0.25">
      <c r="A7">
        <v>6</v>
      </c>
      <c r="B7">
        <v>79</v>
      </c>
      <c r="C7">
        <v>92</v>
      </c>
      <c r="J7" s="2" t="s">
        <v>41</v>
      </c>
      <c r="K7" s="2">
        <v>80.472222222222172</v>
      </c>
      <c r="L7" s="2"/>
    </row>
    <row r="8" spans="1:12" x14ac:dyDescent="0.25">
      <c r="A8">
        <v>7</v>
      </c>
      <c r="B8">
        <v>66</v>
      </c>
      <c r="C8">
        <v>69</v>
      </c>
      <c r="E8" t="s">
        <v>27</v>
      </c>
      <c r="F8">
        <v>9</v>
      </c>
      <c r="G8" t="s">
        <v>28</v>
      </c>
      <c r="H8">
        <v>9</v>
      </c>
      <c r="J8" s="2" t="s">
        <v>20</v>
      </c>
      <c r="K8" s="2">
        <v>0</v>
      </c>
      <c r="L8" s="2"/>
    </row>
    <row r="9" spans="1:12" x14ac:dyDescent="0.25">
      <c r="A9">
        <v>8</v>
      </c>
      <c r="B9">
        <v>61</v>
      </c>
      <c r="C9">
        <v>66</v>
      </c>
      <c r="E9" t="s">
        <v>29</v>
      </c>
      <c r="F9">
        <f>AVERAGE(B2:B10)</f>
        <v>70.333333333333329</v>
      </c>
      <c r="G9" t="s">
        <v>30</v>
      </c>
      <c r="H9">
        <f>AVERAGE(C2:C10)</f>
        <v>81.777777777777771</v>
      </c>
      <c r="J9" s="2" t="s">
        <v>3</v>
      </c>
      <c r="K9" s="2">
        <v>16</v>
      </c>
      <c r="L9" s="2"/>
    </row>
    <row r="10" spans="1:12" x14ac:dyDescent="0.25">
      <c r="A10">
        <v>9</v>
      </c>
      <c r="B10">
        <v>77</v>
      </c>
      <c r="C10">
        <v>77</v>
      </c>
      <c r="E10" t="s">
        <v>31</v>
      </c>
      <c r="F10">
        <f>_xlfn.STDEV.S(B2:B10)</f>
        <v>8</v>
      </c>
      <c r="G10" t="s">
        <v>32</v>
      </c>
      <c r="H10">
        <f>_xlfn.STDEV.S(C2:C10)</f>
        <v>9.8460369918279476</v>
      </c>
      <c r="J10" s="2" t="s">
        <v>21</v>
      </c>
      <c r="K10" s="2">
        <v>-2.7063126960310142</v>
      </c>
      <c r="L10" s="2"/>
    </row>
    <row r="11" spans="1:12" x14ac:dyDescent="0.25">
      <c r="E11" t="s">
        <v>33</v>
      </c>
      <c r="F11">
        <f>(F10*F10)/F8</f>
        <v>7.1111111111111107</v>
      </c>
      <c r="G11" t="s">
        <v>34</v>
      </c>
      <c r="H11">
        <f>(H10*H10)/H8</f>
        <v>10.771604938271594</v>
      </c>
      <c r="J11" s="2" t="s">
        <v>22</v>
      </c>
      <c r="K11" s="2">
        <v>7.784675454427922E-3</v>
      </c>
      <c r="L11" s="2"/>
    </row>
    <row r="12" spans="1:12" x14ac:dyDescent="0.25">
      <c r="J12" s="2" t="s">
        <v>23</v>
      </c>
      <c r="K12" s="2">
        <v>1.7458836762762506</v>
      </c>
      <c r="L12" s="2"/>
    </row>
    <row r="13" spans="1:12" x14ac:dyDescent="0.25">
      <c r="E13" t="s">
        <v>35</v>
      </c>
      <c r="F13">
        <f>F11+H11</f>
        <v>17.882716049382704</v>
      </c>
      <c r="J13" s="2" t="s">
        <v>24</v>
      </c>
      <c r="K13" s="2">
        <v>1.5569350908855844E-2</v>
      </c>
      <c r="L13" s="2"/>
    </row>
    <row r="14" spans="1:12" ht="15.75" thickBot="1" x14ac:dyDescent="0.3">
      <c r="E14" t="s">
        <v>36</v>
      </c>
      <c r="F14">
        <f>SQRT(F13)</f>
        <v>4.2287960519966799</v>
      </c>
      <c r="J14" s="3" t="s">
        <v>25</v>
      </c>
      <c r="K14" s="3">
        <v>2.119905299221255</v>
      </c>
      <c r="L14" s="3"/>
    </row>
    <row r="15" spans="1:12" x14ac:dyDescent="0.25">
      <c r="E15" t="s">
        <v>38</v>
      </c>
      <c r="F15">
        <f>(F9-H9)/F14</f>
        <v>-2.7063126960310142</v>
      </c>
    </row>
    <row r="16" spans="1:12" x14ac:dyDescent="0.25">
      <c r="E16" t="s">
        <v>37</v>
      </c>
      <c r="F16">
        <f>_xlfn.T.DIST.RT(F15,16)</f>
        <v>0.99221532454557204</v>
      </c>
    </row>
    <row r="17" spans="5:6" x14ac:dyDescent="0.25">
      <c r="E17" t="s">
        <v>11</v>
      </c>
      <c r="F17">
        <f>(1-F16)*2</f>
        <v>1.5569350908855917E-2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t-test</vt:lpstr>
      <vt:lpstr>t_data_analysis_addin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2021-07-08T13:59:29Z</dcterms:created>
  <dcterms:modified xsi:type="dcterms:W3CDTF">2021-07-09T04:55:43Z</dcterms:modified>
</cp:coreProperties>
</file>