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aghimire/Desktop/Data Analysis Excel/"/>
    </mc:Choice>
  </mc:AlternateContent>
  <xr:revisionPtr revIDLastSave="0" documentId="13_ncr:1_{83A53E7B-A637-5945-A6D7-D5484AF784D3}" xr6:coauthVersionLast="47" xr6:coauthVersionMax="47" xr10:uidLastSave="{00000000-0000-0000-0000-000000000000}"/>
  <bookViews>
    <workbookView xWindow="0" yWindow="740" windowWidth="29400" windowHeight="18380" activeTab="1" xr2:uid="{E70905DA-8D53-1B43-A99A-37FBB3843CC2}"/>
  </bookViews>
  <sheets>
    <sheet name="README" sheetId="8" r:id="rId1"/>
    <sheet name="Raw_data" sheetId="11" r:id="rId2"/>
    <sheet name="Sort_Single" sheetId="1" r:id="rId3"/>
    <sheet name="Sort_MultiLevel" sheetId="5" r:id="rId4"/>
    <sheet name="Sort_ByColor" sheetId="6" r:id="rId5"/>
    <sheet name="Dynamic_sort" sheetId="2" r:id="rId6"/>
    <sheet name="Pivot_Table" sheetId="10" r:id="rId7"/>
  </sheets>
  <calcPr calcId="181029"/>
  <pivotCaches>
    <pivotCache cacheId="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A57" i="2" s="1" a="1"/>
  <c r="A57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18" i="6"/>
  <c r="J7" i="6"/>
  <c r="A31" i="2" a="1"/>
  <c r="A31" i="2" s="1"/>
  <c r="A2" i="2" a="1"/>
  <c r="A2" i="2" s="1"/>
  <c r="J2" i="6"/>
  <c r="J3" i="6"/>
  <c r="J4" i="6"/>
  <c r="J5" i="6"/>
  <c r="J6" i="6"/>
  <c r="J8" i="6"/>
  <c r="J9" i="6"/>
  <c r="J10" i="6"/>
  <c r="J11" i="6"/>
  <c r="J12" i="6"/>
  <c r="J13" i="6"/>
  <c r="J14" i="6"/>
  <c r="J15" i="6"/>
  <c r="J16" i="6"/>
  <c r="J17" i="6"/>
  <c r="J19" i="6"/>
  <c r="J20" i="6"/>
  <c r="J2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<sst xmlns="http://schemas.openxmlformats.org/spreadsheetml/2006/main" count="552" uniqueCount="87">
  <si>
    <t>EmpID</t>
  </si>
  <si>
    <t>FirstName</t>
  </si>
  <si>
    <t>LastName</t>
  </si>
  <si>
    <t>Department</t>
  </si>
  <si>
    <t>Country</t>
  </si>
  <si>
    <t>Quarter</t>
  </si>
  <si>
    <t>Priority</t>
  </si>
  <si>
    <t>Sales</t>
  </si>
  <si>
    <t>Alice</t>
  </si>
  <si>
    <t>Carter</t>
  </si>
  <si>
    <t>USA</t>
  </si>
  <si>
    <t>Q1</t>
  </si>
  <si>
    <t>Medium</t>
  </si>
  <si>
    <t>Raj</t>
  </si>
  <si>
    <t>Mehta</t>
  </si>
  <si>
    <t>IT</t>
  </si>
  <si>
    <t>India</t>
  </si>
  <si>
    <t>Q2</t>
  </si>
  <si>
    <t>High</t>
  </si>
  <si>
    <t>Daniel</t>
  </si>
  <si>
    <t>Schmidt</t>
  </si>
  <si>
    <t>Finance</t>
  </si>
  <si>
    <t>Germany</t>
  </si>
  <si>
    <t>Q3</t>
  </si>
  <si>
    <t>Low</t>
  </si>
  <si>
    <t>Emily</t>
  </si>
  <si>
    <t>Brown</t>
  </si>
  <si>
    <t>HR</t>
  </si>
  <si>
    <t>UK</t>
  </si>
  <si>
    <t>Q4</t>
  </si>
  <si>
    <t>Critical</t>
  </si>
  <si>
    <t>Sophia</t>
  </si>
  <si>
    <t>Lopez</t>
  </si>
  <si>
    <t>Marketing</t>
  </si>
  <si>
    <t>Liam</t>
  </si>
  <si>
    <t>O’Connor</t>
  </si>
  <si>
    <t>Canada</t>
  </si>
  <si>
    <t>Hannah</t>
  </si>
  <si>
    <t>Patel</t>
  </si>
  <si>
    <t>James</t>
  </si>
  <si>
    <t>Murphy</t>
  </si>
  <si>
    <t>Olivia</t>
  </si>
  <si>
    <t>Rossi</t>
  </si>
  <si>
    <t>Ethan</t>
  </si>
  <si>
    <t>Wilson</t>
  </si>
  <si>
    <t>Chloe</t>
  </si>
  <si>
    <t>Kim</t>
  </si>
  <si>
    <t>Noah</t>
  </si>
  <si>
    <t>Dubois</t>
  </si>
  <si>
    <t>France</t>
  </si>
  <si>
    <t>Zara</t>
  </si>
  <si>
    <t>Khan</t>
  </si>
  <si>
    <t>Lucas</t>
  </si>
  <si>
    <t>Martin</t>
  </si>
  <si>
    <t>Mia</t>
  </si>
  <si>
    <t>Silva</t>
  </si>
  <si>
    <t>Brazil</t>
  </si>
  <si>
    <t>Oliver</t>
  </si>
  <si>
    <t>Clark</t>
  </si>
  <si>
    <t>Ava</t>
  </si>
  <si>
    <t>Becker</t>
  </si>
  <si>
    <t>William</t>
  </si>
  <si>
    <t>Adams</t>
  </si>
  <si>
    <t>Sofia</t>
  </si>
  <si>
    <t>Jack</t>
  </si>
  <si>
    <t>Singh</t>
  </si>
  <si>
    <t>OriginalOrder</t>
  </si>
  <si>
    <t>PriorityRank</t>
  </si>
  <si>
    <t>Sorted by Sales (Descending)</t>
  </si>
  <si>
    <t>Priortity</t>
  </si>
  <si>
    <t>Grand Total</t>
  </si>
  <si>
    <t>Sum of Sales</t>
  </si>
  <si>
    <t>Ava Total</t>
  </si>
  <si>
    <t>Chloe Total</t>
  </si>
  <si>
    <t>James Total</t>
  </si>
  <si>
    <t>Top 3 Employees by Sales</t>
  </si>
  <si>
    <t>Sorted by Country (A→Z), then Sales(Desc)</t>
  </si>
  <si>
    <t>SORTBY with PriorityRank: Sorted by Priority (Critical→Low), then Sales (Desc)</t>
  </si>
  <si>
    <t xml:space="preserve">Title: </t>
  </si>
  <si>
    <t>Sales Data — Advanced Sorting &amp; Priority Analysis</t>
  </si>
  <si>
    <t>Problem:</t>
  </si>
  <si>
    <t>Demonstrate thorough Excel sorting techniques to prioritize sales actions and discover top performers.</t>
  </si>
  <si>
    <t>Data:</t>
  </si>
  <si>
    <t>Synthetic Employee_Sales dataset (20 rows): EmpID, FirstName, LastName, Department, Country, Quarter, Priority, Sales.</t>
  </si>
  <si>
    <t>Steps:
1. Created OriginalOrder and converted data to a Table.
2. Cleaned Sales.
3. Demonstrated single-column sorts (LastName, Sales).
4. Performed multi-level sort: Country → Priority (Custom List) → Sales (desc).
5. Created Custom Lists for Priority and Quarter (Critical &gt; High &gt; Medium &gt; Low; Q1-&gt;Q4).
6. Applied cell color formatting and sorted by Cell Color.
7. Built PriorityRank helper column and used it for numeric sorting.
8. Created a dynamic sorted view (SORT/SORTBY) using Excel 365.
9. Built PivotTable to show Top 3 employees by Sales.</t>
  </si>
  <si>
    <t>Key insights:
- Custom lists and helper columns are reliable for non-alphabetical orders.
- Sorting by Sales quickly reveals top earners; multi-level sort groups data for targeted action.
- Pivot Top-N finds key employees per department.</t>
  </si>
  <si>
    <t>Files included:   custom_list.png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</si>
</sst>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 tint="-4.9989318521683403E-2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3.5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20"/>
      <color theme="1"/>
      <name val="Aptos Narrow (Body)"/>
    </font>
    <font>
      <b/>
      <sz val="20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 (Body)"/>
    </font>
    <font>
      <sz val="16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3" fillId="3" borderId="0" xfId="0" applyFont="1" applyFill="1"/>
    <xf numFmtId="2" fontId="0" fillId="0" borderId="0" xfId="1" applyNumberFormat="1" applyFont="1"/>
    <xf numFmtId="0" fontId="0" fillId="0" borderId="1" xfId="0" applyBorder="1"/>
    <xf numFmtId="0" fontId="4" fillId="6" borderId="1" xfId="0" applyFont="1" applyFill="1" applyBorder="1"/>
    <xf numFmtId="0" fontId="4" fillId="6" borderId="0" xfId="0" applyFont="1" applyFill="1"/>
    <xf numFmtId="2" fontId="0" fillId="0" borderId="1" xfId="1" applyNumberFormat="1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0" xfId="0" pivotButton="1"/>
    <xf numFmtId="44" fontId="0" fillId="0" borderId="0" xfId="0" applyNumberForma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0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6" borderId="0" xfId="0" applyFont="1" applyFill="1" applyAlignment="1">
      <alignment horizontal="left" vertical="top" wrapText="1"/>
    </xf>
    <xf numFmtId="0" fontId="9" fillId="6" borderId="0" xfId="0" applyFont="1" applyFill="1" applyAlignment="1">
      <alignment horizontal="left" wrapText="1"/>
    </xf>
    <xf numFmtId="0" fontId="9" fillId="6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33"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numFmt numFmtId="0" formatCode="General"/>
    </dxf>
    <dxf>
      <numFmt numFmtId="0" formatCode="General"/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ont>
        <strike val="0"/>
        <outline val="0"/>
        <shadow val="0"/>
        <u val="none"/>
        <vertAlign val="baseline"/>
        <sz val="12"/>
        <color theme="0" tint="-4.9989318521683403E-2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a Ghimire" refreshedDate="45914.619580324077" createdVersion="8" refreshedVersion="8" minRefreshableVersion="3" recordCount="20" xr:uid="{455B44D7-5003-6042-8F8C-1CEE7F501636}">
  <cacheSource type="worksheet">
    <worksheetSource name="Table1"/>
  </cacheSource>
  <cacheFields count="10">
    <cacheField name="OriginalOrder" numFmtId="0">
      <sharedItems containsSemiMixedTypes="0" containsString="0" containsNumber="1" containsInteger="1" minValue="1" maxValue="20"/>
    </cacheField>
    <cacheField name="EmpID" numFmtId="0">
      <sharedItems containsSemiMixedTypes="0" containsString="0" containsNumber="1" containsInteger="1" minValue="101" maxValue="120"/>
    </cacheField>
    <cacheField name="FirstName" numFmtId="0">
      <sharedItems count="20">
        <s v="William"/>
        <s v="Ava"/>
        <s v="Emily"/>
        <s v="Alice"/>
        <s v="Oliver"/>
        <s v="Sofia"/>
        <s v="Noah"/>
        <s v="Zara"/>
        <s v="Chloe"/>
        <s v="Sophia"/>
        <s v="Lucas"/>
        <s v="Raj"/>
        <s v="James"/>
        <s v="Liam"/>
        <s v="Hannah"/>
        <s v="Olivia"/>
        <s v="Daniel"/>
        <s v="Mia"/>
        <s v="Jack"/>
        <s v="Ethan"/>
      </sharedItems>
    </cacheField>
    <cacheField name="LastName" numFmtId="0">
      <sharedItems count="19">
        <s v="Adams"/>
        <s v="Becker"/>
        <s v="Brown"/>
        <s v="Carter"/>
        <s v="Clark"/>
        <s v="Dubois"/>
        <s v="Khan"/>
        <s v="Kim"/>
        <s v="Lopez"/>
        <s v="Martin"/>
        <s v="Mehta"/>
        <s v="Murphy"/>
        <s v="O’Connor"/>
        <s v="Patel"/>
        <s v="Rossi"/>
        <s v="Schmidt"/>
        <s v="Silva"/>
        <s v="Singh"/>
        <s v="Wilson"/>
      </sharedItems>
    </cacheField>
    <cacheField name="Department" numFmtId="0">
      <sharedItems/>
    </cacheField>
    <cacheField name="Country" numFmtId="0">
      <sharedItems/>
    </cacheField>
    <cacheField name="Quarter" numFmtId="0">
      <sharedItems/>
    </cacheField>
    <cacheField name="Priority" numFmtId="0">
      <sharedItems/>
    </cacheField>
    <cacheField name="Sales" numFmtId="44">
      <sharedItems containsSemiMixedTypes="0" containsString="0" containsNumber="1" containsInteger="1" minValue="4980" maxValue="25600"/>
    </cacheField>
    <cacheField name="PriorityRank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8"/>
    <n v="118"/>
    <x v="0"/>
    <x v="0"/>
    <s v="Finance"/>
    <s v="USA"/>
    <s v="Q2"/>
    <s v="Medium"/>
    <n v="14920"/>
    <n v="2"/>
  </r>
  <r>
    <n v="17"/>
    <n v="117"/>
    <x v="1"/>
    <x v="1"/>
    <s v="IT"/>
    <s v="Germany"/>
    <s v="Q1"/>
    <s v="Critical"/>
    <n v="22670"/>
    <n v="4"/>
  </r>
  <r>
    <n v="4"/>
    <n v="104"/>
    <x v="2"/>
    <x v="2"/>
    <s v="HR"/>
    <s v="UK"/>
    <s v="Q4"/>
    <s v="Critical"/>
    <n v="20780"/>
    <n v="4"/>
  </r>
  <r>
    <n v="1"/>
    <n v="101"/>
    <x v="3"/>
    <x v="3"/>
    <s v="Sales"/>
    <s v="USA"/>
    <s v="Q1"/>
    <s v="Medium"/>
    <n v="12350"/>
    <n v="2"/>
  </r>
  <r>
    <n v="16"/>
    <n v="116"/>
    <x v="4"/>
    <x v="4"/>
    <s v="Sales"/>
    <s v="UK"/>
    <s v="Q4"/>
    <s v="Medium"/>
    <n v="13500"/>
    <n v="2"/>
  </r>
  <r>
    <n v="19"/>
    <n v="119"/>
    <x v="5"/>
    <x v="5"/>
    <s v="HR"/>
    <s v="France"/>
    <s v="Q3"/>
    <s v="High"/>
    <n v="16830"/>
    <n v="3"/>
  </r>
  <r>
    <n v="12"/>
    <n v="112"/>
    <x v="6"/>
    <x v="5"/>
    <s v="IT"/>
    <s v="France"/>
    <s v="Q4"/>
    <s v="Medium"/>
    <n v="9340"/>
    <n v="2"/>
  </r>
  <r>
    <n v="13"/>
    <n v="113"/>
    <x v="7"/>
    <x v="6"/>
    <s v="Finance"/>
    <s v="India"/>
    <s v="Q1"/>
    <s v="Low"/>
    <n v="4980"/>
    <n v="1"/>
  </r>
  <r>
    <n v="11"/>
    <n v="111"/>
    <x v="8"/>
    <x v="7"/>
    <s v="Sales"/>
    <s v="USA"/>
    <s v="Q3"/>
    <s v="Critical"/>
    <n v="25600"/>
    <n v="4"/>
  </r>
  <r>
    <n v="5"/>
    <n v="105"/>
    <x v="9"/>
    <x v="8"/>
    <s v="Marketing"/>
    <s v="USA"/>
    <s v="Q2"/>
    <s v="Medium"/>
    <n v="11200"/>
    <n v="2"/>
  </r>
  <r>
    <n v="14"/>
    <n v="114"/>
    <x v="10"/>
    <x v="9"/>
    <s v="HR"/>
    <s v="Germany"/>
    <s v="Q2"/>
    <s v="High"/>
    <n v="19760"/>
    <n v="3"/>
  </r>
  <r>
    <n v="2"/>
    <n v="102"/>
    <x v="11"/>
    <x v="10"/>
    <s v="IT"/>
    <s v="India"/>
    <s v="Q2"/>
    <s v="High"/>
    <n v="18900"/>
    <n v="3"/>
  </r>
  <r>
    <n v="8"/>
    <n v="108"/>
    <x v="12"/>
    <x v="11"/>
    <s v="Finance"/>
    <s v="UK"/>
    <s v="Q2"/>
    <s v="Critical"/>
    <n v="23400"/>
    <n v="4"/>
  </r>
  <r>
    <n v="6"/>
    <n v="106"/>
    <x v="13"/>
    <x v="12"/>
    <s v="Sales"/>
    <s v="Canada"/>
    <s v="Q1"/>
    <s v="High"/>
    <n v="15670"/>
    <n v="3"/>
  </r>
  <r>
    <n v="7"/>
    <n v="107"/>
    <x v="14"/>
    <x v="13"/>
    <s v="IT"/>
    <s v="India"/>
    <s v="Q3"/>
    <s v="Low"/>
    <n v="6540"/>
    <n v="1"/>
  </r>
  <r>
    <n v="9"/>
    <n v="109"/>
    <x v="15"/>
    <x v="14"/>
    <s v="Marketing"/>
    <s v="Germany"/>
    <s v="Q4"/>
    <s v="Medium"/>
    <n v="10250"/>
    <n v="2"/>
  </r>
  <r>
    <n v="3"/>
    <n v="103"/>
    <x v="16"/>
    <x v="15"/>
    <s v="Finance"/>
    <s v="Germany"/>
    <s v="Q3"/>
    <s v="Low"/>
    <n v="7450"/>
    <n v="1"/>
  </r>
  <r>
    <n v="15"/>
    <n v="115"/>
    <x v="17"/>
    <x v="16"/>
    <s v="Marketing"/>
    <s v="Brazil"/>
    <s v="Q3"/>
    <s v="Low"/>
    <n v="8110"/>
    <n v="1"/>
  </r>
  <r>
    <n v="20"/>
    <n v="120"/>
    <x v="18"/>
    <x v="17"/>
    <s v="Marketing"/>
    <s v="India"/>
    <s v="Q4"/>
    <s v="Critical"/>
    <n v="21450"/>
    <n v="4"/>
  </r>
  <r>
    <n v="10"/>
    <n v="110"/>
    <x v="19"/>
    <x v="18"/>
    <s v="HR"/>
    <s v="Canada"/>
    <s v="Q1"/>
    <s v="High"/>
    <n v="1789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FC13E-560C-1D44-A536-4658228100FC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0" firstHeaderRow="1" firstDataRow="1" firstDataCol="2"/>
  <pivotFields count="10">
    <pivotField compact="0" outline="0" showAll="0"/>
    <pivotField compact="0" outline="0" showAll="0"/>
    <pivotField axis="axisRow" compact="0" outline="0" showAll="0" measureFilter="1" sortType="descending">
      <items count="21">
        <item x="1"/>
        <item x="8"/>
        <item x="12"/>
        <item x="3"/>
        <item x="16"/>
        <item x="2"/>
        <item x="19"/>
        <item x="14"/>
        <item x="18"/>
        <item x="13"/>
        <item x="10"/>
        <item x="17"/>
        <item x="6"/>
        <item x="4"/>
        <item x="15"/>
        <item x="11"/>
        <item x="5"/>
        <item x="9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measureFilter="1" sortType="de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44" outline="0" showAll="0"/>
    <pivotField compact="0" outline="0" showAll="0"/>
  </pivotFields>
  <rowFields count="2">
    <field x="2"/>
    <field x="3"/>
  </rowFields>
  <rowItems count="7">
    <i>
      <x v="1"/>
      <x v="7"/>
    </i>
    <i t="default">
      <x v="1"/>
    </i>
    <i>
      <x v="2"/>
      <x v="11"/>
    </i>
    <i t="default">
      <x v="2"/>
    </i>
    <i>
      <x/>
      <x v="1"/>
    </i>
    <i t="default">
      <x/>
    </i>
    <i t="grand">
      <x/>
    </i>
  </rowItems>
  <colItems count="1">
    <i/>
  </colItems>
  <dataFields count="1">
    <dataField name="Sum of Sales" fld="8" baseField="0" baseItem="0" numFmtId="44"/>
  </dataFields>
  <pivotTableStyleInfo name="PivotStyleLight16" showRowHeaders="1" showColHeaders="1" showRowStripes="0" showColStripes="0" showLastColumn="1"/>
  <filters count="2">
    <filter fld="3" type="count" evalOrder="-1" id="2" iMeasureFld="0">
      <autoFilter ref="A1">
        <filterColumn colId="0">
          <top10 val="3" filterVal="3"/>
        </filterColumn>
      </autoFilter>
    </filter>
    <filter fld="2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FB0BC-5952-0645-B46B-538CD34EF217}" name="Table1" displayName="Table1" ref="A1:J21" totalsRowShown="0" headerRowDxfId="31">
  <autoFilter ref="A1:J21" xr:uid="{9DDFB0BC-5952-0645-B46B-538CD34EF217}"/>
  <sortState xmlns:xlrd2="http://schemas.microsoft.com/office/spreadsheetml/2017/richdata2" ref="A2:J21">
    <sortCondition ref="D2:D21"/>
    <sortCondition ref="E2:E21"/>
  </sortState>
  <tableColumns count="10">
    <tableColumn id="1" xr3:uid="{84AE9791-9CAB-AF43-8FFA-14864B7F19B4}" name="OriginalOrder"/>
    <tableColumn id="2" xr3:uid="{9B7B440B-3273-F942-BD40-8F45231144B0}" name="EmpID"/>
    <tableColumn id="3" xr3:uid="{27D036E6-8690-5948-B2FE-573B883BE1BD}" name="FirstName"/>
    <tableColumn id="4" xr3:uid="{5DD812F0-5856-3F4F-B709-F54FA69CACD1}" name="LastName"/>
    <tableColumn id="5" xr3:uid="{A48E030D-8B08-3F4C-AB87-7C6FDD2ED4D5}" name="Department"/>
    <tableColumn id="6" xr3:uid="{F82348F2-5164-4349-A8B8-EF01F27A7177}" name="Country"/>
    <tableColumn id="7" xr3:uid="{C9073034-4683-474C-97BD-87B4C4EBDB7C}" name="Quarter"/>
    <tableColumn id="8" xr3:uid="{B6A97D02-ECC9-6249-BCD7-636E2810E8C8}" name="Priority"/>
    <tableColumn id="9" xr3:uid="{2C5DCFEB-704E-0844-A304-A89A1164ACA2}" name="Sales" dataDxfId="32" dataCellStyle="Currency"/>
    <tableColumn id="10" xr3:uid="{27F689ED-3BE8-7640-8143-EE612B059106}" name="PriorityRank" dataDxfId="8">
      <calculatedColumnFormula>IF(Table1[[#This Row],[Priority]]="Critical",4,IF(Table1[[#This Row],[Priority]]="High",3,IF(Table1[[#This Row],[Priority]]="Medium",2,IF(Table1[[#This Row],[Priority]]="Low",1,0))))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EF647-469D-4F4A-B559-63AAFA0BCD83}" name="Table13" displayName="Table13" ref="A1:I21" totalsRowShown="0" headerRowDxfId="30">
  <autoFilter ref="A1:I21" xr:uid="{9DDFB0BC-5952-0645-B46B-538CD34EF217}"/>
  <sortState xmlns:xlrd2="http://schemas.microsoft.com/office/spreadsheetml/2017/richdata2" ref="A2:I21">
    <sortCondition ref="F2:F21"/>
    <sortCondition ref="H2:H21" customList="Critical,High,Medium,Low"/>
    <sortCondition descending="1" ref="I2:I21"/>
  </sortState>
  <tableColumns count="9">
    <tableColumn id="1" xr3:uid="{6CC3D8B7-2E37-B447-BDCB-1CFED7367171}" name="OriginalOrder"/>
    <tableColumn id="2" xr3:uid="{55A4F0DA-9994-BF4D-BC35-8D4E3AAA8707}" name="EmpID"/>
    <tableColumn id="3" xr3:uid="{72C89CFB-B14C-8E48-AAB1-3999E2B4A560}" name="FirstName"/>
    <tableColumn id="4" xr3:uid="{89B63B9D-9BAE-9641-BEFC-BF53EEC6D72E}" name="LastName"/>
    <tableColumn id="5" xr3:uid="{6AC9D2CD-7A89-1448-835E-050882331279}" name="Department"/>
    <tableColumn id="6" xr3:uid="{1C7A4642-945D-1241-A8D1-704C609C85D8}" name="Country"/>
    <tableColumn id="7" xr3:uid="{B491DFD6-EEDF-7142-8AAE-567E412B891E}" name="Quarter"/>
    <tableColumn id="8" xr3:uid="{88BC715B-C1FD-214D-A500-740C0C8EC36E}" name="Priority"/>
    <tableColumn id="9" xr3:uid="{793177BA-A150-034B-85B2-A5EE824C9B03}" name="Sales" dataDxfId="29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9F4EC-B1DF-4B48-9C24-F5158A6AC2FC}" name="Table134" displayName="Table134" ref="A1:J21" totalsRowShown="0" headerRowDxfId="28">
  <autoFilter ref="A1:J21" xr:uid="{9DDFB0BC-5952-0645-B46B-538CD34EF217}"/>
  <sortState xmlns:xlrd2="http://schemas.microsoft.com/office/spreadsheetml/2017/richdata2" ref="A2:J21">
    <sortCondition sortBy="cellColor" ref="H2:H21" dxfId="3"/>
    <sortCondition sortBy="cellColor" ref="H2:H21" dxfId="2"/>
    <sortCondition sortBy="cellColor" ref="H2:H21" dxfId="1"/>
    <sortCondition sortBy="cellColor" ref="H2:H21" dxfId="0"/>
  </sortState>
  <tableColumns count="10">
    <tableColumn id="1" xr3:uid="{E584414D-24E9-1E49-B957-25298E1B1EE1}" name="OriginalOrder"/>
    <tableColumn id="2" xr3:uid="{AC5AAA2F-8F01-B645-A74E-B05832FCA55D}" name="EmpID"/>
    <tableColumn id="3" xr3:uid="{A55FD05E-8E06-A745-B41F-B3559F7A33C3}" name="FirstName"/>
    <tableColumn id="4" xr3:uid="{3EFC3DAC-03F3-3444-AEC1-58C4B5D6AB31}" name="LastName"/>
    <tableColumn id="5" xr3:uid="{E2154E32-2D0E-214C-9904-6D29D576E9DF}" name="Department"/>
    <tableColumn id="6" xr3:uid="{93B4ACBA-CD1E-214E-B926-E677A881105A}" name="Country"/>
    <tableColumn id="7" xr3:uid="{804C2618-A5AE-7047-A49D-CE179F1FF04C}" name="Quarter"/>
    <tableColumn id="8" xr3:uid="{CFCEAB3D-6EF9-FF4B-B89D-53D27B565205}" name="Priority" dataDxfId="14"/>
    <tableColumn id="9" xr3:uid="{1F0E9315-0B99-854D-B8A7-49F79C4F24AA}" name="Sales" dataDxfId="15" dataCellStyle="Currency"/>
    <tableColumn id="10" xr3:uid="{8049E743-8114-7546-B647-1DEA2071ACC9}" name="PriorityRank" dataDxfId="9">
      <calculatedColumnFormula>IF(Table134[[#This Row],[Priority]]="Critical",4,IF(Table134[[#This Row],[Priority]]="High",3,IF(Table134[[#This Row],[Priority]]="Medium",2,IF(Table134[[#This Row],[Priority]]="Low",1,0))))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5787-02BB-5D4D-98B6-D37E47B7AD54}">
  <dimension ref="A1:T45"/>
  <sheetViews>
    <sheetView workbookViewId="0">
      <selection activeCell="B41" sqref="B41:C45"/>
    </sheetView>
  </sheetViews>
  <sheetFormatPr baseColWidth="10" defaultRowHeight="16" x14ac:dyDescent="0.2"/>
  <cols>
    <col min="1" max="1" width="5.1640625" customWidth="1"/>
    <col min="2" max="2" width="16.1640625" customWidth="1"/>
    <col min="3" max="3" width="38.5" customWidth="1"/>
  </cols>
  <sheetData>
    <row r="1" spans="1:20" ht="16" customHeight="1" x14ac:dyDescent="0.2">
      <c r="A1" s="23"/>
      <c r="B1" s="24" t="s">
        <v>78</v>
      </c>
      <c r="C1" s="25" t="s">
        <v>79</v>
      </c>
      <c r="D1" s="25"/>
      <c r="E1" s="25"/>
      <c r="F1" s="25"/>
      <c r="G1" s="25"/>
      <c r="H1" s="25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2">
      <c r="A2" s="2"/>
      <c r="B2" s="24"/>
      <c r="C2" s="25"/>
      <c r="D2" s="25"/>
      <c r="E2" s="25"/>
      <c r="F2" s="25"/>
      <c r="G2" s="25"/>
      <c r="H2" s="25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x14ac:dyDescent="0.2">
      <c r="A3" s="2"/>
      <c r="B3" s="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ht="16" customHeight="1" x14ac:dyDescent="0.2">
      <c r="A4" s="2"/>
      <c r="B4" s="24" t="s">
        <v>80</v>
      </c>
      <c r="C4" s="25" t="s">
        <v>81</v>
      </c>
      <c r="D4" s="25"/>
      <c r="E4" s="25"/>
      <c r="F4" s="25"/>
      <c r="G4" s="25"/>
      <c r="H4" s="25"/>
      <c r="I4" s="25"/>
      <c r="J4" s="25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ht="16" customHeight="1" x14ac:dyDescent="0.2">
      <c r="A5" s="2"/>
      <c r="B5" s="24"/>
      <c r="C5" s="25"/>
      <c r="D5" s="25"/>
      <c r="E5" s="25"/>
      <c r="F5" s="25"/>
      <c r="G5" s="25"/>
      <c r="H5" s="25"/>
      <c r="I5" s="25"/>
      <c r="J5" s="25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x14ac:dyDescent="0.2">
      <c r="A6" s="2"/>
      <c r="B6" s="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">
      <c r="A7" s="2"/>
      <c r="B7" s="24" t="s">
        <v>82</v>
      </c>
      <c r="C7" s="26" t="s">
        <v>83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2"/>
      <c r="O7" s="22"/>
      <c r="P7" s="22"/>
      <c r="Q7" s="22"/>
      <c r="R7" s="22"/>
      <c r="S7" s="22"/>
      <c r="T7" s="22"/>
    </row>
    <row r="8" spans="1:20" x14ac:dyDescent="0.2">
      <c r="A8" s="2"/>
      <c r="B8" s="24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2"/>
      <c r="O8" s="22"/>
      <c r="P8" s="22"/>
      <c r="Q8" s="22"/>
      <c r="R8" s="22"/>
      <c r="S8" s="22"/>
      <c r="T8" s="22"/>
    </row>
    <row r="9" spans="1:20" x14ac:dyDescent="0.2">
      <c r="A9" s="2"/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2"/>
      <c r="O9" s="22"/>
      <c r="P9" s="22"/>
      <c r="Q9" s="22"/>
      <c r="R9" s="22"/>
      <c r="S9" s="22"/>
      <c r="T9" s="22"/>
    </row>
    <row r="10" spans="1:20" x14ac:dyDescent="0.2">
      <c r="A10" s="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"/>
      <c r="O10" s="2"/>
      <c r="P10" s="2"/>
      <c r="Q10" s="2"/>
    </row>
    <row r="11" spans="1:20" x14ac:dyDescent="0.2">
      <c r="A11" s="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"/>
      <c r="O11" s="2"/>
      <c r="P11" s="2"/>
      <c r="Q11" s="2"/>
    </row>
    <row r="12" spans="1:20" ht="16" customHeight="1" x14ac:dyDescent="0.2">
      <c r="A12" s="2"/>
      <c r="B12" s="29" t="s">
        <v>84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"/>
      <c r="O12" s="2"/>
      <c r="P12" s="2"/>
      <c r="Q12" s="2"/>
    </row>
    <row r="13" spans="1:20" ht="16" customHeight="1" x14ac:dyDescent="0.2">
      <c r="A13" s="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"/>
      <c r="O13" s="2"/>
      <c r="P13" s="2"/>
      <c r="Q13" s="2"/>
    </row>
    <row r="14" spans="1:20" ht="16" customHeight="1" x14ac:dyDescent="0.2">
      <c r="A14" s="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"/>
      <c r="O14" s="2"/>
      <c r="P14" s="2"/>
      <c r="Q14" s="2"/>
    </row>
    <row r="15" spans="1:20" ht="16" customHeight="1" x14ac:dyDescent="0.2">
      <c r="A15" s="2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"/>
      <c r="O15" s="2"/>
      <c r="P15" s="2"/>
      <c r="Q15" s="2"/>
    </row>
    <row r="16" spans="1:20" ht="16" customHeight="1" x14ac:dyDescent="0.2">
      <c r="A16" s="2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"/>
      <c r="O16" s="2"/>
      <c r="P16" s="2"/>
      <c r="Q16" s="2"/>
    </row>
    <row r="17" spans="1:17" ht="16" customHeight="1" x14ac:dyDescent="0.2">
      <c r="A17" s="2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"/>
      <c r="O17" s="2"/>
      <c r="P17" s="2"/>
      <c r="Q17" s="2"/>
    </row>
    <row r="18" spans="1:17" ht="16" customHeight="1" x14ac:dyDescent="0.2">
      <c r="A18" s="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"/>
      <c r="O18" s="2"/>
      <c r="P18" s="2"/>
      <c r="Q18" s="2"/>
    </row>
    <row r="19" spans="1:17" ht="16" customHeight="1" x14ac:dyDescent="0.2">
      <c r="A19" s="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"/>
      <c r="O19" s="2"/>
      <c r="P19" s="2"/>
      <c r="Q19" s="2"/>
    </row>
    <row r="20" spans="1:17" ht="16" customHeight="1" x14ac:dyDescent="0.2">
      <c r="A20" s="2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"/>
      <c r="O20" s="2"/>
      <c r="P20" s="2"/>
      <c r="Q20" s="2"/>
    </row>
    <row r="21" spans="1:17" ht="16" customHeight="1" x14ac:dyDescent="0.2">
      <c r="A21" s="2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"/>
      <c r="O21" s="2"/>
      <c r="P21" s="2"/>
      <c r="Q21" s="2"/>
    </row>
    <row r="22" spans="1:17" x14ac:dyDescent="0.2">
      <c r="A22" s="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"/>
      <c r="O22" s="2"/>
      <c r="P22" s="2"/>
      <c r="Q22" s="2"/>
    </row>
    <row r="23" spans="1:17" x14ac:dyDescent="0.2">
      <c r="A23" s="2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"/>
      <c r="O23" s="2"/>
      <c r="P23" s="2"/>
      <c r="Q23" s="2"/>
    </row>
    <row r="24" spans="1:17" x14ac:dyDescent="0.2">
      <c r="A24" s="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"/>
      <c r="O24" s="2"/>
      <c r="P24" s="2"/>
      <c r="Q24" s="2"/>
    </row>
    <row r="25" spans="1:17" x14ac:dyDescent="0.2">
      <c r="A25" s="2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"/>
      <c r="O25" s="2"/>
      <c r="P25" s="2"/>
      <c r="Q25" s="2"/>
    </row>
    <row r="26" spans="1:17" x14ac:dyDescent="0.2">
      <c r="A26" s="2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"/>
      <c r="O26" s="2"/>
      <c r="P26" s="2"/>
      <c r="Q26" s="2"/>
    </row>
    <row r="27" spans="1:17" x14ac:dyDescent="0.2">
      <c r="A27" s="2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"/>
      <c r="O27" s="2"/>
      <c r="P27" s="2"/>
      <c r="Q27" s="2"/>
    </row>
    <row r="28" spans="1:17" x14ac:dyDescent="0.2">
      <c r="A28" s="2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"/>
      <c r="O28" s="2"/>
      <c r="P28" s="2"/>
      <c r="Q28" s="2"/>
    </row>
    <row r="29" spans="1:17" x14ac:dyDescent="0.2">
      <c r="A29" s="2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6" customHeight="1" x14ac:dyDescent="0.2">
      <c r="A32" s="2"/>
      <c r="B32" s="30" t="s">
        <v>85</v>
      </c>
      <c r="C32" s="30"/>
      <c r="D32" s="30"/>
      <c r="E32" s="30"/>
      <c r="F32" s="30"/>
      <c r="G32" s="30"/>
      <c r="H32" s="30"/>
      <c r="I32" s="2"/>
      <c r="J32" s="2"/>
      <c r="K32" s="2"/>
      <c r="L32" s="2"/>
      <c r="M32" s="2"/>
      <c r="N32" s="2"/>
      <c r="O32" s="2"/>
      <c r="P32" s="2"/>
      <c r="Q32" s="2"/>
    </row>
    <row r="33" spans="1:17" ht="16" customHeight="1" x14ac:dyDescent="0.2">
      <c r="A33" s="2"/>
      <c r="B33" s="30"/>
      <c r="C33" s="30"/>
      <c r="D33" s="30"/>
      <c r="E33" s="30"/>
      <c r="F33" s="30"/>
      <c r="G33" s="30"/>
      <c r="H33" s="30"/>
      <c r="I33" s="2"/>
      <c r="J33" s="2"/>
      <c r="K33" s="2"/>
      <c r="L33" s="2"/>
      <c r="M33" s="2"/>
      <c r="N33" s="2"/>
      <c r="O33" s="2"/>
      <c r="P33" s="2"/>
      <c r="Q33" s="2"/>
    </row>
    <row r="34" spans="1:17" ht="16" customHeight="1" x14ac:dyDescent="0.2">
      <c r="A34" s="2"/>
      <c r="B34" s="30"/>
      <c r="C34" s="30"/>
      <c r="D34" s="30"/>
      <c r="E34" s="30"/>
      <c r="F34" s="30"/>
      <c r="G34" s="30"/>
      <c r="H34" s="30"/>
      <c r="I34" s="2"/>
      <c r="J34" s="2"/>
      <c r="K34" s="2"/>
      <c r="L34" s="2"/>
      <c r="M34" s="2"/>
      <c r="N34" s="2"/>
      <c r="O34" s="2"/>
      <c r="P34" s="2"/>
      <c r="Q34" s="2"/>
    </row>
    <row r="35" spans="1:17" ht="16" customHeight="1" x14ac:dyDescent="0.2">
      <c r="A35" s="2"/>
      <c r="B35" s="30"/>
      <c r="C35" s="30"/>
      <c r="D35" s="30"/>
      <c r="E35" s="30"/>
      <c r="F35" s="30"/>
      <c r="G35" s="30"/>
      <c r="H35" s="30"/>
      <c r="I35" s="2"/>
      <c r="J35" s="2"/>
      <c r="K35" s="2"/>
      <c r="L35" s="2"/>
      <c r="M35" s="2"/>
      <c r="N35" s="2"/>
      <c r="O35" s="2"/>
      <c r="P35" s="2"/>
      <c r="Q35" s="2"/>
    </row>
    <row r="36" spans="1:17" ht="16" customHeight="1" x14ac:dyDescent="0.2">
      <c r="A36" s="2"/>
      <c r="B36" s="30"/>
      <c r="C36" s="30"/>
      <c r="D36" s="30"/>
      <c r="E36" s="30"/>
      <c r="F36" s="30"/>
      <c r="G36" s="30"/>
      <c r="H36" s="30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30"/>
      <c r="C37" s="30"/>
      <c r="D37" s="30"/>
      <c r="E37" s="30"/>
      <c r="F37" s="30"/>
      <c r="G37" s="30"/>
      <c r="H37" s="30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30"/>
      <c r="C38" s="30"/>
      <c r="D38" s="30"/>
      <c r="E38" s="30"/>
      <c r="F38" s="30"/>
      <c r="G38" s="30"/>
      <c r="H38" s="30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B41" s="31" t="s">
        <v>86</v>
      </c>
      <c r="C41" s="31"/>
    </row>
    <row r="42" spans="1:17" x14ac:dyDescent="0.2">
      <c r="B42" s="31"/>
      <c r="C42" s="31"/>
    </row>
    <row r="43" spans="1:17" x14ac:dyDescent="0.2">
      <c r="B43" s="31"/>
      <c r="C43" s="31"/>
    </row>
    <row r="44" spans="1:17" x14ac:dyDescent="0.2">
      <c r="B44" s="31"/>
      <c r="C44" s="31"/>
    </row>
    <row r="45" spans="1:17" x14ac:dyDescent="0.2">
      <c r="B45" s="31"/>
      <c r="C45" s="31"/>
    </row>
  </sheetData>
  <mergeCells count="15">
    <mergeCell ref="B41:C45"/>
    <mergeCell ref="B12:M29"/>
    <mergeCell ref="B10:M11"/>
    <mergeCell ref="B32:H38"/>
    <mergeCell ref="B7:B8"/>
    <mergeCell ref="C7:M9"/>
    <mergeCell ref="C6:J6"/>
    <mergeCell ref="N7:T9"/>
    <mergeCell ref="K1:T6"/>
    <mergeCell ref="B1:B2"/>
    <mergeCell ref="C1:H2"/>
    <mergeCell ref="B4:B5"/>
    <mergeCell ref="C4:J5"/>
    <mergeCell ref="C3:J3"/>
    <mergeCell ref="I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65DD-70FF-3F4E-9977-8F49E5A97C2E}">
  <dimension ref="A1:J21"/>
  <sheetViews>
    <sheetView tabSelected="1" zoomScale="114" workbookViewId="0">
      <selection activeCell="A27" sqref="A27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17.6640625" customWidth="1"/>
    <col min="4" max="4" width="17.5" customWidth="1"/>
    <col min="5" max="5" width="19" customWidth="1"/>
    <col min="6" max="6" width="20.5" customWidth="1"/>
    <col min="7" max="7" width="21.6640625" customWidth="1"/>
    <col min="8" max="8" width="22.33203125" customWidth="1"/>
    <col min="9" max="9" width="25" customWidth="1"/>
  </cols>
  <sheetData>
    <row r="1" spans="1:1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spans="1:10" x14ac:dyDescent="0.2">
      <c r="A2">
        <v>101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  <c r="H2">
        <v>12350</v>
      </c>
      <c r="I2" s="1"/>
    </row>
    <row r="3" spans="1:10" x14ac:dyDescent="0.2">
      <c r="A3">
        <v>102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18900</v>
      </c>
      <c r="I3" s="1"/>
    </row>
    <row r="4" spans="1:10" x14ac:dyDescent="0.2">
      <c r="A4">
        <v>103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7450</v>
      </c>
      <c r="I4" s="1"/>
    </row>
    <row r="5" spans="1:10" x14ac:dyDescent="0.2">
      <c r="A5">
        <v>104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20780</v>
      </c>
      <c r="I5" s="1"/>
    </row>
    <row r="6" spans="1:10" x14ac:dyDescent="0.2">
      <c r="A6">
        <v>105</v>
      </c>
      <c r="B6" t="s">
        <v>31</v>
      </c>
      <c r="C6" t="s">
        <v>32</v>
      </c>
      <c r="D6" t="s">
        <v>33</v>
      </c>
      <c r="E6" t="s">
        <v>10</v>
      </c>
      <c r="F6" t="s">
        <v>17</v>
      </c>
      <c r="G6" t="s">
        <v>12</v>
      </c>
      <c r="H6">
        <v>11200</v>
      </c>
      <c r="I6" s="1"/>
    </row>
    <row r="7" spans="1:10" x14ac:dyDescent="0.2">
      <c r="A7">
        <v>106</v>
      </c>
      <c r="B7" t="s">
        <v>34</v>
      </c>
      <c r="C7" t="s">
        <v>35</v>
      </c>
      <c r="D7" t="s">
        <v>7</v>
      </c>
      <c r="E7" t="s">
        <v>36</v>
      </c>
      <c r="F7" t="s">
        <v>11</v>
      </c>
      <c r="G7" t="s">
        <v>18</v>
      </c>
      <c r="H7">
        <v>15670</v>
      </c>
      <c r="I7" s="1"/>
    </row>
    <row r="8" spans="1:10" x14ac:dyDescent="0.2">
      <c r="A8">
        <v>107</v>
      </c>
      <c r="B8" t="s">
        <v>37</v>
      </c>
      <c r="C8" t="s">
        <v>38</v>
      </c>
      <c r="D8" t="s">
        <v>15</v>
      </c>
      <c r="E8" t="s">
        <v>16</v>
      </c>
      <c r="F8" t="s">
        <v>23</v>
      </c>
      <c r="G8" t="s">
        <v>24</v>
      </c>
      <c r="H8">
        <v>6540</v>
      </c>
      <c r="I8" s="1"/>
    </row>
    <row r="9" spans="1:10" x14ac:dyDescent="0.2">
      <c r="A9">
        <v>108</v>
      </c>
      <c r="B9" t="s">
        <v>39</v>
      </c>
      <c r="C9" t="s">
        <v>40</v>
      </c>
      <c r="D9" t="s">
        <v>21</v>
      </c>
      <c r="E9" t="s">
        <v>28</v>
      </c>
      <c r="F9" t="s">
        <v>17</v>
      </c>
      <c r="G9" t="s">
        <v>30</v>
      </c>
      <c r="H9">
        <v>23400</v>
      </c>
      <c r="I9" s="1"/>
    </row>
    <row r="10" spans="1:10" x14ac:dyDescent="0.2">
      <c r="A10">
        <v>109</v>
      </c>
      <c r="B10" t="s">
        <v>41</v>
      </c>
      <c r="C10" t="s">
        <v>42</v>
      </c>
      <c r="D10" t="s">
        <v>33</v>
      </c>
      <c r="E10" t="s">
        <v>22</v>
      </c>
      <c r="F10" t="s">
        <v>29</v>
      </c>
      <c r="G10" t="s">
        <v>12</v>
      </c>
      <c r="H10">
        <v>10250</v>
      </c>
      <c r="I10" s="1"/>
    </row>
    <row r="11" spans="1:10" x14ac:dyDescent="0.2">
      <c r="A11">
        <v>110</v>
      </c>
      <c r="B11" t="s">
        <v>43</v>
      </c>
      <c r="C11" t="s">
        <v>44</v>
      </c>
      <c r="D11" t="s">
        <v>27</v>
      </c>
      <c r="E11" t="s">
        <v>36</v>
      </c>
      <c r="F11" t="s">
        <v>11</v>
      </c>
      <c r="G11" t="s">
        <v>18</v>
      </c>
      <c r="H11">
        <v>17890</v>
      </c>
      <c r="I11" s="1"/>
    </row>
    <row r="12" spans="1:10" x14ac:dyDescent="0.2">
      <c r="A12">
        <v>111</v>
      </c>
      <c r="B12" t="s">
        <v>45</v>
      </c>
      <c r="C12" t="s">
        <v>46</v>
      </c>
      <c r="D12" t="s">
        <v>7</v>
      </c>
      <c r="E12" t="s">
        <v>10</v>
      </c>
      <c r="F12" t="s">
        <v>23</v>
      </c>
      <c r="G12" t="s">
        <v>30</v>
      </c>
      <c r="H12">
        <v>25600</v>
      </c>
      <c r="I12" s="1"/>
    </row>
    <row r="13" spans="1:10" x14ac:dyDescent="0.2">
      <c r="A13">
        <v>112</v>
      </c>
      <c r="B13" t="s">
        <v>47</v>
      </c>
      <c r="C13" t="s">
        <v>48</v>
      </c>
      <c r="D13" t="s">
        <v>15</v>
      </c>
      <c r="E13" t="s">
        <v>49</v>
      </c>
      <c r="F13" t="s">
        <v>29</v>
      </c>
      <c r="G13" t="s">
        <v>12</v>
      </c>
      <c r="H13">
        <v>9340</v>
      </c>
      <c r="I13" s="1"/>
    </row>
    <row r="14" spans="1:10" x14ac:dyDescent="0.2">
      <c r="A14">
        <v>113</v>
      </c>
      <c r="B14" t="s">
        <v>50</v>
      </c>
      <c r="C14" t="s">
        <v>51</v>
      </c>
      <c r="D14" t="s">
        <v>21</v>
      </c>
      <c r="E14" t="s">
        <v>16</v>
      </c>
      <c r="F14" t="s">
        <v>11</v>
      </c>
      <c r="G14" t="s">
        <v>24</v>
      </c>
      <c r="H14">
        <v>4980</v>
      </c>
      <c r="I14" s="1"/>
    </row>
    <row r="15" spans="1:10" x14ac:dyDescent="0.2">
      <c r="A15">
        <v>114</v>
      </c>
      <c r="B15" t="s">
        <v>52</v>
      </c>
      <c r="C15" t="s">
        <v>53</v>
      </c>
      <c r="D15" t="s">
        <v>27</v>
      </c>
      <c r="E15" t="s">
        <v>22</v>
      </c>
      <c r="F15" t="s">
        <v>17</v>
      </c>
      <c r="G15" t="s">
        <v>18</v>
      </c>
      <c r="H15">
        <v>19760</v>
      </c>
      <c r="I15" s="1"/>
    </row>
    <row r="16" spans="1:10" x14ac:dyDescent="0.2">
      <c r="A16">
        <v>115</v>
      </c>
      <c r="B16" t="s">
        <v>54</v>
      </c>
      <c r="C16" t="s">
        <v>55</v>
      </c>
      <c r="D16" t="s">
        <v>33</v>
      </c>
      <c r="E16" t="s">
        <v>56</v>
      </c>
      <c r="F16" t="s">
        <v>23</v>
      </c>
      <c r="G16" t="s">
        <v>24</v>
      </c>
      <c r="H16">
        <v>8110</v>
      </c>
      <c r="I16" s="1"/>
    </row>
    <row r="17" spans="1:9" x14ac:dyDescent="0.2">
      <c r="A17">
        <v>116</v>
      </c>
      <c r="B17" t="s">
        <v>57</v>
      </c>
      <c r="C17" t="s">
        <v>58</v>
      </c>
      <c r="D17" t="s">
        <v>7</v>
      </c>
      <c r="E17" t="s">
        <v>28</v>
      </c>
      <c r="F17" t="s">
        <v>29</v>
      </c>
      <c r="G17" t="s">
        <v>12</v>
      </c>
      <c r="H17">
        <v>13500</v>
      </c>
      <c r="I17" s="1"/>
    </row>
    <row r="18" spans="1:9" x14ac:dyDescent="0.2">
      <c r="A18">
        <v>117</v>
      </c>
      <c r="B18" t="s">
        <v>59</v>
      </c>
      <c r="C18" t="s">
        <v>60</v>
      </c>
      <c r="D18" t="s">
        <v>15</v>
      </c>
      <c r="E18" t="s">
        <v>22</v>
      </c>
      <c r="F18" t="s">
        <v>11</v>
      </c>
      <c r="G18" t="s">
        <v>30</v>
      </c>
      <c r="H18">
        <v>22670</v>
      </c>
      <c r="I18" s="1"/>
    </row>
    <row r="19" spans="1:9" x14ac:dyDescent="0.2">
      <c r="A19">
        <v>118</v>
      </c>
      <c r="B19" t="s">
        <v>61</v>
      </c>
      <c r="C19" t="s">
        <v>62</v>
      </c>
      <c r="D19" t="s">
        <v>21</v>
      </c>
      <c r="E19" t="s">
        <v>10</v>
      </c>
      <c r="F19" t="s">
        <v>17</v>
      </c>
      <c r="G19" t="s">
        <v>12</v>
      </c>
      <c r="H19">
        <v>14920</v>
      </c>
      <c r="I19" s="1"/>
    </row>
    <row r="20" spans="1:9" x14ac:dyDescent="0.2">
      <c r="A20">
        <v>119</v>
      </c>
      <c r="B20" t="s">
        <v>63</v>
      </c>
      <c r="C20" t="s">
        <v>48</v>
      </c>
      <c r="D20" t="s">
        <v>27</v>
      </c>
      <c r="E20" t="s">
        <v>49</v>
      </c>
      <c r="F20" t="s">
        <v>23</v>
      </c>
      <c r="G20" t="s">
        <v>18</v>
      </c>
      <c r="H20">
        <v>16830</v>
      </c>
      <c r="I20" s="1"/>
    </row>
    <row r="21" spans="1:9" x14ac:dyDescent="0.2">
      <c r="A21">
        <v>120</v>
      </c>
      <c r="B21" t="s">
        <v>64</v>
      </c>
      <c r="C21" t="s">
        <v>65</v>
      </c>
      <c r="D21" t="s">
        <v>33</v>
      </c>
      <c r="E21" t="s">
        <v>16</v>
      </c>
      <c r="F21" t="s">
        <v>29</v>
      </c>
      <c r="G21" t="s">
        <v>30</v>
      </c>
      <c r="H21">
        <v>21450</v>
      </c>
      <c r="I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585E-549B-F346-B215-611C9772666B}">
  <dimension ref="A1:J21"/>
  <sheetViews>
    <sheetView zoomScale="114" workbookViewId="0">
      <selection activeCell="C26" sqref="C26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17.6640625" customWidth="1"/>
    <col min="4" max="4" width="17.5" customWidth="1"/>
    <col min="5" max="5" width="19" customWidth="1"/>
    <col min="6" max="6" width="20.5" customWidth="1"/>
    <col min="7" max="7" width="21.6640625" customWidth="1"/>
    <col min="8" max="8" width="22.33203125" customWidth="1"/>
    <col min="9" max="9" width="25" customWidth="1"/>
  </cols>
  <sheetData>
    <row r="1" spans="1:10" x14ac:dyDescent="0.2">
      <c r="A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67</v>
      </c>
    </row>
    <row r="2" spans="1:10" x14ac:dyDescent="0.2">
      <c r="A2">
        <v>18</v>
      </c>
      <c r="B2">
        <v>118</v>
      </c>
      <c r="C2" t="s">
        <v>61</v>
      </c>
      <c r="D2" t="s">
        <v>62</v>
      </c>
      <c r="E2" t="s">
        <v>21</v>
      </c>
      <c r="F2" t="s">
        <v>10</v>
      </c>
      <c r="G2" t="s">
        <v>17</v>
      </c>
      <c r="H2" t="s">
        <v>12</v>
      </c>
      <c r="I2" s="1">
        <v>14920</v>
      </c>
      <c r="J2">
        <f>IF(Table1[[#This Row],[Priority]]="Critical",4,IF(Table1[[#This Row],[Priority]]="High",3,IF(Table1[[#This Row],[Priority]]="Medium",2,IF(Table1[[#This Row],[Priority]]="Low",1,0))))</f>
        <v>2</v>
      </c>
    </row>
    <row r="3" spans="1:10" x14ac:dyDescent="0.2">
      <c r="A3">
        <v>17</v>
      </c>
      <c r="B3">
        <v>117</v>
      </c>
      <c r="C3" t="s">
        <v>59</v>
      </c>
      <c r="D3" t="s">
        <v>60</v>
      </c>
      <c r="E3" t="s">
        <v>15</v>
      </c>
      <c r="F3" t="s">
        <v>22</v>
      </c>
      <c r="G3" t="s">
        <v>11</v>
      </c>
      <c r="H3" t="s">
        <v>30</v>
      </c>
      <c r="I3" s="1">
        <v>22670</v>
      </c>
      <c r="J3">
        <f>IF(Table1[[#This Row],[Priority]]="Critical",4,IF(Table1[[#This Row],[Priority]]="High",3,IF(Table1[[#This Row],[Priority]]="Medium",2,IF(Table1[[#This Row],[Priority]]="Low",1,0))))</f>
        <v>4</v>
      </c>
    </row>
    <row r="4" spans="1:10" x14ac:dyDescent="0.2">
      <c r="A4">
        <v>4</v>
      </c>
      <c r="B4">
        <v>104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s="1">
        <v>20780</v>
      </c>
      <c r="J4">
        <f>IF(Table1[[#This Row],[Priority]]="Critical",4,IF(Table1[[#This Row],[Priority]]="High",3,IF(Table1[[#This Row],[Priority]]="Medium",2,IF(Table1[[#This Row],[Priority]]="Low",1,0))))</f>
        <v>4</v>
      </c>
    </row>
    <row r="5" spans="1:10" x14ac:dyDescent="0.2">
      <c r="A5">
        <v>1</v>
      </c>
      <c r="B5">
        <v>101</v>
      </c>
      <c r="C5" t="s">
        <v>8</v>
      </c>
      <c r="D5" t="s">
        <v>9</v>
      </c>
      <c r="E5" t="s">
        <v>7</v>
      </c>
      <c r="F5" t="s">
        <v>10</v>
      </c>
      <c r="G5" t="s">
        <v>11</v>
      </c>
      <c r="H5" t="s">
        <v>12</v>
      </c>
      <c r="I5" s="1">
        <v>12350</v>
      </c>
      <c r="J5">
        <f>IF(Table1[[#This Row],[Priority]]="Critical",4,IF(Table1[[#This Row],[Priority]]="High",3,IF(Table1[[#This Row],[Priority]]="Medium",2,IF(Table1[[#This Row],[Priority]]="Low",1,0))))</f>
        <v>2</v>
      </c>
    </row>
    <row r="6" spans="1:10" x14ac:dyDescent="0.2">
      <c r="A6">
        <v>16</v>
      </c>
      <c r="B6">
        <v>116</v>
      </c>
      <c r="C6" t="s">
        <v>57</v>
      </c>
      <c r="D6" t="s">
        <v>58</v>
      </c>
      <c r="E6" t="s">
        <v>7</v>
      </c>
      <c r="F6" t="s">
        <v>28</v>
      </c>
      <c r="G6" t="s">
        <v>29</v>
      </c>
      <c r="H6" t="s">
        <v>12</v>
      </c>
      <c r="I6" s="1">
        <v>13500</v>
      </c>
      <c r="J6">
        <f>IF(Table1[[#This Row],[Priority]]="Critical",4,IF(Table1[[#This Row],[Priority]]="High",3,IF(Table1[[#This Row],[Priority]]="Medium",2,IF(Table1[[#This Row],[Priority]]="Low",1,0))))</f>
        <v>2</v>
      </c>
    </row>
    <row r="7" spans="1:10" x14ac:dyDescent="0.2">
      <c r="A7">
        <v>19</v>
      </c>
      <c r="B7">
        <v>119</v>
      </c>
      <c r="C7" t="s">
        <v>63</v>
      </c>
      <c r="D7" t="s">
        <v>48</v>
      </c>
      <c r="E7" t="s">
        <v>27</v>
      </c>
      <c r="F7" t="s">
        <v>49</v>
      </c>
      <c r="G7" t="s">
        <v>23</v>
      </c>
      <c r="H7" t="s">
        <v>18</v>
      </c>
      <c r="I7" s="1">
        <v>16830</v>
      </c>
      <c r="J7">
        <f>IF(Table1[[#This Row],[Priority]]="Critical",4,IF(Table1[[#This Row],[Priority]]="High",3,IF(Table1[[#This Row],[Priority]]="Medium",2,IF(Table1[[#This Row],[Priority]]="Low",1,0))))</f>
        <v>3</v>
      </c>
    </row>
    <row r="8" spans="1:10" x14ac:dyDescent="0.2">
      <c r="A8">
        <v>12</v>
      </c>
      <c r="B8">
        <v>112</v>
      </c>
      <c r="C8" t="s">
        <v>47</v>
      </c>
      <c r="D8" t="s">
        <v>48</v>
      </c>
      <c r="E8" t="s">
        <v>15</v>
      </c>
      <c r="F8" t="s">
        <v>49</v>
      </c>
      <c r="G8" t="s">
        <v>29</v>
      </c>
      <c r="H8" t="s">
        <v>12</v>
      </c>
      <c r="I8" s="1">
        <v>9340</v>
      </c>
      <c r="J8">
        <f>IF(Table1[[#This Row],[Priority]]="Critical",4,IF(Table1[[#This Row],[Priority]]="High",3,IF(Table1[[#This Row],[Priority]]="Medium",2,IF(Table1[[#This Row],[Priority]]="Low",1,0))))</f>
        <v>2</v>
      </c>
    </row>
    <row r="9" spans="1:10" x14ac:dyDescent="0.2">
      <c r="A9">
        <v>13</v>
      </c>
      <c r="B9">
        <v>113</v>
      </c>
      <c r="C9" t="s">
        <v>50</v>
      </c>
      <c r="D9" t="s">
        <v>51</v>
      </c>
      <c r="E9" t="s">
        <v>21</v>
      </c>
      <c r="F9" t="s">
        <v>16</v>
      </c>
      <c r="G9" t="s">
        <v>11</v>
      </c>
      <c r="H9" t="s">
        <v>24</v>
      </c>
      <c r="I9" s="1">
        <v>4980</v>
      </c>
      <c r="J9">
        <f>IF(Table1[[#This Row],[Priority]]="Critical",4,IF(Table1[[#This Row],[Priority]]="High",3,IF(Table1[[#This Row],[Priority]]="Medium",2,IF(Table1[[#This Row],[Priority]]="Low",1,0))))</f>
        <v>1</v>
      </c>
    </row>
    <row r="10" spans="1:10" x14ac:dyDescent="0.2">
      <c r="A10">
        <v>11</v>
      </c>
      <c r="B10">
        <v>111</v>
      </c>
      <c r="C10" t="s">
        <v>45</v>
      </c>
      <c r="D10" t="s">
        <v>46</v>
      </c>
      <c r="E10" t="s">
        <v>7</v>
      </c>
      <c r="F10" t="s">
        <v>10</v>
      </c>
      <c r="G10" t="s">
        <v>23</v>
      </c>
      <c r="H10" t="s">
        <v>30</v>
      </c>
      <c r="I10" s="1">
        <v>25600</v>
      </c>
      <c r="J10">
        <f>IF(Table1[[#This Row],[Priority]]="Critical",4,IF(Table1[[#This Row],[Priority]]="High",3,IF(Table1[[#This Row],[Priority]]="Medium",2,IF(Table1[[#This Row],[Priority]]="Low",1,0))))</f>
        <v>4</v>
      </c>
    </row>
    <row r="11" spans="1:10" x14ac:dyDescent="0.2">
      <c r="A11">
        <v>5</v>
      </c>
      <c r="B11">
        <v>105</v>
      </c>
      <c r="C11" t="s">
        <v>31</v>
      </c>
      <c r="D11" t="s">
        <v>32</v>
      </c>
      <c r="E11" t="s">
        <v>33</v>
      </c>
      <c r="F11" t="s">
        <v>10</v>
      </c>
      <c r="G11" t="s">
        <v>17</v>
      </c>
      <c r="H11" t="s">
        <v>12</v>
      </c>
      <c r="I11" s="1">
        <v>11200</v>
      </c>
      <c r="J11">
        <f>IF(Table1[[#This Row],[Priority]]="Critical",4,IF(Table1[[#This Row],[Priority]]="High",3,IF(Table1[[#This Row],[Priority]]="Medium",2,IF(Table1[[#This Row],[Priority]]="Low",1,0))))</f>
        <v>2</v>
      </c>
    </row>
    <row r="12" spans="1:10" x14ac:dyDescent="0.2">
      <c r="A12">
        <v>14</v>
      </c>
      <c r="B12">
        <v>114</v>
      </c>
      <c r="C12" t="s">
        <v>52</v>
      </c>
      <c r="D12" t="s">
        <v>53</v>
      </c>
      <c r="E12" t="s">
        <v>27</v>
      </c>
      <c r="F12" t="s">
        <v>22</v>
      </c>
      <c r="G12" t="s">
        <v>17</v>
      </c>
      <c r="H12" t="s">
        <v>18</v>
      </c>
      <c r="I12" s="1">
        <v>19760</v>
      </c>
      <c r="J12">
        <f>IF(Table1[[#This Row],[Priority]]="Critical",4,IF(Table1[[#This Row],[Priority]]="High",3,IF(Table1[[#This Row],[Priority]]="Medium",2,IF(Table1[[#This Row],[Priority]]="Low",1,0))))</f>
        <v>3</v>
      </c>
    </row>
    <row r="13" spans="1:10" x14ac:dyDescent="0.2">
      <c r="A13">
        <v>2</v>
      </c>
      <c r="B13">
        <v>102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s="1">
        <v>18900</v>
      </c>
      <c r="J13">
        <f>IF(Table1[[#This Row],[Priority]]="Critical",4,IF(Table1[[#This Row],[Priority]]="High",3,IF(Table1[[#This Row],[Priority]]="Medium",2,IF(Table1[[#This Row],[Priority]]="Low",1,0))))</f>
        <v>3</v>
      </c>
    </row>
    <row r="14" spans="1:10" x14ac:dyDescent="0.2">
      <c r="A14">
        <v>8</v>
      </c>
      <c r="B14">
        <v>108</v>
      </c>
      <c r="C14" t="s">
        <v>39</v>
      </c>
      <c r="D14" t="s">
        <v>40</v>
      </c>
      <c r="E14" t="s">
        <v>21</v>
      </c>
      <c r="F14" t="s">
        <v>28</v>
      </c>
      <c r="G14" t="s">
        <v>17</v>
      </c>
      <c r="H14" t="s">
        <v>30</v>
      </c>
      <c r="I14" s="1">
        <v>23400</v>
      </c>
      <c r="J14">
        <f>IF(Table1[[#This Row],[Priority]]="Critical",4,IF(Table1[[#This Row],[Priority]]="High",3,IF(Table1[[#This Row],[Priority]]="Medium",2,IF(Table1[[#This Row],[Priority]]="Low",1,0))))</f>
        <v>4</v>
      </c>
    </row>
    <row r="15" spans="1:10" x14ac:dyDescent="0.2">
      <c r="A15">
        <v>6</v>
      </c>
      <c r="B15">
        <v>106</v>
      </c>
      <c r="C15" t="s">
        <v>34</v>
      </c>
      <c r="D15" t="s">
        <v>35</v>
      </c>
      <c r="E15" t="s">
        <v>7</v>
      </c>
      <c r="F15" t="s">
        <v>36</v>
      </c>
      <c r="G15" t="s">
        <v>11</v>
      </c>
      <c r="H15" t="s">
        <v>18</v>
      </c>
      <c r="I15" s="1">
        <v>15670</v>
      </c>
      <c r="J15">
        <f>IF(Table1[[#This Row],[Priority]]="Critical",4,IF(Table1[[#This Row],[Priority]]="High",3,IF(Table1[[#This Row],[Priority]]="Medium",2,IF(Table1[[#This Row],[Priority]]="Low",1,0))))</f>
        <v>3</v>
      </c>
    </row>
    <row r="16" spans="1:10" x14ac:dyDescent="0.2">
      <c r="A16">
        <v>7</v>
      </c>
      <c r="B16">
        <v>107</v>
      </c>
      <c r="C16" t="s">
        <v>37</v>
      </c>
      <c r="D16" t="s">
        <v>38</v>
      </c>
      <c r="E16" t="s">
        <v>15</v>
      </c>
      <c r="F16" t="s">
        <v>16</v>
      </c>
      <c r="G16" t="s">
        <v>23</v>
      </c>
      <c r="H16" t="s">
        <v>24</v>
      </c>
      <c r="I16" s="1">
        <v>6540</v>
      </c>
      <c r="J16">
        <f>IF(Table1[[#This Row],[Priority]]="Critical",4,IF(Table1[[#This Row],[Priority]]="High",3,IF(Table1[[#This Row],[Priority]]="Medium",2,IF(Table1[[#This Row],[Priority]]="Low",1,0))))</f>
        <v>1</v>
      </c>
    </row>
    <row r="17" spans="1:10" x14ac:dyDescent="0.2">
      <c r="A17">
        <v>9</v>
      </c>
      <c r="B17">
        <v>109</v>
      </c>
      <c r="C17" t="s">
        <v>41</v>
      </c>
      <c r="D17" t="s">
        <v>42</v>
      </c>
      <c r="E17" t="s">
        <v>33</v>
      </c>
      <c r="F17" t="s">
        <v>22</v>
      </c>
      <c r="G17" t="s">
        <v>29</v>
      </c>
      <c r="H17" t="s">
        <v>12</v>
      </c>
      <c r="I17" s="1">
        <v>10250</v>
      </c>
      <c r="J17">
        <f>IF(Table1[[#This Row],[Priority]]="Critical",4,IF(Table1[[#This Row],[Priority]]="High",3,IF(Table1[[#This Row],[Priority]]="Medium",2,IF(Table1[[#This Row],[Priority]]="Low",1,0))))</f>
        <v>2</v>
      </c>
    </row>
    <row r="18" spans="1:10" x14ac:dyDescent="0.2">
      <c r="A18">
        <v>3</v>
      </c>
      <c r="B18">
        <v>103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s="1">
        <v>7450</v>
      </c>
      <c r="J18">
        <f>IF(Table1[[#This Row],[Priority]]="Critical",4,IF(Table1[[#This Row],[Priority]]="High",3,IF(Table1[[#This Row],[Priority]]="Medium",2,IF(Table1[[#This Row],[Priority]]="Low",1,0))))</f>
        <v>1</v>
      </c>
    </row>
    <row r="19" spans="1:10" x14ac:dyDescent="0.2">
      <c r="A19">
        <v>15</v>
      </c>
      <c r="B19">
        <v>115</v>
      </c>
      <c r="C19" t="s">
        <v>54</v>
      </c>
      <c r="D19" t="s">
        <v>55</v>
      </c>
      <c r="E19" t="s">
        <v>33</v>
      </c>
      <c r="F19" t="s">
        <v>56</v>
      </c>
      <c r="G19" t="s">
        <v>23</v>
      </c>
      <c r="H19" t="s">
        <v>24</v>
      </c>
      <c r="I19" s="1">
        <v>8110</v>
      </c>
      <c r="J19">
        <f>IF(Table1[[#This Row],[Priority]]="Critical",4,IF(Table1[[#This Row],[Priority]]="High",3,IF(Table1[[#This Row],[Priority]]="Medium",2,IF(Table1[[#This Row],[Priority]]="Low",1,0))))</f>
        <v>1</v>
      </c>
    </row>
    <row r="20" spans="1:10" x14ac:dyDescent="0.2">
      <c r="A20">
        <v>20</v>
      </c>
      <c r="B20">
        <v>120</v>
      </c>
      <c r="C20" t="s">
        <v>64</v>
      </c>
      <c r="D20" t="s">
        <v>65</v>
      </c>
      <c r="E20" t="s">
        <v>33</v>
      </c>
      <c r="F20" t="s">
        <v>16</v>
      </c>
      <c r="G20" t="s">
        <v>29</v>
      </c>
      <c r="H20" t="s">
        <v>30</v>
      </c>
      <c r="I20" s="1">
        <v>21450</v>
      </c>
      <c r="J20">
        <f>IF(Table1[[#This Row],[Priority]]="Critical",4,IF(Table1[[#This Row],[Priority]]="High",3,IF(Table1[[#This Row],[Priority]]="Medium",2,IF(Table1[[#This Row],[Priority]]="Low",1,0))))</f>
        <v>4</v>
      </c>
    </row>
    <row r="21" spans="1:10" x14ac:dyDescent="0.2">
      <c r="A21">
        <v>10</v>
      </c>
      <c r="B21">
        <v>110</v>
      </c>
      <c r="C21" t="s">
        <v>43</v>
      </c>
      <c r="D21" t="s">
        <v>44</v>
      </c>
      <c r="E21" t="s">
        <v>27</v>
      </c>
      <c r="F21" t="s">
        <v>36</v>
      </c>
      <c r="G21" t="s">
        <v>11</v>
      </c>
      <c r="H21" t="s">
        <v>18</v>
      </c>
      <c r="I21" s="1">
        <v>17890</v>
      </c>
      <c r="J21">
        <f>IF(Table1[[#This Row],[Priority]]="Critical",4,IF(Table1[[#This Row],[Priority]]="High",3,IF(Table1[[#This Row],[Priority]]="Medium",2,IF(Table1[[#This Row],[Priority]]="Low",1,0))))</f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09DA-19D6-0646-999A-F349AF4E1FBF}">
  <dimension ref="A1:I21"/>
  <sheetViews>
    <sheetView zoomScale="114" workbookViewId="0">
      <selection activeCell="G27" sqref="G27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17.6640625" customWidth="1"/>
    <col min="4" max="4" width="17.5" customWidth="1"/>
    <col min="5" max="5" width="19" customWidth="1"/>
    <col min="6" max="6" width="20.5" customWidth="1"/>
    <col min="7" max="7" width="21.6640625" customWidth="1"/>
    <col min="8" max="8" width="22.33203125" customWidth="1"/>
    <col min="9" max="9" width="25" customWidth="1"/>
  </cols>
  <sheetData>
    <row r="1" spans="1:9" x14ac:dyDescent="0.2">
      <c r="A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>
        <v>15</v>
      </c>
      <c r="B2">
        <v>115</v>
      </c>
      <c r="C2" t="s">
        <v>54</v>
      </c>
      <c r="D2" t="s">
        <v>55</v>
      </c>
      <c r="E2" t="s">
        <v>33</v>
      </c>
      <c r="F2" t="s">
        <v>56</v>
      </c>
      <c r="G2" t="s">
        <v>23</v>
      </c>
      <c r="H2" t="s">
        <v>24</v>
      </c>
      <c r="I2" s="1">
        <v>8110</v>
      </c>
    </row>
    <row r="3" spans="1:9" x14ac:dyDescent="0.2">
      <c r="A3">
        <v>10</v>
      </c>
      <c r="B3">
        <v>110</v>
      </c>
      <c r="C3" t="s">
        <v>43</v>
      </c>
      <c r="D3" t="s">
        <v>44</v>
      </c>
      <c r="E3" t="s">
        <v>27</v>
      </c>
      <c r="F3" t="s">
        <v>36</v>
      </c>
      <c r="G3" t="s">
        <v>11</v>
      </c>
      <c r="H3" t="s">
        <v>18</v>
      </c>
      <c r="I3" s="1">
        <v>17890</v>
      </c>
    </row>
    <row r="4" spans="1:9" x14ac:dyDescent="0.2">
      <c r="A4">
        <v>6</v>
      </c>
      <c r="B4">
        <v>106</v>
      </c>
      <c r="C4" t="s">
        <v>34</v>
      </c>
      <c r="D4" t="s">
        <v>35</v>
      </c>
      <c r="E4" t="s">
        <v>7</v>
      </c>
      <c r="F4" t="s">
        <v>36</v>
      </c>
      <c r="G4" t="s">
        <v>11</v>
      </c>
      <c r="H4" t="s">
        <v>18</v>
      </c>
      <c r="I4" s="1">
        <v>15670</v>
      </c>
    </row>
    <row r="5" spans="1:9" x14ac:dyDescent="0.2">
      <c r="A5">
        <v>19</v>
      </c>
      <c r="B5">
        <v>119</v>
      </c>
      <c r="C5" t="s">
        <v>63</v>
      </c>
      <c r="D5" t="s">
        <v>48</v>
      </c>
      <c r="E5" t="s">
        <v>27</v>
      </c>
      <c r="F5" t="s">
        <v>49</v>
      </c>
      <c r="G5" t="s">
        <v>23</v>
      </c>
      <c r="H5" t="s">
        <v>18</v>
      </c>
      <c r="I5" s="1">
        <v>16830</v>
      </c>
    </row>
    <row r="6" spans="1:9" x14ac:dyDescent="0.2">
      <c r="A6">
        <v>12</v>
      </c>
      <c r="B6">
        <v>112</v>
      </c>
      <c r="C6" t="s">
        <v>47</v>
      </c>
      <c r="D6" t="s">
        <v>48</v>
      </c>
      <c r="E6" t="s">
        <v>15</v>
      </c>
      <c r="F6" t="s">
        <v>49</v>
      </c>
      <c r="G6" t="s">
        <v>29</v>
      </c>
      <c r="H6" t="s">
        <v>12</v>
      </c>
      <c r="I6" s="1">
        <v>9340</v>
      </c>
    </row>
    <row r="7" spans="1:9" x14ac:dyDescent="0.2">
      <c r="A7">
        <v>17</v>
      </c>
      <c r="B7">
        <v>117</v>
      </c>
      <c r="C7" t="s">
        <v>59</v>
      </c>
      <c r="D7" t="s">
        <v>60</v>
      </c>
      <c r="E7" t="s">
        <v>15</v>
      </c>
      <c r="F7" t="s">
        <v>22</v>
      </c>
      <c r="G7" t="s">
        <v>11</v>
      </c>
      <c r="H7" t="s">
        <v>30</v>
      </c>
      <c r="I7" s="1">
        <v>22670</v>
      </c>
    </row>
    <row r="8" spans="1:9" x14ac:dyDescent="0.2">
      <c r="A8">
        <v>14</v>
      </c>
      <c r="B8">
        <v>114</v>
      </c>
      <c r="C8" t="s">
        <v>52</v>
      </c>
      <c r="D8" t="s">
        <v>53</v>
      </c>
      <c r="E8" t="s">
        <v>27</v>
      </c>
      <c r="F8" t="s">
        <v>22</v>
      </c>
      <c r="G8" t="s">
        <v>17</v>
      </c>
      <c r="H8" t="s">
        <v>18</v>
      </c>
      <c r="I8" s="1">
        <v>19760</v>
      </c>
    </row>
    <row r="9" spans="1:9" x14ac:dyDescent="0.2">
      <c r="A9">
        <v>9</v>
      </c>
      <c r="B9">
        <v>109</v>
      </c>
      <c r="C9" t="s">
        <v>41</v>
      </c>
      <c r="D9" t="s">
        <v>42</v>
      </c>
      <c r="E9" t="s">
        <v>33</v>
      </c>
      <c r="F9" t="s">
        <v>22</v>
      </c>
      <c r="G9" t="s">
        <v>29</v>
      </c>
      <c r="H9" t="s">
        <v>12</v>
      </c>
      <c r="I9" s="1">
        <v>10250</v>
      </c>
    </row>
    <row r="10" spans="1:9" x14ac:dyDescent="0.2">
      <c r="A10">
        <v>3</v>
      </c>
      <c r="B10">
        <v>103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s="1">
        <v>7450</v>
      </c>
    </row>
    <row r="11" spans="1:9" x14ac:dyDescent="0.2">
      <c r="A11">
        <v>20</v>
      </c>
      <c r="B11">
        <v>120</v>
      </c>
      <c r="C11" t="s">
        <v>64</v>
      </c>
      <c r="D11" t="s">
        <v>65</v>
      </c>
      <c r="E11" t="s">
        <v>33</v>
      </c>
      <c r="F11" t="s">
        <v>16</v>
      </c>
      <c r="G11" t="s">
        <v>29</v>
      </c>
      <c r="H11" t="s">
        <v>30</v>
      </c>
      <c r="I11" s="1">
        <v>21450</v>
      </c>
    </row>
    <row r="12" spans="1:9" x14ac:dyDescent="0.2">
      <c r="A12">
        <v>2</v>
      </c>
      <c r="B12">
        <v>102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s="1">
        <v>18900</v>
      </c>
    </row>
    <row r="13" spans="1:9" x14ac:dyDescent="0.2">
      <c r="A13">
        <v>7</v>
      </c>
      <c r="B13">
        <v>107</v>
      </c>
      <c r="C13" t="s">
        <v>37</v>
      </c>
      <c r="D13" t="s">
        <v>38</v>
      </c>
      <c r="E13" t="s">
        <v>15</v>
      </c>
      <c r="F13" t="s">
        <v>16</v>
      </c>
      <c r="G13" t="s">
        <v>23</v>
      </c>
      <c r="H13" t="s">
        <v>24</v>
      </c>
      <c r="I13" s="1">
        <v>6540</v>
      </c>
    </row>
    <row r="14" spans="1:9" x14ac:dyDescent="0.2">
      <c r="A14">
        <v>13</v>
      </c>
      <c r="B14">
        <v>113</v>
      </c>
      <c r="C14" t="s">
        <v>50</v>
      </c>
      <c r="D14" t="s">
        <v>51</v>
      </c>
      <c r="E14" t="s">
        <v>21</v>
      </c>
      <c r="F14" t="s">
        <v>16</v>
      </c>
      <c r="G14" t="s">
        <v>11</v>
      </c>
      <c r="H14" t="s">
        <v>24</v>
      </c>
      <c r="I14" s="1">
        <v>4980</v>
      </c>
    </row>
    <row r="15" spans="1:9" x14ac:dyDescent="0.2">
      <c r="A15">
        <v>8</v>
      </c>
      <c r="B15">
        <v>108</v>
      </c>
      <c r="C15" t="s">
        <v>39</v>
      </c>
      <c r="D15" t="s">
        <v>40</v>
      </c>
      <c r="E15" t="s">
        <v>21</v>
      </c>
      <c r="F15" t="s">
        <v>28</v>
      </c>
      <c r="G15" t="s">
        <v>17</v>
      </c>
      <c r="H15" t="s">
        <v>30</v>
      </c>
      <c r="I15" s="1">
        <v>23400</v>
      </c>
    </row>
    <row r="16" spans="1:9" x14ac:dyDescent="0.2">
      <c r="A16">
        <v>4</v>
      </c>
      <c r="B16">
        <v>104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s="1">
        <v>20780</v>
      </c>
    </row>
    <row r="17" spans="1:9" x14ac:dyDescent="0.2">
      <c r="A17">
        <v>16</v>
      </c>
      <c r="B17">
        <v>116</v>
      </c>
      <c r="C17" t="s">
        <v>57</v>
      </c>
      <c r="D17" t="s">
        <v>58</v>
      </c>
      <c r="E17" t="s">
        <v>7</v>
      </c>
      <c r="F17" t="s">
        <v>28</v>
      </c>
      <c r="G17" t="s">
        <v>29</v>
      </c>
      <c r="H17" t="s">
        <v>12</v>
      </c>
      <c r="I17" s="1">
        <v>13500</v>
      </c>
    </row>
    <row r="18" spans="1:9" x14ac:dyDescent="0.2">
      <c r="A18">
        <v>11</v>
      </c>
      <c r="B18">
        <v>111</v>
      </c>
      <c r="C18" t="s">
        <v>45</v>
      </c>
      <c r="D18" t="s">
        <v>46</v>
      </c>
      <c r="E18" t="s">
        <v>7</v>
      </c>
      <c r="F18" t="s">
        <v>10</v>
      </c>
      <c r="G18" t="s">
        <v>23</v>
      </c>
      <c r="H18" t="s">
        <v>30</v>
      </c>
      <c r="I18" s="1">
        <v>25600</v>
      </c>
    </row>
    <row r="19" spans="1:9" x14ac:dyDescent="0.2">
      <c r="A19">
        <v>18</v>
      </c>
      <c r="B19">
        <v>118</v>
      </c>
      <c r="C19" t="s">
        <v>61</v>
      </c>
      <c r="D19" t="s">
        <v>62</v>
      </c>
      <c r="E19" t="s">
        <v>21</v>
      </c>
      <c r="F19" t="s">
        <v>10</v>
      </c>
      <c r="G19" t="s">
        <v>17</v>
      </c>
      <c r="H19" t="s">
        <v>12</v>
      </c>
      <c r="I19" s="1">
        <v>14920</v>
      </c>
    </row>
    <row r="20" spans="1:9" x14ac:dyDescent="0.2">
      <c r="A20">
        <v>1</v>
      </c>
      <c r="B20">
        <v>101</v>
      </c>
      <c r="C20" t="s">
        <v>8</v>
      </c>
      <c r="D20" t="s">
        <v>9</v>
      </c>
      <c r="E20" t="s">
        <v>7</v>
      </c>
      <c r="F20" t="s">
        <v>10</v>
      </c>
      <c r="G20" t="s">
        <v>11</v>
      </c>
      <c r="H20" t="s">
        <v>12</v>
      </c>
      <c r="I20" s="1">
        <v>12350</v>
      </c>
    </row>
    <row r="21" spans="1:9" x14ac:dyDescent="0.2">
      <c r="A21">
        <v>5</v>
      </c>
      <c r="B21">
        <v>105</v>
      </c>
      <c r="C21" t="s">
        <v>31</v>
      </c>
      <c r="D21" t="s">
        <v>32</v>
      </c>
      <c r="E21" t="s">
        <v>33</v>
      </c>
      <c r="F21" t="s">
        <v>10</v>
      </c>
      <c r="G21" t="s">
        <v>17</v>
      </c>
      <c r="H21" t="s">
        <v>12</v>
      </c>
      <c r="I21" s="1">
        <v>11200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C376-BDEA-CE4A-BAEF-1880A1087D66}">
  <dimension ref="A1:J21"/>
  <sheetViews>
    <sheetView zoomScale="114" workbookViewId="0">
      <selection activeCell="F28" sqref="F28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17.6640625" customWidth="1"/>
    <col min="4" max="4" width="17.5" customWidth="1"/>
    <col min="5" max="5" width="19" customWidth="1"/>
    <col min="6" max="6" width="20.5" customWidth="1"/>
    <col min="7" max="7" width="21.6640625" customWidth="1"/>
    <col min="8" max="8" width="22.33203125" customWidth="1"/>
    <col min="9" max="9" width="25" customWidth="1"/>
    <col min="10" max="10" width="17.33203125" customWidth="1"/>
  </cols>
  <sheetData>
    <row r="1" spans="1:10" x14ac:dyDescent="0.2">
      <c r="A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67</v>
      </c>
    </row>
    <row r="2" spans="1:10" x14ac:dyDescent="0.2">
      <c r="A2">
        <v>17</v>
      </c>
      <c r="B2">
        <v>117</v>
      </c>
      <c r="C2" t="s">
        <v>59</v>
      </c>
      <c r="D2" t="s">
        <v>60</v>
      </c>
      <c r="E2" t="s">
        <v>15</v>
      </c>
      <c r="F2" t="s">
        <v>22</v>
      </c>
      <c r="G2" t="s">
        <v>11</v>
      </c>
      <c r="H2" s="3" t="s">
        <v>30</v>
      </c>
      <c r="I2" s="1">
        <v>22670</v>
      </c>
      <c r="J2">
        <f>IF(Table134[[#This Row],[Priority]]="Critical",4,IF(Table134[[#This Row],[Priority]]="High",3,IF(Table134[[#This Row],[Priority]]="Medium",2,IF(Table134[[#This Row],[Priority]]="Low",1,0))))</f>
        <v>4</v>
      </c>
    </row>
    <row r="3" spans="1:10" x14ac:dyDescent="0.2">
      <c r="A3">
        <v>20</v>
      </c>
      <c r="B3">
        <v>120</v>
      </c>
      <c r="C3" t="s">
        <v>64</v>
      </c>
      <c r="D3" t="s">
        <v>65</v>
      </c>
      <c r="E3" t="s">
        <v>33</v>
      </c>
      <c r="F3" t="s">
        <v>16</v>
      </c>
      <c r="G3" t="s">
        <v>29</v>
      </c>
      <c r="H3" s="3" t="s">
        <v>30</v>
      </c>
      <c r="I3" s="1">
        <v>21450</v>
      </c>
      <c r="J3">
        <f>IF(Table134[[#This Row],[Priority]]="Critical",4,IF(Table134[[#This Row],[Priority]]="High",3,IF(Table134[[#This Row],[Priority]]="Medium",2,IF(Table134[[#This Row],[Priority]]="Low",1,0))))</f>
        <v>4</v>
      </c>
    </row>
    <row r="4" spans="1:10" x14ac:dyDescent="0.2">
      <c r="A4">
        <v>8</v>
      </c>
      <c r="B4">
        <v>108</v>
      </c>
      <c r="C4" t="s">
        <v>39</v>
      </c>
      <c r="D4" t="s">
        <v>40</v>
      </c>
      <c r="E4" t="s">
        <v>21</v>
      </c>
      <c r="F4" t="s">
        <v>28</v>
      </c>
      <c r="G4" t="s">
        <v>17</v>
      </c>
      <c r="H4" s="3" t="s">
        <v>30</v>
      </c>
      <c r="I4" s="1">
        <v>23400</v>
      </c>
      <c r="J4">
        <f>IF(Table134[[#This Row],[Priority]]="Critical",4,IF(Table134[[#This Row],[Priority]]="High",3,IF(Table134[[#This Row],[Priority]]="Medium",2,IF(Table134[[#This Row],[Priority]]="Low",1,0))))</f>
        <v>4</v>
      </c>
    </row>
    <row r="5" spans="1:10" x14ac:dyDescent="0.2">
      <c r="A5">
        <v>4</v>
      </c>
      <c r="B5">
        <v>104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3" t="s">
        <v>30</v>
      </c>
      <c r="I5" s="1">
        <v>20780</v>
      </c>
      <c r="J5">
        <f>IF(Table134[[#This Row],[Priority]]="Critical",4,IF(Table134[[#This Row],[Priority]]="High",3,IF(Table134[[#This Row],[Priority]]="Medium",2,IF(Table134[[#This Row],[Priority]]="Low",1,0))))</f>
        <v>4</v>
      </c>
    </row>
    <row r="6" spans="1:10" x14ac:dyDescent="0.2">
      <c r="A6">
        <v>11</v>
      </c>
      <c r="B6">
        <v>111</v>
      </c>
      <c r="C6" t="s">
        <v>45</v>
      </c>
      <c r="D6" t="s">
        <v>46</v>
      </c>
      <c r="E6" t="s">
        <v>7</v>
      </c>
      <c r="F6" t="s">
        <v>10</v>
      </c>
      <c r="G6" t="s">
        <v>23</v>
      </c>
      <c r="H6" s="3" t="s">
        <v>30</v>
      </c>
      <c r="I6" s="1">
        <v>25600</v>
      </c>
      <c r="J6">
        <f>IF(Table134[[#This Row],[Priority]]="Critical",4,IF(Table134[[#This Row],[Priority]]="High",3,IF(Table134[[#This Row],[Priority]]="Medium",2,IF(Table134[[#This Row],[Priority]]="Low",1,0))))</f>
        <v>4</v>
      </c>
    </row>
    <row r="7" spans="1:10" x14ac:dyDescent="0.2">
      <c r="A7">
        <v>10</v>
      </c>
      <c r="B7">
        <v>110</v>
      </c>
      <c r="C7" t="s">
        <v>43</v>
      </c>
      <c r="D7" t="s">
        <v>44</v>
      </c>
      <c r="E7" t="s">
        <v>27</v>
      </c>
      <c r="F7" t="s">
        <v>36</v>
      </c>
      <c r="G7" t="s">
        <v>11</v>
      </c>
      <c r="H7" s="4" t="s">
        <v>18</v>
      </c>
      <c r="I7" s="1">
        <v>17890</v>
      </c>
      <c r="J7">
        <f>IF(Table134[[#This Row],[Priority]]="Critical",4,IF(Table134[[#This Row],[Priority]]="High",3,IF(Table134[[#This Row],[Priority]]="Medium",2,IF(Table134[[#This Row],[Priority]]="Low",1,0))))</f>
        <v>3</v>
      </c>
    </row>
    <row r="8" spans="1:10" x14ac:dyDescent="0.2">
      <c r="A8">
        <v>6</v>
      </c>
      <c r="B8">
        <v>106</v>
      </c>
      <c r="C8" t="s">
        <v>34</v>
      </c>
      <c r="D8" t="s">
        <v>35</v>
      </c>
      <c r="E8" t="s">
        <v>7</v>
      </c>
      <c r="F8" t="s">
        <v>36</v>
      </c>
      <c r="G8" t="s">
        <v>11</v>
      </c>
      <c r="H8" s="4" t="s">
        <v>18</v>
      </c>
      <c r="I8" s="1">
        <v>15670</v>
      </c>
      <c r="J8">
        <f>IF(Table134[[#This Row],[Priority]]="Critical",4,IF(Table134[[#This Row],[Priority]]="High",3,IF(Table134[[#This Row],[Priority]]="Medium",2,IF(Table134[[#This Row],[Priority]]="Low",1,0))))</f>
        <v>3</v>
      </c>
    </row>
    <row r="9" spans="1:10" x14ac:dyDescent="0.2">
      <c r="A9">
        <v>19</v>
      </c>
      <c r="B9">
        <v>119</v>
      </c>
      <c r="C9" t="s">
        <v>63</v>
      </c>
      <c r="D9" t="s">
        <v>48</v>
      </c>
      <c r="E9" t="s">
        <v>27</v>
      </c>
      <c r="F9" t="s">
        <v>49</v>
      </c>
      <c r="G9" t="s">
        <v>23</v>
      </c>
      <c r="H9" s="4" t="s">
        <v>18</v>
      </c>
      <c r="I9" s="1">
        <v>16830</v>
      </c>
      <c r="J9">
        <f>IF(Table134[[#This Row],[Priority]]="Critical",4,IF(Table134[[#This Row],[Priority]]="High",3,IF(Table134[[#This Row],[Priority]]="Medium",2,IF(Table134[[#This Row],[Priority]]="Low",1,0))))</f>
        <v>3</v>
      </c>
    </row>
    <row r="10" spans="1:10" x14ac:dyDescent="0.2">
      <c r="A10">
        <v>14</v>
      </c>
      <c r="B10">
        <v>114</v>
      </c>
      <c r="C10" t="s">
        <v>52</v>
      </c>
      <c r="D10" t="s">
        <v>53</v>
      </c>
      <c r="E10" t="s">
        <v>27</v>
      </c>
      <c r="F10" t="s">
        <v>22</v>
      </c>
      <c r="G10" t="s">
        <v>17</v>
      </c>
      <c r="H10" s="4" t="s">
        <v>18</v>
      </c>
      <c r="I10" s="1">
        <v>19760</v>
      </c>
      <c r="J10">
        <f>IF(Table134[[#This Row],[Priority]]="Critical",4,IF(Table134[[#This Row],[Priority]]="High",3,IF(Table134[[#This Row],[Priority]]="Medium",2,IF(Table134[[#This Row],[Priority]]="Low",1,0))))</f>
        <v>3</v>
      </c>
    </row>
    <row r="11" spans="1:10" x14ac:dyDescent="0.2">
      <c r="A11">
        <v>2</v>
      </c>
      <c r="B11">
        <v>102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4" t="s">
        <v>18</v>
      </c>
      <c r="I11" s="1">
        <v>18900</v>
      </c>
      <c r="J11">
        <f>IF(Table134[[#This Row],[Priority]]="Critical",4,IF(Table134[[#This Row],[Priority]]="High",3,IF(Table134[[#This Row],[Priority]]="Medium",2,IF(Table134[[#This Row],[Priority]]="Low",1,0))))</f>
        <v>3</v>
      </c>
    </row>
    <row r="12" spans="1:10" x14ac:dyDescent="0.2">
      <c r="A12">
        <v>12</v>
      </c>
      <c r="B12">
        <v>112</v>
      </c>
      <c r="C12" t="s">
        <v>47</v>
      </c>
      <c r="D12" t="s">
        <v>48</v>
      </c>
      <c r="E12" t="s">
        <v>15</v>
      </c>
      <c r="F12" t="s">
        <v>49</v>
      </c>
      <c r="G12" t="s">
        <v>29</v>
      </c>
      <c r="H12" s="6" t="s">
        <v>12</v>
      </c>
      <c r="I12" s="1">
        <v>9340</v>
      </c>
      <c r="J12">
        <f>IF(Table134[[#This Row],[Priority]]="Critical",4,IF(Table134[[#This Row],[Priority]]="High",3,IF(Table134[[#This Row],[Priority]]="Medium",2,IF(Table134[[#This Row],[Priority]]="Low",1,0))))</f>
        <v>2</v>
      </c>
    </row>
    <row r="13" spans="1:10" x14ac:dyDescent="0.2">
      <c r="A13">
        <v>9</v>
      </c>
      <c r="B13">
        <v>109</v>
      </c>
      <c r="C13" t="s">
        <v>41</v>
      </c>
      <c r="D13" t="s">
        <v>42</v>
      </c>
      <c r="E13" t="s">
        <v>33</v>
      </c>
      <c r="F13" t="s">
        <v>22</v>
      </c>
      <c r="G13" t="s">
        <v>29</v>
      </c>
      <c r="H13" s="6" t="s">
        <v>12</v>
      </c>
      <c r="I13" s="1">
        <v>10250</v>
      </c>
      <c r="J13">
        <f>IF(Table134[[#This Row],[Priority]]="Critical",4,IF(Table134[[#This Row],[Priority]]="High",3,IF(Table134[[#This Row],[Priority]]="Medium",2,IF(Table134[[#This Row],[Priority]]="Low",1,0))))</f>
        <v>2</v>
      </c>
    </row>
    <row r="14" spans="1:10" x14ac:dyDescent="0.2">
      <c r="A14">
        <v>16</v>
      </c>
      <c r="B14">
        <v>116</v>
      </c>
      <c r="C14" t="s">
        <v>57</v>
      </c>
      <c r="D14" t="s">
        <v>58</v>
      </c>
      <c r="E14" t="s">
        <v>7</v>
      </c>
      <c r="F14" t="s">
        <v>28</v>
      </c>
      <c r="G14" t="s">
        <v>29</v>
      </c>
      <c r="H14" s="6" t="s">
        <v>12</v>
      </c>
      <c r="I14" s="1">
        <v>13500</v>
      </c>
      <c r="J14">
        <f>IF(Table134[[#This Row],[Priority]]="Critical",4,IF(Table134[[#This Row],[Priority]]="High",3,IF(Table134[[#This Row],[Priority]]="Medium",2,IF(Table134[[#This Row],[Priority]]="Low",1,0))))</f>
        <v>2</v>
      </c>
    </row>
    <row r="15" spans="1:10" x14ac:dyDescent="0.2">
      <c r="A15">
        <v>18</v>
      </c>
      <c r="B15">
        <v>118</v>
      </c>
      <c r="C15" t="s">
        <v>61</v>
      </c>
      <c r="D15" t="s">
        <v>62</v>
      </c>
      <c r="E15" t="s">
        <v>21</v>
      </c>
      <c r="F15" t="s">
        <v>10</v>
      </c>
      <c r="G15" t="s">
        <v>17</v>
      </c>
      <c r="H15" s="6" t="s">
        <v>12</v>
      </c>
      <c r="I15" s="1">
        <v>14920</v>
      </c>
      <c r="J15">
        <f>IF(Table134[[#This Row],[Priority]]="Critical",4,IF(Table134[[#This Row],[Priority]]="High",3,IF(Table134[[#This Row],[Priority]]="Medium",2,IF(Table134[[#This Row],[Priority]]="Low",1,0))))</f>
        <v>2</v>
      </c>
    </row>
    <row r="16" spans="1:10" x14ac:dyDescent="0.2">
      <c r="A16">
        <v>1</v>
      </c>
      <c r="B16">
        <v>101</v>
      </c>
      <c r="C16" t="s">
        <v>8</v>
      </c>
      <c r="D16" t="s">
        <v>9</v>
      </c>
      <c r="E16" t="s">
        <v>7</v>
      </c>
      <c r="F16" t="s">
        <v>10</v>
      </c>
      <c r="G16" t="s">
        <v>11</v>
      </c>
      <c r="H16" s="6" t="s">
        <v>12</v>
      </c>
      <c r="I16" s="1">
        <v>12350</v>
      </c>
      <c r="J16">
        <f>IF(Table134[[#This Row],[Priority]]="Critical",4,IF(Table134[[#This Row],[Priority]]="High",3,IF(Table134[[#This Row],[Priority]]="Medium",2,IF(Table134[[#This Row],[Priority]]="Low",1,0))))</f>
        <v>2</v>
      </c>
    </row>
    <row r="17" spans="1:10" x14ac:dyDescent="0.2">
      <c r="A17">
        <v>5</v>
      </c>
      <c r="B17">
        <v>105</v>
      </c>
      <c r="C17" t="s">
        <v>31</v>
      </c>
      <c r="D17" t="s">
        <v>32</v>
      </c>
      <c r="E17" t="s">
        <v>33</v>
      </c>
      <c r="F17" t="s">
        <v>10</v>
      </c>
      <c r="G17" t="s">
        <v>17</v>
      </c>
      <c r="H17" s="6" t="s">
        <v>12</v>
      </c>
      <c r="I17" s="1">
        <v>11200</v>
      </c>
      <c r="J17">
        <f>IF(Table134[[#This Row],[Priority]]="Critical",4,IF(Table134[[#This Row],[Priority]]="High",3,IF(Table134[[#This Row],[Priority]]="Medium",2,IF(Table134[[#This Row],[Priority]]="Low",1,0))))</f>
        <v>2</v>
      </c>
    </row>
    <row r="18" spans="1:10" x14ac:dyDescent="0.2">
      <c r="A18">
        <v>15</v>
      </c>
      <c r="B18">
        <v>115</v>
      </c>
      <c r="C18" t="s">
        <v>54</v>
      </c>
      <c r="D18" t="s">
        <v>55</v>
      </c>
      <c r="E18" t="s">
        <v>33</v>
      </c>
      <c r="F18" t="s">
        <v>56</v>
      </c>
      <c r="G18" t="s">
        <v>23</v>
      </c>
      <c r="H18" s="5" t="s">
        <v>24</v>
      </c>
      <c r="I18" s="1">
        <v>8110</v>
      </c>
      <c r="J18">
        <f>IF(Table134[[#This Row],[Priority]]="Critical",4,IF(Table134[[#This Row],[Priority]]="High",3,IF(Table134[[#This Row],[Priority]]="Medium",2,IF(Table134[[#This Row],[Priority]]="Low",1,0))))</f>
        <v>1</v>
      </c>
    </row>
    <row r="19" spans="1:10" x14ac:dyDescent="0.2">
      <c r="A19">
        <v>3</v>
      </c>
      <c r="B19">
        <v>103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s="5" t="s">
        <v>24</v>
      </c>
      <c r="I19" s="1">
        <v>7450</v>
      </c>
      <c r="J19">
        <f>IF(Table134[[#This Row],[Priority]]="Critical",4,IF(Table134[[#This Row],[Priority]]="High",3,IF(Table134[[#This Row],[Priority]]="Medium",2,IF(Table134[[#This Row],[Priority]]="Low",1,0))))</f>
        <v>1</v>
      </c>
    </row>
    <row r="20" spans="1:10" x14ac:dyDescent="0.2">
      <c r="A20">
        <v>7</v>
      </c>
      <c r="B20">
        <v>107</v>
      </c>
      <c r="C20" t="s">
        <v>37</v>
      </c>
      <c r="D20" t="s">
        <v>38</v>
      </c>
      <c r="E20" t="s">
        <v>15</v>
      </c>
      <c r="F20" t="s">
        <v>16</v>
      </c>
      <c r="G20" t="s">
        <v>23</v>
      </c>
      <c r="H20" s="5" t="s">
        <v>24</v>
      </c>
      <c r="I20" s="1">
        <v>6540</v>
      </c>
      <c r="J20">
        <f>IF(Table134[[#This Row],[Priority]]="Critical",4,IF(Table134[[#This Row],[Priority]]="High",3,IF(Table134[[#This Row],[Priority]]="Medium",2,IF(Table134[[#This Row],[Priority]]="Low",1,0))))</f>
        <v>1</v>
      </c>
    </row>
    <row r="21" spans="1:10" x14ac:dyDescent="0.2">
      <c r="A21">
        <v>13</v>
      </c>
      <c r="B21">
        <v>113</v>
      </c>
      <c r="C21" t="s">
        <v>50</v>
      </c>
      <c r="D21" t="s">
        <v>51</v>
      </c>
      <c r="E21" t="s">
        <v>21</v>
      </c>
      <c r="F21" t="s">
        <v>16</v>
      </c>
      <c r="G21" t="s">
        <v>11</v>
      </c>
      <c r="H21" s="5" t="s">
        <v>24</v>
      </c>
      <c r="I21" s="1">
        <v>4980</v>
      </c>
      <c r="J21">
        <f>IF(Table134[[#This Row],[Priority]]="Critical",4,IF(Table134[[#This Row],[Priority]]="High",3,IF(Table134[[#This Row],[Priority]]="Medium",2,IF(Table134[[#This Row],[Priority]]="Low",1,0))))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879A-E01E-304A-BF0A-5CEF0954C5C3}">
  <dimension ref="A1:I77"/>
  <sheetViews>
    <sheetView zoomScale="89" workbookViewId="0">
      <selection activeCell="D84" sqref="D84"/>
    </sheetView>
  </sheetViews>
  <sheetFormatPr baseColWidth="10" defaultRowHeight="16" x14ac:dyDescent="0.2"/>
  <cols>
    <col min="1" max="1" width="33" customWidth="1"/>
    <col min="2" max="2" width="40.33203125" customWidth="1"/>
    <col min="3" max="3" width="16.5" customWidth="1"/>
    <col min="4" max="4" width="17" customWidth="1"/>
    <col min="5" max="5" width="22" customWidth="1"/>
    <col min="6" max="6" width="15.6640625" customWidth="1"/>
    <col min="7" max="7" width="17.6640625" customWidth="1"/>
    <col min="8" max="8" width="17" customWidth="1"/>
    <col min="9" max="9" width="10.83203125" customWidth="1"/>
  </cols>
  <sheetData>
    <row r="1" spans="1:9" ht="32" x14ac:dyDescent="0.4">
      <c r="A1" s="18" t="s">
        <v>68</v>
      </c>
      <c r="B1" s="18"/>
      <c r="C1" s="18"/>
      <c r="D1" s="18"/>
      <c r="E1" s="18"/>
      <c r="F1" s="18"/>
      <c r="G1" s="18"/>
      <c r="H1" s="18"/>
      <c r="I1" s="18"/>
    </row>
    <row r="2" spans="1:9" x14ac:dyDescent="0.2">
      <c r="A2" s="9" t="str" cm="1">
        <f t="array" ref="A2:I22">_xlfn._xlws.SORT(Sort_Single!A1:I21,9,-1)</f>
        <v>OriginalOrder</v>
      </c>
      <c r="B2" s="9" t="str">
        <v>EmpID</v>
      </c>
      <c r="C2" s="9" t="str">
        <v>FirstName</v>
      </c>
      <c r="D2" s="9" t="str">
        <v>LastName</v>
      </c>
      <c r="E2" s="9" t="str">
        <v>Department</v>
      </c>
      <c r="F2" s="9" t="str">
        <v>Country</v>
      </c>
      <c r="G2" s="9" t="str">
        <v>Quarter</v>
      </c>
      <c r="H2" s="9" t="str">
        <v>Priority</v>
      </c>
      <c r="I2" s="9" t="str">
        <v>Sales</v>
      </c>
    </row>
    <row r="3" spans="1:9" x14ac:dyDescent="0.2">
      <c r="A3" s="8">
        <v>11</v>
      </c>
      <c r="B3" s="8">
        <v>111</v>
      </c>
      <c r="C3" s="8" t="str">
        <v>Chloe</v>
      </c>
      <c r="D3" s="8" t="str">
        <v>Kim</v>
      </c>
      <c r="E3" s="8" t="str">
        <v>Sales</v>
      </c>
      <c r="F3" s="8" t="str">
        <v>USA</v>
      </c>
      <c r="G3" s="8" t="str">
        <v>Q3</v>
      </c>
      <c r="H3" s="8" t="str">
        <v>Critical</v>
      </c>
      <c r="I3" s="11">
        <v>25600</v>
      </c>
    </row>
    <row r="4" spans="1:9" x14ac:dyDescent="0.2">
      <c r="A4" s="8">
        <v>8</v>
      </c>
      <c r="B4" s="8">
        <v>108</v>
      </c>
      <c r="C4" s="8" t="str">
        <v>James</v>
      </c>
      <c r="D4" s="8" t="str">
        <v>Murphy</v>
      </c>
      <c r="E4" s="8" t="str">
        <v>Finance</v>
      </c>
      <c r="F4" s="8" t="str">
        <v>UK</v>
      </c>
      <c r="G4" s="8" t="str">
        <v>Q2</v>
      </c>
      <c r="H4" s="8" t="str">
        <v>Critical</v>
      </c>
      <c r="I4" s="12">
        <v>23400</v>
      </c>
    </row>
    <row r="5" spans="1:9" x14ac:dyDescent="0.2">
      <c r="A5" s="8">
        <v>17</v>
      </c>
      <c r="B5" s="8">
        <v>117</v>
      </c>
      <c r="C5" s="8" t="str">
        <v>Ava</v>
      </c>
      <c r="D5" s="8" t="str">
        <v>Becker</v>
      </c>
      <c r="E5" s="8" t="str">
        <v>IT</v>
      </c>
      <c r="F5" s="8" t="str">
        <v>Germany</v>
      </c>
      <c r="G5" s="8" t="str">
        <v>Q1</v>
      </c>
      <c r="H5" s="8" t="str">
        <v>Critical</v>
      </c>
      <c r="I5" s="12">
        <v>22670</v>
      </c>
    </row>
    <row r="6" spans="1:9" x14ac:dyDescent="0.2">
      <c r="A6" s="8">
        <v>20</v>
      </c>
      <c r="B6" s="8">
        <v>120</v>
      </c>
      <c r="C6" s="8" t="str">
        <v>Jack</v>
      </c>
      <c r="D6" s="8" t="str">
        <v>Singh</v>
      </c>
      <c r="E6" s="8" t="str">
        <v>Marketing</v>
      </c>
      <c r="F6" s="8" t="str">
        <v>India</v>
      </c>
      <c r="G6" s="8" t="str">
        <v>Q4</v>
      </c>
      <c r="H6" s="8" t="str">
        <v>Critical</v>
      </c>
      <c r="I6" s="12">
        <v>21450</v>
      </c>
    </row>
    <row r="7" spans="1:9" x14ac:dyDescent="0.2">
      <c r="A7" s="8">
        <v>4</v>
      </c>
      <c r="B7" s="8">
        <v>104</v>
      </c>
      <c r="C7" s="8" t="str">
        <v>Emily</v>
      </c>
      <c r="D7" s="8" t="str">
        <v>Brown</v>
      </c>
      <c r="E7" s="8" t="str">
        <v>HR</v>
      </c>
      <c r="F7" s="8" t="str">
        <v>UK</v>
      </c>
      <c r="G7" s="8" t="str">
        <v>Q4</v>
      </c>
      <c r="H7" s="8" t="str">
        <v>Critical</v>
      </c>
      <c r="I7" s="12">
        <v>20780</v>
      </c>
    </row>
    <row r="8" spans="1:9" x14ac:dyDescent="0.2">
      <c r="A8" s="8">
        <v>14</v>
      </c>
      <c r="B8" s="8">
        <v>114</v>
      </c>
      <c r="C8" s="8" t="str">
        <v>Lucas</v>
      </c>
      <c r="D8" s="8" t="str">
        <v>Martin</v>
      </c>
      <c r="E8" s="8" t="str">
        <v>HR</v>
      </c>
      <c r="F8" s="8" t="str">
        <v>Germany</v>
      </c>
      <c r="G8" s="8" t="str">
        <v>Q2</v>
      </c>
      <c r="H8" s="8" t="str">
        <v>High</v>
      </c>
      <c r="I8" s="12">
        <v>19760</v>
      </c>
    </row>
    <row r="9" spans="1:9" x14ac:dyDescent="0.2">
      <c r="A9" s="8">
        <v>2</v>
      </c>
      <c r="B9" s="8">
        <v>102</v>
      </c>
      <c r="C9" s="8" t="str">
        <v>Raj</v>
      </c>
      <c r="D9" s="8" t="str">
        <v>Mehta</v>
      </c>
      <c r="E9" s="8" t="str">
        <v>IT</v>
      </c>
      <c r="F9" s="8" t="str">
        <v>India</v>
      </c>
      <c r="G9" s="8" t="str">
        <v>Q2</v>
      </c>
      <c r="H9" s="8" t="str">
        <v>High</v>
      </c>
      <c r="I9" s="12">
        <v>18900</v>
      </c>
    </row>
    <row r="10" spans="1:9" x14ac:dyDescent="0.2">
      <c r="A10" s="8">
        <v>10</v>
      </c>
      <c r="B10" s="8">
        <v>110</v>
      </c>
      <c r="C10" s="8" t="str">
        <v>Ethan</v>
      </c>
      <c r="D10" s="8" t="str">
        <v>Wilson</v>
      </c>
      <c r="E10" s="8" t="str">
        <v>HR</v>
      </c>
      <c r="F10" s="8" t="str">
        <v>Canada</v>
      </c>
      <c r="G10" s="8" t="str">
        <v>Q1</v>
      </c>
      <c r="H10" s="8" t="str">
        <v>High</v>
      </c>
      <c r="I10" s="12">
        <v>17890</v>
      </c>
    </row>
    <row r="11" spans="1:9" x14ac:dyDescent="0.2">
      <c r="A11" s="8">
        <v>19</v>
      </c>
      <c r="B11" s="8">
        <v>119</v>
      </c>
      <c r="C11" s="8" t="str">
        <v>Sofia</v>
      </c>
      <c r="D11" s="8" t="str">
        <v>Dubois</v>
      </c>
      <c r="E11" s="8" t="str">
        <v>HR</v>
      </c>
      <c r="F11" s="8" t="str">
        <v>France</v>
      </c>
      <c r="G11" s="8" t="str">
        <v>Q3</v>
      </c>
      <c r="H11" s="8" t="str">
        <v>High</v>
      </c>
      <c r="I11" s="12">
        <v>16830</v>
      </c>
    </row>
    <row r="12" spans="1:9" x14ac:dyDescent="0.2">
      <c r="A12" s="8">
        <v>6</v>
      </c>
      <c r="B12" s="8">
        <v>106</v>
      </c>
      <c r="C12" s="8" t="str">
        <v>Liam</v>
      </c>
      <c r="D12" s="8" t="str">
        <v>O’Connor</v>
      </c>
      <c r="E12" s="8" t="str">
        <v>Sales</v>
      </c>
      <c r="F12" s="8" t="str">
        <v>Canada</v>
      </c>
      <c r="G12" s="8" t="str">
        <v>Q1</v>
      </c>
      <c r="H12" s="8" t="str">
        <v>High</v>
      </c>
      <c r="I12" s="12">
        <v>15670</v>
      </c>
    </row>
    <row r="13" spans="1:9" x14ac:dyDescent="0.2">
      <c r="A13" s="8">
        <v>18</v>
      </c>
      <c r="B13" s="8">
        <v>118</v>
      </c>
      <c r="C13" s="8" t="str">
        <v>William</v>
      </c>
      <c r="D13" s="8" t="str">
        <v>Adams</v>
      </c>
      <c r="E13" s="8" t="str">
        <v>Finance</v>
      </c>
      <c r="F13" s="8" t="str">
        <v>USA</v>
      </c>
      <c r="G13" s="8" t="str">
        <v>Q2</v>
      </c>
      <c r="H13" s="8" t="str">
        <v>Medium</v>
      </c>
      <c r="I13" s="12">
        <v>14920</v>
      </c>
    </row>
    <row r="14" spans="1:9" x14ac:dyDescent="0.2">
      <c r="A14" s="8">
        <v>16</v>
      </c>
      <c r="B14" s="8">
        <v>116</v>
      </c>
      <c r="C14" s="8" t="str">
        <v>Oliver</v>
      </c>
      <c r="D14" s="8" t="str">
        <v>Clark</v>
      </c>
      <c r="E14" s="8" t="str">
        <v>Sales</v>
      </c>
      <c r="F14" s="8" t="str">
        <v>UK</v>
      </c>
      <c r="G14" s="8" t="str">
        <v>Q4</v>
      </c>
      <c r="H14" s="8" t="str">
        <v>Medium</v>
      </c>
      <c r="I14" s="12">
        <v>13500</v>
      </c>
    </row>
    <row r="15" spans="1:9" x14ac:dyDescent="0.2">
      <c r="A15" s="8">
        <v>1</v>
      </c>
      <c r="B15" s="8">
        <v>101</v>
      </c>
      <c r="C15" s="8" t="str">
        <v>Alice</v>
      </c>
      <c r="D15" s="8" t="str">
        <v>Carter</v>
      </c>
      <c r="E15" s="8" t="str">
        <v>Sales</v>
      </c>
      <c r="F15" s="8" t="str">
        <v>USA</v>
      </c>
      <c r="G15" s="8" t="str">
        <v>Q1</v>
      </c>
      <c r="H15" s="8" t="str">
        <v>Medium</v>
      </c>
      <c r="I15" s="12">
        <v>12350</v>
      </c>
    </row>
    <row r="16" spans="1:9" x14ac:dyDescent="0.2">
      <c r="A16" s="8">
        <v>5</v>
      </c>
      <c r="B16" s="8">
        <v>105</v>
      </c>
      <c r="C16" s="8" t="str">
        <v>Sophia</v>
      </c>
      <c r="D16" s="8" t="str">
        <v>Lopez</v>
      </c>
      <c r="E16" s="8" t="str">
        <v>Marketing</v>
      </c>
      <c r="F16" s="8" t="str">
        <v>USA</v>
      </c>
      <c r="G16" s="8" t="str">
        <v>Q2</v>
      </c>
      <c r="H16" s="8" t="str">
        <v>Medium</v>
      </c>
      <c r="I16" s="12">
        <v>11200</v>
      </c>
    </row>
    <row r="17" spans="1:9" x14ac:dyDescent="0.2">
      <c r="A17" s="8">
        <v>9</v>
      </c>
      <c r="B17" s="8">
        <v>109</v>
      </c>
      <c r="C17" s="8" t="str">
        <v>Olivia</v>
      </c>
      <c r="D17" s="8" t="str">
        <v>Rossi</v>
      </c>
      <c r="E17" s="8" t="str">
        <v>Marketing</v>
      </c>
      <c r="F17" s="8" t="str">
        <v>Germany</v>
      </c>
      <c r="G17" s="8" t="str">
        <v>Q4</v>
      </c>
      <c r="H17" s="8" t="str">
        <v>Medium</v>
      </c>
      <c r="I17" s="12">
        <v>10250</v>
      </c>
    </row>
    <row r="18" spans="1:9" x14ac:dyDescent="0.2">
      <c r="A18" s="8">
        <v>12</v>
      </c>
      <c r="B18" s="8">
        <v>112</v>
      </c>
      <c r="C18" s="8" t="str">
        <v>Noah</v>
      </c>
      <c r="D18" s="8" t="str">
        <v>Dubois</v>
      </c>
      <c r="E18" s="8" t="str">
        <v>IT</v>
      </c>
      <c r="F18" s="8" t="str">
        <v>France</v>
      </c>
      <c r="G18" s="8" t="str">
        <v>Q4</v>
      </c>
      <c r="H18" s="8" t="str">
        <v>Medium</v>
      </c>
      <c r="I18" s="12">
        <v>9340</v>
      </c>
    </row>
    <row r="19" spans="1:9" x14ac:dyDescent="0.2">
      <c r="A19" s="8">
        <v>15</v>
      </c>
      <c r="B19" s="8">
        <v>115</v>
      </c>
      <c r="C19" s="8" t="str">
        <v>Mia</v>
      </c>
      <c r="D19" s="8" t="str">
        <v>Silva</v>
      </c>
      <c r="E19" s="8" t="str">
        <v>Marketing</v>
      </c>
      <c r="F19" s="8" t="str">
        <v>Brazil</v>
      </c>
      <c r="G19" s="8" t="str">
        <v>Q3</v>
      </c>
      <c r="H19" s="8" t="str">
        <v>Low</v>
      </c>
      <c r="I19" s="12">
        <v>8110</v>
      </c>
    </row>
    <row r="20" spans="1:9" x14ac:dyDescent="0.2">
      <c r="A20" s="8">
        <v>3</v>
      </c>
      <c r="B20" s="8">
        <v>103</v>
      </c>
      <c r="C20" s="8" t="str">
        <v>Daniel</v>
      </c>
      <c r="D20" s="8" t="str">
        <v>Schmidt</v>
      </c>
      <c r="E20" s="8" t="str">
        <v>Finance</v>
      </c>
      <c r="F20" s="8" t="str">
        <v>Germany</v>
      </c>
      <c r="G20" s="8" t="str">
        <v>Q3</v>
      </c>
      <c r="H20" s="8" t="str">
        <v>Low</v>
      </c>
      <c r="I20" s="12">
        <v>7450</v>
      </c>
    </row>
    <row r="21" spans="1:9" x14ac:dyDescent="0.2">
      <c r="A21" s="8">
        <v>7</v>
      </c>
      <c r="B21" s="8">
        <v>107</v>
      </c>
      <c r="C21" s="8" t="str">
        <v>Hannah</v>
      </c>
      <c r="D21" s="8" t="str">
        <v>Patel</v>
      </c>
      <c r="E21" s="8" t="str">
        <v>IT</v>
      </c>
      <c r="F21" s="8" t="str">
        <v>India</v>
      </c>
      <c r="G21" s="8" t="str">
        <v>Q3</v>
      </c>
      <c r="H21" s="8" t="str">
        <v>Low</v>
      </c>
      <c r="I21" s="12">
        <v>6540</v>
      </c>
    </row>
    <row r="22" spans="1:9" x14ac:dyDescent="0.2">
      <c r="A22" s="8">
        <v>13</v>
      </c>
      <c r="B22" s="8">
        <v>113</v>
      </c>
      <c r="C22" s="8" t="str">
        <v>Zara</v>
      </c>
      <c r="D22" s="8" t="str">
        <v>Khan</v>
      </c>
      <c r="E22" s="8" t="str">
        <v>Finance</v>
      </c>
      <c r="F22" s="8" t="str">
        <v>India</v>
      </c>
      <c r="G22" s="8" t="str">
        <v>Q1</v>
      </c>
      <c r="H22" s="8" t="str">
        <v>Low</v>
      </c>
      <c r="I22" s="12">
        <v>4980</v>
      </c>
    </row>
    <row r="28" spans="1:9" x14ac:dyDescent="0.2">
      <c r="A28" s="19" t="s">
        <v>76</v>
      </c>
      <c r="B28" s="16"/>
      <c r="C28" s="16"/>
      <c r="D28" s="16"/>
      <c r="E28" s="16"/>
      <c r="F28" s="16"/>
      <c r="G28" s="16"/>
      <c r="H28" s="16"/>
      <c r="I28" s="16"/>
    </row>
    <row r="29" spans="1:9" x14ac:dyDescent="0.2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">
      <c r="A30" s="9" t="s">
        <v>66</v>
      </c>
      <c r="B30" s="9" t="s">
        <v>0</v>
      </c>
      <c r="C30" s="9" t="s">
        <v>1</v>
      </c>
      <c r="D30" s="9" t="s">
        <v>2</v>
      </c>
      <c r="E30" s="9" t="s">
        <v>3</v>
      </c>
      <c r="F30" s="9" t="s">
        <v>4</v>
      </c>
      <c r="G30" s="9" t="s">
        <v>5</v>
      </c>
      <c r="H30" s="9" t="s">
        <v>69</v>
      </c>
      <c r="I30" s="9" t="s">
        <v>7</v>
      </c>
    </row>
    <row r="31" spans="1:9" x14ac:dyDescent="0.2">
      <c r="A31" cm="1">
        <f t="array" ref="A31:I50">_xlfn.SORTBY(Sort_Single!A2:I21, Sort_Single!F2:F21, 1, Sort_Single!I2:I21, -1)</f>
        <v>15</v>
      </c>
      <c r="B31">
        <v>115</v>
      </c>
      <c r="C31" t="str">
        <v>Mia</v>
      </c>
      <c r="D31" t="str">
        <v>Silva</v>
      </c>
      <c r="E31" t="str">
        <v>Marketing</v>
      </c>
      <c r="F31" t="str">
        <v>Brazil</v>
      </c>
      <c r="G31" t="str">
        <v>Q3</v>
      </c>
      <c r="H31" t="str">
        <v>Low</v>
      </c>
      <c r="I31" s="7">
        <v>8110</v>
      </c>
    </row>
    <row r="32" spans="1:9" x14ac:dyDescent="0.2">
      <c r="A32">
        <v>10</v>
      </c>
      <c r="B32">
        <v>110</v>
      </c>
      <c r="C32" t="str">
        <v>Ethan</v>
      </c>
      <c r="D32" t="str">
        <v>Wilson</v>
      </c>
      <c r="E32" t="str">
        <v>HR</v>
      </c>
      <c r="F32" t="str">
        <v>Canada</v>
      </c>
      <c r="G32" t="str">
        <v>Q1</v>
      </c>
      <c r="H32" t="str">
        <v>High</v>
      </c>
      <c r="I32" s="7">
        <v>17890</v>
      </c>
    </row>
    <row r="33" spans="1:9" x14ac:dyDescent="0.2">
      <c r="A33">
        <v>6</v>
      </c>
      <c r="B33">
        <v>106</v>
      </c>
      <c r="C33" t="str">
        <v>Liam</v>
      </c>
      <c r="D33" t="str">
        <v>O’Connor</v>
      </c>
      <c r="E33" t="str">
        <v>Sales</v>
      </c>
      <c r="F33" t="str">
        <v>Canada</v>
      </c>
      <c r="G33" t="str">
        <v>Q1</v>
      </c>
      <c r="H33" t="str">
        <v>High</v>
      </c>
      <c r="I33" s="7">
        <v>15670</v>
      </c>
    </row>
    <row r="34" spans="1:9" x14ac:dyDescent="0.2">
      <c r="A34">
        <v>19</v>
      </c>
      <c r="B34">
        <v>119</v>
      </c>
      <c r="C34" t="str">
        <v>Sofia</v>
      </c>
      <c r="D34" t="str">
        <v>Dubois</v>
      </c>
      <c r="E34" t="str">
        <v>HR</v>
      </c>
      <c r="F34" t="str">
        <v>France</v>
      </c>
      <c r="G34" t="str">
        <v>Q3</v>
      </c>
      <c r="H34" t="str">
        <v>High</v>
      </c>
      <c r="I34" s="7">
        <v>16830</v>
      </c>
    </row>
    <row r="35" spans="1:9" x14ac:dyDescent="0.2">
      <c r="A35">
        <v>12</v>
      </c>
      <c r="B35">
        <v>112</v>
      </c>
      <c r="C35" t="str">
        <v>Noah</v>
      </c>
      <c r="D35" t="str">
        <v>Dubois</v>
      </c>
      <c r="E35" t="str">
        <v>IT</v>
      </c>
      <c r="F35" t="str">
        <v>France</v>
      </c>
      <c r="G35" t="str">
        <v>Q4</v>
      </c>
      <c r="H35" t="str">
        <v>Medium</v>
      </c>
      <c r="I35" s="7">
        <v>9340</v>
      </c>
    </row>
    <row r="36" spans="1:9" x14ac:dyDescent="0.2">
      <c r="A36">
        <v>17</v>
      </c>
      <c r="B36">
        <v>117</v>
      </c>
      <c r="C36" t="str">
        <v>Ava</v>
      </c>
      <c r="D36" t="str">
        <v>Becker</v>
      </c>
      <c r="E36" t="str">
        <v>IT</v>
      </c>
      <c r="F36" t="str">
        <v>Germany</v>
      </c>
      <c r="G36" t="str">
        <v>Q1</v>
      </c>
      <c r="H36" t="str">
        <v>Critical</v>
      </c>
      <c r="I36" s="7">
        <v>22670</v>
      </c>
    </row>
    <row r="37" spans="1:9" x14ac:dyDescent="0.2">
      <c r="A37">
        <v>14</v>
      </c>
      <c r="B37">
        <v>114</v>
      </c>
      <c r="C37" t="str">
        <v>Lucas</v>
      </c>
      <c r="D37" t="str">
        <v>Martin</v>
      </c>
      <c r="E37" t="str">
        <v>HR</v>
      </c>
      <c r="F37" t="str">
        <v>Germany</v>
      </c>
      <c r="G37" t="str">
        <v>Q2</v>
      </c>
      <c r="H37" t="str">
        <v>High</v>
      </c>
      <c r="I37" s="7">
        <v>19760</v>
      </c>
    </row>
    <row r="38" spans="1:9" x14ac:dyDescent="0.2">
      <c r="A38">
        <v>9</v>
      </c>
      <c r="B38">
        <v>109</v>
      </c>
      <c r="C38" t="str">
        <v>Olivia</v>
      </c>
      <c r="D38" t="str">
        <v>Rossi</v>
      </c>
      <c r="E38" t="str">
        <v>Marketing</v>
      </c>
      <c r="F38" t="str">
        <v>Germany</v>
      </c>
      <c r="G38" t="str">
        <v>Q4</v>
      </c>
      <c r="H38" t="str">
        <v>Medium</v>
      </c>
      <c r="I38" s="7">
        <v>10250</v>
      </c>
    </row>
    <row r="39" spans="1:9" x14ac:dyDescent="0.2">
      <c r="A39">
        <v>3</v>
      </c>
      <c r="B39">
        <v>103</v>
      </c>
      <c r="C39" t="str">
        <v>Daniel</v>
      </c>
      <c r="D39" t="str">
        <v>Schmidt</v>
      </c>
      <c r="E39" t="str">
        <v>Finance</v>
      </c>
      <c r="F39" t="str">
        <v>Germany</v>
      </c>
      <c r="G39" t="str">
        <v>Q3</v>
      </c>
      <c r="H39" t="str">
        <v>Low</v>
      </c>
      <c r="I39" s="7">
        <v>7450</v>
      </c>
    </row>
    <row r="40" spans="1:9" x14ac:dyDescent="0.2">
      <c r="A40">
        <v>20</v>
      </c>
      <c r="B40">
        <v>120</v>
      </c>
      <c r="C40" t="str">
        <v>Jack</v>
      </c>
      <c r="D40" t="str">
        <v>Singh</v>
      </c>
      <c r="E40" t="str">
        <v>Marketing</v>
      </c>
      <c r="F40" t="str">
        <v>India</v>
      </c>
      <c r="G40" t="str">
        <v>Q4</v>
      </c>
      <c r="H40" t="str">
        <v>Critical</v>
      </c>
      <c r="I40" s="7">
        <v>21450</v>
      </c>
    </row>
    <row r="41" spans="1:9" x14ac:dyDescent="0.2">
      <c r="A41">
        <v>2</v>
      </c>
      <c r="B41">
        <v>102</v>
      </c>
      <c r="C41" t="str">
        <v>Raj</v>
      </c>
      <c r="D41" t="str">
        <v>Mehta</v>
      </c>
      <c r="E41" t="str">
        <v>IT</v>
      </c>
      <c r="F41" t="str">
        <v>India</v>
      </c>
      <c r="G41" t="str">
        <v>Q2</v>
      </c>
      <c r="H41" t="str">
        <v>High</v>
      </c>
      <c r="I41" s="7">
        <v>18900</v>
      </c>
    </row>
    <row r="42" spans="1:9" x14ac:dyDescent="0.2">
      <c r="A42">
        <v>7</v>
      </c>
      <c r="B42">
        <v>107</v>
      </c>
      <c r="C42" t="str">
        <v>Hannah</v>
      </c>
      <c r="D42" t="str">
        <v>Patel</v>
      </c>
      <c r="E42" t="str">
        <v>IT</v>
      </c>
      <c r="F42" t="str">
        <v>India</v>
      </c>
      <c r="G42" t="str">
        <v>Q3</v>
      </c>
      <c r="H42" t="str">
        <v>Low</v>
      </c>
      <c r="I42" s="7">
        <v>6540</v>
      </c>
    </row>
    <row r="43" spans="1:9" x14ac:dyDescent="0.2">
      <c r="A43">
        <v>13</v>
      </c>
      <c r="B43">
        <v>113</v>
      </c>
      <c r="C43" t="str">
        <v>Zara</v>
      </c>
      <c r="D43" t="str">
        <v>Khan</v>
      </c>
      <c r="E43" t="str">
        <v>Finance</v>
      </c>
      <c r="F43" t="str">
        <v>India</v>
      </c>
      <c r="G43" t="str">
        <v>Q1</v>
      </c>
      <c r="H43" t="str">
        <v>Low</v>
      </c>
      <c r="I43" s="7">
        <v>4980</v>
      </c>
    </row>
    <row r="44" spans="1:9" x14ac:dyDescent="0.2">
      <c r="A44">
        <v>8</v>
      </c>
      <c r="B44">
        <v>108</v>
      </c>
      <c r="C44" t="str">
        <v>James</v>
      </c>
      <c r="D44" t="str">
        <v>Murphy</v>
      </c>
      <c r="E44" t="str">
        <v>Finance</v>
      </c>
      <c r="F44" t="str">
        <v>UK</v>
      </c>
      <c r="G44" t="str">
        <v>Q2</v>
      </c>
      <c r="H44" t="str">
        <v>Critical</v>
      </c>
      <c r="I44" s="7">
        <v>23400</v>
      </c>
    </row>
    <row r="45" spans="1:9" x14ac:dyDescent="0.2">
      <c r="A45">
        <v>4</v>
      </c>
      <c r="B45">
        <v>104</v>
      </c>
      <c r="C45" t="str">
        <v>Emily</v>
      </c>
      <c r="D45" t="str">
        <v>Brown</v>
      </c>
      <c r="E45" t="str">
        <v>HR</v>
      </c>
      <c r="F45" t="str">
        <v>UK</v>
      </c>
      <c r="G45" t="str">
        <v>Q4</v>
      </c>
      <c r="H45" t="str">
        <v>Critical</v>
      </c>
      <c r="I45" s="7">
        <v>20780</v>
      </c>
    </row>
    <row r="46" spans="1:9" x14ac:dyDescent="0.2">
      <c r="A46">
        <v>16</v>
      </c>
      <c r="B46">
        <v>116</v>
      </c>
      <c r="C46" t="str">
        <v>Oliver</v>
      </c>
      <c r="D46" t="str">
        <v>Clark</v>
      </c>
      <c r="E46" t="str">
        <v>Sales</v>
      </c>
      <c r="F46" t="str">
        <v>UK</v>
      </c>
      <c r="G46" t="str">
        <v>Q4</v>
      </c>
      <c r="H46" t="str">
        <v>Medium</v>
      </c>
      <c r="I46" s="7">
        <v>13500</v>
      </c>
    </row>
    <row r="47" spans="1:9" x14ac:dyDescent="0.2">
      <c r="A47">
        <v>11</v>
      </c>
      <c r="B47">
        <v>111</v>
      </c>
      <c r="C47" t="str">
        <v>Chloe</v>
      </c>
      <c r="D47" t="str">
        <v>Kim</v>
      </c>
      <c r="E47" t="str">
        <v>Sales</v>
      </c>
      <c r="F47" t="str">
        <v>USA</v>
      </c>
      <c r="G47" t="str">
        <v>Q3</v>
      </c>
      <c r="H47" t="str">
        <v>Critical</v>
      </c>
      <c r="I47" s="7">
        <v>25600</v>
      </c>
    </row>
    <row r="48" spans="1:9" x14ac:dyDescent="0.2">
      <c r="A48">
        <v>18</v>
      </c>
      <c r="B48">
        <v>118</v>
      </c>
      <c r="C48" t="str">
        <v>William</v>
      </c>
      <c r="D48" t="str">
        <v>Adams</v>
      </c>
      <c r="E48" t="str">
        <v>Finance</v>
      </c>
      <c r="F48" t="str">
        <v>USA</v>
      </c>
      <c r="G48" t="str">
        <v>Q2</v>
      </c>
      <c r="H48" t="str">
        <v>Medium</v>
      </c>
      <c r="I48" s="7">
        <v>14920</v>
      </c>
    </row>
    <row r="49" spans="1:9" x14ac:dyDescent="0.2">
      <c r="A49">
        <v>1</v>
      </c>
      <c r="B49">
        <v>101</v>
      </c>
      <c r="C49" t="str">
        <v>Alice</v>
      </c>
      <c r="D49" t="str">
        <v>Carter</v>
      </c>
      <c r="E49" t="str">
        <v>Sales</v>
      </c>
      <c r="F49" t="str">
        <v>USA</v>
      </c>
      <c r="G49" t="str">
        <v>Q1</v>
      </c>
      <c r="H49" t="str">
        <v>Medium</v>
      </c>
      <c r="I49" s="7">
        <v>12350</v>
      </c>
    </row>
    <row r="50" spans="1:9" x14ac:dyDescent="0.2">
      <c r="A50">
        <v>5</v>
      </c>
      <c r="B50">
        <v>105</v>
      </c>
      <c r="C50" t="str">
        <v>Sophia</v>
      </c>
      <c r="D50" t="str">
        <v>Lopez</v>
      </c>
      <c r="E50" t="str">
        <v>Marketing</v>
      </c>
      <c r="F50" t="str">
        <v>USA</v>
      </c>
      <c r="G50" t="str">
        <v>Q2</v>
      </c>
      <c r="H50" t="str">
        <v>Medium</v>
      </c>
      <c r="I50" s="7">
        <v>11200</v>
      </c>
    </row>
    <row r="55" spans="1:9" ht="27" x14ac:dyDescent="0.35">
      <c r="A55" s="20" t="s">
        <v>77</v>
      </c>
      <c r="B55" s="20"/>
      <c r="C55" s="20"/>
      <c r="D55" s="20"/>
      <c r="E55" s="20"/>
      <c r="F55" s="20"/>
      <c r="G55" s="20"/>
      <c r="H55" s="20"/>
      <c r="I55" s="20"/>
    </row>
    <row r="57" spans="1:9" x14ac:dyDescent="0.2">
      <c r="A57" s="10" t="str" cm="1">
        <f t="array" ref="A57:I77">_xlfn.SORTBY(Sort_Single!A1:I21, Sort_Single!J1:J21, -1,  Sort_Single!I1:I21, -1)</f>
        <v>OriginalOrder</v>
      </c>
      <c r="B57" s="10" t="str">
        <v>EmpID</v>
      </c>
      <c r="C57" s="10" t="str">
        <v>FirstName</v>
      </c>
      <c r="D57" s="10" t="str">
        <v>LastName</v>
      </c>
      <c r="E57" s="10" t="str">
        <v>Department</v>
      </c>
      <c r="F57" s="10" t="str">
        <v>Country</v>
      </c>
      <c r="G57" s="10" t="str">
        <v>Quarter</v>
      </c>
      <c r="H57" s="10" t="str">
        <v>Priority</v>
      </c>
      <c r="I57" s="10" t="str">
        <v>Sales</v>
      </c>
    </row>
    <row r="58" spans="1:9" x14ac:dyDescent="0.2">
      <c r="A58">
        <v>11</v>
      </c>
      <c r="B58">
        <v>111</v>
      </c>
      <c r="C58" t="str">
        <v>Chloe</v>
      </c>
      <c r="D58" t="str">
        <v>Kim</v>
      </c>
      <c r="E58" t="str">
        <v>Sales</v>
      </c>
      <c r="F58" t="str">
        <v>USA</v>
      </c>
      <c r="G58" t="str">
        <v>Q3</v>
      </c>
      <c r="H58" t="str">
        <v>Critical</v>
      </c>
      <c r="I58" s="13">
        <v>25600</v>
      </c>
    </row>
    <row r="59" spans="1:9" x14ac:dyDescent="0.2">
      <c r="A59">
        <v>8</v>
      </c>
      <c r="B59">
        <v>108</v>
      </c>
      <c r="C59" t="str">
        <v>James</v>
      </c>
      <c r="D59" t="str">
        <v>Murphy</v>
      </c>
      <c r="E59" t="str">
        <v>Finance</v>
      </c>
      <c r="F59" t="str">
        <v>UK</v>
      </c>
      <c r="G59" t="str">
        <v>Q2</v>
      </c>
      <c r="H59" t="str">
        <v>Critical</v>
      </c>
      <c r="I59" s="13">
        <v>23400</v>
      </c>
    </row>
    <row r="60" spans="1:9" x14ac:dyDescent="0.2">
      <c r="A60">
        <v>17</v>
      </c>
      <c r="B60">
        <v>117</v>
      </c>
      <c r="C60" t="str">
        <v>Ava</v>
      </c>
      <c r="D60" t="str">
        <v>Becker</v>
      </c>
      <c r="E60" t="str">
        <v>IT</v>
      </c>
      <c r="F60" t="str">
        <v>Germany</v>
      </c>
      <c r="G60" t="str">
        <v>Q1</v>
      </c>
      <c r="H60" t="str">
        <v>Critical</v>
      </c>
      <c r="I60" s="13">
        <v>22670</v>
      </c>
    </row>
    <row r="61" spans="1:9" x14ac:dyDescent="0.2">
      <c r="A61">
        <v>20</v>
      </c>
      <c r="B61">
        <v>120</v>
      </c>
      <c r="C61" t="str">
        <v>Jack</v>
      </c>
      <c r="D61" t="str">
        <v>Singh</v>
      </c>
      <c r="E61" t="str">
        <v>Marketing</v>
      </c>
      <c r="F61" t="str">
        <v>India</v>
      </c>
      <c r="G61" t="str">
        <v>Q4</v>
      </c>
      <c r="H61" t="str">
        <v>Critical</v>
      </c>
      <c r="I61" s="13">
        <v>21450</v>
      </c>
    </row>
    <row r="62" spans="1:9" x14ac:dyDescent="0.2">
      <c r="A62">
        <v>4</v>
      </c>
      <c r="B62">
        <v>104</v>
      </c>
      <c r="C62" t="str">
        <v>Emily</v>
      </c>
      <c r="D62" t="str">
        <v>Brown</v>
      </c>
      <c r="E62" t="str">
        <v>HR</v>
      </c>
      <c r="F62" t="str">
        <v>UK</v>
      </c>
      <c r="G62" t="str">
        <v>Q4</v>
      </c>
      <c r="H62" t="str">
        <v>Critical</v>
      </c>
      <c r="I62" s="13">
        <v>20780</v>
      </c>
    </row>
    <row r="63" spans="1:9" x14ac:dyDescent="0.2">
      <c r="A63">
        <v>14</v>
      </c>
      <c r="B63">
        <v>114</v>
      </c>
      <c r="C63" t="str">
        <v>Lucas</v>
      </c>
      <c r="D63" t="str">
        <v>Martin</v>
      </c>
      <c r="E63" t="str">
        <v>HR</v>
      </c>
      <c r="F63" t="str">
        <v>Germany</v>
      </c>
      <c r="G63" t="str">
        <v>Q2</v>
      </c>
      <c r="H63" t="str">
        <v>High</v>
      </c>
      <c r="I63" s="13">
        <v>19760</v>
      </c>
    </row>
    <row r="64" spans="1:9" x14ac:dyDescent="0.2">
      <c r="A64">
        <v>2</v>
      </c>
      <c r="B64">
        <v>102</v>
      </c>
      <c r="C64" t="str">
        <v>Raj</v>
      </c>
      <c r="D64" t="str">
        <v>Mehta</v>
      </c>
      <c r="E64" t="str">
        <v>IT</v>
      </c>
      <c r="F64" t="str">
        <v>India</v>
      </c>
      <c r="G64" t="str">
        <v>Q2</v>
      </c>
      <c r="H64" t="str">
        <v>High</v>
      </c>
      <c r="I64" s="13">
        <v>18900</v>
      </c>
    </row>
    <row r="65" spans="1:9" x14ac:dyDescent="0.2">
      <c r="A65">
        <v>10</v>
      </c>
      <c r="B65">
        <v>110</v>
      </c>
      <c r="C65" t="str">
        <v>Ethan</v>
      </c>
      <c r="D65" t="str">
        <v>Wilson</v>
      </c>
      <c r="E65" t="str">
        <v>HR</v>
      </c>
      <c r="F65" t="str">
        <v>Canada</v>
      </c>
      <c r="G65" t="str">
        <v>Q1</v>
      </c>
      <c r="H65" t="str">
        <v>High</v>
      </c>
      <c r="I65" s="13">
        <v>17890</v>
      </c>
    </row>
    <row r="66" spans="1:9" x14ac:dyDescent="0.2">
      <c r="A66">
        <v>19</v>
      </c>
      <c r="B66">
        <v>119</v>
      </c>
      <c r="C66" t="str">
        <v>Sofia</v>
      </c>
      <c r="D66" t="str">
        <v>Dubois</v>
      </c>
      <c r="E66" t="str">
        <v>HR</v>
      </c>
      <c r="F66" t="str">
        <v>France</v>
      </c>
      <c r="G66" t="str">
        <v>Q3</v>
      </c>
      <c r="H66" t="str">
        <v>High</v>
      </c>
      <c r="I66" s="13">
        <v>16830</v>
      </c>
    </row>
    <row r="67" spans="1:9" x14ac:dyDescent="0.2">
      <c r="A67">
        <v>6</v>
      </c>
      <c r="B67">
        <v>106</v>
      </c>
      <c r="C67" t="str">
        <v>Liam</v>
      </c>
      <c r="D67" t="str">
        <v>O’Connor</v>
      </c>
      <c r="E67" t="str">
        <v>Sales</v>
      </c>
      <c r="F67" t="str">
        <v>Canada</v>
      </c>
      <c r="G67" t="str">
        <v>Q1</v>
      </c>
      <c r="H67" t="str">
        <v>High</v>
      </c>
      <c r="I67" s="13">
        <v>15670</v>
      </c>
    </row>
    <row r="68" spans="1:9" x14ac:dyDescent="0.2">
      <c r="A68">
        <v>18</v>
      </c>
      <c r="B68">
        <v>118</v>
      </c>
      <c r="C68" t="str">
        <v>William</v>
      </c>
      <c r="D68" t="str">
        <v>Adams</v>
      </c>
      <c r="E68" t="str">
        <v>Finance</v>
      </c>
      <c r="F68" t="str">
        <v>USA</v>
      </c>
      <c r="G68" t="str">
        <v>Q2</v>
      </c>
      <c r="H68" t="str">
        <v>Medium</v>
      </c>
      <c r="I68" s="13">
        <v>14920</v>
      </c>
    </row>
    <row r="69" spans="1:9" x14ac:dyDescent="0.2">
      <c r="A69">
        <v>16</v>
      </c>
      <c r="B69">
        <v>116</v>
      </c>
      <c r="C69" t="str">
        <v>Oliver</v>
      </c>
      <c r="D69" t="str">
        <v>Clark</v>
      </c>
      <c r="E69" t="str">
        <v>Sales</v>
      </c>
      <c r="F69" t="str">
        <v>UK</v>
      </c>
      <c r="G69" t="str">
        <v>Q4</v>
      </c>
      <c r="H69" t="str">
        <v>Medium</v>
      </c>
      <c r="I69" s="13">
        <v>13500</v>
      </c>
    </row>
    <row r="70" spans="1:9" x14ac:dyDescent="0.2">
      <c r="A70">
        <v>1</v>
      </c>
      <c r="B70">
        <v>101</v>
      </c>
      <c r="C70" t="str">
        <v>Alice</v>
      </c>
      <c r="D70" t="str">
        <v>Carter</v>
      </c>
      <c r="E70" t="str">
        <v>Sales</v>
      </c>
      <c r="F70" t="str">
        <v>USA</v>
      </c>
      <c r="G70" t="str">
        <v>Q1</v>
      </c>
      <c r="H70" t="str">
        <v>Medium</v>
      </c>
      <c r="I70" s="13">
        <v>12350</v>
      </c>
    </row>
    <row r="71" spans="1:9" x14ac:dyDescent="0.2">
      <c r="A71">
        <v>5</v>
      </c>
      <c r="B71">
        <v>105</v>
      </c>
      <c r="C71" t="str">
        <v>Sophia</v>
      </c>
      <c r="D71" t="str">
        <v>Lopez</v>
      </c>
      <c r="E71" t="str">
        <v>Marketing</v>
      </c>
      <c r="F71" t="str">
        <v>USA</v>
      </c>
      <c r="G71" t="str">
        <v>Q2</v>
      </c>
      <c r="H71" t="str">
        <v>Medium</v>
      </c>
      <c r="I71" s="13">
        <v>11200</v>
      </c>
    </row>
    <row r="72" spans="1:9" x14ac:dyDescent="0.2">
      <c r="A72">
        <v>9</v>
      </c>
      <c r="B72">
        <v>109</v>
      </c>
      <c r="C72" t="str">
        <v>Olivia</v>
      </c>
      <c r="D72" t="str">
        <v>Rossi</v>
      </c>
      <c r="E72" t="str">
        <v>Marketing</v>
      </c>
      <c r="F72" t="str">
        <v>Germany</v>
      </c>
      <c r="G72" t="str">
        <v>Q4</v>
      </c>
      <c r="H72" t="str">
        <v>Medium</v>
      </c>
      <c r="I72" s="13">
        <v>10250</v>
      </c>
    </row>
    <row r="73" spans="1:9" x14ac:dyDescent="0.2">
      <c r="A73">
        <v>12</v>
      </c>
      <c r="B73">
        <v>112</v>
      </c>
      <c r="C73" t="str">
        <v>Noah</v>
      </c>
      <c r="D73" t="str">
        <v>Dubois</v>
      </c>
      <c r="E73" t="str">
        <v>IT</v>
      </c>
      <c r="F73" t="str">
        <v>France</v>
      </c>
      <c r="G73" t="str">
        <v>Q4</v>
      </c>
      <c r="H73" t="str">
        <v>Medium</v>
      </c>
      <c r="I73" s="13">
        <v>9340</v>
      </c>
    </row>
    <row r="74" spans="1:9" x14ac:dyDescent="0.2">
      <c r="A74">
        <v>15</v>
      </c>
      <c r="B74">
        <v>115</v>
      </c>
      <c r="C74" t="str">
        <v>Mia</v>
      </c>
      <c r="D74" t="str">
        <v>Silva</v>
      </c>
      <c r="E74" t="str">
        <v>Marketing</v>
      </c>
      <c r="F74" t="str">
        <v>Brazil</v>
      </c>
      <c r="G74" t="str">
        <v>Q3</v>
      </c>
      <c r="H74" t="str">
        <v>Low</v>
      </c>
      <c r="I74" s="13">
        <v>8110</v>
      </c>
    </row>
    <row r="75" spans="1:9" x14ac:dyDescent="0.2">
      <c r="A75">
        <v>3</v>
      </c>
      <c r="B75">
        <v>103</v>
      </c>
      <c r="C75" t="str">
        <v>Daniel</v>
      </c>
      <c r="D75" t="str">
        <v>Schmidt</v>
      </c>
      <c r="E75" t="str">
        <v>Finance</v>
      </c>
      <c r="F75" t="str">
        <v>Germany</v>
      </c>
      <c r="G75" t="str">
        <v>Q3</v>
      </c>
      <c r="H75" t="str">
        <v>Low</v>
      </c>
      <c r="I75" s="13">
        <v>7450</v>
      </c>
    </row>
    <row r="76" spans="1:9" x14ac:dyDescent="0.2">
      <c r="A76">
        <v>7</v>
      </c>
      <c r="B76">
        <v>107</v>
      </c>
      <c r="C76" t="str">
        <v>Hannah</v>
      </c>
      <c r="D76" t="str">
        <v>Patel</v>
      </c>
      <c r="E76" t="str">
        <v>IT</v>
      </c>
      <c r="F76" t="str">
        <v>India</v>
      </c>
      <c r="G76" t="str">
        <v>Q3</v>
      </c>
      <c r="H76" t="str">
        <v>Low</v>
      </c>
      <c r="I76" s="13">
        <v>6540</v>
      </c>
    </row>
    <row r="77" spans="1:9" x14ac:dyDescent="0.2">
      <c r="A77">
        <v>13</v>
      </c>
      <c r="B77">
        <v>113</v>
      </c>
      <c r="C77" t="str">
        <v>Zara</v>
      </c>
      <c r="D77" t="str">
        <v>Khan</v>
      </c>
      <c r="E77" t="str">
        <v>Finance</v>
      </c>
      <c r="F77" t="str">
        <v>India</v>
      </c>
      <c r="G77" t="str">
        <v>Q1</v>
      </c>
      <c r="H77" t="str">
        <v>Low</v>
      </c>
      <c r="I77" s="13">
        <v>4980</v>
      </c>
    </row>
  </sheetData>
  <mergeCells count="3">
    <mergeCell ref="A1:I1"/>
    <mergeCell ref="A28:I29"/>
    <mergeCell ref="A55:I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557-0C70-034C-AD60-633655B501E1}">
  <dimension ref="A1:E10"/>
  <sheetViews>
    <sheetView zoomScale="125" workbookViewId="0">
      <selection activeCell="E7" sqref="E7"/>
    </sheetView>
  </sheetViews>
  <sheetFormatPr baseColWidth="10" defaultRowHeight="16" x14ac:dyDescent="0.2"/>
  <cols>
    <col min="1" max="1" width="28.83203125" customWidth="1"/>
    <col min="2" max="2" width="12.33203125" bestFit="1" customWidth="1"/>
    <col min="3" max="3" width="11.83203125" bestFit="1" customWidth="1"/>
  </cols>
  <sheetData>
    <row r="1" spans="1:5" ht="19" x14ac:dyDescent="0.25">
      <c r="A1" s="21" t="s">
        <v>75</v>
      </c>
      <c r="B1" s="21"/>
      <c r="C1" s="21"/>
      <c r="D1" s="21"/>
      <c r="E1" s="21"/>
    </row>
    <row r="3" spans="1:5" x14ac:dyDescent="0.2">
      <c r="A3" s="14" t="s">
        <v>1</v>
      </c>
      <c r="B3" s="14" t="s">
        <v>2</v>
      </c>
      <c r="C3" t="s">
        <v>71</v>
      </c>
    </row>
    <row r="4" spans="1:5" x14ac:dyDescent="0.2">
      <c r="A4" t="s">
        <v>45</v>
      </c>
      <c r="B4" t="s">
        <v>46</v>
      </c>
      <c r="C4" s="15">
        <v>25600</v>
      </c>
    </row>
    <row r="5" spans="1:5" x14ac:dyDescent="0.2">
      <c r="A5" t="s">
        <v>73</v>
      </c>
      <c r="C5" s="15">
        <v>25600</v>
      </c>
    </row>
    <row r="6" spans="1:5" x14ac:dyDescent="0.2">
      <c r="A6" t="s">
        <v>39</v>
      </c>
      <c r="B6" t="s">
        <v>40</v>
      </c>
      <c r="C6" s="15">
        <v>23400</v>
      </c>
    </row>
    <row r="7" spans="1:5" x14ac:dyDescent="0.2">
      <c r="A7" t="s">
        <v>74</v>
      </c>
      <c r="C7" s="15">
        <v>23400</v>
      </c>
    </row>
    <row r="8" spans="1:5" x14ac:dyDescent="0.2">
      <c r="A8" t="s">
        <v>59</v>
      </c>
      <c r="B8" t="s">
        <v>60</v>
      </c>
      <c r="C8" s="15">
        <v>22670</v>
      </c>
    </row>
    <row r="9" spans="1:5" x14ac:dyDescent="0.2">
      <c r="A9" t="s">
        <v>72</v>
      </c>
      <c r="C9" s="15">
        <v>22670</v>
      </c>
    </row>
    <row r="10" spans="1:5" x14ac:dyDescent="0.2">
      <c r="A10" t="s">
        <v>70</v>
      </c>
      <c r="C10" s="15">
        <v>71670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Raw_data</vt:lpstr>
      <vt:lpstr>Sort_Single</vt:lpstr>
      <vt:lpstr>Sort_MultiLevel</vt:lpstr>
      <vt:lpstr>Sort_ByColor</vt:lpstr>
      <vt:lpstr>Dynamic_sort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Ghimire</dc:creator>
  <cp:lastModifiedBy>Ankita Ghimire</cp:lastModifiedBy>
  <dcterms:created xsi:type="dcterms:W3CDTF">2025-09-14T05:46:02Z</dcterms:created>
  <dcterms:modified xsi:type="dcterms:W3CDTF">2025-09-14T13:36:44Z</dcterms:modified>
</cp:coreProperties>
</file>