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ankitaghimire/Desktop/Data Analysis Excel/"/>
    </mc:Choice>
  </mc:AlternateContent>
  <xr:revisionPtr revIDLastSave="0" documentId="13_ncr:1_{1D6D8B2C-6084-C345-8FF4-2B7D8EC16CA6}" xr6:coauthVersionLast="47" xr6:coauthVersionMax="47" xr10:uidLastSave="{00000000-0000-0000-0000-000000000000}"/>
  <bookViews>
    <workbookView xWindow="0" yWindow="740" windowWidth="29400" windowHeight="18380" activeTab="1" xr2:uid="{C1BE89FF-A114-AD4D-88CF-A5FD77F9EF6A}"/>
  </bookViews>
  <sheets>
    <sheet name="RawData" sheetId="1" r:id="rId1"/>
    <sheet name="Descriptive_Analysis" sheetId="2" r:id="rId2"/>
    <sheet name="Hypothesis_Testing" sheetId="3" r:id="rId3"/>
    <sheet name="Forecasting" sheetId="5" r:id="rId4"/>
    <sheet name="Regression_Analysis" sheetId="6"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8" i="5" l="1"/>
  <c r="B39" i="5"/>
  <c r="B40" i="5"/>
  <c r="B41" i="5"/>
  <c r="B42" i="5"/>
  <c r="B43" i="5"/>
  <c r="B44" i="5"/>
  <c r="B45" i="5"/>
  <c r="B46" i="5"/>
  <c r="B47" i="5"/>
  <c r="B48" i="5" s="1"/>
  <c r="B49" i="5" s="1"/>
  <c r="B50" i="5" s="1"/>
  <c r="B37" i="5"/>
  <c r="E10" i="5"/>
  <c r="E11" i="5"/>
  <c r="E12" i="5"/>
  <c r="E13" i="5"/>
  <c r="E14" i="5"/>
  <c r="E15" i="5"/>
  <c r="E16" i="5"/>
  <c r="E17" i="5"/>
  <c r="E18" i="5"/>
  <c r="E19" i="5"/>
  <c r="E20" i="5"/>
  <c r="E21" i="5"/>
  <c r="E22" i="5"/>
</calcChain>
</file>

<file path=xl/sharedStrings.xml><?xml version="1.0" encoding="utf-8"?>
<sst xmlns="http://schemas.openxmlformats.org/spreadsheetml/2006/main" count="153" uniqueCount="99">
  <si>
    <t>Date</t>
  </si>
  <si>
    <t>MarketingCampaign</t>
  </si>
  <si>
    <t>Advertising_Spend</t>
  </si>
  <si>
    <t>Sales_Amount</t>
  </si>
  <si>
    <t>Campaign A</t>
  </si>
  <si>
    <t>Campaign B</t>
  </si>
  <si>
    <t>Campaign C</t>
  </si>
  <si>
    <t>Mean</t>
  </si>
  <si>
    <t>Standard Error</t>
  </si>
  <si>
    <t>Median</t>
  </si>
  <si>
    <t>Standard Deviation</t>
  </si>
  <si>
    <t>Sample Variance</t>
  </si>
  <si>
    <t>Kurtosis</t>
  </si>
  <si>
    <t>Skewness</t>
  </si>
  <si>
    <t>Range</t>
  </si>
  <si>
    <t>Minimum</t>
  </si>
  <si>
    <t>Maximum</t>
  </si>
  <si>
    <t>Sum</t>
  </si>
  <si>
    <t>Count</t>
  </si>
  <si>
    <t>Bin</t>
  </si>
  <si>
    <t>More</t>
  </si>
  <si>
    <t>Frequency</t>
  </si>
  <si>
    <t>Part B — Hypothesis Testing: Are our marketing campaigns different?</t>
  </si>
  <si>
    <r>
      <t>The Goal:</t>
    </r>
    <r>
      <rPr>
        <sz val="16"/>
        <color theme="1"/>
        <rFont val="Aptos Narrow"/>
        <family val="2"/>
        <scheme val="minor"/>
      </rPr>
      <t xml:space="preserve"> Use formal statistical tests to determine if there is a </t>
    </r>
    <r>
      <rPr>
        <i/>
        <sz val="16"/>
        <color theme="1"/>
        <rFont val="Aptos Narrow"/>
        <family val="2"/>
        <scheme val="minor"/>
      </rPr>
      <t>significant</t>
    </r>
    <r>
      <rPr>
        <sz val="16"/>
        <color theme="1"/>
        <rFont val="Aptos Narrow"/>
        <family val="2"/>
        <scheme val="minor"/>
      </rPr>
      <t xml:space="preserve"> difference in sales performance between our marketing campaigns.</t>
    </r>
  </si>
  <si>
    <t>Anova: Single Factor</t>
  </si>
  <si>
    <t>SUMMARY</t>
  </si>
  <si>
    <t>Groups</t>
  </si>
  <si>
    <t>Average</t>
  </si>
  <si>
    <t>Variance</t>
  </si>
  <si>
    <t>ANOVA</t>
  </si>
  <si>
    <t>Source of Variation</t>
  </si>
  <si>
    <t>SS</t>
  </si>
  <si>
    <t>df</t>
  </si>
  <si>
    <t>MS</t>
  </si>
  <si>
    <t>F</t>
  </si>
  <si>
    <t>P-value</t>
  </si>
  <si>
    <t>F crit</t>
  </si>
  <si>
    <t>Between Groups</t>
  </si>
  <si>
    <t>Within Groups</t>
  </si>
  <si>
    <t>Total</t>
  </si>
  <si>
    <t>Conclusion: "There IS a statistically significant difference in the average sales between the three marketing campaigns."</t>
  </si>
  <si>
    <t>Our P-value (0.000002311) is much, much smaller than 0.05.</t>
  </si>
  <si>
    <t>t-Test: Two-Sample Assuming Unequal Variances</t>
  </si>
  <si>
    <t>Observations</t>
  </si>
  <si>
    <t>Hypothesized Mean Difference</t>
  </si>
  <si>
    <t>t Stat</t>
  </si>
  <si>
    <t>P(T&lt;=t) one-tail</t>
  </si>
  <si>
    <t>t Critical one-tail</t>
  </si>
  <si>
    <t>P(T&lt;=t) two-tail</t>
  </si>
  <si>
    <t>t Critical two-tail</t>
  </si>
  <si>
    <t>Our P-value (0.0000192861) is vastly smaller than 0.05.</t>
  </si>
  <si>
    <r>
      <t xml:space="preserve">This t-Test has now confirmed specifically that </t>
    </r>
    <r>
      <rPr>
        <b/>
        <sz val="14"/>
        <color theme="1"/>
        <rFont val="Aptos Narrow"/>
        <family val="2"/>
        <scheme val="minor"/>
      </rPr>
      <t>Campaign B performed significantly better than Campaign A</t>
    </r>
  </si>
  <si>
    <t>F-Test Two-Sample for Variances</t>
  </si>
  <si>
    <t>P(F&lt;=f) one-tail</t>
  </si>
  <si>
    <t>F Critical one-tail</t>
  </si>
  <si>
    <t>Part C — Forecasting: What are the trends in our sales?</t>
  </si>
  <si>
    <r>
      <t>The Goal:</t>
    </r>
    <r>
      <rPr>
        <sz val="14"/>
        <color theme="1"/>
        <rFont val="Aptos Narrow"/>
        <family val="2"/>
        <scheme val="minor"/>
      </rPr>
      <t xml:space="preserve"> Smooth out the daily fluctuations in our sales data to better see the underlying trend and create a simple forecast.</t>
    </r>
  </si>
  <si>
    <t>Moving Average (3-day)</t>
  </si>
  <si>
    <t>Here, the #N/A values at the beginning are there, because we need at least 3 days of data before you can calculate the first 3-day average.</t>
  </si>
  <si>
    <t>The daily sales data (the blue line) is very "noisy"—it jumps up and down a lot, making it hard to see the real trend.</t>
  </si>
  <si>
    <r>
      <t xml:space="preserve">The </t>
    </r>
    <r>
      <rPr>
        <b/>
        <sz val="12"/>
        <color theme="1"/>
        <rFont val="Aptos Narrow"/>
        <family val="2"/>
        <scheme val="minor"/>
      </rPr>
      <t>Moving Average</t>
    </r>
    <r>
      <rPr>
        <sz val="12"/>
        <color theme="1"/>
        <rFont val="Aptos Narrow"/>
        <family val="2"/>
        <scheme val="minor"/>
      </rPr>
      <t xml:space="preserve"> (the orange line) smooths out that noise by averaging the last three days of sales. By looking at the orange line, we can more easily see the underlying pattern in our sales data: there was a clear upward trend during the middle of the period, which then started to level off.</t>
    </r>
  </si>
  <si>
    <t>Part D — Regression Analysis: Can ad spend predict sales?</t>
  </si>
  <si>
    <t>The #N/A in the first cell is because the tool needs a starting point and begins forecasting from the second data point.</t>
  </si>
  <si>
    <t>Exponential Smoothing</t>
  </si>
  <si>
    <t>Comparison:</t>
  </si>
  <si>
    <r>
      <t xml:space="preserve">The </t>
    </r>
    <r>
      <rPr>
        <b/>
        <sz val="14"/>
        <color theme="1"/>
        <rFont val="Aptos Narrow"/>
        <family val="2"/>
        <scheme val="minor"/>
      </rPr>
      <t>Moving Average</t>
    </r>
    <r>
      <rPr>
        <sz val="14"/>
        <color theme="1"/>
        <rFont val="Aptos Narrow"/>
        <family val="2"/>
        <scheme val="minor"/>
      </rPr>
      <t xml:space="preserve"> forecast  is generally smoother but </t>
    </r>
    <r>
      <rPr>
        <b/>
        <sz val="14"/>
        <color theme="1"/>
        <rFont val="Aptos Narrow"/>
        <family val="2"/>
        <scheme val="minor"/>
      </rPr>
      <t>"lags"</t>
    </r>
    <r>
      <rPr>
        <sz val="14"/>
        <color theme="1"/>
        <rFont val="Aptos Narrow"/>
        <family val="2"/>
        <scheme val="minor"/>
      </rPr>
      <t xml:space="preserve"> behind the actual data. It's slower to react to sudden changes.</t>
    </r>
  </si>
  <si>
    <t>We entered as a damping factor: 0.7 (a common choice, meaning 30% of the value is from the previous smoothed value and 70% is from the current actual value).</t>
  </si>
  <si>
    <r>
      <t xml:space="preserve">The </t>
    </r>
    <r>
      <rPr>
        <b/>
        <sz val="14"/>
        <color theme="1"/>
        <rFont val="Aptos Narrow"/>
        <scheme val="minor"/>
      </rPr>
      <t>Exponential Smoothing</t>
    </r>
    <r>
      <rPr>
        <sz val="14"/>
        <color theme="1"/>
        <rFont val="Aptos Narrow"/>
        <family val="2"/>
        <scheme val="minor"/>
      </rPr>
      <t xml:space="preserve"> forecast (this new chart) is often a bit more responsive to recent changes because of the damping factor. We can see it tracks the "Actual" data a little more closely than the Moving Average did.</t>
    </r>
  </si>
  <si>
    <r>
      <t>The Goal:</t>
    </r>
    <r>
      <rPr>
        <sz val="14"/>
        <color theme="1"/>
        <rFont val="Aptos Narrow"/>
        <family val="2"/>
        <scheme val="minor"/>
      </rPr>
      <t xml:space="preserve"> Determine the strength of the relationship between Advertising Spend and Sales Amount and create a predictive model.</t>
    </r>
  </si>
  <si>
    <t>Correlation</t>
  </si>
  <si>
    <t>Regression</t>
  </si>
  <si>
    <t>SUMMARY OUTPUT</t>
  </si>
  <si>
    <t>Regression Statistics</t>
  </si>
  <si>
    <t>Multiple R</t>
  </si>
  <si>
    <t>R Square</t>
  </si>
  <si>
    <t>Adjusted R Square</t>
  </si>
  <si>
    <t>Residual</t>
  </si>
  <si>
    <t>Intercept</t>
  </si>
  <si>
    <t>Significance F</t>
  </si>
  <si>
    <t>Coefficients</t>
  </si>
  <si>
    <t>Lower 95%</t>
  </si>
  <si>
    <t>Upper 95%</t>
  </si>
  <si>
    <t>Lower 95.0%</t>
  </si>
  <si>
    <t>Upper 95.0%</t>
  </si>
  <si>
    <t>The Correlation Matrix:</t>
  </si>
  <si>
    <r>
      <t>Result:</t>
    </r>
    <r>
      <rPr>
        <sz val="12"/>
        <color theme="1"/>
        <rFont val="Aptos Narrow"/>
        <family val="2"/>
        <scheme val="minor"/>
      </rPr>
      <t xml:space="preserve"> The number where Sales_Amount and Advertising_Spend intersect is </t>
    </r>
    <r>
      <rPr>
        <b/>
        <sz val="12"/>
        <color theme="1"/>
        <rFont val="Aptos Narrow"/>
        <family val="2"/>
        <scheme val="minor"/>
      </rPr>
      <t>0.988260697</t>
    </r>
  </si>
  <si>
    <r>
      <t>The Insight:</t>
    </r>
    <r>
      <rPr>
        <sz val="12"/>
        <color theme="1"/>
        <rFont val="Aptos Narrow"/>
        <family val="2"/>
        <scheme val="minor"/>
      </rPr>
      <t xml:space="preserve"> This is a </t>
    </r>
    <r>
      <rPr>
        <b/>
        <sz val="12"/>
        <color theme="1"/>
        <rFont val="Aptos Narrow"/>
        <family val="2"/>
        <scheme val="minor"/>
      </rPr>
      <t>correlation coefficient</t>
    </r>
    <r>
      <rPr>
        <sz val="12"/>
        <color theme="1"/>
        <rFont val="Aptos Narrow"/>
        <family val="2"/>
        <scheme val="minor"/>
      </rPr>
      <t xml:space="preserve">. A value of +1 means a perfect positive correlation. Our value of ~0.99 is incredibly high. This tells us there is a </t>
    </r>
    <r>
      <rPr>
        <b/>
        <sz val="12"/>
        <color theme="1"/>
        <rFont val="Aptos Narrow"/>
        <family val="2"/>
        <scheme val="minor"/>
      </rPr>
      <t>very strong, positive linear relationship</t>
    </r>
    <r>
      <rPr>
        <sz val="12"/>
        <color theme="1"/>
        <rFont val="Aptos Narrow"/>
        <family val="2"/>
        <scheme val="minor"/>
      </rPr>
      <t xml:space="preserve"> between advertising spend and sales. As ad spend goes up, sales go up in a very predictable way.</t>
    </r>
  </si>
  <si>
    <t>The Regression Summary Output:</t>
  </si>
  <si>
    <t>At "R Square" (in the "Regression Statistics" table):</t>
  </si>
  <si>
    <r>
      <t>Result:</t>
    </r>
    <r>
      <rPr>
        <sz val="12"/>
        <color theme="1"/>
        <rFont val="Aptos Narrow"/>
        <family val="2"/>
        <scheme val="minor"/>
      </rPr>
      <t xml:space="preserve"> Our R Square is 0.976659205</t>
    </r>
  </si>
  <si>
    <r>
      <t>The Insight:</t>
    </r>
    <r>
      <rPr>
        <sz val="12"/>
        <color theme="1"/>
        <rFont val="Aptos Narrow"/>
        <family val="2"/>
        <scheme val="minor"/>
      </rPr>
      <t xml:space="preserve"> This is the most important number for evaluating our model. We can convert it to a percentage: </t>
    </r>
    <r>
      <rPr>
        <b/>
        <sz val="12"/>
        <color theme="1"/>
        <rFont val="Aptos Narrow"/>
        <family val="2"/>
        <scheme val="minor"/>
      </rPr>
      <t>97.66%</t>
    </r>
    <r>
      <rPr>
        <sz val="12"/>
        <color theme="1"/>
        <rFont val="Aptos Narrow"/>
        <family val="2"/>
        <scheme val="minor"/>
      </rPr>
      <t xml:space="preserve">. This means that </t>
    </r>
    <r>
      <rPr>
        <b/>
        <sz val="12"/>
        <color theme="1"/>
        <rFont val="Aptos Narrow"/>
        <family val="2"/>
        <scheme val="minor"/>
      </rPr>
      <t>97.66% of the variation in our sales can be explained by the variation in our advertising spend.</t>
    </r>
  </si>
  <si>
    <r>
      <t>Result:</t>
    </r>
    <r>
      <rPr>
        <sz val="12"/>
        <color theme="1"/>
        <rFont val="Aptos Narrow"/>
        <family val="2"/>
        <scheme val="minor"/>
      </rPr>
      <t xml:space="preserve"> The value is 5.4177E-12. This is a very, very small number (0.0000000000054...).</t>
    </r>
  </si>
  <si>
    <r>
      <t>The Insight:</t>
    </r>
    <r>
      <rPr>
        <sz val="12"/>
        <color theme="1"/>
        <rFont val="Aptos Narrow"/>
        <family val="2"/>
        <scheme val="minor"/>
      </rPr>
      <t xml:space="preserve"> Because this value is much less than 0.05, it confirms that your model is statistically significant. The relationship is real, not just a random chance.</t>
    </r>
  </si>
  <si>
    <t>At "Significance F" (in the "ANOVA" table):</t>
  </si>
  <si>
    <t>Predicted Sales = 833.71 + (12.98 * Advertising Spend)</t>
  </si>
  <si>
    <t>You can now use this formula to make business forecasts. For example, if the marketing team plans to spend $200 on advertising next week, you can predict the sales: 833.71 + (12.98 * 200) = $3,429.71.</t>
  </si>
  <si>
    <t>At the "Coefficients" (at the bottom):</t>
  </si>
  <si>
    <r>
      <t>Result:</t>
    </r>
    <r>
      <rPr>
        <sz val="12"/>
        <color theme="1"/>
        <rFont val="Aptos Narrow"/>
        <family val="2"/>
        <scheme val="minor"/>
      </rPr>
      <t xml:space="preserve"> The Intercept is 833.7099646. and the Advertising_Spend coefficient is 12.98603146</t>
    </r>
  </si>
  <si>
    <r>
      <t>The Insight:</t>
    </r>
    <r>
      <rPr>
        <sz val="12"/>
        <color theme="1"/>
        <rFont val="Aptos Narrow"/>
        <family val="2"/>
        <scheme val="minor"/>
      </rPr>
      <t xml:space="preserve"> These are the numbers for our predictive formula. Our model 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</si>
</sst>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ptos Narrow"/>
      <family val="2"/>
      <scheme val="minor"/>
    </font>
    <font>
      <sz val="12"/>
      <color theme="1"/>
      <name val="Aptos Narrow"/>
      <family val="2"/>
      <scheme val="minor"/>
    </font>
    <font>
      <b/>
      <sz val="12"/>
      <color theme="1"/>
      <name val="Aptos Narrow"/>
      <family val="2"/>
      <scheme val="minor"/>
    </font>
    <font>
      <b/>
      <sz val="12"/>
      <color theme="1"/>
      <name val="Aptos Narrow"/>
      <scheme val="minor"/>
    </font>
    <font>
      <i/>
      <sz val="12"/>
      <color theme="1"/>
      <name val="Aptos Narrow"/>
      <family val="2"/>
      <scheme val="minor"/>
    </font>
    <font>
      <b/>
      <sz val="18"/>
      <color theme="1"/>
      <name val="Aptos Narrow"/>
      <family val="2"/>
      <scheme val="minor"/>
    </font>
    <font>
      <b/>
      <sz val="14"/>
      <color theme="1"/>
      <name val="Aptos Narrow"/>
      <family val="2"/>
      <scheme val="minor"/>
    </font>
    <font>
      <sz val="14"/>
      <color theme="1"/>
      <name val="Aptos Narrow"/>
      <family val="2"/>
      <scheme val="minor"/>
    </font>
    <font>
      <b/>
      <sz val="16"/>
      <color theme="1"/>
      <name val="Aptos Narrow"/>
      <family val="2"/>
      <scheme val="minor"/>
    </font>
    <font>
      <sz val="16"/>
      <color theme="1"/>
      <name val="Aptos Narrow"/>
      <family val="2"/>
      <scheme val="minor"/>
    </font>
    <font>
      <i/>
      <sz val="16"/>
      <color theme="1"/>
      <name val="Aptos Narrow"/>
      <family val="2"/>
      <scheme val="minor"/>
    </font>
    <font>
      <b/>
      <sz val="14"/>
      <color theme="1"/>
      <name val="Aptos Narrow"/>
      <scheme val="minor"/>
    </font>
    <font>
      <b/>
      <sz val="18"/>
      <color theme="1"/>
      <name val="Aptos Narrow"/>
      <scheme val="minor"/>
    </font>
  </fonts>
  <fills count="8">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3" tint="0.89999084444715716"/>
        <bgColor indexed="64"/>
      </patternFill>
    </fill>
    <fill>
      <patternFill patternType="solid">
        <fgColor theme="2" tint="-9.9978637043366805E-2"/>
        <bgColor indexed="64"/>
      </patternFill>
    </fill>
    <fill>
      <patternFill patternType="solid">
        <fgColor theme="9" tint="0.79998168889431442"/>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34">
    <xf numFmtId="0" fontId="0" fillId="0" borderId="0" xfId="0"/>
    <xf numFmtId="0" fontId="3" fillId="0" borderId="0" xfId="0" applyFont="1"/>
    <xf numFmtId="14" fontId="0" fillId="0" borderId="0" xfId="0" applyNumberFormat="1"/>
    <xf numFmtId="0" fontId="0" fillId="0" borderId="0" xfId="0" applyFill="1" applyBorder="1" applyAlignment="1"/>
    <xf numFmtId="0" fontId="0" fillId="0" borderId="1" xfId="0" applyFill="1" applyBorder="1" applyAlignment="1"/>
    <xf numFmtId="0" fontId="4" fillId="0" borderId="2" xfId="0" applyFont="1" applyFill="1" applyBorder="1" applyAlignment="1">
      <alignment horizontal="center"/>
    </xf>
    <xf numFmtId="0" fontId="4" fillId="0" borderId="2" xfId="0" applyFont="1" applyFill="1" applyBorder="1" applyAlignment="1">
      <alignment horizontal="centerContinuous"/>
    </xf>
    <xf numFmtId="0" fontId="5" fillId="2" borderId="0" xfId="0" applyFont="1" applyFill="1" applyAlignment="1">
      <alignment horizontal="center" vertical="center"/>
    </xf>
    <xf numFmtId="0" fontId="2" fillId="0" borderId="0" xfId="0" applyFont="1"/>
    <xf numFmtId="0" fontId="8" fillId="3" borderId="0" xfId="0" applyFont="1" applyFill="1" applyAlignment="1">
      <alignment horizontal="center" vertical="center"/>
    </xf>
    <xf numFmtId="0" fontId="11" fillId="0" borderId="0" xfId="0" applyFont="1" applyAlignment="1">
      <alignment horizontal="center" vertical="center"/>
    </xf>
    <xf numFmtId="0" fontId="0" fillId="4" borderId="0" xfId="0" applyFill="1"/>
    <xf numFmtId="0" fontId="7" fillId="4" borderId="0" xfId="0" applyFont="1" applyFill="1" applyAlignment="1">
      <alignment horizontal="center"/>
    </xf>
    <xf numFmtId="0" fontId="11" fillId="4" borderId="0" xfId="0" applyFont="1" applyFill="1" applyAlignment="1">
      <alignment horizontal="center" vertical="center"/>
    </xf>
    <xf numFmtId="0" fontId="11" fillId="0" borderId="0" xfId="0" applyFont="1" applyAlignment="1">
      <alignment horizontal="center"/>
    </xf>
    <xf numFmtId="0" fontId="7" fillId="4" borderId="0" xfId="0" applyFont="1" applyFill="1" applyAlignment="1">
      <alignment horizontal="center" vertical="center"/>
    </xf>
    <xf numFmtId="0" fontId="0" fillId="2" borderId="0" xfId="0" applyFill="1"/>
    <xf numFmtId="0" fontId="5" fillId="2" borderId="0" xfId="0" applyFont="1" applyFill="1"/>
    <xf numFmtId="0" fontId="6" fillId="5" borderId="0" xfId="0" applyFont="1" applyFill="1" applyAlignment="1">
      <alignment horizontal="center" vertical="center"/>
    </xf>
    <xf numFmtId="0" fontId="0" fillId="4" borderId="0" xfId="0" applyFill="1" applyAlignment="1">
      <alignment horizontal="center" vertical="center"/>
    </xf>
    <xf numFmtId="0" fontId="0" fillId="4" borderId="0" xfId="0" applyFont="1" applyFill="1" applyAlignment="1">
      <alignment horizontal="left"/>
    </xf>
    <xf numFmtId="0" fontId="12" fillId="6" borderId="0" xfId="0" applyFont="1" applyFill="1" applyAlignment="1">
      <alignment horizontal="center"/>
    </xf>
    <xf numFmtId="0" fontId="0" fillId="6" borderId="0" xfId="0" applyFill="1"/>
    <xf numFmtId="0" fontId="7" fillId="6" borderId="0" xfId="0" applyFont="1" applyFill="1" applyAlignment="1">
      <alignment horizontal="center" vertical="center"/>
    </xf>
    <xf numFmtId="0" fontId="7" fillId="6" borderId="0" xfId="0" applyFont="1" applyFill="1"/>
    <xf numFmtId="0" fontId="7" fillId="6" borderId="0" xfId="0" applyFont="1" applyFill="1" applyAlignment="1">
      <alignment vertical="center"/>
    </xf>
    <xf numFmtId="0" fontId="7" fillId="6" borderId="0" xfId="0" applyFont="1" applyFill="1" applyAlignment="1">
      <alignment vertical="center"/>
    </xf>
    <xf numFmtId="0" fontId="0" fillId="7" borderId="0" xfId="0" applyFill="1"/>
    <xf numFmtId="0" fontId="2" fillId="7" borderId="0" xfId="0" applyFont="1" applyFill="1"/>
    <xf numFmtId="0" fontId="2" fillId="7" borderId="0" xfId="0" applyFont="1" applyFill="1" applyAlignment="1">
      <alignment horizontal="center"/>
    </xf>
    <xf numFmtId="0" fontId="2" fillId="7" borderId="0" xfId="0" applyFont="1" applyFill="1" applyAlignment="1">
      <alignment horizontal="left" vertical="top"/>
    </xf>
    <xf numFmtId="0" fontId="6" fillId="0" borderId="0" xfId="0" applyFont="1" applyAlignment="1">
      <alignment horizontal="center"/>
    </xf>
    <xf numFmtId="0" fontId="2" fillId="7" borderId="0" xfId="0" applyFont="1" applyFill="1" applyAlignment="1">
      <alignment horizontal="left"/>
    </xf>
    <xf numFmtId="0" fontId="2" fillId="7"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a:t>
            </a:r>
          </a:p>
        </c:rich>
      </c:tx>
      <c:overlay val="0"/>
    </c:title>
    <c:autoTitleDeleted val="0"/>
    <c:plotArea>
      <c:layout/>
      <c:barChart>
        <c:barDir val="col"/>
        <c:grouping val="clustered"/>
        <c:varyColors val="0"/>
        <c:ser>
          <c:idx val="0"/>
          <c:order val="0"/>
          <c:tx>
            <c:v>Frequency</c:v>
          </c:tx>
          <c:invertIfNegative val="0"/>
          <c:cat>
            <c:strRef>
              <c:f>Descriptive_Analysis!$E$2:$E$5</c:f>
              <c:strCache>
                <c:ptCount val="4"/>
                <c:pt idx="0">
                  <c:v>2150</c:v>
                </c:pt>
                <c:pt idx="1">
                  <c:v>2466.666667</c:v>
                </c:pt>
                <c:pt idx="2">
                  <c:v>2783.333333</c:v>
                </c:pt>
                <c:pt idx="3">
                  <c:v>More</c:v>
                </c:pt>
              </c:strCache>
            </c:strRef>
          </c:cat>
          <c:val>
            <c:numRef>
              <c:f>Descriptive_Analysis!$F$2:$F$5</c:f>
              <c:numCache>
                <c:formatCode>General</c:formatCode>
                <c:ptCount val="4"/>
                <c:pt idx="0">
                  <c:v>1</c:v>
                </c:pt>
                <c:pt idx="1">
                  <c:v>4</c:v>
                </c:pt>
                <c:pt idx="2">
                  <c:v>5</c:v>
                </c:pt>
                <c:pt idx="3">
                  <c:v>5</c:v>
                </c:pt>
              </c:numCache>
            </c:numRef>
          </c:val>
          <c:extLst>
            <c:ext xmlns:c16="http://schemas.microsoft.com/office/drawing/2014/chart" uri="{C3380CC4-5D6E-409C-BE32-E72D297353CC}">
              <c16:uniqueId val="{00000001-1BC7-8948-A51B-0BFDD59D9AF2}"/>
            </c:ext>
          </c:extLst>
        </c:ser>
        <c:dLbls>
          <c:showLegendKey val="0"/>
          <c:showVal val="0"/>
          <c:showCatName val="0"/>
          <c:showSerName val="0"/>
          <c:showPercent val="0"/>
          <c:showBubbleSize val="0"/>
        </c:dLbls>
        <c:gapWidth val="150"/>
        <c:axId val="1372985055"/>
        <c:axId val="1308375967"/>
      </c:barChart>
      <c:catAx>
        <c:axId val="1372985055"/>
        <c:scaling>
          <c:orientation val="minMax"/>
        </c:scaling>
        <c:delete val="0"/>
        <c:axPos val="b"/>
        <c:title>
          <c:tx>
            <c:rich>
              <a:bodyPr/>
              <a:lstStyle/>
              <a:p>
                <a:pPr>
                  <a:defRPr/>
                </a:pPr>
                <a:r>
                  <a:rPr lang="en-US"/>
                  <a:t>Bin</a:t>
                </a:r>
              </a:p>
            </c:rich>
          </c:tx>
          <c:overlay val="0"/>
        </c:title>
        <c:numFmt formatCode="General" sourceLinked="1"/>
        <c:majorTickMark val="out"/>
        <c:minorTickMark val="none"/>
        <c:tickLblPos val="nextTo"/>
        <c:crossAx val="1308375967"/>
        <c:crosses val="autoZero"/>
        <c:auto val="1"/>
        <c:lblAlgn val="ctr"/>
        <c:lblOffset val="100"/>
        <c:noMultiLvlLbl val="0"/>
      </c:catAx>
      <c:valAx>
        <c:axId val="1308375967"/>
        <c:scaling>
          <c:orientation val="minMax"/>
        </c:scaling>
        <c:delete val="0"/>
        <c:axPos val="l"/>
        <c:title>
          <c:tx>
            <c:rich>
              <a:bodyPr/>
              <a:lstStyle/>
              <a:p>
                <a:pPr>
                  <a:defRPr/>
                </a:pPr>
                <a:r>
                  <a:rPr lang="en-US"/>
                  <a:t>Frequency</a:t>
                </a:r>
              </a:p>
            </c:rich>
          </c:tx>
          <c:overlay val="0"/>
        </c:title>
        <c:numFmt formatCode="General" sourceLinked="1"/>
        <c:majorTickMark val="out"/>
        <c:minorTickMark val="none"/>
        <c:tickLblPos val="nextTo"/>
        <c:crossAx val="1372985055"/>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Moving Average</a:t>
            </a:r>
          </a:p>
        </c:rich>
      </c:tx>
      <c:overlay val="0"/>
    </c:title>
    <c:autoTitleDeleted val="0"/>
    <c:plotArea>
      <c:layout/>
      <c:lineChart>
        <c:grouping val="standard"/>
        <c:varyColors val="0"/>
        <c:ser>
          <c:idx val="0"/>
          <c:order val="0"/>
          <c:tx>
            <c:v>Actual</c:v>
          </c:tx>
          <c:val>
            <c:numRef>
              <c:f>Forecasting!$C$8:$C$22</c:f>
              <c:numCache>
                <c:formatCode>General</c:formatCode>
                <c:ptCount val="15"/>
                <c:pt idx="0">
                  <c:v>2150</c:v>
                </c:pt>
                <c:pt idx="1">
                  <c:v>2230</c:v>
                </c:pt>
                <c:pt idx="2">
                  <c:v>2180</c:v>
                </c:pt>
                <c:pt idx="3">
                  <c:v>2350</c:v>
                </c:pt>
                <c:pt idx="4">
                  <c:v>2410</c:v>
                </c:pt>
                <c:pt idx="5">
                  <c:v>2850</c:v>
                </c:pt>
                <c:pt idx="6">
                  <c:v>2980</c:v>
                </c:pt>
                <c:pt idx="7">
                  <c:v>2790</c:v>
                </c:pt>
                <c:pt idx="8">
                  <c:v>3100</c:v>
                </c:pt>
                <c:pt idx="9">
                  <c:v>3050</c:v>
                </c:pt>
                <c:pt idx="10">
                  <c:v>2550</c:v>
                </c:pt>
                <c:pt idx="11">
                  <c:v>2480</c:v>
                </c:pt>
                <c:pt idx="12">
                  <c:v>2630</c:v>
                </c:pt>
                <c:pt idx="13">
                  <c:v>2710</c:v>
                </c:pt>
                <c:pt idx="14">
                  <c:v>2680</c:v>
                </c:pt>
              </c:numCache>
            </c:numRef>
          </c:val>
          <c:smooth val="0"/>
          <c:extLst>
            <c:ext xmlns:c16="http://schemas.microsoft.com/office/drawing/2014/chart" uri="{C3380CC4-5D6E-409C-BE32-E72D297353CC}">
              <c16:uniqueId val="{00000001-4174-5040-9742-E2B696CCBE1C}"/>
            </c:ext>
          </c:extLst>
        </c:ser>
        <c:ser>
          <c:idx val="1"/>
          <c:order val="1"/>
          <c:tx>
            <c:v>Forecast</c:v>
          </c:tx>
          <c:val>
            <c:numRef>
              <c:f>Forecasting!$E$8:$E$22</c:f>
              <c:numCache>
                <c:formatCode>General</c:formatCode>
                <c:ptCount val="15"/>
                <c:pt idx="0">
                  <c:v>#N/A</c:v>
                </c:pt>
                <c:pt idx="1">
                  <c:v>#N/A</c:v>
                </c:pt>
                <c:pt idx="2">
                  <c:v>2186.6666666666665</c:v>
                </c:pt>
                <c:pt idx="3">
                  <c:v>2253.3333333333335</c:v>
                </c:pt>
                <c:pt idx="4">
                  <c:v>2313.3333333333335</c:v>
                </c:pt>
                <c:pt idx="5">
                  <c:v>2536.6666666666665</c:v>
                </c:pt>
                <c:pt idx="6">
                  <c:v>2746.6666666666665</c:v>
                </c:pt>
                <c:pt idx="7">
                  <c:v>2873.3333333333335</c:v>
                </c:pt>
                <c:pt idx="8">
                  <c:v>2956.6666666666665</c:v>
                </c:pt>
                <c:pt idx="9">
                  <c:v>2980</c:v>
                </c:pt>
                <c:pt idx="10">
                  <c:v>2900</c:v>
                </c:pt>
                <c:pt idx="11">
                  <c:v>2693.3333333333335</c:v>
                </c:pt>
                <c:pt idx="12">
                  <c:v>2553.3333333333335</c:v>
                </c:pt>
                <c:pt idx="13">
                  <c:v>2606.6666666666665</c:v>
                </c:pt>
                <c:pt idx="14">
                  <c:v>2673.3333333333335</c:v>
                </c:pt>
              </c:numCache>
            </c:numRef>
          </c:val>
          <c:smooth val="0"/>
          <c:extLst>
            <c:ext xmlns:c16="http://schemas.microsoft.com/office/drawing/2014/chart" uri="{C3380CC4-5D6E-409C-BE32-E72D297353CC}">
              <c16:uniqueId val="{00000002-4174-5040-9742-E2B696CCBE1C}"/>
            </c:ext>
          </c:extLst>
        </c:ser>
        <c:dLbls>
          <c:showLegendKey val="0"/>
          <c:showVal val="0"/>
          <c:showCatName val="0"/>
          <c:showSerName val="0"/>
          <c:showPercent val="0"/>
          <c:showBubbleSize val="0"/>
        </c:dLbls>
        <c:marker val="1"/>
        <c:smooth val="0"/>
        <c:axId val="1372754911"/>
        <c:axId val="1373314783"/>
      </c:lineChart>
      <c:catAx>
        <c:axId val="1372754911"/>
        <c:scaling>
          <c:orientation val="minMax"/>
        </c:scaling>
        <c:delete val="0"/>
        <c:axPos val="b"/>
        <c:title>
          <c:tx>
            <c:rich>
              <a:bodyPr/>
              <a:lstStyle/>
              <a:p>
                <a:pPr>
                  <a:defRPr/>
                </a:pPr>
                <a:r>
                  <a:rPr lang="en-US"/>
                  <a:t>Data Point</a:t>
                </a:r>
              </a:p>
            </c:rich>
          </c:tx>
          <c:overlay val="0"/>
        </c:title>
        <c:majorTickMark val="out"/>
        <c:minorTickMark val="none"/>
        <c:tickLblPos val="nextTo"/>
        <c:crossAx val="1373314783"/>
        <c:crosses val="autoZero"/>
        <c:auto val="1"/>
        <c:lblAlgn val="ctr"/>
        <c:lblOffset val="100"/>
        <c:noMultiLvlLbl val="0"/>
      </c:catAx>
      <c:valAx>
        <c:axId val="1373314783"/>
        <c:scaling>
          <c:orientation val="minMax"/>
        </c:scaling>
        <c:delete val="0"/>
        <c:axPos val="l"/>
        <c:title>
          <c:tx>
            <c:rich>
              <a:bodyPr/>
              <a:lstStyle/>
              <a:p>
                <a:pPr>
                  <a:defRPr/>
                </a:pPr>
                <a:r>
                  <a:rPr lang="en-US"/>
                  <a:t>Value</a:t>
                </a:r>
              </a:p>
            </c:rich>
          </c:tx>
          <c:overlay val="0"/>
        </c:title>
        <c:numFmt formatCode="General" sourceLinked="1"/>
        <c:majorTickMark val="out"/>
        <c:minorTickMark val="none"/>
        <c:tickLblPos val="nextTo"/>
        <c:crossAx val="1372754911"/>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Exponential Smoothing</a:t>
            </a:r>
          </a:p>
        </c:rich>
      </c:tx>
      <c:overlay val="0"/>
    </c:title>
    <c:autoTitleDeleted val="0"/>
    <c:plotArea>
      <c:layout/>
      <c:lineChart>
        <c:grouping val="standard"/>
        <c:varyColors val="0"/>
        <c:ser>
          <c:idx val="0"/>
          <c:order val="0"/>
          <c:tx>
            <c:v>Actual</c:v>
          </c:tx>
          <c:val>
            <c:numRef>
              <c:f>Forecasting!$C$8:$C$22</c:f>
              <c:numCache>
                <c:formatCode>General</c:formatCode>
                <c:ptCount val="15"/>
                <c:pt idx="0">
                  <c:v>2150</c:v>
                </c:pt>
                <c:pt idx="1">
                  <c:v>2230</c:v>
                </c:pt>
                <c:pt idx="2">
                  <c:v>2180</c:v>
                </c:pt>
                <c:pt idx="3">
                  <c:v>2350</c:v>
                </c:pt>
                <c:pt idx="4">
                  <c:v>2410</c:v>
                </c:pt>
                <c:pt idx="5">
                  <c:v>2850</c:v>
                </c:pt>
                <c:pt idx="6">
                  <c:v>2980</c:v>
                </c:pt>
                <c:pt idx="7">
                  <c:v>2790</c:v>
                </c:pt>
                <c:pt idx="8">
                  <c:v>3100</c:v>
                </c:pt>
                <c:pt idx="9">
                  <c:v>3050</c:v>
                </c:pt>
                <c:pt idx="10">
                  <c:v>2550</c:v>
                </c:pt>
                <c:pt idx="11">
                  <c:v>2480</c:v>
                </c:pt>
                <c:pt idx="12">
                  <c:v>2630</c:v>
                </c:pt>
                <c:pt idx="13">
                  <c:v>2710</c:v>
                </c:pt>
                <c:pt idx="14">
                  <c:v>2680</c:v>
                </c:pt>
              </c:numCache>
            </c:numRef>
          </c:val>
          <c:smooth val="0"/>
          <c:extLst>
            <c:ext xmlns:c16="http://schemas.microsoft.com/office/drawing/2014/chart" uri="{C3380CC4-5D6E-409C-BE32-E72D297353CC}">
              <c16:uniqueId val="{00000001-98A7-4047-8B73-C8554BD99B1E}"/>
            </c:ext>
          </c:extLst>
        </c:ser>
        <c:ser>
          <c:idx val="1"/>
          <c:order val="1"/>
          <c:tx>
            <c:v>Forecast</c:v>
          </c:tx>
          <c:val>
            <c:numRef>
              <c:f>Forecasting!$B$36:$B$50</c:f>
              <c:numCache>
                <c:formatCode>General</c:formatCode>
                <c:ptCount val="15"/>
                <c:pt idx="0">
                  <c:v>#N/A</c:v>
                </c:pt>
                <c:pt idx="1">
                  <c:v>2150</c:v>
                </c:pt>
                <c:pt idx="2">
                  <c:v>2174</c:v>
                </c:pt>
                <c:pt idx="3">
                  <c:v>2175.8000000000002</c:v>
                </c:pt>
                <c:pt idx="4">
                  <c:v>2228.06</c:v>
                </c:pt>
                <c:pt idx="5">
                  <c:v>2282.6419999999998</c:v>
                </c:pt>
                <c:pt idx="6">
                  <c:v>2452.8494000000001</c:v>
                </c:pt>
                <c:pt idx="7">
                  <c:v>2610.99458</c:v>
                </c:pt>
                <c:pt idx="8">
                  <c:v>2664.6962059999996</c:v>
                </c:pt>
                <c:pt idx="9">
                  <c:v>2795.2873441999996</c:v>
                </c:pt>
                <c:pt idx="10">
                  <c:v>2871.7011409399993</c:v>
                </c:pt>
                <c:pt idx="11">
                  <c:v>2775.190798657999</c:v>
                </c:pt>
                <c:pt idx="12">
                  <c:v>2686.6335590605995</c:v>
                </c:pt>
                <c:pt idx="13">
                  <c:v>2669.6434913424196</c:v>
                </c:pt>
                <c:pt idx="14">
                  <c:v>2681.7504439396935</c:v>
                </c:pt>
              </c:numCache>
            </c:numRef>
          </c:val>
          <c:smooth val="0"/>
          <c:extLst>
            <c:ext xmlns:c16="http://schemas.microsoft.com/office/drawing/2014/chart" uri="{C3380CC4-5D6E-409C-BE32-E72D297353CC}">
              <c16:uniqueId val="{00000002-98A7-4047-8B73-C8554BD99B1E}"/>
            </c:ext>
          </c:extLst>
        </c:ser>
        <c:dLbls>
          <c:showLegendKey val="0"/>
          <c:showVal val="0"/>
          <c:showCatName val="0"/>
          <c:showSerName val="0"/>
          <c:showPercent val="0"/>
          <c:showBubbleSize val="0"/>
        </c:dLbls>
        <c:marker val="1"/>
        <c:smooth val="0"/>
        <c:axId val="1446484735"/>
        <c:axId val="1066248063"/>
      </c:lineChart>
      <c:catAx>
        <c:axId val="1446484735"/>
        <c:scaling>
          <c:orientation val="minMax"/>
        </c:scaling>
        <c:delete val="0"/>
        <c:axPos val="b"/>
        <c:title>
          <c:tx>
            <c:rich>
              <a:bodyPr/>
              <a:lstStyle/>
              <a:p>
                <a:pPr>
                  <a:defRPr/>
                </a:pPr>
                <a:r>
                  <a:rPr lang="en-US"/>
                  <a:t>Data Point</a:t>
                </a:r>
              </a:p>
            </c:rich>
          </c:tx>
          <c:overlay val="0"/>
        </c:title>
        <c:majorTickMark val="out"/>
        <c:minorTickMark val="none"/>
        <c:tickLblPos val="nextTo"/>
        <c:crossAx val="1066248063"/>
        <c:crosses val="autoZero"/>
        <c:auto val="1"/>
        <c:lblAlgn val="ctr"/>
        <c:lblOffset val="100"/>
        <c:noMultiLvlLbl val="0"/>
      </c:catAx>
      <c:valAx>
        <c:axId val="1066248063"/>
        <c:scaling>
          <c:orientation val="minMax"/>
        </c:scaling>
        <c:delete val="0"/>
        <c:axPos val="l"/>
        <c:title>
          <c:tx>
            <c:rich>
              <a:bodyPr/>
              <a:lstStyle/>
              <a:p>
                <a:pPr>
                  <a:defRPr/>
                </a:pPr>
                <a:r>
                  <a:rPr lang="en-US"/>
                  <a:t>Value</a:t>
                </a:r>
              </a:p>
            </c:rich>
          </c:tx>
          <c:overlay val="0"/>
        </c:title>
        <c:numFmt formatCode="General" sourceLinked="1"/>
        <c:majorTickMark val="out"/>
        <c:minorTickMark val="none"/>
        <c:tickLblPos val="nextTo"/>
        <c:crossAx val="1446484735"/>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7</xdr:col>
      <xdr:colOff>317500</xdr:colOff>
      <xdr:row>1</xdr:row>
      <xdr:rowOff>101600</xdr:rowOff>
    </xdr:from>
    <xdr:to>
      <xdr:col>13</xdr:col>
      <xdr:colOff>317500</xdr:colOff>
      <xdr:row>11</xdr:row>
      <xdr:rowOff>101600</xdr:rowOff>
    </xdr:to>
    <xdr:graphicFrame macro="">
      <xdr:nvGraphicFramePr>
        <xdr:cNvPr id="3" name="Chart 2">
          <a:extLst>
            <a:ext uri="{FF2B5EF4-FFF2-40B4-BE49-F238E27FC236}">
              <a16:creationId xmlns:a16="http://schemas.microsoft.com/office/drawing/2014/main" id="{A0705B59-F3BE-FFA4-189A-3BEAC4A236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279400</xdr:colOff>
      <xdr:row>8</xdr:row>
      <xdr:rowOff>63500</xdr:rowOff>
    </xdr:from>
    <xdr:to>
      <xdr:col>14</xdr:col>
      <xdr:colOff>304800</xdr:colOff>
      <xdr:row>21</xdr:row>
      <xdr:rowOff>152400</xdr:rowOff>
    </xdr:to>
    <xdr:graphicFrame macro="">
      <xdr:nvGraphicFramePr>
        <xdr:cNvPr id="2" name="Chart 1">
          <a:extLst>
            <a:ext uri="{FF2B5EF4-FFF2-40B4-BE49-F238E27FC236}">
              <a16:creationId xmlns:a16="http://schemas.microsoft.com/office/drawing/2014/main" id="{121D9948-D235-3A6D-C4B0-8D8909545A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279400</xdr:colOff>
      <xdr:row>36</xdr:row>
      <xdr:rowOff>63500</xdr:rowOff>
    </xdr:from>
    <xdr:to>
      <xdr:col>9</xdr:col>
      <xdr:colOff>279400</xdr:colOff>
      <xdr:row>46</xdr:row>
      <xdr:rowOff>63500</xdr:rowOff>
    </xdr:to>
    <xdr:graphicFrame macro="">
      <xdr:nvGraphicFramePr>
        <xdr:cNvPr id="3" name="Chart 2">
          <a:extLst>
            <a:ext uri="{FF2B5EF4-FFF2-40B4-BE49-F238E27FC236}">
              <a16:creationId xmlns:a16="http://schemas.microsoft.com/office/drawing/2014/main" id="{2D13A9F3-7A42-2D74-EA3E-C21C1A8C7F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4859A-1F21-BF49-90FF-99A29A3365F4}">
  <dimension ref="A1:D16"/>
  <sheetViews>
    <sheetView workbookViewId="0">
      <selection activeCell="D31" sqref="D31"/>
    </sheetView>
  </sheetViews>
  <sheetFormatPr baseColWidth="10" defaultRowHeight="16" x14ac:dyDescent="0.2"/>
  <cols>
    <col min="2" max="2" width="21.5" customWidth="1"/>
    <col min="3" max="3" width="20.5" customWidth="1"/>
    <col min="4" max="4" width="27.83203125" customWidth="1"/>
  </cols>
  <sheetData>
    <row r="1" spans="1:4" x14ac:dyDescent="0.2">
      <c r="A1" s="1" t="s">
        <v>0</v>
      </c>
      <c r="B1" s="1" t="s">
        <v>3</v>
      </c>
      <c r="C1" s="1" t="s">
        <v>2</v>
      </c>
      <c r="D1" s="1" t="s">
        <v>1</v>
      </c>
    </row>
    <row r="2" spans="1:4" x14ac:dyDescent="0.2">
      <c r="A2" s="2">
        <v>45658</v>
      </c>
      <c r="B2">
        <v>2150</v>
      </c>
      <c r="C2">
        <v>100</v>
      </c>
      <c r="D2" t="s">
        <v>4</v>
      </c>
    </row>
    <row r="3" spans="1:4" x14ac:dyDescent="0.2">
      <c r="A3" s="2">
        <v>45659</v>
      </c>
      <c r="B3">
        <v>2230</v>
      </c>
      <c r="C3">
        <v>110</v>
      </c>
      <c r="D3" t="s">
        <v>4</v>
      </c>
    </row>
    <row r="4" spans="1:4" x14ac:dyDescent="0.2">
      <c r="A4" s="2">
        <v>45660</v>
      </c>
      <c r="B4">
        <v>2180</v>
      </c>
      <c r="C4">
        <v>105</v>
      </c>
      <c r="D4" t="s">
        <v>4</v>
      </c>
    </row>
    <row r="5" spans="1:4" x14ac:dyDescent="0.2">
      <c r="A5" s="2">
        <v>45661</v>
      </c>
      <c r="B5">
        <v>2350</v>
      </c>
      <c r="C5">
        <v>120</v>
      </c>
      <c r="D5" t="s">
        <v>4</v>
      </c>
    </row>
    <row r="6" spans="1:4" x14ac:dyDescent="0.2">
      <c r="A6" s="2">
        <v>45662</v>
      </c>
      <c r="B6">
        <v>2410</v>
      </c>
      <c r="C6">
        <v>125</v>
      </c>
      <c r="D6" t="s">
        <v>4</v>
      </c>
    </row>
    <row r="7" spans="1:4" x14ac:dyDescent="0.2">
      <c r="A7" s="2">
        <v>45663</v>
      </c>
      <c r="B7">
        <v>2850</v>
      </c>
      <c r="C7">
        <v>150</v>
      </c>
      <c r="D7" t="s">
        <v>5</v>
      </c>
    </row>
    <row r="8" spans="1:4" x14ac:dyDescent="0.2">
      <c r="A8" s="2">
        <v>45664</v>
      </c>
      <c r="B8">
        <v>2980</v>
      </c>
      <c r="C8">
        <v>160</v>
      </c>
      <c r="D8" t="s">
        <v>5</v>
      </c>
    </row>
    <row r="9" spans="1:4" x14ac:dyDescent="0.2">
      <c r="A9" s="2">
        <v>45665</v>
      </c>
      <c r="B9">
        <v>2790</v>
      </c>
      <c r="C9">
        <v>145</v>
      </c>
      <c r="D9" t="s">
        <v>5</v>
      </c>
    </row>
    <row r="10" spans="1:4" x14ac:dyDescent="0.2">
      <c r="A10" s="2">
        <v>45666</v>
      </c>
      <c r="B10">
        <v>3100</v>
      </c>
      <c r="C10">
        <v>180</v>
      </c>
      <c r="D10" t="s">
        <v>5</v>
      </c>
    </row>
    <row r="11" spans="1:4" x14ac:dyDescent="0.2">
      <c r="A11" s="2">
        <v>45667</v>
      </c>
      <c r="B11">
        <v>3050</v>
      </c>
      <c r="C11">
        <v>175</v>
      </c>
      <c r="D11" t="s">
        <v>5</v>
      </c>
    </row>
    <row r="12" spans="1:4" x14ac:dyDescent="0.2">
      <c r="A12" s="2">
        <v>45668</v>
      </c>
      <c r="B12">
        <v>2550</v>
      </c>
      <c r="C12">
        <v>130</v>
      </c>
      <c r="D12" t="s">
        <v>6</v>
      </c>
    </row>
    <row r="13" spans="1:4" x14ac:dyDescent="0.2">
      <c r="A13" s="2">
        <v>45669</v>
      </c>
      <c r="B13">
        <v>2480</v>
      </c>
      <c r="C13">
        <v>128</v>
      </c>
      <c r="D13" t="s">
        <v>6</v>
      </c>
    </row>
    <row r="14" spans="1:4" x14ac:dyDescent="0.2">
      <c r="A14" s="2">
        <v>45670</v>
      </c>
      <c r="B14">
        <v>2630</v>
      </c>
      <c r="C14">
        <v>140</v>
      </c>
      <c r="D14" t="s">
        <v>6</v>
      </c>
    </row>
    <row r="15" spans="1:4" x14ac:dyDescent="0.2">
      <c r="A15" s="2">
        <v>45671</v>
      </c>
      <c r="B15">
        <v>2710</v>
      </c>
      <c r="C15">
        <v>142</v>
      </c>
      <c r="D15" t="s">
        <v>6</v>
      </c>
    </row>
    <row r="16" spans="1:4" x14ac:dyDescent="0.2">
      <c r="A16" s="2">
        <v>45672</v>
      </c>
      <c r="B16">
        <v>2680</v>
      </c>
      <c r="C16">
        <v>141</v>
      </c>
      <c r="D16"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17B70-F3B0-7343-8891-BC69B9C66001}">
  <dimension ref="A1:F14"/>
  <sheetViews>
    <sheetView tabSelected="1" zoomScale="114" workbookViewId="0">
      <selection activeCell="H17" sqref="H17"/>
    </sheetView>
  </sheetViews>
  <sheetFormatPr baseColWidth="10" defaultRowHeight="16" x14ac:dyDescent="0.2"/>
  <cols>
    <col min="1" max="1" width="23.1640625" customWidth="1"/>
    <col min="2" max="2" width="17.83203125" customWidth="1"/>
  </cols>
  <sheetData>
    <row r="1" spans="1:6" x14ac:dyDescent="0.2">
      <c r="A1" s="6" t="s">
        <v>3</v>
      </c>
      <c r="B1" s="6"/>
      <c r="E1" s="5" t="s">
        <v>19</v>
      </c>
      <c r="F1" s="5" t="s">
        <v>21</v>
      </c>
    </row>
    <row r="2" spans="1:6" x14ac:dyDescent="0.2">
      <c r="A2" s="3"/>
      <c r="B2" s="3"/>
      <c r="E2" s="3">
        <v>2150</v>
      </c>
      <c r="F2" s="3">
        <v>1</v>
      </c>
    </row>
    <row r="3" spans="1:6" x14ac:dyDescent="0.2">
      <c r="A3" s="3" t="s">
        <v>7</v>
      </c>
      <c r="B3" s="3">
        <v>2609.3333333333335</v>
      </c>
      <c r="E3" s="3">
        <v>2466.6666666666665</v>
      </c>
      <c r="F3" s="3">
        <v>4</v>
      </c>
    </row>
    <row r="4" spans="1:6" x14ac:dyDescent="0.2">
      <c r="A4" s="3" t="s">
        <v>8</v>
      </c>
      <c r="B4" s="3">
        <v>80.026582885026045</v>
      </c>
      <c r="E4" s="3">
        <v>2783.3333333333335</v>
      </c>
      <c r="F4" s="3">
        <v>5</v>
      </c>
    </row>
    <row r="5" spans="1:6" ht="17" thickBot="1" x14ac:dyDescent="0.25">
      <c r="A5" s="3" t="s">
        <v>9</v>
      </c>
      <c r="B5" s="3">
        <v>2630</v>
      </c>
      <c r="E5" s="4" t="s">
        <v>20</v>
      </c>
      <c r="F5" s="4">
        <v>5</v>
      </c>
    </row>
    <row r="6" spans="1:6" x14ac:dyDescent="0.2">
      <c r="A6" s="3" t="s">
        <v>10</v>
      </c>
      <c r="B6" s="3">
        <v>309.9416227675934</v>
      </c>
    </row>
    <row r="7" spans="1:6" x14ac:dyDescent="0.2">
      <c r="A7" s="3" t="s">
        <v>11</v>
      </c>
      <c r="B7" s="3">
        <v>96063.809523809163</v>
      </c>
    </row>
    <row r="8" spans="1:6" x14ac:dyDescent="0.2">
      <c r="A8" s="3" t="s">
        <v>12</v>
      </c>
      <c r="B8" s="3">
        <v>-1.0936503229468033</v>
      </c>
    </row>
    <row r="9" spans="1:6" x14ac:dyDescent="0.2">
      <c r="A9" s="3" t="s">
        <v>13</v>
      </c>
      <c r="B9" s="3">
        <v>4.8382862097577931E-2</v>
      </c>
    </row>
    <row r="10" spans="1:6" x14ac:dyDescent="0.2">
      <c r="A10" s="3" t="s">
        <v>14</v>
      </c>
      <c r="B10" s="3">
        <v>950</v>
      </c>
    </row>
    <row r="11" spans="1:6" x14ac:dyDescent="0.2">
      <c r="A11" s="3" t="s">
        <v>15</v>
      </c>
      <c r="B11" s="3">
        <v>2150</v>
      </c>
    </row>
    <row r="12" spans="1:6" x14ac:dyDescent="0.2">
      <c r="A12" s="3" t="s">
        <v>16</v>
      </c>
      <c r="B12" s="3">
        <v>3100</v>
      </c>
    </row>
    <row r="13" spans="1:6" x14ac:dyDescent="0.2">
      <c r="A13" s="3" t="s">
        <v>17</v>
      </c>
      <c r="B13" s="3">
        <v>39140</v>
      </c>
    </row>
    <row r="14" spans="1:6" ht="17" thickBot="1" x14ac:dyDescent="0.25">
      <c r="A14" s="4" t="s">
        <v>18</v>
      </c>
      <c r="B14" s="4">
        <v>15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BC079-16E0-5B44-A8AE-2313716A0952}">
  <dimension ref="A1:R68"/>
  <sheetViews>
    <sheetView workbookViewId="0">
      <selection activeCell="D76" sqref="D76"/>
    </sheetView>
  </sheetViews>
  <sheetFormatPr baseColWidth="10" defaultRowHeight="16" x14ac:dyDescent="0.2"/>
  <cols>
    <col min="2" max="2" width="29" customWidth="1"/>
    <col min="3" max="3" width="16.1640625" customWidth="1"/>
    <col min="4" max="4" width="14.5" customWidth="1"/>
    <col min="6" max="6" width="17.1640625" customWidth="1"/>
  </cols>
  <sheetData>
    <row r="1" spans="2:18" ht="16" customHeight="1" x14ac:dyDescent="0.2">
      <c r="D1" s="7" t="s">
        <v>22</v>
      </c>
      <c r="E1" s="7"/>
      <c r="F1" s="7"/>
      <c r="G1" s="7"/>
      <c r="H1" s="7"/>
      <c r="I1" s="7"/>
      <c r="J1" s="7"/>
      <c r="K1" s="7"/>
      <c r="L1" s="7"/>
    </row>
    <row r="2" spans="2:18" ht="16" customHeight="1" x14ac:dyDescent="0.2">
      <c r="D2" s="7"/>
      <c r="E2" s="7"/>
      <c r="F2" s="7"/>
      <c r="G2" s="7"/>
      <c r="H2" s="7"/>
      <c r="I2" s="7"/>
      <c r="J2" s="7"/>
      <c r="K2" s="7"/>
      <c r="L2" s="7"/>
    </row>
    <row r="4" spans="2:18" x14ac:dyDescent="0.2">
      <c r="B4" s="9" t="s">
        <v>23</v>
      </c>
      <c r="C4" s="9"/>
      <c r="D4" s="9"/>
      <c r="E4" s="9"/>
      <c r="F4" s="9"/>
      <c r="G4" s="9"/>
      <c r="H4" s="9"/>
      <c r="I4" s="9"/>
      <c r="J4" s="9"/>
      <c r="K4" s="9"/>
      <c r="L4" s="9"/>
      <c r="M4" s="9"/>
      <c r="N4" s="9"/>
      <c r="O4" s="9"/>
      <c r="P4" s="9"/>
      <c r="Q4" s="9"/>
      <c r="R4" s="9"/>
    </row>
    <row r="5" spans="2:18" x14ac:dyDescent="0.2">
      <c r="B5" s="9"/>
      <c r="C5" s="9"/>
      <c r="D5" s="9"/>
      <c r="E5" s="9"/>
      <c r="F5" s="9"/>
      <c r="G5" s="9"/>
      <c r="H5" s="9"/>
      <c r="I5" s="9"/>
      <c r="J5" s="9"/>
      <c r="K5" s="9"/>
      <c r="L5" s="9"/>
      <c r="M5" s="9"/>
      <c r="N5" s="9"/>
      <c r="O5" s="9"/>
      <c r="P5" s="9"/>
      <c r="Q5" s="9"/>
      <c r="R5" s="9"/>
    </row>
    <row r="6" spans="2:18" x14ac:dyDescent="0.2">
      <c r="B6" s="9"/>
      <c r="C6" s="9"/>
      <c r="D6" s="9"/>
      <c r="E6" s="9"/>
      <c r="F6" s="9"/>
      <c r="G6" s="9"/>
      <c r="H6" s="9"/>
      <c r="I6" s="9"/>
      <c r="J6" s="9"/>
      <c r="K6" s="9"/>
      <c r="L6" s="9"/>
      <c r="M6" s="9"/>
      <c r="N6" s="9"/>
      <c r="O6" s="9"/>
      <c r="P6" s="9"/>
      <c r="Q6" s="9"/>
      <c r="R6" s="9"/>
    </row>
    <row r="9" spans="2:18" x14ac:dyDescent="0.2">
      <c r="B9" s="1" t="s">
        <v>4</v>
      </c>
      <c r="C9" s="1" t="s">
        <v>5</v>
      </c>
      <c r="D9" s="1" t="s">
        <v>6</v>
      </c>
    </row>
    <row r="10" spans="2:18" x14ac:dyDescent="0.2">
      <c r="B10">
        <v>2150</v>
      </c>
      <c r="C10">
        <v>2850</v>
      </c>
      <c r="D10">
        <v>2550</v>
      </c>
    </row>
    <row r="11" spans="2:18" x14ac:dyDescent="0.2">
      <c r="B11">
        <v>2230</v>
      </c>
      <c r="C11">
        <v>2980</v>
      </c>
      <c r="D11">
        <v>2480</v>
      </c>
    </row>
    <row r="12" spans="2:18" x14ac:dyDescent="0.2">
      <c r="B12">
        <v>2180</v>
      </c>
      <c r="C12">
        <v>2790</v>
      </c>
      <c r="D12">
        <v>2630</v>
      </c>
    </row>
    <row r="13" spans="2:18" ht="19" x14ac:dyDescent="0.25">
      <c r="B13">
        <v>2350</v>
      </c>
      <c r="C13">
        <v>3100</v>
      </c>
      <c r="D13">
        <v>2710</v>
      </c>
      <c r="E13" s="14" t="s">
        <v>24</v>
      </c>
      <c r="F13" s="14"/>
      <c r="G13" s="14"/>
      <c r="H13" s="14"/>
      <c r="I13" s="14"/>
      <c r="J13" s="14"/>
    </row>
    <row r="14" spans="2:18" x14ac:dyDescent="0.2">
      <c r="B14">
        <v>2410</v>
      </c>
      <c r="C14">
        <v>3050</v>
      </c>
      <c r="D14">
        <v>2680</v>
      </c>
    </row>
    <row r="15" spans="2:18" ht="17" thickBot="1" x14ac:dyDescent="0.25">
      <c r="F15" t="s">
        <v>25</v>
      </c>
    </row>
    <row r="16" spans="2:18" x14ac:dyDescent="0.2">
      <c r="F16" s="5" t="s">
        <v>26</v>
      </c>
      <c r="G16" s="5" t="s">
        <v>18</v>
      </c>
      <c r="H16" s="5" t="s">
        <v>17</v>
      </c>
      <c r="I16" s="5" t="s">
        <v>27</v>
      </c>
      <c r="J16" s="5" t="s">
        <v>28</v>
      </c>
    </row>
    <row r="17" spans="2:13" x14ac:dyDescent="0.2">
      <c r="F17" s="3" t="s">
        <v>4</v>
      </c>
      <c r="G17" s="3">
        <v>5</v>
      </c>
      <c r="H17" s="3">
        <v>11320</v>
      </c>
      <c r="I17" s="3">
        <v>2264</v>
      </c>
      <c r="J17" s="3">
        <v>12480</v>
      </c>
    </row>
    <row r="18" spans="2:13" x14ac:dyDescent="0.2">
      <c r="F18" s="3" t="s">
        <v>5</v>
      </c>
      <c r="G18" s="3">
        <v>5</v>
      </c>
      <c r="H18" s="3">
        <v>14770</v>
      </c>
      <c r="I18" s="3">
        <v>2954</v>
      </c>
      <c r="J18" s="3">
        <v>17230</v>
      </c>
    </row>
    <row r="19" spans="2:13" ht="17" thickBot="1" x14ac:dyDescent="0.25">
      <c r="F19" s="4" t="s">
        <v>6</v>
      </c>
      <c r="G19" s="4">
        <v>5</v>
      </c>
      <c r="H19" s="4">
        <v>13050</v>
      </c>
      <c r="I19" s="4">
        <v>2610</v>
      </c>
      <c r="J19" s="4">
        <v>8950</v>
      </c>
    </row>
    <row r="22" spans="2:13" ht="17" thickBot="1" x14ac:dyDescent="0.25">
      <c r="F22" t="s">
        <v>29</v>
      </c>
    </row>
    <row r="23" spans="2:13" x14ac:dyDescent="0.2">
      <c r="F23" s="5" t="s">
        <v>30</v>
      </c>
      <c r="G23" s="5" t="s">
        <v>31</v>
      </c>
      <c r="H23" s="5" t="s">
        <v>32</v>
      </c>
      <c r="I23" s="5" t="s">
        <v>33</v>
      </c>
      <c r="J23" s="5" t="s">
        <v>34</v>
      </c>
      <c r="K23" s="5" t="s">
        <v>35</v>
      </c>
      <c r="L23" s="5" t="s">
        <v>36</v>
      </c>
    </row>
    <row r="24" spans="2:13" x14ac:dyDescent="0.2">
      <c r="F24" s="3" t="s">
        <v>37</v>
      </c>
      <c r="G24" s="3">
        <v>1190253.3333333333</v>
      </c>
      <c r="H24" s="3">
        <v>2</v>
      </c>
      <c r="I24" s="3">
        <v>595126.66666666663</v>
      </c>
      <c r="J24" s="3">
        <v>46.181583031557167</v>
      </c>
      <c r="K24" s="3">
        <v>2.3110215828936046E-6</v>
      </c>
      <c r="L24" s="3">
        <v>3.8852938346523942</v>
      </c>
    </row>
    <row r="25" spans="2:13" x14ac:dyDescent="0.2">
      <c r="F25" s="3" t="s">
        <v>38</v>
      </c>
      <c r="G25" s="3">
        <v>154640</v>
      </c>
      <c r="H25" s="3">
        <v>12</v>
      </c>
      <c r="I25" s="3">
        <v>12886.666666666666</v>
      </c>
      <c r="J25" s="3"/>
      <c r="K25" s="3"/>
      <c r="L25" s="3"/>
    </row>
    <row r="26" spans="2:13" x14ac:dyDescent="0.2">
      <c r="F26" s="3"/>
      <c r="G26" s="3"/>
      <c r="H26" s="3"/>
      <c r="I26" s="3"/>
      <c r="J26" s="3"/>
      <c r="K26" s="3"/>
      <c r="L26" s="3"/>
    </row>
    <row r="27" spans="2:13" ht="17" thickBot="1" x14ac:dyDescent="0.25">
      <c r="F27" s="4" t="s">
        <v>39</v>
      </c>
      <c r="G27" s="4">
        <v>1344893.3333333333</v>
      </c>
      <c r="H27" s="4">
        <v>14</v>
      </c>
      <c r="I27" s="4"/>
      <c r="J27" s="4"/>
      <c r="K27" s="4"/>
      <c r="L27" s="4"/>
    </row>
    <row r="29" spans="2:13" ht="19" x14ac:dyDescent="0.25">
      <c r="B29" s="11"/>
      <c r="C29" s="12" t="s">
        <v>41</v>
      </c>
      <c r="D29" s="12"/>
      <c r="E29" s="12"/>
      <c r="F29" s="12"/>
      <c r="G29" s="12"/>
      <c r="H29" s="12"/>
      <c r="I29" s="12"/>
      <c r="J29" s="12"/>
      <c r="K29" s="12"/>
      <c r="L29" s="11"/>
      <c r="M29" s="11"/>
    </row>
    <row r="30" spans="2:13" x14ac:dyDescent="0.2">
      <c r="B30" s="13" t="s">
        <v>40</v>
      </c>
      <c r="C30" s="13"/>
      <c r="D30" s="13"/>
      <c r="E30" s="13"/>
      <c r="F30" s="13"/>
      <c r="G30" s="13"/>
      <c r="H30" s="13"/>
      <c r="I30" s="13"/>
      <c r="J30" s="13"/>
      <c r="K30" s="13"/>
      <c r="L30" s="13"/>
      <c r="M30" s="13"/>
    </row>
    <row r="31" spans="2:13" x14ac:dyDescent="0.2">
      <c r="B31" s="13"/>
      <c r="C31" s="13"/>
      <c r="D31" s="13"/>
      <c r="E31" s="13"/>
      <c r="F31" s="13"/>
      <c r="G31" s="13"/>
      <c r="H31" s="13"/>
      <c r="I31" s="13"/>
      <c r="J31" s="13"/>
      <c r="K31" s="13"/>
      <c r="L31" s="13"/>
      <c r="M31" s="13"/>
    </row>
    <row r="37" spans="1:5" x14ac:dyDescent="0.2">
      <c r="A37" s="10" t="s">
        <v>42</v>
      </c>
      <c r="B37" s="10"/>
      <c r="C37" s="10"/>
      <c r="D37" s="10"/>
      <c r="E37" s="10"/>
    </row>
    <row r="38" spans="1:5" x14ac:dyDescent="0.2">
      <c r="A38" s="10"/>
      <c r="B38" s="10"/>
      <c r="C38" s="10"/>
      <c r="D38" s="10"/>
      <c r="E38" s="10"/>
    </row>
    <row r="39" spans="1:5" ht="17" thickBot="1" x14ac:dyDescent="0.25"/>
    <row r="40" spans="1:5" x14ac:dyDescent="0.2">
      <c r="B40" s="5"/>
      <c r="C40" s="5" t="s">
        <v>4</v>
      </c>
      <c r="D40" s="5" t="s">
        <v>5</v>
      </c>
    </row>
    <row r="41" spans="1:5" x14ac:dyDescent="0.2">
      <c r="B41" s="3" t="s">
        <v>7</v>
      </c>
      <c r="C41" s="3">
        <v>2264</v>
      </c>
      <c r="D41" s="3">
        <v>2954</v>
      </c>
    </row>
    <row r="42" spans="1:5" x14ac:dyDescent="0.2">
      <c r="B42" s="3" t="s">
        <v>28</v>
      </c>
      <c r="C42" s="3">
        <v>12480</v>
      </c>
      <c r="D42" s="3">
        <v>17230</v>
      </c>
    </row>
    <row r="43" spans="1:5" x14ac:dyDescent="0.2">
      <c r="B43" s="3" t="s">
        <v>43</v>
      </c>
      <c r="C43" s="3">
        <v>5</v>
      </c>
      <c r="D43" s="3">
        <v>5</v>
      </c>
    </row>
    <row r="44" spans="1:5" x14ac:dyDescent="0.2">
      <c r="B44" s="3" t="s">
        <v>44</v>
      </c>
      <c r="C44" s="3">
        <v>0</v>
      </c>
      <c r="D44" s="3"/>
    </row>
    <row r="45" spans="1:5" x14ac:dyDescent="0.2">
      <c r="B45" s="3" t="s">
        <v>32</v>
      </c>
      <c r="C45" s="3">
        <v>8</v>
      </c>
      <c r="D45" s="3"/>
    </row>
    <row r="46" spans="1:5" x14ac:dyDescent="0.2">
      <c r="B46" s="3" t="s">
        <v>45</v>
      </c>
      <c r="C46" s="3">
        <v>-8.9512310434299671</v>
      </c>
      <c r="D46" s="3"/>
    </row>
    <row r="47" spans="1:5" x14ac:dyDescent="0.2">
      <c r="B47" s="3" t="s">
        <v>46</v>
      </c>
      <c r="C47" s="3">
        <v>9.643038031353595E-6</v>
      </c>
      <c r="D47" s="3"/>
    </row>
    <row r="48" spans="1:5" x14ac:dyDescent="0.2">
      <c r="B48" s="3" t="s">
        <v>47</v>
      </c>
      <c r="C48" s="3">
        <v>1.8595480375308981</v>
      </c>
      <c r="D48" s="3"/>
    </row>
    <row r="49" spans="1:8" x14ac:dyDescent="0.2">
      <c r="B49" s="3" t="s">
        <v>48</v>
      </c>
      <c r="C49" s="3">
        <v>1.928607606270719E-5</v>
      </c>
      <c r="D49" s="3"/>
    </row>
    <row r="50" spans="1:8" ht="17" thickBot="1" x14ac:dyDescent="0.25">
      <c r="B50" s="4" t="s">
        <v>49</v>
      </c>
      <c r="C50" s="4">
        <v>2.3060041352041671</v>
      </c>
      <c r="D50" s="4"/>
    </row>
    <row r="53" spans="1:8" x14ac:dyDescent="0.2">
      <c r="A53" s="15" t="s">
        <v>50</v>
      </c>
      <c r="B53" s="15"/>
      <c r="C53" s="15"/>
      <c r="D53" s="15"/>
      <c r="E53" s="15"/>
      <c r="F53" s="11"/>
      <c r="G53" s="11"/>
      <c r="H53" s="11"/>
    </row>
    <row r="54" spans="1:8" x14ac:dyDescent="0.2">
      <c r="A54" s="15"/>
      <c r="B54" s="15"/>
      <c r="C54" s="15"/>
      <c r="D54" s="15"/>
      <c r="E54" s="15"/>
      <c r="F54" s="11"/>
      <c r="G54" s="11"/>
      <c r="H54" s="11"/>
    </row>
    <row r="55" spans="1:8" x14ac:dyDescent="0.2">
      <c r="A55" s="15" t="s">
        <v>51</v>
      </c>
      <c r="B55" s="15"/>
      <c r="C55" s="15"/>
      <c r="D55" s="15"/>
      <c r="E55" s="15"/>
      <c r="F55" s="15"/>
      <c r="G55" s="15"/>
      <c r="H55" s="15"/>
    </row>
    <row r="56" spans="1:8" x14ac:dyDescent="0.2">
      <c r="A56" s="15"/>
      <c r="B56" s="15"/>
      <c r="C56" s="15"/>
      <c r="D56" s="15"/>
      <c r="E56" s="15"/>
      <c r="F56" s="15"/>
      <c r="G56" s="15"/>
      <c r="H56" s="15"/>
    </row>
    <row r="58" spans="1:8" x14ac:dyDescent="0.2">
      <c r="A58" s="10" t="s">
        <v>52</v>
      </c>
      <c r="B58" s="10"/>
      <c r="C58" s="10"/>
      <c r="D58" s="10"/>
    </row>
    <row r="59" spans="1:8" x14ac:dyDescent="0.2">
      <c r="A59" s="10"/>
      <c r="B59" s="10"/>
      <c r="C59" s="10"/>
      <c r="D59" s="10"/>
    </row>
    <row r="60" spans="1:8" ht="17" thickBot="1" x14ac:dyDescent="0.25"/>
    <row r="61" spans="1:8" x14ac:dyDescent="0.2">
      <c r="B61" s="5"/>
      <c r="C61" s="5" t="s">
        <v>4</v>
      </c>
      <c r="D61" s="5" t="s">
        <v>5</v>
      </c>
    </row>
    <row r="62" spans="1:8" x14ac:dyDescent="0.2">
      <c r="B62" s="3" t="s">
        <v>7</v>
      </c>
      <c r="C62" s="3">
        <v>2264</v>
      </c>
      <c r="D62" s="3">
        <v>2954</v>
      </c>
    </row>
    <row r="63" spans="1:8" x14ac:dyDescent="0.2">
      <c r="B63" s="3" t="s">
        <v>28</v>
      </c>
      <c r="C63" s="3">
        <v>12480</v>
      </c>
      <c r="D63" s="3">
        <v>17230</v>
      </c>
    </row>
    <row r="64" spans="1:8" x14ac:dyDescent="0.2">
      <c r="B64" s="3" t="s">
        <v>43</v>
      </c>
      <c r="C64" s="3">
        <v>5</v>
      </c>
      <c r="D64" s="3">
        <v>5</v>
      </c>
    </row>
    <row r="65" spans="2:4" x14ac:dyDescent="0.2">
      <c r="B65" s="3" t="s">
        <v>32</v>
      </c>
      <c r="C65" s="3">
        <v>4</v>
      </c>
      <c r="D65" s="3">
        <v>4</v>
      </c>
    </row>
    <row r="66" spans="2:4" x14ac:dyDescent="0.2">
      <c r="B66" s="3" t="s">
        <v>34</v>
      </c>
      <c r="C66" s="3">
        <v>0.72431804991294257</v>
      </c>
      <c r="D66" s="3"/>
    </row>
    <row r="67" spans="2:4" x14ac:dyDescent="0.2">
      <c r="B67" s="3" t="s">
        <v>53</v>
      </c>
      <c r="C67" s="3">
        <v>0.38111255376414666</v>
      </c>
      <c r="D67" s="3"/>
    </row>
    <row r="68" spans="2:4" ht="17" thickBot="1" x14ac:dyDescent="0.25">
      <c r="B68" s="4" t="s">
        <v>54</v>
      </c>
      <c r="C68" s="4">
        <v>0.15653781167539593</v>
      </c>
      <c r="D68" s="4"/>
    </row>
  </sheetData>
  <mergeCells count="9">
    <mergeCell ref="A37:E38"/>
    <mergeCell ref="A53:E54"/>
    <mergeCell ref="A55:H56"/>
    <mergeCell ref="A58:D59"/>
    <mergeCell ref="D1:L2"/>
    <mergeCell ref="B4:R6"/>
    <mergeCell ref="C29:K29"/>
    <mergeCell ref="B30:M31"/>
    <mergeCell ref="E13:J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A7CE7-68D8-C642-A623-3AEE77CEFB09}">
  <dimension ref="A1:AB68"/>
  <sheetViews>
    <sheetView workbookViewId="0">
      <selection activeCell="B76" sqref="B76"/>
    </sheetView>
  </sheetViews>
  <sheetFormatPr baseColWidth="10" defaultRowHeight="16" x14ac:dyDescent="0.2"/>
  <cols>
    <col min="2" max="2" width="21" customWidth="1"/>
    <col min="3" max="3" width="19.83203125" customWidth="1"/>
    <col min="5" max="5" width="21.6640625" customWidth="1"/>
  </cols>
  <sheetData>
    <row r="1" spans="2:13" ht="24" x14ac:dyDescent="0.3">
      <c r="D1" s="16"/>
      <c r="E1" s="17" t="s">
        <v>55</v>
      </c>
      <c r="F1" s="16"/>
      <c r="G1" s="16"/>
      <c r="H1" s="16"/>
      <c r="I1" s="16"/>
      <c r="J1" s="16"/>
      <c r="K1" s="16"/>
    </row>
    <row r="3" spans="2:13" x14ac:dyDescent="0.2">
      <c r="B3" s="18" t="s">
        <v>56</v>
      </c>
      <c r="C3" s="18"/>
      <c r="D3" s="18"/>
      <c r="E3" s="18"/>
      <c r="F3" s="18"/>
      <c r="G3" s="18"/>
      <c r="H3" s="18"/>
      <c r="I3" s="18"/>
      <c r="J3" s="18"/>
      <c r="K3" s="18"/>
      <c r="L3" s="18"/>
      <c r="M3" s="18"/>
    </row>
    <row r="4" spans="2:13" x14ac:dyDescent="0.2">
      <c r="B4" s="18"/>
      <c r="C4" s="18"/>
      <c r="D4" s="18"/>
      <c r="E4" s="18"/>
      <c r="F4" s="18"/>
      <c r="G4" s="18"/>
      <c r="H4" s="18"/>
      <c r="I4" s="18"/>
      <c r="J4" s="18"/>
      <c r="K4" s="18"/>
      <c r="L4" s="18"/>
      <c r="M4" s="18"/>
    </row>
    <row r="7" spans="2:13" x14ac:dyDescent="0.2">
      <c r="B7" s="1" t="s">
        <v>0</v>
      </c>
      <c r="C7" s="1" t="s">
        <v>3</v>
      </c>
      <c r="E7" s="8" t="s">
        <v>57</v>
      </c>
    </row>
    <row r="8" spans="2:13" x14ac:dyDescent="0.2">
      <c r="B8" s="2">
        <v>45658</v>
      </c>
      <c r="C8">
        <v>2150</v>
      </c>
      <c r="E8" t="e">
        <v>#N/A</v>
      </c>
    </row>
    <row r="9" spans="2:13" x14ac:dyDescent="0.2">
      <c r="B9" s="2">
        <v>45659</v>
      </c>
      <c r="C9">
        <v>2230</v>
      </c>
      <c r="E9" t="e">
        <v>#N/A</v>
      </c>
    </row>
    <row r="10" spans="2:13" x14ac:dyDescent="0.2">
      <c r="B10" s="2">
        <v>45660</v>
      </c>
      <c r="C10">
        <v>2180</v>
      </c>
      <c r="E10">
        <f t="shared" ref="E10:E22" si="0">AVERAGE(C8:C10)</f>
        <v>2186.6666666666665</v>
      </c>
    </row>
    <row r="11" spans="2:13" x14ac:dyDescent="0.2">
      <c r="B11" s="2">
        <v>45661</v>
      </c>
      <c r="C11">
        <v>2350</v>
      </c>
      <c r="E11">
        <f t="shared" si="0"/>
        <v>2253.3333333333335</v>
      </c>
    </row>
    <row r="12" spans="2:13" x14ac:dyDescent="0.2">
      <c r="B12" s="2">
        <v>45662</v>
      </c>
      <c r="C12">
        <v>2410</v>
      </c>
      <c r="E12">
        <f t="shared" si="0"/>
        <v>2313.3333333333335</v>
      </c>
    </row>
    <row r="13" spans="2:13" x14ac:dyDescent="0.2">
      <c r="B13" s="2">
        <v>45663</v>
      </c>
      <c r="C13">
        <v>2850</v>
      </c>
      <c r="E13">
        <f t="shared" si="0"/>
        <v>2536.6666666666665</v>
      </c>
    </row>
    <row r="14" spans="2:13" x14ac:dyDescent="0.2">
      <c r="B14" s="2">
        <v>45664</v>
      </c>
      <c r="C14">
        <v>2980</v>
      </c>
      <c r="E14">
        <f t="shared" si="0"/>
        <v>2746.6666666666665</v>
      </c>
    </row>
    <row r="15" spans="2:13" x14ac:dyDescent="0.2">
      <c r="B15" s="2">
        <v>45665</v>
      </c>
      <c r="C15">
        <v>2790</v>
      </c>
      <c r="E15">
        <f t="shared" si="0"/>
        <v>2873.3333333333335</v>
      </c>
    </row>
    <row r="16" spans="2:13" x14ac:dyDescent="0.2">
      <c r="B16" s="2">
        <v>45666</v>
      </c>
      <c r="C16">
        <v>3100</v>
      </c>
      <c r="E16">
        <f t="shared" si="0"/>
        <v>2956.6666666666665</v>
      </c>
    </row>
    <row r="17" spans="1:21" x14ac:dyDescent="0.2">
      <c r="B17" s="2">
        <v>45667</v>
      </c>
      <c r="C17">
        <v>3050</v>
      </c>
      <c r="E17">
        <f t="shared" si="0"/>
        <v>2980</v>
      </c>
    </row>
    <row r="18" spans="1:21" x14ac:dyDescent="0.2">
      <c r="B18" s="2">
        <v>45668</v>
      </c>
      <c r="C18">
        <v>2550</v>
      </c>
      <c r="E18">
        <f t="shared" si="0"/>
        <v>2900</v>
      </c>
    </row>
    <row r="19" spans="1:21" x14ac:dyDescent="0.2">
      <c r="B19" s="2">
        <v>45669</v>
      </c>
      <c r="C19">
        <v>2480</v>
      </c>
      <c r="E19">
        <f t="shared" si="0"/>
        <v>2693.3333333333335</v>
      </c>
    </row>
    <row r="20" spans="1:21" x14ac:dyDescent="0.2">
      <c r="B20" s="2">
        <v>45670</v>
      </c>
      <c r="C20">
        <v>2630</v>
      </c>
      <c r="E20">
        <f t="shared" si="0"/>
        <v>2553.3333333333335</v>
      </c>
    </row>
    <row r="21" spans="1:21" x14ac:dyDescent="0.2">
      <c r="B21" s="2">
        <v>45671</v>
      </c>
      <c r="C21">
        <v>2710</v>
      </c>
      <c r="E21">
        <f t="shared" si="0"/>
        <v>2606.6666666666665</v>
      </c>
    </row>
    <row r="22" spans="1:21" x14ac:dyDescent="0.2">
      <c r="B22" s="2">
        <v>45672</v>
      </c>
      <c r="C22">
        <v>2680</v>
      </c>
      <c r="E22">
        <f t="shared" si="0"/>
        <v>2673.3333333333335</v>
      </c>
    </row>
    <row r="25" spans="1:21" x14ac:dyDescent="0.2">
      <c r="A25" s="11"/>
      <c r="B25" s="11"/>
      <c r="C25" s="11"/>
      <c r="D25" s="11"/>
      <c r="E25" s="11"/>
      <c r="F25" s="11"/>
      <c r="G25" s="11"/>
      <c r="H25" s="11"/>
      <c r="I25" s="11"/>
      <c r="J25" s="11"/>
      <c r="K25" s="11"/>
      <c r="L25" s="11"/>
      <c r="M25" s="11"/>
      <c r="N25" s="11"/>
      <c r="O25" s="11"/>
      <c r="P25" s="11"/>
      <c r="Q25" s="11"/>
      <c r="R25" s="11"/>
      <c r="S25" s="11"/>
      <c r="T25" s="11"/>
      <c r="U25" s="11"/>
    </row>
    <row r="26" spans="1:21" x14ac:dyDescent="0.2">
      <c r="A26" s="11"/>
      <c r="B26" s="19" t="s">
        <v>58</v>
      </c>
      <c r="C26" s="19"/>
      <c r="D26" s="19"/>
      <c r="E26" s="19"/>
      <c r="F26" s="19"/>
      <c r="G26" s="19"/>
      <c r="H26" s="19"/>
      <c r="I26" s="19"/>
      <c r="J26" s="19"/>
      <c r="K26" s="19"/>
      <c r="L26" s="11"/>
      <c r="M26" s="11"/>
      <c r="N26" s="11"/>
      <c r="O26" s="11"/>
      <c r="P26" s="11"/>
      <c r="Q26" s="11"/>
      <c r="R26" s="11"/>
      <c r="S26" s="11"/>
      <c r="T26" s="11"/>
      <c r="U26" s="11"/>
    </row>
    <row r="27" spans="1:21" x14ac:dyDescent="0.2">
      <c r="A27" s="11"/>
      <c r="B27" s="19"/>
      <c r="C27" s="19"/>
      <c r="D27" s="19"/>
      <c r="E27" s="19"/>
      <c r="F27" s="19"/>
      <c r="G27" s="19"/>
      <c r="H27" s="19"/>
      <c r="I27" s="19"/>
      <c r="J27" s="19"/>
      <c r="K27" s="19"/>
      <c r="L27" s="11"/>
      <c r="M27" s="11"/>
      <c r="N27" s="11"/>
      <c r="O27" s="11"/>
      <c r="P27" s="11"/>
      <c r="Q27" s="11"/>
      <c r="R27" s="11"/>
      <c r="S27" s="11"/>
      <c r="T27" s="11"/>
      <c r="U27" s="11"/>
    </row>
    <row r="28" spans="1:21" x14ac:dyDescent="0.2">
      <c r="A28" s="11"/>
      <c r="B28" s="19" t="s">
        <v>59</v>
      </c>
      <c r="C28" s="19"/>
      <c r="D28" s="19"/>
      <c r="E28" s="19"/>
      <c r="F28" s="19"/>
      <c r="G28" s="19"/>
      <c r="H28" s="19"/>
      <c r="I28" s="19"/>
      <c r="J28" s="19"/>
      <c r="K28" s="19"/>
      <c r="L28" s="19"/>
      <c r="M28" s="11"/>
      <c r="N28" s="11"/>
      <c r="O28" s="11"/>
      <c r="P28" s="11"/>
      <c r="Q28" s="11"/>
      <c r="R28" s="11"/>
      <c r="S28" s="11"/>
      <c r="T28" s="11"/>
      <c r="U28" s="11"/>
    </row>
    <row r="29" spans="1:21" x14ac:dyDescent="0.2">
      <c r="A29" s="11"/>
      <c r="B29" s="19"/>
      <c r="C29" s="19"/>
      <c r="D29" s="19"/>
      <c r="E29" s="19"/>
      <c r="F29" s="19"/>
      <c r="G29" s="19"/>
      <c r="H29" s="19"/>
      <c r="I29" s="19"/>
      <c r="J29" s="19"/>
      <c r="K29" s="19"/>
      <c r="L29" s="19"/>
      <c r="M29" s="11"/>
      <c r="N29" s="11"/>
      <c r="O29" s="11"/>
      <c r="P29" s="11"/>
      <c r="Q29" s="11"/>
      <c r="R29" s="11"/>
      <c r="S29" s="11"/>
      <c r="T29" s="11"/>
      <c r="U29" s="11"/>
    </row>
    <row r="30" spans="1:21" x14ac:dyDescent="0.2">
      <c r="A30" s="20" t="s">
        <v>60</v>
      </c>
      <c r="B30" s="20"/>
      <c r="C30" s="20"/>
      <c r="D30" s="20"/>
      <c r="E30" s="20"/>
      <c r="F30" s="20"/>
      <c r="G30" s="20"/>
      <c r="H30" s="20"/>
      <c r="I30" s="20"/>
      <c r="J30" s="20"/>
      <c r="K30" s="20"/>
      <c r="L30" s="20"/>
      <c r="M30" s="20"/>
      <c r="N30" s="20"/>
      <c r="O30" s="20"/>
      <c r="P30" s="20"/>
      <c r="Q30" s="20"/>
      <c r="R30" s="20"/>
      <c r="S30" s="20"/>
      <c r="T30" s="20"/>
      <c r="U30" s="20"/>
    </row>
    <row r="31" spans="1:21" x14ac:dyDescent="0.2">
      <c r="A31" s="20"/>
      <c r="B31" s="20"/>
      <c r="C31" s="20"/>
      <c r="D31" s="20"/>
      <c r="E31" s="20"/>
      <c r="F31" s="20"/>
      <c r="G31" s="20"/>
      <c r="H31" s="20"/>
      <c r="I31" s="20"/>
      <c r="J31" s="20"/>
      <c r="K31" s="20"/>
      <c r="L31" s="20"/>
      <c r="M31" s="20"/>
      <c r="N31" s="20"/>
      <c r="O31" s="20"/>
      <c r="P31" s="20"/>
      <c r="Q31" s="20"/>
      <c r="R31" s="20"/>
      <c r="S31" s="20"/>
      <c r="T31" s="20"/>
      <c r="U31" s="20"/>
    </row>
    <row r="35" spans="2:2" x14ac:dyDescent="0.2">
      <c r="B35" s="8" t="s">
        <v>63</v>
      </c>
    </row>
    <row r="36" spans="2:2" x14ac:dyDescent="0.2">
      <c r="B36" t="e">
        <v>#N/A</v>
      </c>
    </row>
    <row r="37" spans="2:2" x14ac:dyDescent="0.2">
      <c r="B37">
        <f>C8</f>
        <v>2150</v>
      </c>
    </row>
    <row r="38" spans="2:2" x14ac:dyDescent="0.2">
      <c r="B38">
        <f t="shared" ref="B38:B50" si="1">0.3*C9+0.7*B37</f>
        <v>2174</v>
      </c>
    </row>
    <row r="39" spans="2:2" x14ac:dyDescent="0.2">
      <c r="B39">
        <f t="shared" si="1"/>
        <v>2175.8000000000002</v>
      </c>
    </row>
    <row r="40" spans="2:2" x14ac:dyDescent="0.2">
      <c r="B40">
        <f t="shared" si="1"/>
        <v>2228.06</v>
      </c>
    </row>
    <row r="41" spans="2:2" x14ac:dyDescent="0.2">
      <c r="B41">
        <f t="shared" si="1"/>
        <v>2282.6419999999998</v>
      </c>
    </row>
    <row r="42" spans="2:2" x14ac:dyDescent="0.2">
      <c r="B42">
        <f t="shared" si="1"/>
        <v>2452.8494000000001</v>
      </c>
    </row>
    <row r="43" spans="2:2" x14ac:dyDescent="0.2">
      <c r="B43">
        <f t="shared" si="1"/>
        <v>2610.99458</v>
      </c>
    </row>
    <row r="44" spans="2:2" x14ac:dyDescent="0.2">
      <c r="B44">
        <f t="shared" si="1"/>
        <v>2664.6962059999996</v>
      </c>
    </row>
    <row r="45" spans="2:2" x14ac:dyDescent="0.2">
      <c r="B45">
        <f t="shared" si="1"/>
        <v>2795.2873441999996</v>
      </c>
    </row>
    <row r="46" spans="2:2" x14ac:dyDescent="0.2">
      <c r="B46">
        <f t="shared" si="1"/>
        <v>2871.7011409399993</v>
      </c>
    </row>
    <row r="47" spans="2:2" x14ac:dyDescent="0.2">
      <c r="B47">
        <f t="shared" si="1"/>
        <v>2775.190798657999</v>
      </c>
    </row>
    <row r="48" spans="2:2" x14ac:dyDescent="0.2">
      <c r="B48">
        <f t="shared" si="1"/>
        <v>2686.6335590605995</v>
      </c>
    </row>
    <row r="49" spans="1:28" x14ac:dyDescent="0.2">
      <c r="B49">
        <f t="shared" si="1"/>
        <v>2669.6434913424196</v>
      </c>
    </row>
    <row r="50" spans="1:28" x14ac:dyDescent="0.2">
      <c r="B50">
        <f t="shared" si="1"/>
        <v>2681.7504439396935</v>
      </c>
    </row>
    <row r="55" spans="1:28" x14ac:dyDescent="0.2">
      <c r="A55" s="19" t="s">
        <v>62</v>
      </c>
      <c r="B55" s="19"/>
      <c r="C55" s="19"/>
      <c r="D55" s="19"/>
      <c r="E55" s="19"/>
      <c r="F55" s="19"/>
      <c r="G55" s="19"/>
      <c r="H55" s="19"/>
      <c r="I55" s="19"/>
    </row>
    <row r="56" spans="1:28" x14ac:dyDescent="0.2">
      <c r="A56" s="19"/>
      <c r="B56" s="19"/>
      <c r="C56" s="19"/>
      <c r="D56" s="19"/>
      <c r="E56" s="19"/>
      <c r="F56" s="19"/>
      <c r="G56" s="19"/>
      <c r="H56" s="19"/>
      <c r="I56" s="19"/>
    </row>
    <row r="57" spans="1:28" x14ac:dyDescent="0.2">
      <c r="A57" s="21" t="s">
        <v>64</v>
      </c>
      <c r="B57" s="21"/>
      <c r="C57" s="21"/>
      <c r="D57" s="21"/>
      <c r="E57" s="21"/>
      <c r="F57" s="21"/>
      <c r="G57" s="21"/>
      <c r="H57" s="22"/>
      <c r="I57" s="22"/>
      <c r="J57" s="22"/>
      <c r="K57" s="22"/>
      <c r="L57" s="22"/>
      <c r="M57" s="22"/>
      <c r="N57" s="22"/>
      <c r="O57" s="22"/>
      <c r="P57" s="22"/>
      <c r="Q57" s="22"/>
      <c r="R57" s="22"/>
      <c r="S57" s="22"/>
      <c r="T57" s="22"/>
      <c r="U57" s="22"/>
      <c r="V57" s="22"/>
      <c r="W57" s="22"/>
      <c r="X57" s="22"/>
      <c r="Y57" s="22"/>
      <c r="Z57" s="22"/>
      <c r="AA57" s="22"/>
      <c r="AB57" s="22"/>
    </row>
    <row r="58" spans="1:28" x14ac:dyDescent="0.2">
      <c r="A58" s="21"/>
      <c r="B58" s="21"/>
      <c r="C58" s="21"/>
      <c r="D58" s="21"/>
      <c r="E58" s="21"/>
      <c r="F58" s="21"/>
      <c r="G58" s="21"/>
      <c r="H58" s="22"/>
      <c r="I58" s="22"/>
      <c r="J58" s="22"/>
      <c r="K58" s="22"/>
      <c r="L58" s="22"/>
      <c r="M58" s="22"/>
      <c r="N58" s="22"/>
      <c r="O58" s="22"/>
      <c r="P58" s="22"/>
      <c r="Q58" s="22"/>
      <c r="R58" s="22"/>
      <c r="S58" s="22"/>
      <c r="T58" s="22"/>
      <c r="U58" s="22"/>
      <c r="V58" s="22"/>
      <c r="W58" s="22"/>
      <c r="X58" s="22"/>
      <c r="Y58" s="22"/>
      <c r="Z58" s="22"/>
      <c r="AA58" s="22"/>
      <c r="AB58" s="22"/>
    </row>
    <row r="59" spans="1:28" x14ac:dyDescent="0.2">
      <c r="A59" s="21"/>
      <c r="B59" s="21"/>
      <c r="C59" s="21"/>
      <c r="D59" s="21"/>
      <c r="E59" s="21"/>
      <c r="F59" s="21"/>
      <c r="G59" s="21"/>
      <c r="H59" s="22"/>
      <c r="I59" s="22"/>
      <c r="J59" s="22"/>
      <c r="K59" s="22"/>
      <c r="L59" s="22"/>
      <c r="M59" s="22"/>
      <c r="N59" s="22"/>
      <c r="O59" s="22"/>
      <c r="P59" s="22"/>
      <c r="Q59" s="22"/>
      <c r="R59" s="22"/>
      <c r="S59" s="22"/>
      <c r="T59" s="22"/>
      <c r="U59" s="22"/>
      <c r="V59" s="22"/>
      <c r="W59" s="22"/>
      <c r="X59" s="22"/>
      <c r="Y59" s="22"/>
      <c r="Z59" s="22"/>
      <c r="AA59" s="22"/>
      <c r="AB59" s="22"/>
    </row>
    <row r="60" spans="1:28" ht="19" x14ac:dyDescent="0.25">
      <c r="A60" s="23" t="s">
        <v>65</v>
      </c>
      <c r="B60" s="23"/>
      <c r="C60" s="23"/>
      <c r="D60" s="23"/>
      <c r="E60" s="23"/>
      <c r="F60" s="23"/>
      <c r="G60" s="23"/>
      <c r="H60" s="23"/>
      <c r="I60" s="23"/>
      <c r="J60" s="23"/>
      <c r="K60" s="23"/>
      <c r="L60" s="23"/>
      <c r="M60" s="23"/>
      <c r="N60" s="24"/>
      <c r="O60" s="24"/>
      <c r="P60" s="24"/>
      <c r="Q60" s="24"/>
      <c r="R60" s="22"/>
      <c r="S60" s="22"/>
      <c r="T60" s="22"/>
      <c r="U60" s="22"/>
      <c r="V60" s="22"/>
      <c r="W60" s="22"/>
      <c r="X60" s="22"/>
      <c r="Y60" s="22"/>
      <c r="Z60" s="22"/>
      <c r="AA60" s="22"/>
      <c r="AB60" s="22"/>
    </row>
    <row r="61" spans="1:28" ht="19" x14ac:dyDescent="0.25">
      <c r="A61" s="23"/>
      <c r="B61" s="23"/>
      <c r="C61" s="23"/>
      <c r="D61" s="23"/>
      <c r="E61" s="23"/>
      <c r="F61" s="23"/>
      <c r="G61" s="23"/>
      <c r="H61" s="23"/>
      <c r="I61" s="23"/>
      <c r="J61" s="23"/>
      <c r="K61" s="23"/>
      <c r="L61" s="23"/>
      <c r="M61" s="23"/>
      <c r="N61" s="24"/>
      <c r="O61" s="24"/>
      <c r="P61" s="24"/>
      <c r="Q61" s="24"/>
      <c r="R61" s="22"/>
      <c r="S61" s="22"/>
      <c r="T61" s="22"/>
      <c r="U61" s="22"/>
      <c r="V61" s="22"/>
      <c r="W61" s="22"/>
      <c r="X61" s="22"/>
      <c r="Y61" s="22"/>
      <c r="Z61" s="22"/>
      <c r="AA61" s="22"/>
      <c r="AB61" s="22"/>
    </row>
    <row r="62" spans="1:28" ht="16" customHeight="1" x14ac:dyDescent="0.2">
      <c r="A62" s="25" t="s">
        <v>67</v>
      </c>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row>
    <row r="63" spans="1:28" ht="16" customHeight="1" x14ac:dyDescent="0.2">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row>
    <row r="64" spans="1:28" ht="16" customHeight="1" x14ac:dyDescent="0.2">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row>
    <row r="65" spans="1:28" ht="19" customHeight="1" x14ac:dyDescent="0.2">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row>
    <row r="66" spans="1:28" ht="19" customHeight="1" x14ac:dyDescent="0.2">
      <c r="A66" s="26" t="s">
        <v>66</v>
      </c>
      <c r="B66" s="26"/>
      <c r="C66" s="26"/>
      <c r="D66" s="26"/>
      <c r="E66" s="26"/>
      <c r="F66" s="26"/>
      <c r="G66" s="26"/>
      <c r="H66" s="26"/>
      <c r="I66" s="26"/>
      <c r="J66" s="26"/>
      <c r="K66" s="26"/>
      <c r="L66" s="26"/>
      <c r="M66" s="26"/>
      <c r="N66" s="26"/>
      <c r="O66" s="26"/>
      <c r="P66" s="26"/>
      <c r="Q66" s="26"/>
      <c r="R66" s="22"/>
      <c r="S66" s="22"/>
      <c r="T66" s="22"/>
      <c r="U66" s="22"/>
      <c r="V66" s="22"/>
      <c r="W66" s="22"/>
      <c r="X66" s="22"/>
      <c r="Y66" s="22"/>
      <c r="Z66" s="22"/>
      <c r="AA66" s="22"/>
      <c r="AB66" s="22"/>
    </row>
    <row r="67" spans="1:28" ht="19" customHeight="1" x14ac:dyDescent="0.2">
      <c r="A67" s="26"/>
      <c r="B67" s="26"/>
      <c r="C67" s="26"/>
      <c r="D67" s="26"/>
      <c r="E67" s="26"/>
      <c r="F67" s="26"/>
      <c r="G67" s="26"/>
      <c r="H67" s="26"/>
      <c r="I67" s="26"/>
      <c r="J67" s="26"/>
      <c r="K67" s="26"/>
      <c r="L67" s="26"/>
      <c r="M67" s="26"/>
      <c r="N67" s="26"/>
      <c r="O67" s="26"/>
      <c r="P67" s="26"/>
      <c r="Q67" s="26"/>
      <c r="R67" s="22"/>
      <c r="S67" s="22"/>
      <c r="T67" s="22"/>
      <c r="U67" s="22"/>
      <c r="V67" s="22"/>
      <c r="W67" s="22"/>
      <c r="X67" s="22"/>
      <c r="Y67" s="22"/>
      <c r="Z67" s="22"/>
      <c r="AA67" s="22"/>
      <c r="AB67" s="22"/>
    </row>
    <row r="68" spans="1:28" ht="16" customHeight="1" x14ac:dyDescent="0.2">
      <c r="A68" s="26"/>
      <c r="B68" s="26"/>
      <c r="C68" s="26"/>
      <c r="D68" s="26"/>
      <c r="E68" s="26"/>
      <c r="F68" s="26"/>
      <c r="G68" s="26"/>
      <c r="H68" s="26"/>
      <c r="I68" s="26"/>
      <c r="J68" s="26"/>
      <c r="K68" s="26"/>
      <c r="L68" s="26"/>
      <c r="M68" s="26"/>
      <c r="N68" s="26"/>
      <c r="O68" s="26"/>
      <c r="P68" s="26"/>
      <c r="Q68" s="26"/>
      <c r="R68" s="22"/>
      <c r="S68" s="22"/>
      <c r="T68" s="22"/>
      <c r="U68" s="22"/>
      <c r="V68" s="22"/>
      <c r="W68" s="22"/>
      <c r="X68" s="22"/>
      <c r="Y68" s="22"/>
      <c r="Z68" s="22"/>
      <c r="AA68" s="22"/>
      <c r="AB68" s="22"/>
    </row>
  </sheetData>
  <mergeCells count="8">
    <mergeCell ref="A60:M61"/>
    <mergeCell ref="A62:AB65"/>
    <mergeCell ref="B3:M4"/>
    <mergeCell ref="B26:K27"/>
    <mergeCell ref="B28:L29"/>
    <mergeCell ref="A30:U31"/>
    <mergeCell ref="A55:I56"/>
    <mergeCell ref="A57:G5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535B5-8AF4-454F-8C04-FA9FC399DD45}">
  <dimension ref="B1:AL61"/>
  <sheetViews>
    <sheetView workbookViewId="0">
      <selection activeCell="D63" sqref="D63"/>
    </sheetView>
  </sheetViews>
  <sheetFormatPr baseColWidth="10" defaultRowHeight="16" x14ac:dyDescent="0.2"/>
  <cols>
    <col min="2" max="2" width="17.33203125" customWidth="1"/>
    <col min="3" max="3" width="18.5" customWidth="1"/>
    <col min="5" max="5" width="20.33203125" customWidth="1"/>
    <col min="6" max="6" width="18.5" customWidth="1"/>
    <col min="7" max="7" width="18" customWidth="1"/>
  </cols>
  <sheetData>
    <row r="1" spans="2:38" x14ac:dyDescent="0.2">
      <c r="E1" s="7" t="s">
        <v>61</v>
      </c>
      <c r="F1" s="7"/>
      <c r="G1" s="7"/>
      <c r="H1" s="7"/>
      <c r="I1" s="7"/>
      <c r="J1" s="7"/>
      <c r="K1" s="7"/>
      <c r="L1" s="7"/>
      <c r="M1" s="7"/>
    </row>
    <row r="2" spans="2:38" x14ac:dyDescent="0.2">
      <c r="E2" s="7"/>
      <c r="F2" s="7"/>
      <c r="G2" s="7"/>
      <c r="H2" s="7"/>
      <c r="I2" s="7"/>
      <c r="J2" s="7"/>
      <c r="K2" s="7"/>
      <c r="L2" s="7"/>
      <c r="M2" s="7"/>
    </row>
    <row r="4" spans="2:38" x14ac:dyDescent="0.2">
      <c r="B4" s="18" t="s">
        <v>68</v>
      </c>
      <c r="C4" s="18"/>
      <c r="D4" s="18"/>
      <c r="E4" s="18"/>
      <c r="F4" s="18"/>
      <c r="G4" s="18"/>
      <c r="H4" s="18"/>
      <c r="I4" s="18"/>
      <c r="J4" s="18"/>
      <c r="K4" s="18"/>
    </row>
    <row r="5" spans="2:38" x14ac:dyDescent="0.2">
      <c r="B5" s="18"/>
      <c r="C5" s="18"/>
      <c r="D5" s="18"/>
      <c r="E5" s="18"/>
      <c r="F5" s="18"/>
      <c r="G5" s="18"/>
      <c r="H5" s="18"/>
      <c r="I5" s="18"/>
      <c r="J5" s="18"/>
      <c r="K5" s="18"/>
    </row>
    <row r="6" spans="2:38" x14ac:dyDescent="0.2">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row>
    <row r="7" spans="2:38" x14ac:dyDescent="0.2">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row>
    <row r="8" spans="2:38" ht="17" thickBot="1" x14ac:dyDescent="0.25">
      <c r="E8" s="1" t="s">
        <v>69</v>
      </c>
      <c r="H8" s="27"/>
      <c r="I8" s="27"/>
      <c r="J8" s="28" t="s">
        <v>84</v>
      </c>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row>
    <row r="9" spans="2:38" x14ac:dyDescent="0.2">
      <c r="B9" s="1" t="s">
        <v>3</v>
      </c>
      <c r="C9" s="1" t="s">
        <v>2</v>
      </c>
      <c r="E9" s="5"/>
      <c r="F9" s="5" t="s">
        <v>3</v>
      </c>
      <c r="G9" s="5" t="s">
        <v>2</v>
      </c>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row>
    <row r="10" spans="2:38" x14ac:dyDescent="0.2">
      <c r="B10">
        <v>2150</v>
      </c>
      <c r="C10">
        <v>100</v>
      </c>
      <c r="E10" s="3" t="s">
        <v>3</v>
      </c>
      <c r="F10" s="3">
        <v>1</v>
      </c>
      <c r="G10" s="3"/>
      <c r="H10" s="27"/>
      <c r="I10" s="27"/>
      <c r="J10" s="29" t="s">
        <v>85</v>
      </c>
      <c r="K10" s="29"/>
      <c r="L10" s="29"/>
      <c r="M10" s="29"/>
      <c r="N10" s="29"/>
      <c r="O10" s="29"/>
      <c r="P10" s="29"/>
      <c r="Q10" s="29"/>
      <c r="R10" s="27"/>
      <c r="S10" s="27"/>
      <c r="T10" s="27"/>
      <c r="U10" s="27"/>
      <c r="V10" s="27"/>
      <c r="W10" s="27"/>
      <c r="X10" s="27"/>
      <c r="Y10" s="27"/>
      <c r="Z10" s="27"/>
      <c r="AA10" s="27"/>
      <c r="AB10" s="27"/>
      <c r="AC10" s="27"/>
      <c r="AD10" s="27"/>
      <c r="AE10" s="27"/>
      <c r="AF10" s="27"/>
      <c r="AG10" s="27"/>
      <c r="AH10" s="27"/>
      <c r="AI10" s="27"/>
      <c r="AJ10" s="27"/>
      <c r="AK10" s="27"/>
      <c r="AL10" s="27"/>
    </row>
    <row r="11" spans="2:38" ht="17" thickBot="1" x14ac:dyDescent="0.25">
      <c r="B11">
        <v>2230</v>
      </c>
      <c r="C11">
        <v>110</v>
      </c>
      <c r="E11" s="4" t="s">
        <v>2</v>
      </c>
      <c r="F11" s="4">
        <v>0.98826069664300298</v>
      </c>
      <c r="G11" s="4">
        <v>1</v>
      </c>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row>
    <row r="12" spans="2:38" x14ac:dyDescent="0.2">
      <c r="B12">
        <v>2180</v>
      </c>
      <c r="C12">
        <v>105</v>
      </c>
      <c r="H12" s="27"/>
      <c r="I12" s="30" t="s">
        <v>86</v>
      </c>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row>
    <row r="13" spans="2:38" x14ac:dyDescent="0.2">
      <c r="B13">
        <v>2350</v>
      </c>
      <c r="C13">
        <v>120</v>
      </c>
      <c r="H13" s="27"/>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row>
    <row r="14" spans="2:38" x14ac:dyDescent="0.2">
      <c r="B14">
        <v>2410</v>
      </c>
      <c r="C14">
        <v>125</v>
      </c>
      <c r="H14" s="27"/>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row>
    <row r="15" spans="2:38" x14ac:dyDescent="0.2">
      <c r="B15">
        <v>2850</v>
      </c>
      <c r="C15">
        <v>150</v>
      </c>
      <c r="E15" s="1" t="s">
        <v>70</v>
      </c>
      <c r="H15" s="27"/>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row>
    <row r="16" spans="2:38" x14ac:dyDescent="0.2">
      <c r="B16">
        <v>2980</v>
      </c>
      <c r="C16">
        <v>160</v>
      </c>
      <c r="E16" t="s">
        <v>71</v>
      </c>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row>
    <row r="17" spans="2:38" ht="17" thickBot="1" x14ac:dyDescent="0.25">
      <c r="B17">
        <v>2790</v>
      </c>
      <c r="C17">
        <v>145</v>
      </c>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row>
    <row r="18" spans="2:38" x14ac:dyDescent="0.2">
      <c r="B18">
        <v>3100</v>
      </c>
      <c r="C18">
        <v>180</v>
      </c>
      <c r="E18" s="6" t="s">
        <v>72</v>
      </c>
      <c r="F18" s="6"/>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row>
    <row r="19" spans="2:38" x14ac:dyDescent="0.2">
      <c r="B19">
        <v>3050</v>
      </c>
      <c r="C19">
        <v>175</v>
      </c>
      <c r="E19" s="3" t="s">
        <v>73</v>
      </c>
      <c r="F19" s="3">
        <v>0.98826069664300309</v>
      </c>
    </row>
    <row r="20" spans="2:38" x14ac:dyDescent="0.2">
      <c r="B20">
        <v>2550</v>
      </c>
      <c r="C20">
        <v>130</v>
      </c>
      <c r="E20" s="3" t="s">
        <v>74</v>
      </c>
      <c r="F20" s="3">
        <v>0.97665920452931376</v>
      </c>
    </row>
    <row r="21" spans="2:38" x14ac:dyDescent="0.2">
      <c r="B21">
        <v>2480</v>
      </c>
      <c r="C21">
        <v>128</v>
      </c>
      <c r="E21" s="3" t="s">
        <v>75</v>
      </c>
      <c r="F21" s="3">
        <v>0.97486375872387632</v>
      </c>
    </row>
    <row r="22" spans="2:38" x14ac:dyDescent="0.2">
      <c r="B22">
        <v>2630</v>
      </c>
      <c r="C22">
        <v>140</v>
      </c>
      <c r="E22" s="3" t="s">
        <v>8</v>
      </c>
      <c r="F22" s="3">
        <v>49.139425048468482</v>
      </c>
    </row>
    <row r="23" spans="2:38" ht="17" thickBot="1" x14ac:dyDescent="0.25">
      <c r="B23">
        <v>2710</v>
      </c>
      <c r="C23">
        <v>142</v>
      </c>
      <c r="E23" s="4" t="s">
        <v>43</v>
      </c>
      <c r="F23" s="4">
        <v>15</v>
      </c>
    </row>
    <row r="24" spans="2:38" x14ac:dyDescent="0.2">
      <c r="B24">
        <v>2680</v>
      </c>
      <c r="C24">
        <v>141</v>
      </c>
    </row>
    <row r="25" spans="2:38" ht="17" thickBot="1" x14ac:dyDescent="0.25">
      <c r="E25" t="s">
        <v>29</v>
      </c>
    </row>
    <row r="26" spans="2:38" x14ac:dyDescent="0.2">
      <c r="E26" s="5"/>
      <c r="F26" s="5" t="s">
        <v>32</v>
      </c>
      <c r="G26" s="5" t="s">
        <v>31</v>
      </c>
      <c r="H26" s="5" t="s">
        <v>33</v>
      </c>
      <c r="I26" s="5" t="s">
        <v>34</v>
      </c>
      <c r="J26" s="5" t="s">
        <v>78</v>
      </c>
    </row>
    <row r="27" spans="2:38" x14ac:dyDescent="0.2">
      <c r="E27" s="3" t="s">
        <v>70</v>
      </c>
      <c r="F27" s="3">
        <v>1</v>
      </c>
      <c r="G27" s="3">
        <v>1313502.4531101105</v>
      </c>
      <c r="H27" s="3">
        <v>1313502.4531101105</v>
      </c>
      <c r="I27" s="3">
        <v>543.96473654151055</v>
      </c>
      <c r="J27" s="3">
        <v>5.4177053994782907E-12</v>
      </c>
    </row>
    <row r="28" spans="2:38" x14ac:dyDescent="0.2">
      <c r="E28" s="3" t="s">
        <v>76</v>
      </c>
      <c r="F28" s="3">
        <v>13</v>
      </c>
      <c r="G28" s="3">
        <v>31390.88022322267</v>
      </c>
      <c r="H28" s="3">
        <v>2414.6830940940517</v>
      </c>
      <c r="I28" s="3"/>
      <c r="J28" s="3"/>
    </row>
    <row r="29" spans="2:38" ht="17" thickBot="1" x14ac:dyDescent="0.25">
      <c r="E29" s="4" t="s">
        <v>39</v>
      </c>
      <c r="F29" s="4">
        <v>14</v>
      </c>
      <c r="G29" s="4">
        <v>1344893.3333333333</v>
      </c>
      <c r="H29" s="4"/>
      <c r="I29" s="4"/>
      <c r="J29" s="4"/>
    </row>
    <row r="30" spans="2:38" ht="17" thickBot="1" x14ac:dyDescent="0.25"/>
    <row r="31" spans="2:38" x14ac:dyDescent="0.2">
      <c r="E31" s="5"/>
      <c r="F31" s="5" t="s">
        <v>79</v>
      </c>
      <c r="G31" s="5" t="s">
        <v>8</v>
      </c>
      <c r="H31" s="5" t="s">
        <v>45</v>
      </c>
      <c r="I31" s="5" t="s">
        <v>35</v>
      </c>
      <c r="J31" s="5" t="s">
        <v>80</v>
      </c>
      <c r="K31" s="5" t="s">
        <v>81</v>
      </c>
      <c r="L31" s="5" t="s">
        <v>82</v>
      </c>
      <c r="M31" s="5" t="s">
        <v>83</v>
      </c>
    </row>
    <row r="32" spans="2:38" x14ac:dyDescent="0.2">
      <c r="E32" s="3" t="s">
        <v>77</v>
      </c>
      <c r="F32" s="3">
        <v>833.70996456511011</v>
      </c>
      <c r="G32" s="3">
        <v>77.181690276891004</v>
      </c>
      <c r="H32" s="3">
        <v>10.801913790358276</v>
      </c>
      <c r="I32" s="3">
        <v>7.2998700393906453E-8</v>
      </c>
      <c r="J32" s="3">
        <v>666.96906003809568</v>
      </c>
      <c r="K32" s="3">
        <v>1000.4508690921245</v>
      </c>
      <c r="L32" s="3">
        <v>666.96906003809568</v>
      </c>
      <c r="M32" s="3">
        <v>1000.4508690921245</v>
      </c>
    </row>
    <row r="33" spans="4:23" ht="17" thickBot="1" x14ac:dyDescent="0.25">
      <c r="E33" s="4" t="s">
        <v>2</v>
      </c>
      <c r="F33" s="4">
        <v>12.986031463443858</v>
      </c>
      <c r="G33" s="4">
        <v>0.55678955219647752</v>
      </c>
      <c r="H33" s="4">
        <v>23.323051612975313</v>
      </c>
      <c r="I33" s="4">
        <v>5.4177053994783101E-12</v>
      </c>
      <c r="J33" s="4">
        <v>11.783160766632633</v>
      </c>
      <c r="K33" s="4">
        <v>14.188902160255083</v>
      </c>
      <c r="L33" s="4">
        <v>11.783160766632633</v>
      </c>
      <c r="M33" s="4">
        <v>14.188902160255083</v>
      </c>
    </row>
    <row r="36" spans="4:23" x14ac:dyDescent="0.2">
      <c r="D36" s="31" t="s">
        <v>87</v>
      </c>
      <c r="E36" s="31"/>
      <c r="F36" s="31"/>
    </row>
    <row r="37" spans="4:23" x14ac:dyDescent="0.2">
      <c r="D37" s="31"/>
      <c r="E37" s="31"/>
      <c r="F37" s="31"/>
    </row>
    <row r="39" spans="4:23" x14ac:dyDescent="0.2">
      <c r="D39" s="27">
        <v>1</v>
      </c>
      <c r="E39" s="28" t="s">
        <v>88</v>
      </c>
      <c r="F39" s="27"/>
      <c r="G39" s="27"/>
      <c r="H39" s="27"/>
      <c r="I39" s="27"/>
      <c r="J39" s="27"/>
      <c r="K39" s="27"/>
      <c r="L39" s="27"/>
      <c r="M39" s="27"/>
      <c r="N39" s="27"/>
      <c r="O39" s="27"/>
      <c r="P39" s="27"/>
      <c r="Q39" s="27"/>
      <c r="R39" s="27"/>
      <c r="S39" s="27"/>
      <c r="T39" s="27"/>
      <c r="U39" s="27"/>
      <c r="V39" s="27"/>
      <c r="W39" s="27"/>
    </row>
    <row r="40" spans="4:23" x14ac:dyDescent="0.2">
      <c r="D40" s="27"/>
      <c r="E40" s="27"/>
      <c r="F40" s="27"/>
      <c r="G40" s="27"/>
      <c r="H40" s="27"/>
      <c r="I40" s="27"/>
      <c r="J40" s="27"/>
      <c r="K40" s="27"/>
      <c r="L40" s="27"/>
      <c r="M40" s="27"/>
      <c r="N40" s="27"/>
      <c r="O40" s="27"/>
      <c r="P40" s="27"/>
      <c r="Q40" s="27"/>
      <c r="R40" s="27"/>
      <c r="S40" s="27"/>
      <c r="T40" s="27"/>
      <c r="U40" s="27"/>
      <c r="V40" s="27"/>
      <c r="W40" s="27"/>
    </row>
    <row r="41" spans="4:23" x14ac:dyDescent="0.2">
      <c r="D41" s="27"/>
      <c r="E41" s="32" t="s">
        <v>89</v>
      </c>
      <c r="F41" s="32"/>
      <c r="G41" s="32"/>
      <c r="H41" s="27"/>
      <c r="I41" s="27"/>
      <c r="J41" s="27"/>
      <c r="K41" s="27"/>
      <c r="L41" s="27"/>
      <c r="M41" s="27"/>
      <c r="N41" s="27"/>
      <c r="O41" s="27"/>
      <c r="P41" s="27"/>
      <c r="Q41" s="27"/>
      <c r="R41" s="27"/>
      <c r="S41" s="27"/>
      <c r="T41" s="27"/>
      <c r="U41" s="27"/>
      <c r="V41" s="27"/>
      <c r="W41" s="27"/>
    </row>
    <row r="42" spans="4:23" x14ac:dyDescent="0.2">
      <c r="D42" s="27"/>
      <c r="E42" s="27"/>
      <c r="F42" s="27"/>
      <c r="G42" s="27"/>
      <c r="H42" s="27"/>
      <c r="I42" s="27"/>
      <c r="J42" s="27"/>
      <c r="K42" s="27"/>
      <c r="L42" s="27"/>
      <c r="M42" s="27"/>
      <c r="N42" s="27"/>
      <c r="O42" s="27"/>
      <c r="P42" s="27"/>
      <c r="Q42" s="27"/>
      <c r="R42" s="27"/>
      <c r="S42" s="27"/>
      <c r="T42" s="27"/>
      <c r="U42" s="27"/>
      <c r="V42" s="27"/>
      <c r="W42" s="27"/>
    </row>
    <row r="43" spans="4:23" x14ac:dyDescent="0.2">
      <c r="D43" s="27"/>
      <c r="E43" s="33" t="s">
        <v>90</v>
      </c>
      <c r="F43" s="33"/>
      <c r="G43" s="33"/>
      <c r="H43" s="33"/>
      <c r="I43" s="33"/>
      <c r="J43" s="33"/>
      <c r="K43" s="33"/>
      <c r="L43" s="33"/>
      <c r="M43" s="33"/>
      <c r="N43" s="33"/>
      <c r="O43" s="33"/>
      <c r="P43" s="33"/>
      <c r="Q43" s="33"/>
      <c r="R43" s="33"/>
      <c r="S43" s="33"/>
      <c r="T43" s="33"/>
      <c r="U43" s="33"/>
      <c r="V43" s="33"/>
      <c r="W43" s="33"/>
    </row>
    <row r="44" spans="4:23" x14ac:dyDescent="0.2">
      <c r="D44" s="27"/>
      <c r="E44" s="33"/>
      <c r="F44" s="33"/>
      <c r="G44" s="33"/>
      <c r="H44" s="33"/>
      <c r="I44" s="33"/>
      <c r="J44" s="33"/>
      <c r="K44" s="33"/>
      <c r="L44" s="33"/>
      <c r="M44" s="33"/>
      <c r="N44" s="33"/>
      <c r="O44" s="33"/>
      <c r="P44" s="33"/>
      <c r="Q44" s="33"/>
      <c r="R44" s="33"/>
      <c r="S44" s="33"/>
      <c r="T44" s="33"/>
      <c r="U44" s="33"/>
      <c r="V44" s="33"/>
      <c r="W44" s="33"/>
    </row>
    <row r="47" spans="4:23" x14ac:dyDescent="0.2">
      <c r="D47" s="27">
        <v>2</v>
      </c>
      <c r="E47" s="28" t="s">
        <v>93</v>
      </c>
      <c r="F47" s="27"/>
      <c r="G47" s="27"/>
      <c r="H47" s="27"/>
      <c r="I47" s="27"/>
      <c r="J47" s="27"/>
      <c r="K47" s="27"/>
      <c r="L47" s="27"/>
      <c r="M47" s="27"/>
      <c r="N47" s="27"/>
      <c r="O47" s="27"/>
      <c r="P47" s="27"/>
      <c r="Q47" s="27"/>
      <c r="R47" s="27"/>
      <c r="S47" s="27"/>
    </row>
    <row r="48" spans="4:23" x14ac:dyDescent="0.2">
      <c r="D48" s="27"/>
      <c r="E48" s="27"/>
      <c r="F48" s="27"/>
      <c r="G48" s="27"/>
      <c r="H48" s="27"/>
      <c r="I48" s="27"/>
      <c r="J48" s="27"/>
      <c r="K48" s="27"/>
      <c r="L48" s="27"/>
      <c r="M48" s="27"/>
      <c r="N48" s="27"/>
      <c r="O48" s="27"/>
      <c r="P48" s="27"/>
      <c r="Q48" s="27"/>
      <c r="R48" s="27"/>
      <c r="S48" s="27"/>
    </row>
    <row r="49" spans="4:19" x14ac:dyDescent="0.2">
      <c r="D49" s="27"/>
      <c r="E49" s="28" t="s">
        <v>91</v>
      </c>
      <c r="F49" s="27"/>
      <c r="G49" s="27"/>
      <c r="H49" s="27"/>
      <c r="I49" s="27"/>
      <c r="J49" s="27"/>
      <c r="K49" s="27"/>
      <c r="L49" s="27"/>
      <c r="M49" s="27"/>
      <c r="N49" s="27"/>
      <c r="O49" s="27"/>
      <c r="P49" s="27"/>
      <c r="Q49" s="27"/>
      <c r="R49" s="27"/>
      <c r="S49" s="27"/>
    </row>
    <row r="50" spans="4:19" x14ac:dyDescent="0.2">
      <c r="D50" s="27"/>
      <c r="E50" s="27"/>
      <c r="F50" s="27"/>
      <c r="G50" s="27"/>
      <c r="H50" s="27"/>
      <c r="I50" s="27"/>
      <c r="J50" s="27"/>
      <c r="K50" s="27"/>
      <c r="L50" s="27"/>
      <c r="M50" s="27"/>
      <c r="N50" s="27"/>
      <c r="O50" s="27"/>
      <c r="P50" s="27"/>
      <c r="Q50" s="27"/>
      <c r="R50" s="27"/>
      <c r="S50" s="27"/>
    </row>
    <row r="51" spans="4:19" x14ac:dyDescent="0.2">
      <c r="D51" s="27"/>
      <c r="E51" s="28" t="s">
        <v>92</v>
      </c>
      <c r="F51" s="27"/>
      <c r="G51" s="27"/>
      <c r="H51" s="27"/>
      <c r="I51" s="27"/>
      <c r="J51" s="27"/>
      <c r="K51" s="27"/>
      <c r="L51" s="27"/>
      <c r="M51" s="27"/>
      <c r="N51" s="27"/>
      <c r="O51" s="27"/>
      <c r="P51" s="27"/>
      <c r="Q51" s="27"/>
      <c r="R51" s="27"/>
      <c r="S51" s="27"/>
    </row>
    <row r="54" spans="4:19" x14ac:dyDescent="0.2">
      <c r="D54">
        <v>3</v>
      </c>
      <c r="E54" s="28" t="s">
        <v>96</v>
      </c>
      <c r="F54" s="27"/>
      <c r="G54" s="27"/>
      <c r="H54" s="27"/>
      <c r="I54" s="27"/>
      <c r="J54" s="27"/>
      <c r="K54" s="27"/>
      <c r="L54" s="27"/>
      <c r="M54" s="27"/>
      <c r="N54" s="27"/>
      <c r="O54" s="27"/>
      <c r="P54" s="27"/>
      <c r="Q54" s="27"/>
      <c r="R54" s="27"/>
    </row>
    <row r="55" spans="4:19" x14ac:dyDescent="0.2">
      <c r="E55" s="27"/>
      <c r="F55" s="27"/>
      <c r="G55" s="27"/>
      <c r="H55" s="27"/>
      <c r="I55" s="27"/>
      <c r="J55" s="27"/>
      <c r="K55" s="27"/>
      <c r="L55" s="27"/>
      <c r="M55" s="27"/>
      <c r="N55" s="27"/>
      <c r="O55" s="27"/>
      <c r="P55" s="27"/>
      <c r="Q55" s="27"/>
      <c r="R55" s="27"/>
    </row>
    <row r="56" spans="4:19" x14ac:dyDescent="0.2">
      <c r="E56" s="32" t="s">
        <v>97</v>
      </c>
      <c r="F56" s="32"/>
      <c r="G56" s="32"/>
      <c r="H56" s="32"/>
      <c r="I56" s="32"/>
      <c r="J56" s="27"/>
      <c r="K56" s="27"/>
      <c r="L56" s="27"/>
      <c r="M56" s="27"/>
      <c r="N56" s="27"/>
      <c r="O56" s="27"/>
      <c r="P56" s="27"/>
      <c r="Q56" s="27"/>
      <c r="R56" s="27"/>
    </row>
    <row r="57" spans="4:19" x14ac:dyDescent="0.2">
      <c r="E57" s="27"/>
      <c r="F57" s="27"/>
      <c r="G57" s="27"/>
      <c r="H57" s="27"/>
      <c r="I57" s="27"/>
      <c r="J57" s="27"/>
      <c r="K57" s="27"/>
      <c r="L57" s="27"/>
      <c r="M57" s="27"/>
      <c r="N57" s="27"/>
      <c r="O57" s="27"/>
      <c r="P57" s="27"/>
      <c r="Q57" s="27"/>
      <c r="R57" s="27"/>
    </row>
    <row r="58" spans="4:19" x14ac:dyDescent="0.2">
      <c r="E58" s="32" t="s">
        <v>98</v>
      </c>
      <c r="F58" s="32"/>
      <c r="G58" s="32"/>
      <c r="H58" s="32"/>
      <c r="I58" s="32"/>
      <c r="J58" s="27"/>
      <c r="K58" s="27"/>
      <c r="L58" s="27"/>
      <c r="M58" s="27"/>
      <c r="N58" s="27"/>
      <c r="O58" s="27"/>
      <c r="P58" s="27"/>
      <c r="Q58" s="27"/>
      <c r="R58" s="27"/>
    </row>
    <row r="59" spans="4:19" x14ac:dyDescent="0.2">
      <c r="E59" s="32" t="s">
        <v>94</v>
      </c>
      <c r="F59" s="32"/>
      <c r="G59" s="32"/>
      <c r="H59" s="32"/>
      <c r="I59" s="32"/>
      <c r="J59" s="27"/>
      <c r="K59" s="27"/>
      <c r="L59" s="27"/>
      <c r="M59" s="27"/>
      <c r="N59" s="27"/>
      <c r="O59" s="27"/>
      <c r="P59" s="27"/>
      <c r="Q59" s="27"/>
      <c r="R59" s="27"/>
    </row>
    <row r="60" spans="4:19" x14ac:dyDescent="0.2">
      <c r="E60" s="27"/>
      <c r="F60" s="27"/>
      <c r="G60" s="27"/>
      <c r="H60" s="27"/>
      <c r="I60" s="27"/>
      <c r="J60" s="27"/>
      <c r="K60" s="27"/>
      <c r="L60" s="27"/>
      <c r="M60" s="27"/>
      <c r="N60" s="27"/>
      <c r="O60" s="27"/>
      <c r="P60" s="27"/>
      <c r="Q60" s="27"/>
      <c r="R60" s="27"/>
    </row>
    <row r="61" spans="4:19" x14ac:dyDescent="0.2">
      <c r="E61" s="27" t="s">
        <v>95</v>
      </c>
      <c r="F61" s="27"/>
      <c r="G61" s="27"/>
      <c r="H61" s="27"/>
      <c r="I61" s="27"/>
      <c r="J61" s="27"/>
      <c r="K61" s="27"/>
      <c r="L61" s="27"/>
      <c r="M61" s="27"/>
      <c r="N61" s="27"/>
      <c r="O61" s="27"/>
      <c r="P61" s="27"/>
      <c r="Q61" s="27"/>
      <c r="R61" s="27"/>
    </row>
  </sheetData>
  <mergeCells count="10">
    <mergeCell ref="E43:W44"/>
    <mergeCell ref="E56:I56"/>
    <mergeCell ref="E58:I58"/>
    <mergeCell ref="E59:I59"/>
    <mergeCell ref="E1:M2"/>
    <mergeCell ref="B4:K5"/>
    <mergeCell ref="J10:Q10"/>
    <mergeCell ref="I12:AL15"/>
    <mergeCell ref="D36:F37"/>
    <mergeCell ref="E41:G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RawData</vt:lpstr>
      <vt:lpstr>Descriptive_Analysis</vt:lpstr>
      <vt:lpstr>Hypothesis_Testing</vt:lpstr>
      <vt:lpstr>Forecasting</vt:lpstr>
      <vt:lpstr>Regression_Analysis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Ankita Ghimire</dc:creator>
  <cp:lastModifiedBy>Ankita Ghimire</cp:lastModifiedBy>
  <dcterms:created xsi:type="dcterms:W3CDTF">2025-10-10T10:32:33Z</dcterms:created>
  <dcterms:modified xsi:type="dcterms:W3CDTF">2025-10-14T12:42:32Z</dcterms:modified>
</cp:coreProperties>
</file>