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ankitaghimire/Desktop/Data Analysis Excel/"/>
    </mc:Choice>
  </mc:AlternateContent>
  <xr:revisionPtr revIDLastSave="0" documentId="13_ncr:1_{A2E1E6C0-8C20-134A-82E4-6A189FB123D0}" xr6:coauthVersionLast="47" xr6:coauthVersionMax="47" xr10:uidLastSave="{00000000-0000-0000-0000-000000000000}"/>
  <bookViews>
    <workbookView xWindow="680" yWindow="760" windowWidth="28040" windowHeight="17240" activeTab="1" xr2:uid="{29C279E3-B900-124C-8E3C-4B3D98D0038E}"/>
  </bookViews>
  <sheets>
    <sheet name="Answer Report 1" sheetId="6" r:id="rId1"/>
    <sheet name="Sensitivity Report 1" sheetId="7" r:id="rId2"/>
    <sheet name="Transportation" sheetId="5" r:id="rId3"/>
    <sheet name="Assignment" sheetId="2" r:id="rId4"/>
    <sheet name="Capital_Investment" sheetId="3" r:id="rId5"/>
  </sheets>
  <definedNames>
    <definedName name="solver_adj" localSheetId="3" hidden="1">Assignment!$B$22:$D$24</definedName>
    <definedName name="solver_adj" localSheetId="4" hidden="1">Capital_Investment!$D$10:$D$12</definedName>
    <definedName name="solver_adj" localSheetId="2" hidden="1">Transportation!$C$18:$E$19</definedName>
    <definedName name="solver_cvg" localSheetId="3" hidden="1">0.0001</definedName>
    <definedName name="solver_cvg" localSheetId="4" hidden="1">0.0001</definedName>
    <definedName name="solver_cvg" localSheetId="2" hidden="1">0.0001</definedName>
    <definedName name="solver_drv" localSheetId="3" hidden="1">1</definedName>
    <definedName name="solver_drv" localSheetId="4" hidden="1">1</definedName>
    <definedName name="solver_drv" localSheetId="2" hidden="1">1</definedName>
    <definedName name="solver_eng" localSheetId="3" hidden="1">2</definedName>
    <definedName name="solver_eng" localSheetId="4" hidden="1">2</definedName>
    <definedName name="solver_eng" localSheetId="2" hidden="1">2</definedName>
    <definedName name="solver_itr" localSheetId="3" hidden="1">2147483647</definedName>
    <definedName name="solver_itr" localSheetId="4" hidden="1">2147483647</definedName>
    <definedName name="solver_itr" localSheetId="2" hidden="1">2147483647</definedName>
    <definedName name="solver_lhs1" localSheetId="3" hidden="1">Assignment!$B$22:$D$24</definedName>
    <definedName name="solver_lhs1" localSheetId="4" hidden="1">Capital_Investment!$B$13</definedName>
    <definedName name="solver_lhs1" localSheetId="2" hidden="1">Transportation!$C$15:$E$15</definedName>
    <definedName name="solver_lhs2" localSheetId="3" hidden="1">Assignment!$B$25:$D$25</definedName>
    <definedName name="solver_lhs2" localSheetId="4" hidden="1">Capital_Investment!$D$10:$D$12</definedName>
    <definedName name="solver_lhs2" localSheetId="2" hidden="1">Transportation!$G$10:$G$11</definedName>
    <definedName name="solver_lhs3" localSheetId="3" hidden="1">Assignment!$E$22:$E$24</definedName>
    <definedName name="solver_lin" localSheetId="3" hidden="1">1</definedName>
    <definedName name="solver_lin" localSheetId="4" hidden="1">1</definedName>
    <definedName name="solver_lin" localSheetId="2" hidden="1">1</definedName>
    <definedName name="solver_mip" localSheetId="3" hidden="1">2147483647</definedName>
    <definedName name="solver_mip" localSheetId="4" hidden="1">2147483647</definedName>
    <definedName name="solver_mip" localSheetId="2" hidden="1">2147483647</definedName>
    <definedName name="solver_mni" localSheetId="3" hidden="1">30</definedName>
    <definedName name="solver_mni" localSheetId="4" hidden="1">30</definedName>
    <definedName name="solver_mni" localSheetId="2" hidden="1">30</definedName>
    <definedName name="solver_mrt" localSheetId="3" hidden="1">0.075</definedName>
    <definedName name="solver_mrt" localSheetId="4" hidden="1">0.075</definedName>
    <definedName name="solver_mrt" localSheetId="2" hidden="1">0.075</definedName>
    <definedName name="solver_msl" localSheetId="3" hidden="1">2</definedName>
    <definedName name="solver_msl" localSheetId="4" hidden="1">2</definedName>
    <definedName name="solver_msl" localSheetId="2" hidden="1">2</definedName>
    <definedName name="solver_neg" localSheetId="3" hidden="1">1</definedName>
    <definedName name="solver_neg" localSheetId="4" hidden="1">1</definedName>
    <definedName name="solver_neg" localSheetId="2" hidden="1">1</definedName>
    <definedName name="solver_nod" localSheetId="3" hidden="1">2147483647</definedName>
    <definedName name="solver_nod" localSheetId="4" hidden="1">2147483647</definedName>
    <definedName name="solver_nod" localSheetId="2" hidden="1">2147483647</definedName>
    <definedName name="solver_num" localSheetId="3" hidden="1">3</definedName>
    <definedName name="solver_num" localSheetId="4" hidden="1">2</definedName>
    <definedName name="solver_num" localSheetId="2" hidden="1">2</definedName>
    <definedName name="solver_opt" localSheetId="3" hidden="1">Assignment!$G$21</definedName>
    <definedName name="solver_opt" localSheetId="4" hidden="1">Capital_Investment!$C$13</definedName>
    <definedName name="solver_opt" localSheetId="2" hidden="1">Transportation!$I$17</definedName>
    <definedName name="solver_pre" localSheetId="3" hidden="1">0.000001</definedName>
    <definedName name="solver_pre" localSheetId="4" hidden="1">0.000001</definedName>
    <definedName name="solver_pre" localSheetId="2" hidden="1">0.000001</definedName>
    <definedName name="solver_rbv" localSheetId="3" hidden="1">1</definedName>
    <definedName name="solver_rbv" localSheetId="4" hidden="1">1</definedName>
    <definedName name="solver_rbv" localSheetId="2" hidden="1">1</definedName>
    <definedName name="solver_rel1" localSheetId="3" hidden="1">5</definedName>
    <definedName name="solver_rel1" localSheetId="4" hidden="1">1</definedName>
    <definedName name="solver_rel1" localSheetId="2" hidden="1">2</definedName>
    <definedName name="solver_rel2" localSheetId="3" hidden="1">2</definedName>
    <definedName name="solver_rel2" localSheetId="4" hidden="1">5</definedName>
    <definedName name="solver_rel2" localSheetId="2" hidden="1">1</definedName>
    <definedName name="solver_rel3" localSheetId="3" hidden="1">2</definedName>
    <definedName name="solver_rhs1" localSheetId="3" hidden="1">"binary"</definedName>
    <definedName name="solver_rhs1" localSheetId="4" hidden="1">Capital_Investment!$B$14</definedName>
    <definedName name="solver_rhs1" localSheetId="2" hidden="1">Transportation!$C$14:$E$14</definedName>
    <definedName name="solver_rhs2" localSheetId="3" hidden="1">1</definedName>
    <definedName name="solver_rhs2" localSheetId="4" hidden="1">"binary"</definedName>
    <definedName name="solver_rhs2" localSheetId="2" hidden="1">Transportation!$H$10:$H$11</definedName>
    <definedName name="solver_rhs3" localSheetId="3" hidden="1">1</definedName>
    <definedName name="solver_rlx" localSheetId="3" hidden="1">2</definedName>
    <definedName name="solver_rlx" localSheetId="4" hidden="1">2</definedName>
    <definedName name="solver_rlx" localSheetId="2" hidden="1">2</definedName>
    <definedName name="solver_rsd" localSheetId="3" hidden="1">0</definedName>
    <definedName name="solver_rsd" localSheetId="4" hidden="1">0</definedName>
    <definedName name="solver_rsd" localSheetId="2" hidden="1">0</definedName>
    <definedName name="solver_scl" localSheetId="3" hidden="1">1</definedName>
    <definedName name="solver_scl" localSheetId="4" hidden="1">1</definedName>
    <definedName name="solver_scl" localSheetId="2" hidden="1">1</definedName>
    <definedName name="solver_sho" localSheetId="3" hidden="1">2</definedName>
    <definedName name="solver_sho" localSheetId="4" hidden="1">2</definedName>
    <definedName name="solver_sho" localSheetId="2" hidden="1">2</definedName>
    <definedName name="solver_ssz" localSheetId="3" hidden="1">100</definedName>
    <definedName name="solver_ssz" localSheetId="4" hidden="1">100</definedName>
    <definedName name="solver_ssz" localSheetId="2" hidden="1">100</definedName>
    <definedName name="solver_tim" localSheetId="3" hidden="1">2147483647</definedName>
    <definedName name="solver_tim" localSheetId="4" hidden="1">2147483647</definedName>
    <definedName name="solver_tim" localSheetId="2" hidden="1">2147483647</definedName>
    <definedName name="solver_tol" localSheetId="3" hidden="1">0.01</definedName>
    <definedName name="solver_tol" localSheetId="4" hidden="1">0.01</definedName>
    <definedName name="solver_tol" localSheetId="2" hidden="1">0.01</definedName>
    <definedName name="solver_typ" localSheetId="3" hidden="1">1</definedName>
    <definedName name="solver_typ" localSheetId="4" hidden="1">1</definedName>
    <definedName name="solver_typ" localSheetId="2" hidden="1">2</definedName>
    <definedName name="solver_val" localSheetId="3" hidden="1">0</definedName>
    <definedName name="solver_val" localSheetId="4" hidden="1">0</definedName>
    <definedName name="solver_val" localSheetId="2" hidden="1">0</definedName>
    <definedName name="solver_ver" localSheetId="3" hidden="1">2</definedName>
    <definedName name="solver_ver" localSheetId="4" hidden="1">2</definedName>
    <definedName name="solver_ver" localSheetId="2"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3" l="1"/>
  <c r="B13" i="3"/>
  <c r="G21" i="2"/>
  <c r="C25" i="2"/>
  <c r="D25" i="2"/>
  <c r="B25" i="2"/>
  <c r="E23" i="2"/>
  <c r="E24" i="2"/>
  <c r="E22" i="2"/>
  <c r="C15" i="5"/>
  <c r="D15" i="5"/>
  <c r="E15" i="5"/>
  <c r="G10" i="5"/>
  <c r="G11" i="5"/>
  <c r="I17" i="5"/>
</calcChain>
</file>

<file path=xl/sharedStrings.xml><?xml version="1.0" encoding="utf-8"?>
<sst xmlns="http://schemas.openxmlformats.org/spreadsheetml/2006/main" count="162" uniqueCount="94">
  <si>
    <t>Part A: The Transportation Problem (Cost Minimization)</t>
  </si>
  <si>
    <r>
      <t>The Goal:</t>
    </r>
    <r>
      <rPr>
        <sz val="14"/>
        <color theme="1"/>
        <rFont val="Aptos Narrow"/>
        <family val="2"/>
        <scheme val="minor"/>
      </rPr>
      <t xml:space="preserve"> A company has two factories (F1, F2) and three distribution warehouses (W1, W2, W3). We need to find the cheapest way to ship goods from the factories to meet the warehouses' demand, without exceeding the factories' supply.</t>
    </r>
  </si>
  <si>
    <t>W1</t>
  </si>
  <si>
    <t>W2</t>
  </si>
  <si>
    <t>W3</t>
  </si>
  <si>
    <t>F1</t>
  </si>
  <si>
    <t>F2</t>
  </si>
  <si>
    <t>Supply</t>
  </si>
  <si>
    <t>Demand</t>
  </si>
  <si>
    <t>Shipment Plan</t>
  </si>
  <si>
    <t>Total Cost:</t>
  </si>
  <si>
    <t>Part B: The Assignment Problem (Maximization)</t>
  </si>
  <si>
    <t>The Problem's Objective (the "Why")</t>
  </si>
  <si>
    <t>Suppose we have a list of jobs and a group of people.   Everyone has a unique set of skills.  Assigning exactly one person to exactly one task is our aim in order to maximize our overall score, or "efficiency". One individual cannot be assigned to two jobs, and one job cannot be left unassigned.</t>
  </si>
  <si>
    <t>Solver is perfect for this because it can test all the possible combinations and find the single best one.</t>
  </si>
  <si>
    <t>Task 1</t>
  </si>
  <si>
    <t>Task 2</t>
  </si>
  <si>
    <t>Task 3</t>
  </si>
  <si>
    <t>Employee A</t>
  </si>
  <si>
    <t>Employee B</t>
  </si>
  <si>
    <t>Employee C</t>
  </si>
  <si>
    <t>Total Efficiency:</t>
  </si>
  <si>
    <t>Part C: Capital Investment (Budgeting)</t>
  </si>
  <si>
    <r>
      <t>The Goal:</t>
    </r>
    <r>
      <rPr>
        <sz val="14"/>
        <color theme="1"/>
        <rFont val="Aptos Narrow"/>
        <family val="2"/>
        <scheme val="minor"/>
      </rPr>
      <t xml:space="preserve"> You have a list of potential projects, each with a cost and an expected return (NPV). You have a limited budget. You must choose which projects to fund to get the absolute maximum NPV without exceeding your budget.</t>
    </r>
  </si>
  <si>
    <t>Project</t>
  </si>
  <si>
    <t>Cost</t>
  </si>
  <si>
    <t>NPV</t>
  </si>
  <si>
    <t>Invest? (0 or 1)</t>
  </si>
  <si>
    <t>Project A</t>
  </si>
  <si>
    <t>Project B</t>
  </si>
  <si>
    <t>Project C</t>
  </si>
  <si>
    <t>Budget:</t>
  </si>
  <si>
    <t>Total:</t>
  </si>
  <si>
    <t>Microsoft Excel 16.97 Answer Report</t>
  </si>
  <si>
    <t>Worksheet: [Solver_Mastery_Project.xlsx]Transportation</t>
  </si>
  <si>
    <t>Report Created: 10/10/2025 9:00:14 am</t>
  </si>
  <si>
    <t>Result: Solver found a solution.  All constraints and optimality conditions are satisfied.</t>
  </si>
  <si>
    <t>Solver Engine</t>
  </si>
  <si>
    <t>Engine: Simplex LP</t>
  </si>
  <si>
    <t>Solution Time: 17180515.408 Seconds.</t>
  </si>
  <si>
    <t>Iterations: 4 Subproblems: 0</t>
  </si>
  <si>
    <t>Solver Options</t>
  </si>
  <si>
    <t>Max Time Unlimited, Iterations Unlimited, Precision 0.000001, Use Automatic Scaling</t>
  </si>
  <si>
    <t>Max Subproblems Unlimited, Max Integer Sols Unlimited, Integer Tolerance 1%, Assume NonNegative</t>
  </si>
  <si>
    <t>Objective Cell (Min)</t>
  </si>
  <si>
    <t>Cell</t>
  </si>
  <si>
    <t>Name</t>
  </si>
  <si>
    <t>Original Value</t>
  </si>
  <si>
    <t>Final Value</t>
  </si>
  <si>
    <t>Variable Cells</t>
  </si>
  <si>
    <t>Integer</t>
  </si>
  <si>
    <t>Constraints</t>
  </si>
  <si>
    <t>Cell Value</t>
  </si>
  <si>
    <t>Formula</t>
  </si>
  <si>
    <t>Status</t>
  </si>
  <si>
    <t>Slack</t>
  </si>
  <si>
    <t>$I$17</t>
  </si>
  <si>
    <t>$C$18</t>
  </si>
  <si>
    <t>F1 W1</t>
  </si>
  <si>
    <t>Contin</t>
  </si>
  <si>
    <t>$D$18</t>
  </si>
  <si>
    <t>F1 W2</t>
  </si>
  <si>
    <t>$E$18</t>
  </si>
  <si>
    <t>F1 W3</t>
  </si>
  <si>
    <t>$C$19</t>
  </si>
  <si>
    <t>F2 W1</t>
  </si>
  <si>
    <t>$D$19</t>
  </si>
  <si>
    <t>F2 W2</t>
  </si>
  <si>
    <t>$E$19</t>
  </si>
  <si>
    <t>F2 W3</t>
  </si>
  <si>
    <t>$C$15</t>
  </si>
  <si>
    <t>$C$15=$C$14</t>
  </si>
  <si>
    <t>Binding</t>
  </si>
  <si>
    <t>$D$15</t>
  </si>
  <si>
    <t>$D$15=$D$14</t>
  </si>
  <si>
    <t>$E$15</t>
  </si>
  <si>
    <t>$E$15=$E$14</t>
  </si>
  <si>
    <t>$G$10</t>
  </si>
  <si>
    <t>$G$10&lt;=$H$10</t>
  </si>
  <si>
    <t>$G$11</t>
  </si>
  <si>
    <t>$G$11&lt;=$H$11</t>
  </si>
  <si>
    <t>Microsoft Excel 16.97 Sensitivity Report</t>
  </si>
  <si>
    <t>Final</t>
  </si>
  <si>
    <t>Value</t>
  </si>
  <si>
    <t>Reduced</t>
  </si>
  <si>
    <t>Objective</t>
  </si>
  <si>
    <t>Coefficient</t>
  </si>
  <si>
    <t>Allowable</t>
  </si>
  <si>
    <t>Increase</t>
  </si>
  <si>
    <t>Decrease</t>
  </si>
  <si>
    <t>Shadow</t>
  </si>
  <si>
    <t>Price</t>
  </si>
  <si>
    <t>Constraint</t>
  </si>
  <si>
    <t>R.H.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</si>
</sst>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quot;$&quot;#,##0"/>
  </numFmts>
  <fonts count="9" x14ac:knownFonts="1">
    <font>
      <sz val="12"/>
      <color theme="1"/>
      <name val="Aptos Narrow"/>
      <family val="2"/>
      <scheme val="minor"/>
    </font>
    <font>
      <b/>
      <sz val="14"/>
      <color theme="1"/>
      <name val="Aptos Narrow"/>
      <family val="2"/>
      <scheme val="minor"/>
    </font>
    <font>
      <sz val="14"/>
      <color theme="1"/>
      <name val="Aptos Narrow"/>
      <family val="2"/>
      <scheme val="minor"/>
    </font>
    <font>
      <sz val="16"/>
      <color theme="1"/>
      <name val="Aptos Narrow"/>
      <family val="2"/>
      <scheme val="minor"/>
    </font>
    <font>
      <b/>
      <sz val="20"/>
      <color theme="1"/>
      <name val="Aptos Narrow"/>
      <family val="2"/>
      <scheme val="minor"/>
    </font>
    <font>
      <b/>
      <sz val="22"/>
      <color theme="1"/>
      <name val="Aptos Narrow"/>
      <family val="2"/>
      <scheme val="minor"/>
    </font>
    <font>
      <b/>
      <sz val="24"/>
      <color theme="1"/>
      <name val="Aptos Narrow"/>
      <family val="2"/>
      <scheme val="minor"/>
    </font>
    <font>
      <b/>
      <sz val="12"/>
      <color theme="1"/>
      <name val="Aptos Narrow"/>
      <scheme val="minor"/>
    </font>
    <font>
      <b/>
      <sz val="12"/>
      <color indexed="18"/>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19">
    <xf numFmtId="0" fontId="0" fillId="0" borderId="0" xfId="0"/>
    <xf numFmtId="172" fontId="0" fillId="0" borderId="0" xfId="0" applyNumberFormat="1"/>
    <xf numFmtId="0" fontId="6" fillId="2" borderId="0" xfId="0" applyFont="1" applyFill="1" applyAlignment="1">
      <alignment horizontal="center" vertical="center"/>
    </xf>
    <xf numFmtId="0" fontId="3" fillId="3" borderId="0" xfId="0" applyFont="1" applyFill="1" applyAlignment="1">
      <alignment horizontal="center" vertical="center"/>
    </xf>
    <xf numFmtId="0" fontId="0" fillId="4" borderId="0" xfId="0" applyFont="1" applyFill="1" applyAlignment="1">
      <alignment horizontal="center" vertical="center"/>
    </xf>
    <xf numFmtId="0" fontId="0" fillId="4" borderId="0" xfId="0" applyFill="1" applyAlignment="1">
      <alignment horizontal="center" vertical="center"/>
    </xf>
    <xf numFmtId="0" fontId="5" fillId="5" borderId="0" xfId="0" applyFont="1" applyFill="1" applyAlignment="1">
      <alignment horizontal="center" vertical="center"/>
    </xf>
    <xf numFmtId="0" fontId="1" fillId="6" borderId="0" xfId="0" applyFont="1" applyFill="1" applyAlignment="1">
      <alignment horizontal="center" vertical="center"/>
    </xf>
    <xf numFmtId="0" fontId="7" fillId="0" borderId="0" xfId="0" applyFont="1"/>
    <xf numFmtId="172" fontId="7" fillId="0" borderId="0" xfId="0" applyNumberFormat="1" applyFont="1"/>
    <xf numFmtId="0" fontId="4" fillId="5" borderId="0" xfId="0" applyFont="1" applyFill="1" applyAlignment="1">
      <alignment horizontal="center" vertical="center"/>
    </xf>
    <xf numFmtId="0" fontId="1" fillId="3" borderId="0" xfId="0" applyFont="1" applyFill="1" applyAlignment="1">
      <alignment horizontal="center" vertical="center"/>
    </xf>
    <xf numFmtId="0" fontId="0" fillId="0" borderId="4" xfId="0" applyFill="1" applyBorder="1" applyAlignment="1"/>
    <xf numFmtId="0" fontId="8" fillId="0" borderId="3" xfId="0" applyFont="1" applyFill="1" applyBorder="1" applyAlignment="1">
      <alignment horizontal="center"/>
    </xf>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0" fontId="8" fillId="0" borderId="1" xfId="0" applyFont="1" applyFill="1" applyBorder="1" applyAlignment="1">
      <alignment horizontal="center"/>
    </xf>
    <xf numFmtId="0" fontId="8"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F43E7-097D-F747-BB51-9F40F04A5ECC}">
  <dimension ref="A1:G35"/>
  <sheetViews>
    <sheetView showGridLines="0" workbookViewId="0"/>
  </sheetViews>
  <sheetFormatPr baseColWidth="10" defaultRowHeight="16" x14ac:dyDescent="0.2"/>
  <cols>
    <col min="1" max="1" width="2.33203125" customWidth="1"/>
    <col min="2" max="2" width="6.5" bestFit="1" customWidth="1"/>
    <col min="3" max="3" width="9.83203125" bestFit="1" customWidth="1"/>
    <col min="4" max="4" width="12.6640625" bestFit="1" customWidth="1"/>
    <col min="5" max="5" width="13.83203125" bestFit="1" customWidth="1"/>
    <col min="6" max="6" width="7.1640625" bestFit="1" customWidth="1"/>
    <col min="7" max="7" width="5.6640625" bestFit="1" customWidth="1"/>
  </cols>
  <sheetData>
    <row r="1" spans="1:5" x14ac:dyDescent="0.2">
      <c r="A1" s="8" t="s">
        <v>33</v>
      </c>
    </row>
    <row r="2" spans="1:5" x14ac:dyDescent="0.2">
      <c r="A2" s="8" t="s">
        <v>34</v>
      </c>
    </row>
    <row r="3" spans="1:5" x14ac:dyDescent="0.2">
      <c r="A3" s="8" t="s">
        <v>35</v>
      </c>
    </row>
    <row r="4" spans="1:5" x14ac:dyDescent="0.2">
      <c r="A4" s="8" t="s">
        <v>36</v>
      </c>
    </row>
    <row r="5" spans="1:5" x14ac:dyDescent="0.2">
      <c r="A5" s="8" t="s">
        <v>37</v>
      </c>
    </row>
    <row r="6" spans="1:5" x14ac:dyDescent="0.2">
      <c r="A6" s="8"/>
      <c r="B6" t="s">
        <v>38</v>
      </c>
    </row>
    <row r="7" spans="1:5" x14ac:dyDescent="0.2">
      <c r="A7" s="8"/>
      <c r="B7" t="s">
        <v>39</v>
      </c>
    </row>
    <row r="8" spans="1:5" x14ac:dyDescent="0.2">
      <c r="A8" s="8"/>
      <c r="B8" t="s">
        <v>40</v>
      </c>
    </row>
    <row r="9" spans="1:5" x14ac:dyDescent="0.2">
      <c r="A9" s="8" t="s">
        <v>41</v>
      </c>
    </row>
    <row r="10" spans="1:5" x14ac:dyDescent="0.2">
      <c r="B10" t="s">
        <v>42</v>
      </c>
    </row>
    <row r="11" spans="1:5" x14ac:dyDescent="0.2">
      <c r="B11" t="s">
        <v>43</v>
      </c>
    </row>
    <row r="14" spans="1:5" ht="17" thickBot="1" x14ac:dyDescent="0.25">
      <c r="A14" t="s">
        <v>44</v>
      </c>
    </row>
    <row r="15" spans="1:5" ht="17" thickBot="1" x14ac:dyDescent="0.25">
      <c r="B15" s="13" t="s">
        <v>45</v>
      </c>
      <c r="C15" s="13" t="s">
        <v>46</v>
      </c>
      <c r="D15" s="13" t="s">
        <v>47</v>
      </c>
      <c r="E15" s="13" t="s">
        <v>48</v>
      </c>
    </row>
    <row r="16" spans="1:5" ht="17" thickBot="1" x14ac:dyDescent="0.25">
      <c r="B16" s="12" t="s">
        <v>56</v>
      </c>
      <c r="C16" s="12" t="s">
        <v>10</v>
      </c>
      <c r="D16" s="15">
        <v>3570</v>
      </c>
      <c r="E16" s="15">
        <v>3570</v>
      </c>
    </row>
    <row r="19" spans="1:7" ht="17" thickBot="1" x14ac:dyDescent="0.25">
      <c r="A19" t="s">
        <v>49</v>
      </c>
    </row>
    <row r="20" spans="1:7" ht="17" thickBot="1" x14ac:dyDescent="0.25">
      <c r="B20" s="13" t="s">
        <v>45</v>
      </c>
      <c r="C20" s="13" t="s">
        <v>46</v>
      </c>
      <c r="D20" s="13" t="s">
        <v>47</v>
      </c>
      <c r="E20" s="13" t="s">
        <v>48</v>
      </c>
      <c r="F20" s="13" t="s">
        <v>50</v>
      </c>
    </row>
    <row r="21" spans="1:7" x14ac:dyDescent="0.2">
      <c r="B21" s="14" t="s">
        <v>57</v>
      </c>
      <c r="C21" s="14" t="s">
        <v>58</v>
      </c>
      <c r="D21" s="16">
        <v>150</v>
      </c>
      <c r="E21" s="16">
        <v>150</v>
      </c>
      <c r="F21" s="14" t="s">
        <v>59</v>
      </c>
    </row>
    <row r="22" spans="1:7" x14ac:dyDescent="0.2">
      <c r="B22" s="14" t="s">
        <v>60</v>
      </c>
      <c r="C22" s="14" t="s">
        <v>61</v>
      </c>
      <c r="D22" s="16">
        <v>50</v>
      </c>
      <c r="E22" s="16">
        <v>50</v>
      </c>
      <c r="F22" s="14" t="s">
        <v>59</v>
      </c>
    </row>
    <row r="23" spans="1:7" x14ac:dyDescent="0.2">
      <c r="B23" s="14" t="s">
        <v>62</v>
      </c>
      <c r="C23" s="14" t="s">
        <v>63</v>
      </c>
      <c r="D23" s="16">
        <v>0</v>
      </c>
      <c r="E23" s="16">
        <v>0</v>
      </c>
      <c r="F23" s="14" t="s">
        <v>59</v>
      </c>
    </row>
    <row r="24" spans="1:7" x14ac:dyDescent="0.2">
      <c r="B24" s="14" t="s">
        <v>64</v>
      </c>
      <c r="C24" s="14" t="s">
        <v>65</v>
      </c>
      <c r="D24" s="16">
        <v>0</v>
      </c>
      <c r="E24" s="16">
        <v>0</v>
      </c>
      <c r="F24" s="14" t="s">
        <v>59</v>
      </c>
    </row>
    <row r="25" spans="1:7" x14ac:dyDescent="0.2">
      <c r="B25" s="14" t="s">
        <v>66</v>
      </c>
      <c r="C25" s="14" t="s">
        <v>67</v>
      </c>
      <c r="D25" s="16">
        <v>130</v>
      </c>
      <c r="E25" s="16">
        <v>130</v>
      </c>
      <c r="F25" s="14" t="s">
        <v>59</v>
      </c>
    </row>
    <row r="26" spans="1:7" ht="17" thickBot="1" x14ac:dyDescent="0.25">
      <c r="B26" s="12" t="s">
        <v>68</v>
      </c>
      <c r="C26" s="12" t="s">
        <v>69</v>
      </c>
      <c r="D26" s="15">
        <v>170</v>
      </c>
      <c r="E26" s="15">
        <v>170</v>
      </c>
      <c r="F26" s="12" t="s">
        <v>59</v>
      </c>
    </row>
    <row r="29" spans="1:7" ht="17" thickBot="1" x14ac:dyDescent="0.25">
      <c r="A29" t="s">
        <v>51</v>
      </c>
    </row>
    <row r="30" spans="1:7" ht="17" thickBot="1" x14ac:dyDescent="0.25">
      <c r="B30" s="13" t="s">
        <v>45</v>
      </c>
      <c r="C30" s="13" t="s">
        <v>46</v>
      </c>
      <c r="D30" s="13" t="s">
        <v>52</v>
      </c>
      <c r="E30" s="13" t="s">
        <v>53</v>
      </c>
      <c r="F30" s="13" t="s">
        <v>54</v>
      </c>
      <c r="G30" s="13" t="s">
        <v>55</v>
      </c>
    </row>
    <row r="31" spans="1:7" x14ac:dyDescent="0.2">
      <c r="B31" s="14" t="s">
        <v>70</v>
      </c>
      <c r="C31" s="14" t="s">
        <v>3</v>
      </c>
      <c r="D31" s="16">
        <v>150</v>
      </c>
      <c r="E31" s="14" t="s">
        <v>71</v>
      </c>
      <c r="F31" s="14" t="s">
        <v>72</v>
      </c>
      <c r="G31" s="14">
        <v>0</v>
      </c>
    </row>
    <row r="32" spans="1:7" x14ac:dyDescent="0.2">
      <c r="B32" s="14" t="s">
        <v>73</v>
      </c>
      <c r="C32" s="14" t="s">
        <v>4</v>
      </c>
      <c r="D32" s="16">
        <v>180</v>
      </c>
      <c r="E32" s="14" t="s">
        <v>74</v>
      </c>
      <c r="F32" s="14" t="s">
        <v>72</v>
      </c>
      <c r="G32" s="14">
        <v>0</v>
      </c>
    </row>
    <row r="33" spans="2:7" x14ac:dyDescent="0.2">
      <c r="B33" s="14" t="s">
        <v>75</v>
      </c>
      <c r="C33" s="14"/>
      <c r="D33" s="16">
        <v>170</v>
      </c>
      <c r="E33" s="14" t="s">
        <v>76</v>
      </c>
      <c r="F33" s="14" t="s">
        <v>72</v>
      </c>
      <c r="G33" s="14">
        <v>0</v>
      </c>
    </row>
    <row r="34" spans="2:7" x14ac:dyDescent="0.2">
      <c r="B34" s="14" t="s">
        <v>77</v>
      </c>
      <c r="C34" s="14" t="s">
        <v>5</v>
      </c>
      <c r="D34" s="16">
        <v>200</v>
      </c>
      <c r="E34" s="14" t="s">
        <v>78</v>
      </c>
      <c r="F34" s="14" t="s">
        <v>72</v>
      </c>
      <c r="G34" s="14">
        <v>0</v>
      </c>
    </row>
    <row r="35" spans="2:7" ht="17" thickBot="1" x14ac:dyDescent="0.25">
      <c r="B35" s="12" t="s">
        <v>79</v>
      </c>
      <c r="C35" s="12" t="s">
        <v>6</v>
      </c>
      <c r="D35" s="15">
        <v>300</v>
      </c>
      <c r="E35" s="12" t="s">
        <v>80</v>
      </c>
      <c r="F35" s="12" t="s">
        <v>72</v>
      </c>
      <c r="G35" s="1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08A8-0F6B-8A42-A919-697C17BD66BD}">
  <dimension ref="A1:H23"/>
  <sheetViews>
    <sheetView showGridLines="0" tabSelected="1" workbookViewId="0">
      <selection activeCell="N20" sqref="N20"/>
    </sheetView>
  </sheetViews>
  <sheetFormatPr baseColWidth="10" defaultRowHeight="16" x14ac:dyDescent="0.2"/>
  <cols>
    <col min="1" max="1" width="2.33203125" customWidth="1"/>
    <col min="2" max="2" width="6.5" bestFit="1" customWidth="1"/>
    <col min="3" max="3" width="6.1640625" bestFit="1" customWidth="1"/>
    <col min="4" max="4" width="5.83203125" bestFit="1" customWidth="1"/>
    <col min="5" max="5" width="8.33203125" bestFit="1" customWidth="1"/>
    <col min="6" max="6" width="10.5" bestFit="1" customWidth="1"/>
    <col min="7" max="8" width="9.1640625" bestFit="1" customWidth="1"/>
  </cols>
  <sheetData>
    <row r="1" spans="1:8" x14ac:dyDescent="0.2">
      <c r="A1" s="8" t="s">
        <v>81</v>
      </c>
    </row>
    <row r="2" spans="1:8" x14ac:dyDescent="0.2">
      <c r="A2" s="8" t="s">
        <v>34</v>
      </c>
    </row>
    <row r="3" spans="1:8" x14ac:dyDescent="0.2">
      <c r="A3" s="8" t="s">
        <v>35</v>
      </c>
    </row>
    <row r="6" spans="1:8" ht="17" thickBot="1" x14ac:dyDescent="0.25">
      <c r="A6" t="s">
        <v>49</v>
      </c>
    </row>
    <row r="7" spans="1:8" x14ac:dyDescent="0.2">
      <c r="B7" s="17"/>
      <c r="C7" s="17"/>
      <c r="D7" s="17" t="s">
        <v>82</v>
      </c>
      <c r="E7" s="17" t="s">
        <v>84</v>
      </c>
      <c r="F7" s="17" t="s">
        <v>85</v>
      </c>
      <c r="G7" s="17" t="s">
        <v>87</v>
      </c>
      <c r="H7" s="17" t="s">
        <v>87</v>
      </c>
    </row>
    <row r="8" spans="1:8" ht="17" thickBot="1" x14ac:dyDescent="0.25">
      <c r="B8" s="18" t="s">
        <v>45</v>
      </c>
      <c r="C8" s="18" t="s">
        <v>46</v>
      </c>
      <c r="D8" s="18" t="s">
        <v>83</v>
      </c>
      <c r="E8" s="18" t="s">
        <v>25</v>
      </c>
      <c r="F8" s="18" t="s">
        <v>86</v>
      </c>
      <c r="G8" s="18" t="s">
        <v>88</v>
      </c>
      <c r="H8" s="18" t="s">
        <v>89</v>
      </c>
    </row>
    <row r="9" spans="1:8" x14ac:dyDescent="0.2">
      <c r="B9" s="14" t="s">
        <v>57</v>
      </c>
      <c r="C9" s="14" t="s">
        <v>58</v>
      </c>
      <c r="D9" s="14">
        <v>150</v>
      </c>
      <c r="E9" s="14">
        <v>0</v>
      </c>
      <c r="F9" s="14">
        <v>10</v>
      </c>
      <c r="G9" s="14">
        <v>0</v>
      </c>
      <c r="H9" s="14">
        <v>1E+30</v>
      </c>
    </row>
    <row r="10" spans="1:8" x14ac:dyDescent="0.2">
      <c r="B10" s="14" t="s">
        <v>60</v>
      </c>
      <c r="C10" s="14" t="s">
        <v>61</v>
      </c>
      <c r="D10" s="14">
        <v>50</v>
      </c>
      <c r="E10" s="14">
        <v>0</v>
      </c>
      <c r="F10" s="14">
        <v>8</v>
      </c>
      <c r="G10" s="14">
        <v>0</v>
      </c>
      <c r="H10" s="14">
        <v>0</v>
      </c>
    </row>
    <row r="11" spans="1:8" x14ac:dyDescent="0.2">
      <c r="B11" s="14" t="s">
        <v>62</v>
      </c>
      <c r="C11" s="14" t="s">
        <v>63</v>
      </c>
      <c r="D11" s="14">
        <v>0</v>
      </c>
      <c r="E11" s="14">
        <v>0</v>
      </c>
      <c r="F11" s="14">
        <v>9</v>
      </c>
      <c r="G11" s="14">
        <v>1E+30</v>
      </c>
      <c r="H11" s="14">
        <v>0</v>
      </c>
    </row>
    <row r="12" spans="1:8" x14ac:dyDescent="0.2">
      <c r="B12" s="14" t="s">
        <v>64</v>
      </c>
      <c r="C12" s="14" t="s">
        <v>65</v>
      </c>
      <c r="D12" s="14">
        <v>0</v>
      </c>
      <c r="E12" s="14">
        <v>0</v>
      </c>
      <c r="F12" s="14">
        <v>7</v>
      </c>
      <c r="G12" s="14">
        <v>1E+30</v>
      </c>
      <c r="H12" s="14">
        <v>0</v>
      </c>
    </row>
    <row r="13" spans="1:8" x14ac:dyDescent="0.2">
      <c r="B13" s="14" t="s">
        <v>66</v>
      </c>
      <c r="C13" s="14" t="s">
        <v>67</v>
      </c>
      <c r="D13" s="14">
        <v>130</v>
      </c>
      <c r="E13" s="14">
        <v>0</v>
      </c>
      <c r="F13" s="14">
        <v>5</v>
      </c>
      <c r="G13" s="14">
        <v>0</v>
      </c>
      <c r="H13" s="14">
        <v>0</v>
      </c>
    </row>
    <row r="14" spans="1:8" ht="17" thickBot="1" x14ac:dyDescent="0.25">
      <c r="B14" s="12" t="s">
        <v>68</v>
      </c>
      <c r="C14" s="12" t="s">
        <v>69</v>
      </c>
      <c r="D14" s="12">
        <v>170</v>
      </c>
      <c r="E14" s="12">
        <v>0</v>
      </c>
      <c r="F14" s="12">
        <v>6</v>
      </c>
      <c r="G14" s="12">
        <v>0</v>
      </c>
      <c r="H14" s="12">
        <v>1E+30</v>
      </c>
    </row>
    <row r="16" spans="1:8" ht="17" thickBot="1" x14ac:dyDescent="0.25">
      <c r="A16" t="s">
        <v>51</v>
      </c>
    </row>
    <row r="17" spans="2:8" x14ac:dyDescent="0.2">
      <c r="B17" s="17"/>
      <c r="C17" s="17"/>
      <c r="D17" s="17" t="s">
        <v>82</v>
      </c>
      <c r="E17" s="17" t="s">
        <v>90</v>
      </c>
      <c r="F17" s="17" t="s">
        <v>92</v>
      </c>
      <c r="G17" s="17" t="s">
        <v>87</v>
      </c>
      <c r="H17" s="17" t="s">
        <v>87</v>
      </c>
    </row>
    <row r="18" spans="2:8" ht="17" thickBot="1" x14ac:dyDescent="0.25">
      <c r="B18" s="18" t="s">
        <v>45</v>
      </c>
      <c r="C18" s="18" t="s">
        <v>46</v>
      </c>
      <c r="D18" s="18" t="s">
        <v>83</v>
      </c>
      <c r="E18" s="18" t="s">
        <v>91</v>
      </c>
      <c r="F18" s="18" t="s">
        <v>93</v>
      </c>
      <c r="G18" s="18" t="s">
        <v>88</v>
      </c>
      <c r="H18" s="18" t="s">
        <v>89</v>
      </c>
    </row>
    <row r="19" spans="2:8" x14ac:dyDescent="0.2">
      <c r="B19" s="14" t="s">
        <v>70</v>
      </c>
      <c r="C19" s="14" t="s">
        <v>3</v>
      </c>
      <c r="D19" s="14">
        <v>150</v>
      </c>
      <c r="E19" s="14">
        <v>10</v>
      </c>
      <c r="F19" s="14">
        <v>150</v>
      </c>
      <c r="G19" s="14">
        <v>0</v>
      </c>
      <c r="H19" s="14">
        <v>150</v>
      </c>
    </row>
    <row r="20" spans="2:8" x14ac:dyDescent="0.2">
      <c r="B20" s="14" t="s">
        <v>73</v>
      </c>
      <c r="C20" s="14" t="s">
        <v>4</v>
      </c>
      <c r="D20" s="14">
        <v>180</v>
      </c>
      <c r="E20" s="14">
        <v>8</v>
      </c>
      <c r="F20" s="14">
        <v>180</v>
      </c>
      <c r="G20" s="14">
        <v>0</v>
      </c>
      <c r="H20" s="14">
        <v>50</v>
      </c>
    </row>
    <row r="21" spans="2:8" x14ac:dyDescent="0.2">
      <c r="B21" s="14" t="s">
        <v>75</v>
      </c>
      <c r="C21" s="14"/>
      <c r="D21" s="14">
        <v>170</v>
      </c>
      <c r="E21" s="14">
        <v>9</v>
      </c>
      <c r="F21" s="14">
        <v>170</v>
      </c>
      <c r="G21" s="14">
        <v>0</v>
      </c>
      <c r="H21" s="14">
        <v>50</v>
      </c>
    </row>
    <row r="22" spans="2:8" x14ac:dyDescent="0.2">
      <c r="B22" s="14" t="s">
        <v>77</v>
      </c>
      <c r="C22" s="14" t="s">
        <v>5</v>
      </c>
      <c r="D22" s="14">
        <v>200</v>
      </c>
      <c r="E22" s="14">
        <v>0</v>
      </c>
      <c r="F22" s="14">
        <v>200</v>
      </c>
      <c r="G22" s="14">
        <v>1E+30</v>
      </c>
      <c r="H22" s="14">
        <v>0</v>
      </c>
    </row>
    <row r="23" spans="2:8" ht="17" thickBot="1" x14ac:dyDescent="0.25">
      <c r="B23" s="12" t="s">
        <v>79</v>
      </c>
      <c r="C23" s="12" t="s">
        <v>6</v>
      </c>
      <c r="D23" s="12">
        <v>300</v>
      </c>
      <c r="E23" s="12">
        <v>-3</v>
      </c>
      <c r="F23" s="12">
        <v>300</v>
      </c>
      <c r="G23" s="12">
        <v>50</v>
      </c>
      <c r="H23" s="1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477FE-0D89-D345-A149-D52501DA3931}">
  <dimension ref="A1:V19"/>
  <sheetViews>
    <sheetView workbookViewId="0">
      <selection activeCell="K13" sqref="K13"/>
    </sheetView>
  </sheetViews>
  <sheetFormatPr baseColWidth="10" defaultRowHeight="16" x14ac:dyDescent="0.2"/>
  <sheetData>
    <row r="1" spans="1:22" ht="24" customHeight="1" x14ac:dyDescent="0.2">
      <c r="C1" s="10" t="s">
        <v>0</v>
      </c>
      <c r="D1" s="10"/>
      <c r="E1" s="10"/>
      <c r="F1" s="10"/>
      <c r="G1" s="10"/>
      <c r="H1" s="10"/>
      <c r="I1" s="10"/>
      <c r="J1" s="10"/>
      <c r="K1" s="10"/>
      <c r="L1" s="10"/>
      <c r="M1" s="10"/>
      <c r="N1" s="10"/>
      <c r="O1" s="10"/>
    </row>
    <row r="2" spans="1:22" ht="16" customHeight="1" x14ac:dyDescent="0.2">
      <c r="C2" s="10"/>
      <c r="D2" s="10"/>
      <c r="E2" s="10"/>
      <c r="F2" s="10"/>
      <c r="G2" s="10"/>
      <c r="H2" s="10"/>
      <c r="I2" s="10"/>
      <c r="J2" s="10"/>
      <c r="K2" s="10"/>
      <c r="L2" s="10"/>
      <c r="M2" s="10"/>
      <c r="N2" s="10"/>
      <c r="O2" s="10"/>
    </row>
    <row r="3" spans="1:22" x14ac:dyDescent="0.2">
      <c r="A3" s="11" t="s">
        <v>1</v>
      </c>
      <c r="B3" s="11"/>
      <c r="C3" s="11"/>
      <c r="D3" s="11"/>
      <c r="E3" s="11"/>
      <c r="F3" s="11"/>
      <c r="G3" s="11"/>
      <c r="H3" s="11"/>
      <c r="I3" s="11"/>
      <c r="J3" s="11"/>
      <c r="K3" s="11"/>
      <c r="L3" s="11"/>
      <c r="M3" s="11"/>
      <c r="N3" s="11"/>
      <c r="O3" s="11"/>
      <c r="P3" s="11"/>
      <c r="Q3" s="11"/>
      <c r="R3" s="11"/>
      <c r="S3" s="11"/>
      <c r="T3" s="11"/>
      <c r="U3" s="11"/>
      <c r="V3" s="11"/>
    </row>
    <row r="4" spans="1:22" x14ac:dyDescent="0.2">
      <c r="A4" s="11"/>
      <c r="B4" s="11"/>
      <c r="C4" s="11"/>
      <c r="D4" s="11"/>
      <c r="E4" s="11"/>
      <c r="F4" s="11"/>
      <c r="G4" s="11"/>
      <c r="H4" s="11"/>
      <c r="I4" s="11"/>
      <c r="J4" s="11"/>
      <c r="K4" s="11"/>
      <c r="L4" s="11"/>
      <c r="M4" s="11"/>
      <c r="N4" s="11"/>
      <c r="O4" s="11"/>
      <c r="P4" s="11"/>
      <c r="Q4" s="11"/>
      <c r="R4" s="11"/>
      <c r="S4" s="11"/>
      <c r="T4" s="11"/>
      <c r="U4" s="11"/>
      <c r="V4" s="11"/>
    </row>
    <row r="5" spans="1:22" x14ac:dyDescent="0.2">
      <c r="A5" s="11"/>
      <c r="B5" s="11"/>
      <c r="C5" s="11"/>
      <c r="D5" s="11"/>
      <c r="E5" s="11"/>
      <c r="F5" s="11"/>
      <c r="G5" s="11"/>
      <c r="H5" s="11"/>
      <c r="I5" s="11"/>
      <c r="J5" s="11"/>
      <c r="K5" s="11"/>
      <c r="L5" s="11"/>
      <c r="M5" s="11"/>
      <c r="N5" s="11"/>
      <c r="O5" s="11"/>
      <c r="P5" s="11"/>
      <c r="Q5" s="11"/>
      <c r="R5" s="11"/>
      <c r="S5" s="11"/>
      <c r="T5" s="11"/>
      <c r="U5" s="11"/>
      <c r="V5" s="11"/>
    </row>
    <row r="6" spans="1:22" x14ac:dyDescent="0.2">
      <c r="A6" s="11"/>
      <c r="B6" s="11"/>
      <c r="C6" s="11"/>
      <c r="D6" s="11"/>
      <c r="E6" s="11"/>
      <c r="F6" s="11"/>
      <c r="G6" s="11"/>
      <c r="H6" s="11"/>
      <c r="I6" s="11"/>
      <c r="J6" s="11"/>
      <c r="K6" s="11"/>
      <c r="L6" s="11"/>
      <c r="M6" s="11"/>
      <c r="N6" s="11"/>
      <c r="O6" s="11"/>
      <c r="P6" s="11"/>
      <c r="Q6" s="11"/>
      <c r="R6" s="11"/>
      <c r="S6" s="11"/>
      <c r="T6" s="11"/>
      <c r="U6" s="11"/>
      <c r="V6" s="11"/>
    </row>
    <row r="7" spans="1:22" x14ac:dyDescent="0.2">
      <c r="A7" s="11"/>
      <c r="B7" s="11"/>
      <c r="C7" s="11"/>
      <c r="D7" s="11"/>
      <c r="E7" s="11"/>
      <c r="F7" s="11"/>
      <c r="G7" s="11"/>
      <c r="H7" s="11"/>
      <c r="I7" s="11"/>
      <c r="J7" s="11"/>
      <c r="K7" s="11"/>
      <c r="L7" s="11"/>
      <c r="M7" s="11"/>
      <c r="N7" s="11"/>
      <c r="O7" s="11"/>
      <c r="P7" s="11"/>
      <c r="Q7" s="11"/>
      <c r="R7" s="11"/>
      <c r="S7" s="11"/>
      <c r="T7" s="11"/>
      <c r="U7" s="11"/>
      <c r="V7" s="11"/>
    </row>
    <row r="9" spans="1:22" x14ac:dyDescent="0.2">
      <c r="B9" t="s">
        <v>2</v>
      </c>
      <c r="C9" t="s">
        <v>3</v>
      </c>
      <c r="D9" t="s">
        <v>4</v>
      </c>
      <c r="H9" t="s">
        <v>7</v>
      </c>
    </row>
    <row r="10" spans="1:22" x14ac:dyDescent="0.2">
      <c r="A10" t="s">
        <v>5</v>
      </c>
      <c r="B10" s="1">
        <v>10</v>
      </c>
      <c r="C10" s="1">
        <v>8</v>
      </c>
      <c r="D10" s="1">
        <v>9</v>
      </c>
      <c r="G10">
        <f>SUM(C18:E18)</f>
        <v>200</v>
      </c>
      <c r="H10">
        <v>200</v>
      </c>
    </row>
    <row r="11" spans="1:22" x14ac:dyDescent="0.2">
      <c r="A11" t="s">
        <v>6</v>
      </c>
      <c r="B11" s="1">
        <v>7</v>
      </c>
      <c r="C11" s="1">
        <v>5</v>
      </c>
      <c r="D11" s="1">
        <v>6</v>
      </c>
      <c r="G11">
        <f>SUM(C19:E19)</f>
        <v>300</v>
      </c>
      <c r="H11">
        <v>300</v>
      </c>
    </row>
    <row r="13" spans="1:22" x14ac:dyDescent="0.2">
      <c r="B13" t="s">
        <v>8</v>
      </c>
    </row>
    <row r="14" spans="1:22" x14ac:dyDescent="0.2">
      <c r="C14">
        <v>150</v>
      </c>
      <c r="D14">
        <v>180</v>
      </c>
      <c r="E14">
        <v>170</v>
      </c>
    </row>
    <row r="15" spans="1:22" x14ac:dyDescent="0.2">
      <c r="C15">
        <f>SUM(C18:C19)</f>
        <v>150</v>
      </c>
      <c r="D15">
        <f>SUM(D18:D19)</f>
        <v>180</v>
      </c>
      <c r="E15">
        <f>SUM(E18:E19)</f>
        <v>170</v>
      </c>
    </row>
    <row r="17" spans="1:9" x14ac:dyDescent="0.2">
      <c r="A17" t="s">
        <v>9</v>
      </c>
      <c r="C17" t="s">
        <v>2</v>
      </c>
      <c r="D17" t="s">
        <v>3</v>
      </c>
      <c r="E17" t="s">
        <v>4</v>
      </c>
      <c r="H17" t="s">
        <v>10</v>
      </c>
      <c r="I17">
        <f>SUMPRODUCT(B10:D11, C18:E19)</f>
        <v>3570</v>
      </c>
    </row>
    <row r="18" spans="1:9" x14ac:dyDescent="0.2">
      <c r="B18" t="s">
        <v>5</v>
      </c>
      <c r="C18">
        <v>150</v>
      </c>
      <c r="D18">
        <v>50</v>
      </c>
      <c r="E18">
        <v>0</v>
      </c>
    </row>
    <row r="19" spans="1:9" x14ac:dyDescent="0.2">
      <c r="B19" t="s">
        <v>6</v>
      </c>
      <c r="C19">
        <v>0</v>
      </c>
      <c r="D19">
        <v>130</v>
      </c>
      <c r="E19">
        <v>170</v>
      </c>
    </row>
  </sheetData>
  <mergeCells count="2">
    <mergeCell ref="A3:V7"/>
    <mergeCell ref="C1:O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BAE1-D5A9-3B4A-9D91-DD3624E62406}">
  <dimension ref="A1:V25"/>
  <sheetViews>
    <sheetView workbookViewId="0">
      <selection activeCell="I18" sqref="I18"/>
    </sheetView>
  </sheetViews>
  <sheetFormatPr baseColWidth="10" defaultRowHeight="16" x14ac:dyDescent="0.2"/>
  <cols>
    <col min="6" max="6" width="16.83203125" customWidth="1"/>
  </cols>
  <sheetData>
    <row r="1" spans="1:22" ht="16" customHeight="1" x14ac:dyDescent="0.2">
      <c r="E1" s="2" t="s">
        <v>11</v>
      </c>
      <c r="F1" s="2"/>
      <c r="G1" s="2"/>
      <c r="H1" s="2"/>
      <c r="I1" s="2"/>
      <c r="J1" s="2"/>
      <c r="K1" s="2"/>
      <c r="L1" s="2"/>
      <c r="M1" s="2"/>
      <c r="N1" s="2"/>
      <c r="O1" s="2"/>
    </row>
    <row r="2" spans="1:22" ht="16" customHeight="1" x14ac:dyDescent="0.2">
      <c r="E2" s="2"/>
      <c r="F2" s="2"/>
      <c r="G2" s="2"/>
      <c r="H2" s="2"/>
      <c r="I2" s="2"/>
      <c r="J2" s="2"/>
      <c r="K2" s="2"/>
      <c r="L2" s="2"/>
      <c r="M2" s="2"/>
      <c r="N2" s="2"/>
      <c r="O2" s="2"/>
    </row>
    <row r="3" spans="1:22" ht="16" customHeight="1" x14ac:dyDescent="0.2">
      <c r="E3" s="2"/>
      <c r="F3" s="2"/>
      <c r="G3" s="2"/>
      <c r="H3" s="2"/>
      <c r="I3" s="2"/>
      <c r="J3" s="2"/>
      <c r="K3" s="2"/>
      <c r="L3" s="2"/>
      <c r="M3" s="2"/>
      <c r="N3" s="2"/>
      <c r="O3" s="2"/>
    </row>
    <row r="4" spans="1:22" ht="16" customHeight="1" x14ac:dyDescent="0.2">
      <c r="E4" s="2"/>
      <c r="F4" s="2"/>
      <c r="G4" s="2"/>
      <c r="H4" s="2"/>
      <c r="I4" s="2"/>
      <c r="J4" s="2"/>
      <c r="K4" s="2"/>
      <c r="L4" s="2"/>
      <c r="M4" s="2"/>
      <c r="N4" s="2"/>
      <c r="O4" s="2"/>
    </row>
    <row r="5" spans="1:22" x14ac:dyDescent="0.2">
      <c r="E5" s="2"/>
      <c r="F5" s="2"/>
      <c r="G5" s="2"/>
      <c r="H5" s="2"/>
      <c r="I5" s="2"/>
      <c r="J5" s="2"/>
      <c r="K5" s="2"/>
      <c r="L5" s="2"/>
      <c r="M5" s="2"/>
      <c r="N5" s="2"/>
      <c r="O5" s="2"/>
    </row>
    <row r="7" spans="1:22" x14ac:dyDescent="0.2">
      <c r="A7" s="3" t="s">
        <v>12</v>
      </c>
      <c r="B7" s="3"/>
      <c r="C7" s="3"/>
      <c r="D7" s="3"/>
      <c r="E7" s="3"/>
      <c r="F7" s="3"/>
      <c r="G7" s="3"/>
      <c r="H7" s="3"/>
      <c r="I7" s="3"/>
      <c r="J7" s="3"/>
      <c r="K7" s="3"/>
      <c r="L7" s="3"/>
      <c r="M7" s="3"/>
      <c r="N7" s="3"/>
      <c r="O7" s="3"/>
      <c r="P7" s="3"/>
      <c r="Q7" s="3"/>
    </row>
    <row r="8" spans="1:22" x14ac:dyDescent="0.2">
      <c r="A8" s="3"/>
      <c r="B8" s="3"/>
      <c r="C8" s="3"/>
      <c r="D8" s="3"/>
      <c r="E8" s="3"/>
      <c r="F8" s="3"/>
      <c r="G8" s="3"/>
      <c r="H8" s="3"/>
      <c r="I8" s="3"/>
      <c r="J8" s="3"/>
      <c r="K8" s="3"/>
      <c r="L8" s="3"/>
      <c r="M8" s="3"/>
      <c r="N8" s="3"/>
      <c r="O8" s="3"/>
      <c r="P8" s="3"/>
      <c r="Q8" s="3"/>
    </row>
    <row r="9" spans="1:22" x14ac:dyDescent="0.2">
      <c r="A9" s="4" t="s">
        <v>13</v>
      </c>
      <c r="B9" s="4"/>
      <c r="C9" s="4"/>
      <c r="D9" s="4"/>
      <c r="E9" s="4"/>
      <c r="F9" s="4"/>
      <c r="G9" s="4"/>
      <c r="H9" s="4"/>
      <c r="I9" s="4"/>
      <c r="J9" s="4"/>
      <c r="K9" s="4"/>
      <c r="L9" s="4"/>
      <c r="M9" s="4"/>
      <c r="N9" s="4"/>
      <c r="O9" s="4"/>
      <c r="P9" s="4"/>
      <c r="Q9" s="4"/>
      <c r="R9" s="4"/>
      <c r="S9" s="4"/>
      <c r="T9" s="4"/>
      <c r="U9" s="4"/>
      <c r="V9" s="4"/>
    </row>
    <row r="10" spans="1:22" x14ac:dyDescent="0.2">
      <c r="A10" s="4"/>
      <c r="B10" s="4"/>
      <c r="C10" s="4"/>
      <c r="D10" s="4"/>
      <c r="E10" s="4"/>
      <c r="F10" s="4"/>
      <c r="G10" s="4"/>
      <c r="H10" s="4"/>
      <c r="I10" s="4"/>
      <c r="J10" s="4"/>
      <c r="K10" s="4"/>
      <c r="L10" s="4"/>
      <c r="M10" s="4"/>
      <c r="N10" s="4"/>
      <c r="O10" s="4"/>
      <c r="P10" s="4"/>
      <c r="Q10" s="4"/>
      <c r="R10" s="4"/>
      <c r="S10" s="4"/>
      <c r="T10" s="4"/>
      <c r="U10" s="4"/>
      <c r="V10" s="4"/>
    </row>
    <row r="11" spans="1:22" x14ac:dyDescent="0.2">
      <c r="A11" s="4"/>
      <c r="B11" s="4"/>
      <c r="C11" s="4"/>
      <c r="D11" s="4"/>
      <c r="E11" s="4"/>
      <c r="F11" s="4"/>
      <c r="G11" s="4"/>
      <c r="H11" s="4"/>
      <c r="I11" s="4"/>
      <c r="J11" s="4"/>
      <c r="K11" s="4"/>
      <c r="L11" s="4"/>
      <c r="M11" s="4"/>
      <c r="N11" s="4"/>
      <c r="O11" s="4"/>
      <c r="P11" s="4"/>
      <c r="Q11" s="4"/>
      <c r="R11" s="4"/>
      <c r="S11" s="4"/>
      <c r="T11" s="4"/>
      <c r="U11" s="4"/>
      <c r="V11" s="4"/>
    </row>
    <row r="12" spans="1:22" x14ac:dyDescent="0.2">
      <c r="A12" s="5" t="s">
        <v>14</v>
      </c>
      <c r="B12" s="5"/>
      <c r="C12" s="5"/>
      <c r="D12" s="5"/>
      <c r="E12" s="5"/>
      <c r="F12" s="5"/>
      <c r="G12" s="5"/>
      <c r="H12" s="5"/>
      <c r="I12" s="5"/>
    </row>
    <row r="13" spans="1:22" x14ac:dyDescent="0.2">
      <c r="A13" s="5"/>
      <c r="B13" s="5"/>
      <c r="C13" s="5"/>
      <c r="D13" s="5"/>
      <c r="E13" s="5"/>
      <c r="F13" s="5"/>
      <c r="G13" s="5"/>
      <c r="H13" s="5"/>
      <c r="I13" s="5"/>
    </row>
    <row r="15" spans="1:22" x14ac:dyDescent="0.2">
      <c r="B15" t="s">
        <v>15</v>
      </c>
      <c r="C15" t="s">
        <v>16</v>
      </c>
      <c r="D15" t="s">
        <v>17</v>
      </c>
    </row>
    <row r="16" spans="1:22" x14ac:dyDescent="0.2">
      <c r="A16" t="s">
        <v>18</v>
      </c>
      <c r="B16">
        <v>90</v>
      </c>
      <c r="C16">
        <v>75</v>
      </c>
      <c r="D16">
        <v>80</v>
      </c>
    </row>
    <row r="17" spans="1:7" x14ac:dyDescent="0.2">
      <c r="A17" t="s">
        <v>19</v>
      </c>
      <c r="B17">
        <v>85</v>
      </c>
      <c r="C17">
        <v>95</v>
      </c>
      <c r="D17">
        <v>70</v>
      </c>
    </row>
    <row r="18" spans="1:7" x14ac:dyDescent="0.2">
      <c r="A18" t="s">
        <v>20</v>
      </c>
      <c r="B18">
        <v>78</v>
      </c>
      <c r="C18">
        <v>88</v>
      </c>
      <c r="D18">
        <v>92</v>
      </c>
    </row>
    <row r="21" spans="1:7" x14ac:dyDescent="0.2">
      <c r="B21" t="s">
        <v>15</v>
      </c>
      <c r="C21" t="s">
        <v>16</v>
      </c>
      <c r="D21" t="s">
        <v>17</v>
      </c>
      <c r="F21" t="s">
        <v>21</v>
      </c>
      <c r="G21">
        <f>SUMPRODUCT(B16:D18, B22:D24)</f>
        <v>277</v>
      </c>
    </row>
    <row r="22" spans="1:7" x14ac:dyDescent="0.2">
      <c r="A22" t="s">
        <v>18</v>
      </c>
      <c r="B22">
        <v>1</v>
      </c>
      <c r="C22">
        <v>0</v>
      </c>
      <c r="D22">
        <v>0</v>
      </c>
      <c r="E22">
        <f>SUM(B22:D22)</f>
        <v>1</v>
      </c>
    </row>
    <row r="23" spans="1:7" x14ac:dyDescent="0.2">
      <c r="A23" t="s">
        <v>19</v>
      </c>
      <c r="B23">
        <v>0</v>
      </c>
      <c r="C23">
        <v>1</v>
      </c>
      <c r="D23">
        <v>0</v>
      </c>
      <c r="E23">
        <f t="shared" ref="E23:E24" si="0">SUM(B23:D23)</f>
        <v>1</v>
      </c>
    </row>
    <row r="24" spans="1:7" x14ac:dyDescent="0.2">
      <c r="A24" t="s">
        <v>20</v>
      </c>
      <c r="B24">
        <v>0</v>
      </c>
      <c r="C24">
        <v>0</v>
      </c>
      <c r="D24">
        <v>1</v>
      </c>
      <c r="E24">
        <f t="shared" si="0"/>
        <v>1</v>
      </c>
    </row>
    <row r="25" spans="1:7" x14ac:dyDescent="0.2">
      <c r="B25">
        <f>SUM(B22:B24)</f>
        <v>1</v>
      </c>
      <c r="C25">
        <f t="shared" ref="C25:D25" si="1">SUM(C22:C24)</f>
        <v>1</v>
      </c>
      <c r="D25">
        <f t="shared" si="1"/>
        <v>1</v>
      </c>
    </row>
  </sheetData>
  <mergeCells count="4">
    <mergeCell ref="E1:O5"/>
    <mergeCell ref="A7:Q8"/>
    <mergeCell ref="A9:V11"/>
    <mergeCell ref="A12:I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69252-012B-6A4E-A173-E7536490BAAB}">
  <dimension ref="A1:U14"/>
  <sheetViews>
    <sheetView workbookViewId="0">
      <selection activeCell="C16" sqref="C16"/>
    </sheetView>
  </sheetViews>
  <sheetFormatPr baseColWidth="10" defaultRowHeight="16" x14ac:dyDescent="0.2"/>
  <cols>
    <col min="2" max="2" width="11" bestFit="1" customWidth="1"/>
    <col min="3" max="3" width="23.5" customWidth="1"/>
    <col min="4" max="4" width="16" customWidth="1"/>
  </cols>
  <sheetData>
    <row r="1" spans="1:21" x14ac:dyDescent="0.2">
      <c r="D1" s="6" t="s">
        <v>22</v>
      </c>
      <c r="E1" s="6"/>
      <c r="F1" s="6"/>
      <c r="G1" s="6"/>
      <c r="H1" s="6"/>
      <c r="I1" s="6"/>
      <c r="J1" s="6"/>
      <c r="K1" s="6"/>
      <c r="L1" s="6"/>
      <c r="M1" s="6"/>
      <c r="N1" s="6"/>
    </row>
    <row r="2" spans="1:21" x14ac:dyDescent="0.2">
      <c r="D2" s="6"/>
      <c r="E2" s="6"/>
      <c r="F2" s="6"/>
      <c r="G2" s="6"/>
      <c r="H2" s="6"/>
      <c r="I2" s="6"/>
      <c r="J2" s="6"/>
      <c r="K2" s="6"/>
      <c r="L2" s="6"/>
      <c r="M2" s="6"/>
      <c r="N2" s="6"/>
    </row>
    <row r="3" spans="1:21" x14ac:dyDescent="0.2">
      <c r="D3" s="6"/>
      <c r="E3" s="6"/>
      <c r="F3" s="6"/>
      <c r="G3" s="6"/>
      <c r="H3" s="6"/>
      <c r="I3" s="6"/>
      <c r="J3" s="6"/>
      <c r="K3" s="6"/>
      <c r="L3" s="6"/>
      <c r="M3" s="6"/>
      <c r="N3" s="6"/>
    </row>
    <row r="4" spans="1:21" x14ac:dyDescent="0.2">
      <c r="A4" s="7" t="s">
        <v>23</v>
      </c>
      <c r="B4" s="7"/>
      <c r="C4" s="7"/>
      <c r="D4" s="7"/>
      <c r="E4" s="7"/>
      <c r="F4" s="7"/>
      <c r="G4" s="7"/>
      <c r="H4" s="7"/>
      <c r="I4" s="7"/>
      <c r="J4" s="7"/>
      <c r="K4" s="7"/>
      <c r="L4" s="7"/>
      <c r="M4" s="7"/>
      <c r="N4" s="7"/>
      <c r="O4" s="7"/>
      <c r="P4" s="7"/>
      <c r="Q4" s="7"/>
      <c r="R4" s="7"/>
      <c r="S4" s="7"/>
      <c r="T4" s="7"/>
      <c r="U4" s="7"/>
    </row>
    <row r="5" spans="1:21" x14ac:dyDescent="0.2">
      <c r="A5" s="7"/>
      <c r="B5" s="7"/>
      <c r="C5" s="7"/>
      <c r="D5" s="7"/>
      <c r="E5" s="7"/>
      <c r="F5" s="7"/>
      <c r="G5" s="7"/>
      <c r="H5" s="7"/>
      <c r="I5" s="7"/>
      <c r="J5" s="7"/>
      <c r="K5" s="7"/>
      <c r="L5" s="7"/>
      <c r="M5" s="7"/>
      <c r="N5" s="7"/>
      <c r="O5" s="7"/>
      <c r="P5" s="7"/>
      <c r="Q5" s="7"/>
      <c r="R5" s="7"/>
      <c r="S5" s="7"/>
      <c r="T5" s="7"/>
      <c r="U5" s="7"/>
    </row>
    <row r="6" spans="1:21" x14ac:dyDescent="0.2">
      <c r="A6" s="7"/>
      <c r="B6" s="7"/>
      <c r="C6" s="7"/>
      <c r="D6" s="7"/>
      <c r="E6" s="7"/>
      <c r="F6" s="7"/>
      <c r="G6" s="7"/>
      <c r="H6" s="7"/>
      <c r="I6" s="7"/>
      <c r="J6" s="7"/>
      <c r="K6" s="7"/>
      <c r="L6" s="7"/>
      <c r="M6" s="7"/>
      <c r="N6" s="7"/>
      <c r="O6" s="7"/>
      <c r="P6" s="7"/>
      <c r="Q6" s="7"/>
      <c r="R6" s="7"/>
      <c r="S6" s="7"/>
      <c r="T6" s="7"/>
      <c r="U6" s="7"/>
    </row>
    <row r="9" spans="1:21" x14ac:dyDescent="0.2">
      <c r="A9" t="s">
        <v>24</v>
      </c>
      <c r="B9" t="s">
        <v>25</v>
      </c>
      <c r="C9" t="s">
        <v>26</v>
      </c>
      <c r="D9" t="s">
        <v>27</v>
      </c>
    </row>
    <row r="10" spans="1:21" x14ac:dyDescent="0.2">
      <c r="A10" t="s">
        <v>28</v>
      </c>
      <c r="B10" s="1">
        <v>50000</v>
      </c>
      <c r="C10" s="1">
        <v>80000</v>
      </c>
      <c r="D10">
        <v>0</v>
      </c>
    </row>
    <row r="11" spans="1:21" x14ac:dyDescent="0.2">
      <c r="A11" t="s">
        <v>29</v>
      </c>
      <c r="B11" s="1">
        <v>75000</v>
      </c>
      <c r="C11" s="1">
        <v>110000</v>
      </c>
      <c r="D11">
        <v>1</v>
      </c>
    </row>
    <row r="12" spans="1:21" x14ac:dyDescent="0.2">
      <c r="A12" t="s">
        <v>30</v>
      </c>
      <c r="B12" s="1">
        <v>40000</v>
      </c>
      <c r="C12" s="1">
        <v>55000</v>
      </c>
      <c r="D12">
        <v>1</v>
      </c>
    </row>
    <row r="13" spans="1:21" x14ac:dyDescent="0.2">
      <c r="A13" s="8" t="s">
        <v>32</v>
      </c>
      <c r="B13" s="9">
        <f>SUMPRODUCT(B10:B12,D10:D12)</f>
        <v>115000</v>
      </c>
      <c r="C13" s="9">
        <f>SUMPRODUCT(C10:C12,D10:D12)</f>
        <v>165000</v>
      </c>
    </row>
    <row r="14" spans="1:21" x14ac:dyDescent="0.2">
      <c r="A14" t="s">
        <v>31</v>
      </c>
      <c r="B14" s="1">
        <v>120000</v>
      </c>
      <c r="C14" s="1"/>
    </row>
  </sheetData>
  <mergeCells count="2">
    <mergeCell ref="D1:N3"/>
    <mergeCell ref="A4:U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Answer Report 1</vt:lpstr>
      <vt:lpstr>Sensitivity Report 1</vt:lpstr>
      <vt:lpstr>Transportation</vt:lpstr>
      <vt:lpstr>Assignment</vt:lpstr>
      <vt:lpstr>Capital_Investment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 Ghimire</dc:creator>
  <cp:lastModifiedBy>Ankita Ghimire</cp:lastModifiedBy>
  <dcterms:created xsi:type="dcterms:W3CDTF">2025-10-05T03:03:23Z</dcterms:created>
  <dcterms:modified xsi:type="dcterms:W3CDTF">2025-10-10T08:13:46Z</dcterms:modified>
</cp:coreProperties>
</file>