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STAR COMPUTER\Desktop\excel work\"/>
    </mc:Choice>
  </mc:AlternateContent>
  <xr:revisionPtr revIDLastSave="0" documentId="13_ncr:1_{571E0B4F-627D-4C3A-9F22-FD3196B6BC34}" xr6:coauthVersionLast="47" xr6:coauthVersionMax="47" xr10:uidLastSave="{00000000-0000-0000-0000-000000000000}"/>
  <bookViews>
    <workbookView xWindow="-120" yWindow="-120" windowWidth="20730" windowHeight="11160" activeTab="3" xr2:uid="{C7281812-C16F-446A-B049-DC747EEB15E0}"/>
  </bookViews>
  <sheets>
    <sheet name="Sheet1" sheetId="1" r:id="rId1"/>
    <sheet name=" count series" sheetId="2" r:id="rId2"/>
    <sheet name="EDATE, EOMONTH" sheetId="3" r:id="rId3"/>
    <sheet name="Sheet4" sheetId="5"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 i="5" l="1"/>
  <c r="B10" i="5"/>
  <c r="B11" i="5"/>
  <c r="B12" i="5"/>
  <c r="B9" i="5"/>
  <c r="D9" i="5"/>
  <c r="D10" i="5"/>
  <c r="D11" i="5"/>
  <c r="D12" i="5"/>
  <c r="D2" i="5"/>
  <c r="H6" i="5"/>
  <c r="H5" i="5"/>
  <c r="H3" i="5"/>
  <c r="H4" i="5"/>
  <c r="H2" i="5"/>
  <c r="G4" i="3"/>
  <c r="G5" i="3"/>
  <c r="G6" i="3"/>
  <c r="G7" i="3"/>
  <c r="G8" i="3"/>
  <c r="G3" i="3"/>
  <c r="K41" i="2"/>
  <c r="K42" i="2"/>
  <c r="K43" i="2"/>
  <c r="K40" i="2"/>
  <c r="J41" i="2"/>
  <c r="J42" i="2"/>
  <c r="J43" i="2"/>
  <c r="J40" i="2"/>
  <c r="S20" i="2"/>
  <c r="S21" i="2"/>
  <c r="S22" i="2"/>
  <c r="S23" i="2"/>
  <c r="S19" i="2"/>
  <c r="R20" i="2"/>
  <c r="R21" i="2"/>
  <c r="R22" i="2"/>
  <c r="R23" i="2"/>
  <c r="R19" i="2"/>
  <c r="Q20" i="2"/>
  <c r="Q21" i="2"/>
  <c r="Q22" i="2"/>
  <c r="Q23" i="2"/>
  <c r="Q19" i="2"/>
  <c r="M11" i="2"/>
  <c r="M12" i="2"/>
  <c r="M13" i="2"/>
  <c r="M14" i="2"/>
  <c r="M10" i="2"/>
  <c r="L11" i="2"/>
  <c r="L12" i="2"/>
  <c r="L13" i="2"/>
  <c r="L14" i="2"/>
  <c r="L10" i="2"/>
  <c r="K11" i="2"/>
  <c r="K12" i="2"/>
  <c r="K13" i="2"/>
  <c r="K14" i="2"/>
  <c r="K10" i="2"/>
  <c r="C1" i="2"/>
  <c r="D1" i="2"/>
  <c r="E1" i="2"/>
  <c r="C2" i="2"/>
  <c r="D2" i="2"/>
  <c r="E2" i="2"/>
  <c r="A3" i="2"/>
  <c r="D3" i="2" s="1"/>
  <c r="C4" i="2"/>
  <c r="D4" i="2"/>
  <c r="E4" i="2"/>
  <c r="B8" i="1"/>
  <c r="F8" i="1"/>
  <c r="D8" i="1"/>
  <c r="G8" i="1"/>
  <c r="C8" i="1"/>
  <c r="E8" i="1"/>
  <c r="H8" i="1"/>
  <c r="I8" i="1"/>
  <c r="I3" i="1"/>
  <c r="I4" i="1"/>
  <c r="I5" i="1"/>
  <c r="I6" i="1"/>
  <c r="I2" i="1"/>
  <c r="H3" i="1"/>
  <c r="H4" i="1"/>
  <c r="H5" i="1"/>
  <c r="H6" i="1"/>
  <c r="H2" i="1"/>
  <c r="G3" i="1"/>
  <c r="G4" i="1"/>
  <c r="G5" i="1"/>
  <c r="G6" i="1"/>
  <c r="G2" i="1"/>
  <c r="F3" i="1"/>
  <c r="F4" i="1"/>
  <c r="F5" i="1"/>
  <c r="F6" i="1"/>
  <c r="F2" i="1"/>
  <c r="E3" i="1"/>
  <c r="E4" i="1"/>
  <c r="E5" i="1"/>
  <c r="E6" i="1"/>
  <c r="E2" i="1"/>
  <c r="D3" i="1"/>
  <c r="D4" i="1"/>
  <c r="D5" i="1"/>
  <c r="D6" i="1"/>
  <c r="D2" i="1"/>
  <c r="C3" i="1"/>
  <c r="C4" i="1"/>
  <c r="C5" i="1"/>
  <c r="C6" i="1"/>
  <c r="C2" i="1"/>
  <c r="B2" i="1"/>
  <c r="B3" i="1"/>
  <c r="B4" i="1"/>
  <c r="B5" i="1"/>
  <c r="B6" i="1"/>
  <c r="C3" i="2" l="1"/>
  <c r="E3" i="2"/>
</calcChain>
</file>

<file path=xl/sharedStrings.xml><?xml version="1.0" encoding="utf-8"?>
<sst xmlns="http://schemas.openxmlformats.org/spreadsheetml/2006/main" count="150" uniqueCount="87">
  <si>
    <t>and</t>
  </si>
  <si>
    <t>or</t>
  </si>
  <si>
    <t>if and</t>
  </si>
  <si>
    <t>if or</t>
  </si>
  <si>
    <t>not</t>
  </si>
  <si>
    <t>not or</t>
  </si>
  <si>
    <t>not and</t>
  </si>
  <si>
    <t>even/odd</t>
  </si>
  <si>
    <t>text</t>
  </si>
  <si>
    <t>tom</t>
  </si>
  <si>
    <t>COUNT FORMULA</t>
  </si>
  <si>
    <t>COUNTA</t>
  </si>
  <si>
    <t>COUNTBLANK</t>
  </si>
  <si>
    <t>COUNTIF</t>
  </si>
  <si>
    <t>COUNTIFS</t>
  </si>
  <si>
    <t>VALUE1</t>
  </si>
  <si>
    <t>VALUE2</t>
  </si>
  <si>
    <t>VALUE3</t>
  </si>
  <si>
    <t>COUNT</t>
  </si>
  <si>
    <t>Anupam</t>
  </si>
  <si>
    <t>56SDF</t>
  </si>
  <si>
    <t>hello</t>
  </si>
  <si>
    <t>58RAJAT</t>
  </si>
  <si>
    <t>sno.</t>
  </si>
  <si>
    <t>name</t>
  </si>
  <si>
    <t>post</t>
  </si>
  <si>
    <t>tue.</t>
  </si>
  <si>
    <t>wed</t>
  </si>
  <si>
    <t>thurs</t>
  </si>
  <si>
    <t>fri</t>
  </si>
  <si>
    <t xml:space="preserve">sat </t>
  </si>
  <si>
    <t>sun</t>
  </si>
  <si>
    <t>present</t>
  </si>
  <si>
    <t>absent</t>
  </si>
  <si>
    <t>leave</t>
  </si>
  <si>
    <t>vikas</t>
  </si>
  <si>
    <t>rahul</t>
  </si>
  <si>
    <t>suman</t>
  </si>
  <si>
    <t>vishu</t>
  </si>
  <si>
    <t>davinder</t>
  </si>
  <si>
    <t>HR</t>
  </si>
  <si>
    <t>Manager</t>
  </si>
  <si>
    <t>clerk</t>
  </si>
  <si>
    <t>P.A</t>
  </si>
  <si>
    <t>Peon</t>
  </si>
  <si>
    <t>P</t>
  </si>
  <si>
    <t>A</t>
  </si>
  <si>
    <t>L</t>
  </si>
  <si>
    <t>H</t>
  </si>
  <si>
    <t>COUNTIF FORMULA</t>
  </si>
  <si>
    <t>COUNT,COUNTA,COUNTBLANK FORMULA</t>
  </si>
  <si>
    <t>COUNTIFS FORMULA</t>
  </si>
  <si>
    <t>NAME</t>
  </si>
  <si>
    <t>MOBILE</t>
  </si>
  <si>
    <t>SALE TARGET</t>
  </si>
  <si>
    <t>SALE QTY</t>
  </si>
  <si>
    <t>SANDEEP</t>
  </si>
  <si>
    <t>RAJA</t>
  </si>
  <si>
    <t>RAM</t>
  </si>
  <si>
    <t>MOHAN</t>
  </si>
  <si>
    <t xml:space="preserve">RAJA </t>
  </si>
  <si>
    <t>APPLE</t>
  </si>
  <si>
    <t>BLACKBERRY</t>
  </si>
  <si>
    <t>NOKIA</t>
  </si>
  <si>
    <t>SONY</t>
  </si>
  <si>
    <t>NON ACHIEVE</t>
  </si>
  <si>
    <t>TARGET ACHIEVE</t>
  </si>
  <si>
    <t>SELECT THE NAME RANGE FIRST, THEN THE NAME OF PERSON, THEN THE MOBILE RANGE, THEN THE MOBILE OF THE SALESPERSON, THEN THE SALE QTY, THEN IN DOUBLE QUOTES ENTER THE CONDITION</t>
  </si>
  <si>
    <t>START</t>
  </si>
  <si>
    <t>MONTHS</t>
  </si>
  <si>
    <t>EDATE</t>
  </si>
  <si>
    <t>EOMONTH</t>
  </si>
  <si>
    <t>DAYS</t>
  </si>
  <si>
    <t>MON,6-MAY-2019</t>
  </si>
  <si>
    <t>SAT,1-JUN-2019</t>
  </si>
  <si>
    <t>FRI,10-MAY-2019</t>
  </si>
  <si>
    <t>WORKDAY</t>
  </si>
  <si>
    <t>HOLIDAYS</t>
  </si>
  <si>
    <t>JOHN SMITH</t>
  </si>
  <si>
    <t>ANKITA BANSAL</t>
  </si>
  <si>
    <t>SAKET BANSAL</t>
  </si>
  <si>
    <t>KHYATI GUPTA</t>
  </si>
  <si>
    <t>GOOGLE</t>
  </si>
  <si>
    <t>www.google.com</t>
  </si>
  <si>
    <t>SMITH</t>
  </si>
  <si>
    <t>BANSAL</t>
  </si>
  <si>
    <t>GUPTA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</si>
</sst>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b/>
      <sz val="11"/>
      <name val="Calibri"/>
      <family val="2"/>
      <scheme val="minor"/>
    </font>
    <font>
      <sz val="11"/>
      <color theme="5"/>
      <name val="Calibri"/>
      <family val="2"/>
      <scheme val="minor"/>
    </font>
    <font>
      <sz val="12"/>
      <color rgb="FF040C28"/>
      <name val="Arial"/>
      <family val="2"/>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1" fillId="0" borderId="0" xfId="0" applyFont="1"/>
    <xf numFmtId="14" fontId="0" fillId="0" borderId="0" xfId="0" applyNumberFormat="1"/>
    <xf numFmtId="0" fontId="1" fillId="2" borderId="0" xfId="0" applyFont="1" applyFill="1"/>
    <xf numFmtId="0" fontId="3" fillId="0" borderId="0" xfId="0" applyFont="1"/>
    <xf numFmtId="0" fontId="3" fillId="2" borderId="0" xfId="0" applyFont="1" applyFill="1"/>
    <xf numFmtId="0" fontId="0" fillId="0" borderId="0" xfId="0" applyAlignment="1">
      <alignment horizontal="center"/>
    </xf>
    <xf numFmtId="0" fontId="0" fillId="3" borderId="0" xfId="0" applyFill="1" applyAlignment="1">
      <alignment horizontal="center"/>
    </xf>
    <xf numFmtId="0" fontId="2" fillId="3" borderId="0" xfId="0" applyFont="1" applyFill="1" applyAlignment="1">
      <alignment horizontal="center"/>
    </xf>
    <xf numFmtId="0" fontId="1" fillId="2" borderId="1" xfId="0" applyFont="1" applyFill="1" applyBorder="1" applyAlignment="1">
      <alignment horizontal="center"/>
    </xf>
    <xf numFmtId="0" fontId="0" fillId="0" borderId="1" xfId="0" applyBorder="1" applyAlignment="1">
      <alignment horizontal="center"/>
    </xf>
    <xf numFmtId="0" fontId="0" fillId="0" borderId="1" xfId="0" applyBorder="1"/>
    <xf numFmtId="0" fontId="1" fillId="2" borderId="1" xfId="0" applyFont="1" applyFill="1" applyBorder="1"/>
    <xf numFmtId="0" fontId="4" fillId="2" borderId="1" xfId="0" applyFont="1" applyFill="1" applyBorder="1"/>
    <xf numFmtId="0" fontId="5" fillId="0" borderId="1" xfId="0" applyFont="1" applyBorder="1" applyAlignment="1">
      <alignment horizontal="center"/>
    </xf>
    <xf numFmtId="15" fontId="0" fillId="0" borderId="0" xfId="0" applyNumberFormat="1"/>
    <xf numFmtId="15" fontId="0" fillId="0" borderId="1" xfId="0" applyNumberFormat="1" applyBorder="1"/>
    <xf numFmtId="0" fontId="3" fillId="2" borderId="1" xfId="0" applyFont="1" applyFill="1" applyBorder="1"/>
    <xf numFmtId="0" fontId="6" fillId="0" borderId="0" xfId="0" applyFont="1"/>
    <xf numFmtId="0" fontId="7"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www.goog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AA02C-1BA9-4720-9918-1DBC032DC986}">
  <dimension ref="A1:I8"/>
  <sheetViews>
    <sheetView workbookViewId="0">
      <selection activeCell="E12" sqref="E12"/>
    </sheetView>
  </sheetViews>
  <sheetFormatPr defaultRowHeight="15" x14ac:dyDescent="0.25"/>
  <cols>
    <col min="4" max="4" width="19.5703125" customWidth="1"/>
  </cols>
  <sheetData>
    <row r="1" spans="1:9" x14ac:dyDescent="0.25">
      <c r="A1" s="1"/>
      <c r="B1" s="1" t="s">
        <v>0</v>
      </c>
      <c r="C1" s="1" t="s">
        <v>1</v>
      </c>
      <c r="D1" s="1" t="s">
        <v>2</v>
      </c>
      <c r="E1" s="1" t="s">
        <v>3</v>
      </c>
      <c r="F1" s="1" t="s">
        <v>4</v>
      </c>
      <c r="G1" s="1" t="s">
        <v>5</v>
      </c>
      <c r="H1" s="1" t="s">
        <v>6</v>
      </c>
      <c r="I1" s="1" t="s">
        <v>7</v>
      </c>
    </row>
    <row r="2" spans="1:9" x14ac:dyDescent="0.25">
      <c r="A2">
        <v>100</v>
      </c>
      <c r="B2" t="b">
        <f>AND(A2:A6&gt;20,A2:A6&gt;60)</f>
        <v>1</v>
      </c>
      <c r="C2" t="b">
        <f>OR(A2:A6&lt;20,A2:A6&gt;90)</f>
        <v>1</v>
      </c>
      <c r="D2">
        <f>IF(AND(A2&gt;A3,A2&lt;120),A2,"not eligible")</f>
        <v>100</v>
      </c>
      <c r="E2" t="str">
        <f>IF(OR(A2&gt;100,A2&gt;150),A2,"idk")</f>
        <v>idk</v>
      </c>
      <c r="F2" t="b">
        <f>NOT(A2&gt;150)</f>
        <v>1</v>
      </c>
      <c r="G2" t="b">
        <f>NOT(OR(A2&gt;50,A2&gt;150))</f>
        <v>0</v>
      </c>
      <c r="H2" t="b">
        <f>NOT(AND(A2&gt;50,A2&gt;150))</f>
        <v>1</v>
      </c>
      <c r="I2" t="str">
        <f>IF(AND(A2/2,MOD(A2,2)=0),"even","odd")</f>
        <v>even</v>
      </c>
    </row>
    <row r="3" spans="1:9" x14ac:dyDescent="0.25">
      <c r="A3">
        <v>20</v>
      </c>
      <c r="B3" t="b">
        <f t="shared" ref="B3:B6" si="0">AND(A3:A7&gt;20,A3:A7&gt;60)</f>
        <v>0</v>
      </c>
      <c r="C3" t="b">
        <f t="shared" ref="C3:C6" si="1">OR(A3:A7&lt;20,A3:A7&gt;90)</f>
        <v>0</v>
      </c>
      <c r="D3" t="str">
        <f t="shared" ref="D3:D6" si="2">IF(AND(A3&gt;A4,A3&lt;120),A3,"not eligible")</f>
        <v>not eligible</v>
      </c>
      <c r="E3" t="str">
        <f t="shared" ref="E3:E6" si="3">IF(OR(A3&gt;100,A3&gt;150),A3,"idk")</f>
        <v>idk</v>
      </c>
      <c r="F3" t="b">
        <f t="shared" ref="F3:F6" si="4">NOT(A3&gt;150)</f>
        <v>1</v>
      </c>
      <c r="G3" t="b">
        <f t="shared" ref="G3:G6" si="5">NOT(OR(A3&gt;50,A3&gt;150))</f>
        <v>1</v>
      </c>
      <c r="H3" t="b">
        <f t="shared" ref="H3:H6" si="6">NOT(AND(A3&gt;50,A3&gt;150))</f>
        <v>1</v>
      </c>
      <c r="I3" t="str">
        <f t="shared" ref="I3:I6" si="7">IF(AND(A3/2,MOD(A3,2)=0),"even","odd")</f>
        <v>even</v>
      </c>
    </row>
    <row r="4" spans="1:9" x14ac:dyDescent="0.25">
      <c r="A4">
        <v>160</v>
      </c>
      <c r="B4" t="b">
        <f t="shared" si="0"/>
        <v>1</v>
      </c>
      <c r="C4" t="b">
        <f t="shared" si="1"/>
        <v>1</v>
      </c>
      <c r="D4" t="str">
        <f t="shared" si="2"/>
        <v>not eligible</v>
      </c>
      <c r="E4">
        <f t="shared" si="3"/>
        <v>160</v>
      </c>
      <c r="F4" t="b">
        <f t="shared" si="4"/>
        <v>0</v>
      </c>
      <c r="G4" t="b">
        <f t="shared" si="5"/>
        <v>0</v>
      </c>
      <c r="H4" t="b">
        <f t="shared" si="6"/>
        <v>0</v>
      </c>
      <c r="I4" t="str">
        <f t="shared" si="7"/>
        <v>even</v>
      </c>
    </row>
    <row r="5" spans="1:9" x14ac:dyDescent="0.25">
      <c r="A5">
        <v>10</v>
      </c>
      <c r="B5" t="b">
        <f t="shared" si="0"/>
        <v>0</v>
      </c>
      <c r="C5" t="b">
        <f t="shared" si="1"/>
        <v>1</v>
      </c>
      <c r="D5" t="str">
        <f t="shared" si="2"/>
        <v>not eligible</v>
      </c>
      <c r="E5" t="str">
        <f t="shared" si="3"/>
        <v>idk</v>
      </c>
      <c r="F5" t="b">
        <f t="shared" si="4"/>
        <v>1</v>
      </c>
      <c r="G5" t="b">
        <f t="shared" si="5"/>
        <v>1</v>
      </c>
      <c r="H5" t="b">
        <f t="shared" si="6"/>
        <v>1</v>
      </c>
      <c r="I5" t="str">
        <f t="shared" si="7"/>
        <v>even</v>
      </c>
    </row>
    <row r="6" spans="1:9" x14ac:dyDescent="0.25">
      <c r="A6">
        <v>565</v>
      </c>
      <c r="B6" t="b">
        <f t="shared" si="0"/>
        <v>1</v>
      </c>
      <c r="C6" t="b">
        <f t="shared" si="1"/>
        <v>1</v>
      </c>
      <c r="D6" t="str">
        <f t="shared" si="2"/>
        <v>not eligible</v>
      </c>
      <c r="E6">
        <f t="shared" si="3"/>
        <v>565</v>
      </c>
      <c r="F6" t="b">
        <f t="shared" si="4"/>
        <v>0</v>
      </c>
      <c r="G6" t="b">
        <f t="shared" si="5"/>
        <v>0</v>
      </c>
      <c r="H6" t="b">
        <f t="shared" si="6"/>
        <v>0</v>
      </c>
      <c r="I6" t="str">
        <f t="shared" si="7"/>
        <v>odd</v>
      </c>
    </row>
    <row r="8" spans="1:9" x14ac:dyDescent="0.25">
      <c r="B8" t="str">
        <f>UPPER(B1)</f>
        <v>AND</v>
      </c>
      <c r="C8" t="str">
        <f t="shared" ref="C8:I8" si="8">UPPER(C1)</f>
        <v>OR</v>
      </c>
      <c r="D8" t="str">
        <f t="shared" si="8"/>
        <v>IF AND</v>
      </c>
      <c r="E8" t="str">
        <f t="shared" si="8"/>
        <v>IF OR</v>
      </c>
      <c r="F8" t="str">
        <f t="shared" si="8"/>
        <v>NOT</v>
      </c>
      <c r="G8" t="str">
        <f t="shared" si="8"/>
        <v>NOT OR</v>
      </c>
      <c r="H8" t="str">
        <f t="shared" si="8"/>
        <v>NOT AND</v>
      </c>
      <c r="I8" t="str">
        <f t="shared" si="8"/>
        <v>EVEN/ODD</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6B261-418C-469D-82A7-1888D5881205}">
  <dimension ref="A1:S43"/>
  <sheetViews>
    <sheetView topLeftCell="G22" zoomScaleNormal="100" workbookViewId="0">
      <selection activeCell="M42" sqref="M42"/>
    </sheetView>
  </sheetViews>
  <sheetFormatPr defaultRowHeight="15" x14ac:dyDescent="0.25"/>
  <cols>
    <col min="2" max="2" width="23.28515625" customWidth="1"/>
    <col min="8" max="8" width="20.85546875" customWidth="1"/>
    <col min="9" max="9" width="14" customWidth="1"/>
    <col min="10" max="10" width="19.28515625" customWidth="1"/>
    <col min="11" max="11" width="13.140625" customWidth="1"/>
    <col min="12" max="12" width="12.7109375" customWidth="1"/>
    <col min="13" max="13" width="16" customWidth="1"/>
  </cols>
  <sheetData>
    <row r="1" spans="1:19" x14ac:dyDescent="0.25">
      <c r="A1">
        <v>5</v>
      </c>
      <c r="B1">
        <v>0</v>
      </c>
      <c r="C1">
        <f>COUNT(A1:B1)</f>
        <v>2</v>
      </c>
      <c r="D1">
        <f>COUNTA(A1:B1)</f>
        <v>2</v>
      </c>
      <c r="E1">
        <f>COUNTBLANK(A1:B1)</f>
        <v>0</v>
      </c>
    </row>
    <row r="2" spans="1:19" x14ac:dyDescent="0.25">
      <c r="A2" t="s">
        <v>8</v>
      </c>
      <c r="B2" t="s">
        <v>9</v>
      </c>
      <c r="C2">
        <f>COUNT(A2:B2)</f>
        <v>0</v>
      </c>
      <c r="D2">
        <f t="shared" ref="D2:D4" si="0">COUNTA(A2:B2)</f>
        <v>2</v>
      </c>
      <c r="E2">
        <f t="shared" ref="E2:E4" si="1">COUNTBLANK(A2:B2)</f>
        <v>0</v>
      </c>
    </row>
    <row r="3" spans="1:19" x14ac:dyDescent="0.25">
      <c r="A3" s="2">
        <f ca="1">TODAY()</f>
        <v>45114</v>
      </c>
      <c r="C3">
        <f ca="1">COUNT(A3:B3)</f>
        <v>1</v>
      </c>
      <c r="D3">
        <f t="shared" ca="1" si="0"/>
        <v>1</v>
      </c>
      <c r="E3">
        <f t="shared" ca="1" si="1"/>
        <v>1</v>
      </c>
    </row>
    <row r="4" spans="1:19" x14ac:dyDescent="0.25">
      <c r="A4" t="b">
        <v>0</v>
      </c>
      <c r="B4">
        <v>80</v>
      </c>
      <c r="C4">
        <f>COUNT(A4:B4)</f>
        <v>1</v>
      </c>
      <c r="D4">
        <f t="shared" si="0"/>
        <v>2</v>
      </c>
      <c r="E4">
        <f t="shared" si="1"/>
        <v>0</v>
      </c>
    </row>
    <row r="8" spans="1:19" x14ac:dyDescent="0.25">
      <c r="H8" s="8" t="s">
        <v>50</v>
      </c>
      <c r="I8" s="7"/>
      <c r="J8" s="7"/>
      <c r="K8" s="7"/>
      <c r="L8" s="7"/>
      <c r="M8" s="7"/>
      <c r="N8" s="7"/>
      <c r="O8" s="7"/>
      <c r="P8" s="7"/>
      <c r="Q8" s="7"/>
      <c r="R8" s="7"/>
    </row>
    <row r="9" spans="1:19" x14ac:dyDescent="0.25">
      <c r="H9" s="13" t="s">
        <v>15</v>
      </c>
      <c r="I9" s="13" t="s">
        <v>16</v>
      </c>
      <c r="J9" s="13" t="s">
        <v>17</v>
      </c>
      <c r="K9" s="13" t="s">
        <v>18</v>
      </c>
      <c r="L9" s="13" t="s">
        <v>11</v>
      </c>
      <c r="M9" s="13" t="s">
        <v>12</v>
      </c>
    </row>
    <row r="10" spans="1:19" x14ac:dyDescent="0.25">
      <c r="B10" s="3" t="s">
        <v>10</v>
      </c>
      <c r="H10" s="10">
        <v>34</v>
      </c>
      <c r="I10" s="10">
        <v>8</v>
      </c>
      <c r="J10" s="10" t="s">
        <v>21</v>
      </c>
      <c r="K10" s="11">
        <f>COUNT(H10:J10)</f>
        <v>2</v>
      </c>
      <c r="L10" s="11">
        <f>COUNTA(H10:J10)</f>
        <v>3</v>
      </c>
      <c r="M10" s="11">
        <f>COUNTBLANK(H10:J10)</f>
        <v>0</v>
      </c>
    </row>
    <row r="11" spans="1:19" x14ac:dyDescent="0.25">
      <c r="B11" s="4" t="s">
        <v>10</v>
      </c>
      <c r="H11" s="10" t="s">
        <v>19</v>
      </c>
      <c r="I11" s="10"/>
      <c r="J11" s="10">
        <v>56</v>
      </c>
      <c r="K11" s="11">
        <f t="shared" ref="K11:K14" si="2">COUNT(H11:J11)</f>
        <v>1</v>
      </c>
      <c r="L11" s="11">
        <f t="shared" ref="L11:L14" si="3">COUNTA(H11:J11)</f>
        <v>2</v>
      </c>
      <c r="M11" s="11">
        <f t="shared" ref="M11:M14" si="4">COUNTBLANK(H11:J11)</f>
        <v>1</v>
      </c>
    </row>
    <row r="12" spans="1:19" x14ac:dyDescent="0.25">
      <c r="B12" s="4" t="s">
        <v>11</v>
      </c>
      <c r="H12" s="10"/>
      <c r="I12" s="10">
        <v>56</v>
      </c>
      <c r="J12" s="10">
        <v>67</v>
      </c>
      <c r="K12" s="11">
        <f t="shared" si="2"/>
        <v>2</v>
      </c>
      <c r="L12" s="11">
        <f t="shared" si="3"/>
        <v>2</v>
      </c>
      <c r="M12" s="11">
        <f t="shared" si="4"/>
        <v>1</v>
      </c>
    </row>
    <row r="13" spans="1:19" x14ac:dyDescent="0.25">
      <c r="B13" s="4" t="s">
        <v>12</v>
      </c>
      <c r="H13" s="10">
        <v>45</v>
      </c>
      <c r="I13" s="10">
        <v>67</v>
      </c>
      <c r="J13" s="10" t="s">
        <v>22</v>
      </c>
      <c r="K13" s="11">
        <f t="shared" si="2"/>
        <v>2</v>
      </c>
      <c r="L13" s="11">
        <f t="shared" si="3"/>
        <v>3</v>
      </c>
      <c r="M13" s="11">
        <f t="shared" si="4"/>
        <v>0</v>
      </c>
    </row>
    <row r="14" spans="1:19" x14ac:dyDescent="0.25">
      <c r="B14" s="4" t="s">
        <v>13</v>
      </c>
      <c r="H14" s="10" t="s">
        <v>20</v>
      </c>
      <c r="I14" s="10" t="s">
        <v>21</v>
      </c>
      <c r="J14" s="10">
        <v>59</v>
      </c>
      <c r="K14" s="11">
        <f t="shared" si="2"/>
        <v>1</v>
      </c>
      <c r="L14" s="11">
        <f t="shared" si="3"/>
        <v>3</v>
      </c>
      <c r="M14" s="11">
        <f t="shared" si="4"/>
        <v>0</v>
      </c>
    </row>
    <row r="15" spans="1:19" x14ac:dyDescent="0.25">
      <c r="B15" s="4" t="s">
        <v>14</v>
      </c>
    </row>
    <row r="16" spans="1:19" x14ac:dyDescent="0.25">
      <c r="H16" s="8" t="s">
        <v>49</v>
      </c>
      <c r="I16" s="7"/>
      <c r="J16" s="7"/>
      <c r="K16" s="7"/>
      <c r="L16" s="7"/>
      <c r="M16" s="7"/>
      <c r="N16" s="7"/>
      <c r="O16" s="7"/>
      <c r="P16" s="7"/>
      <c r="Q16" s="7"/>
      <c r="R16" s="7"/>
      <c r="S16" s="7"/>
    </row>
    <row r="18" spans="8:19" x14ac:dyDescent="0.25">
      <c r="H18" s="12" t="s">
        <v>23</v>
      </c>
      <c r="I18" s="12" t="s">
        <v>24</v>
      </c>
      <c r="J18" s="12" t="s">
        <v>25</v>
      </c>
      <c r="K18" s="12" t="s">
        <v>26</v>
      </c>
      <c r="L18" s="12" t="s">
        <v>27</v>
      </c>
      <c r="M18" s="12" t="s">
        <v>28</v>
      </c>
      <c r="N18" s="12" t="s">
        <v>29</v>
      </c>
      <c r="O18" s="12" t="s">
        <v>30</v>
      </c>
      <c r="P18" s="12" t="s">
        <v>31</v>
      </c>
      <c r="Q18" s="12" t="s">
        <v>32</v>
      </c>
      <c r="R18" s="12" t="s">
        <v>33</v>
      </c>
      <c r="S18" s="12" t="s">
        <v>34</v>
      </c>
    </row>
    <row r="19" spans="8:19" x14ac:dyDescent="0.25">
      <c r="H19" s="10">
        <v>1</v>
      </c>
      <c r="I19" s="10" t="s">
        <v>35</v>
      </c>
      <c r="J19" s="10" t="s">
        <v>40</v>
      </c>
      <c r="K19" s="10" t="s">
        <v>45</v>
      </c>
      <c r="L19" s="10" t="s">
        <v>47</v>
      </c>
      <c r="M19" s="10" t="s">
        <v>45</v>
      </c>
      <c r="N19" s="10" t="s">
        <v>46</v>
      </c>
      <c r="O19" s="10" t="s">
        <v>45</v>
      </c>
      <c r="P19" s="10" t="s">
        <v>48</v>
      </c>
      <c r="Q19" s="10">
        <f>COUNTIF(K19:O19,"P")</f>
        <v>3</v>
      </c>
      <c r="R19" s="10">
        <f>COUNTIF(K19:O19,"a")</f>
        <v>1</v>
      </c>
      <c r="S19" s="10">
        <f>COUNTIF(K19:O19,"L")</f>
        <v>1</v>
      </c>
    </row>
    <row r="20" spans="8:19" x14ac:dyDescent="0.25">
      <c r="H20" s="10">
        <v>2</v>
      </c>
      <c r="I20" s="10" t="s">
        <v>36</v>
      </c>
      <c r="J20" s="10" t="s">
        <v>41</v>
      </c>
      <c r="K20" s="10" t="s">
        <v>46</v>
      </c>
      <c r="L20" s="10" t="s">
        <v>45</v>
      </c>
      <c r="M20" s="10" t="s">
        <v>47</v>
      </c>
      <c r="N20" s="10" t="s">
        <v>45</v>
      </c>
      <c r="O20" s="10" t="s">
        <v>45</v>
      </c>
      <c r="P20" s="10" t="s">
        <v>48</v>
      </c>
      <c r="Q20" s="10">
        <f t="shared" ref="Q20:Q23" si="5">COUNTIF(K20:O20,"P")</f>
        <v>3</v>
      </c>
      <c r="R20" s="10">
        <f t="shared" ref="R20:R23" si="6">COUNTIF(K20:O20,"a")</f>
        <v>1</v>
      </c>
      <c r="S20" s="10">
        <f t="shared" ref="S20:S23" si="7">COUNTIF(K20:O20,"L")</f>
        <v>1</v>
      </c>
    </row>
    <row r="21" spans="8:19" x14ac:dyDescent="0.25">
      <c r="H21" s="10">
        <v>3</v>
      </c>
      <c r="I21" s="10" t="s">
        <v>37</v>
      </c>
      <c r="J21" s="10" t="s">
        <v>42</v>
      </c>
      <c r="K21" s="10" t="s">
        <v>45</v>
      </c>
      <c r="L21" s="10" t="s">
        <v>47</v>
      </c>
      <c r="M21" s="10" t="s">
        <v>46</v>
      </c>
      <c r="N21" s="10" t="s">
        <v>47</v>
      </c>
      <c r="O21" s="10" t="s">
        <v>45</v>
      </c>
      <c r="P21" s="10" t="s">
        <v>48</v>
      </c>
      <c r="Q21" s="10">
        <f t="shared" si="5"/>
        <v>2</v>
      </c>
      <c r="R21" s="10">
        <f t="shared" si="6"/>
        <v>1</v>
      </c>
      <c r="S21" s="10">
        <f t="shared" si="7"/>
        <v>2</v>
      </c>
    </row>
    <row r="22" spans="8:19" x14ac:dyDescent="0.25">
      <c r="H22" s="10">
        <v>4</v>
      </c>
      <c r="I22" s="10" t="s">
        <v>38</v>
      </c>
      <c r="J22" s="10" t="s">
        <v>43</v>
      </c>
      <c r="K22" s="10" t="s">
        <v>45</v>
      </c>
      <c r="L22" s="10" t="s">
        <v>46</v>
      </c>
      <c r="M22" s="10" t="s">
        <v>47</v>
      </c>
      <c r="N22" s="10" t="s">
        <v>45</v>
      </c>
      <c r="O22" s="10" t="s">
        <v>46</v>
      </c>
      <c r="P22" s="10" t="s">
        <v>48</v>
      </c>
      <c r="Q22" s="10">
        <f t="shared" si="5"/>
        <v>2</v>
      </c>
      <c r="R22" s="10">
        <f t="shared" si="6"/>
        <v>2</v>
      </c>
      <c r="S22" s="10">
        <f t="shared" si="7"/>
        <v>1</v>
      </c>
    </row>
    <row r="23" spans="8:19" x14ac:dyDescent="0.25">
      <c r="H23" s="10">
        <v>5</v>
      </c>
      <c r="I23" s="10" t="s">
        <v>39</v>
      </c>
      <c r="J23" s="10" t="s">
        <v>44</v>
      </c>
      <c r="K23" s="10" t="s">
        <v>45</v>
      </c>
      <c r="L23" s="10" t="s">
        <v>45</v>
      </c>
      <c r="M23" s="10" t="s">
        <v>46</v>
      </c>
      <c r="N23" s="10" t="s">
        <v>45</v>
      </c>
      <c r="O23" s="10" t="s">
        <v>47</v>
      </c>
      <c r="P23" s="10" t="s">
        <v>48</v>
      </c>
      <c r="Q23" s="10">
        <f t="shared" si="5"/>
        <v>3</v>
      </c>
      <c r="R23" s="10">
        <f t="shared" si="6"/>
        <v>1</v>
      </c>
      <c r="S23" s="10">
        <f t="shared" si="7"/>
        <v>1</v>
      </c>
    </row>
    <row r="26" spans="8:19" x14ac:dyDescent="0.25">
      <c r="H26" s="8" t="s">
        <v>51</v>
      </c>
      <c r="I26" s="7"/>
      <c r="J26" s="7"/>
      <c r="K26" s="7"/>
      <c r="L26" s="7"/>
      <c r="M26" s="7"/>
      <c r="N26" s="7"/>
      <c r="O26" s="7"/>
      <c r="P26" s="7"/>
      <c r="Q26" s="7"/>
      <c r="R26" s="7"/>
      <c r="S26" s="7"/>
    </row>
    <row r="28" spans="8:19" x14ac:dyDescent="0.25">
      <c r="H28" s="9" t="s">
        <v>52</v>
      </c>
      <c r="I28" s="9" t="s">
        <v>53</v>
      </c>
      <c r="J28" s="9" t="s">
        <v>54</v>
      </c>
      <c r="K28" s="9" t="s">
        <v>55</v>
      </c>
    </row>
    <row r="29" spans="8:19" x14ac:dyDescent="0.25">
      <c r="H29" s="10" t="s">
        <v>56</v>
      </c>
      <c r="I29" s="10" t="s">
        <v>61</v>
      </c>
      <c r="J29" s="10">
        <v>35</v>
      </c>
      <c r="K29" s="10">
        <v>63</v>
      </c>
    </row>
    <row r="30" spans="8:19" x14ac:dyDescent="0.25">
      <c r="H30" s="10" t="s">
        <v>57</v>
      </c>
      <c r="I30" s="10" t="s">
        <v>62</v>
      </c>
      <c r="J30" s="10">
        <v>35</v>
      </c>
      <c r="K30" s="10">
        <v>67</v>
      </c>
    </row>
    <row r="31" spans="8:19" x14ac:dyDescent="0.25">
      <c r="H31" s="10" t="s">
        <v>58</v>
      </c>
      <c r="I31" s="10" t="s">
        <v>63</v>
      </c>
      <c r="J31" s="10">
        <v>35</v>
      </c>
      <c r="K31" s="14">
        <v>34</v>
      </c>
    </row>
    <row r="32" spans="8:19" x14ac:dyDescent="0.25">
      <c r="H32" s="10" t="s">
        <v>59</v>
      </c>
      <c r="I32" s="10" t="s">
        <v>64</v>
      </c>
      <c r="J32" s="10">
        <v>35</v>
      </c>
      <c r="K32" s="10">
        <v>54</v>
      </c>
    </row>
    <row r="33" spans="8:13" x14ac:dyDescent="0.25">
      <c r="H33" s="10" t="s">
        <v>56</v>
      </c>
      <c r="I33" s="10" t="s">
        <v>61</v>
      </c>
      <c r="J33" s="10">
        <v>35</v>
      </c>
      <c r="K33" s="14">
        <v>23</v>
      </c>
    </row>
    <row r="34" spans="8:13" x14ac:dyDescent="0.25">
      <c r="H34" s="10" t="s">
        <v>60</v>
      </c>
      <c r="I34" s="10" t="s">
        <v>62</v>
      </c>
      <c r="J34" s="10">
        <v>35</v>
      </c>
      <c r="K34" s="14">
        <v>20</v>
      </c>
    </row>
    <row r="35" spans="8:13" x14ac:dyDescent="0.25">
      <c r="H35" s="10" t="s">
        <v>58</v>
      </c>
      <c r="I35" s="10" t="s">
        <v>63</v>
      </c>
      <c r="J35" s="10">
        <v>35</v>
      </c>
      <c r="K35" s="10">
        <v>45</v>
      </c>
    </row>
    <row r="36" spans="8:13" x14ac:dyDescent="0.25">
      <c r="H36" s="10" t="s">
        <v>56</v>
      </c>
      <c r="I36" s="10" t="s">
        <v>61</v>
      </c>
      <c r="J36" s="10">
        <v>35</v>
      </c>
      <c r="K36" s="14">
        <v>20</v>
      </c>
    </row>
    <row r="37" spans="8:13" x14ac:dyDescent="0.25">
      <c r="H37" s="6"/>
      <c r="I37" s="6"/>
      <c r="J37" s="6"/>
      <c r="K37" s="6"/>
    </row>
    <row r="39" spans="8:13" x14ac:dyDescent="0.25">
      <c r="H39" s="9" t="s">
        <v>52</v>
      </c>
      <c r="I39" s="9" t="s">
        <v>53</v>
      </c>
      <c r="J39" s="12" t="s">
        <v>66</v>
      </c>
      <c r="K39" s="12" t="s">
        <v>65</v>
      </c>
      <c r="M39" s="4" t="s">
        <v>67</v>
      </c>
    </row>
    <row r="40" spans="8:13" x14ac:dyDescent="0.25">
      <c r="H40" s="10" t="s">
        <v>56</v>
      </c>
      <c r="I40" s="10" t="s">
        <v>61</v>
      </c>
      <c r="J40" s="11">
        <f>COUNTIFS(H29:H36,H40,I29:I36,I40,K29:K36,"&gt;35")</f>
        <v>1</v>
      </c>
      <c r="K40" s="11">
        <f>COUNTIFS(H29:H36,H40,I29:I36,I40,K29:K36,"&lt;35")</f>
        <v>2</v>
      </c>
    </row>
    <row r="41" spans="8:13" x14ac:dyDescent="0.25">
      <c r="H41" s="10" t="s">
        <v>57</v>
      </c>
      <c r="I41" s="10" t="s">
        <v>62</v>
      </c>
      <c r="J41" s="11">
        <f t="shared" ref="J41:J43" si="8">COUNTIFS(H30:H37,H41,I30:I37,I41,K30:K37,"&gt;35")</f>
        <v>1</v>
      </c>
      <c r="K41" s="11">
        <f t="shared" ref="K41:K43" si="9">COUNTIFS(H30:H37,H41,I30:I37,I41,K30:K37,"&lt;35")</f>
        <v>0</v>
      </c>
    </row>
    <row r="42" spans="8:13" x14ac:dyDescent="0.25">
      <c r="H42" s="10" t="s">
        <v>58</v>
      </c>
      <c r="I42" s="10" t="s">
        <v>63</v>
      </c>
      <c r="J42" s="11">
        <f t="shared" si="8"/>
        <v>1</v>
      </c>
      <c r="K42" s="11">
        <f t="shared" si="9"/>
        <v>1</v>
      </c>
    </row>
    <row r="43" spans="8:13" x14ac:dyDescent="0.25">
      <c r="H43" s="10" t="s">
        <v>59</v>
      </c>
      <c r="I43" s="10" t="s">
        <v>64</v>
      </c>
      <c r="J43" s="11">
        <f t="shared" si="8"/>
        <v>1</v>
      </c>
      <c r="K43" s="11">
        <f t="shared" si="9"/>
        <v>0</v>
      </c>
    </row>
  </sheetData>
  <mergeCells count="3">
    <mergeCell ref="H16:S16"/>
    <mergeCell ref="H8:R8"/>
    <mergeCell ref="H26:S2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31015-5888-4450-A17E-95D1EA3CB884}">
  <dimension ref="A2:H8"/>
  <sheetViews>
    <sheetView workbookViewId="0">
      <selection activeCell="E15" sqref="E15"/>
    </sheetView>
  </sheetViews>
  <sheetFormatPr defaultRowHeight="15" x14ac:dyDescent="0.25"/>
  <cols>
    <col min="1" max="1" width="21.28515625" customWidth="1"/>
    <col min="2" max="2" width="12.7109375" customWidth="1"/>
    <col min="7" max="7" width="12.5703125" customWidth="1"/>
    <col min="8" max="8" width="13.140625" customWidth="1"/>
  </cols>
  <sheetData>
    <row r="2" spans="1:8" x14ac:dyDescent="0.25">
      <c r="A2" s="17" t="s">
        <v>68</v>
      </c>
      <c r="B2" s="17" t="s">
        <v>69</v>
      </c>
      <c r="G2" s="17" t="s">
        <v>70</v>
      </c>
      <c r="H2" s="17" t="s">
        <v>71</v>
      </c>
    </row>
    <row r="3" spans="1:8" x14ac:dyDescent="0.25">
      <c r="A3" s="16">
        <v>40257</v>
      </c>
      <c r="B3" s="11">
        <v>6</v>
      </c>
      <c r="G3" s="16">
        <f>EDATE(A3,B3)</f>
        <v>40441</v>
      </c>
      <c r="H3" s="11"/>
    </row>
    <row r="4" spans="1:8" x14ac:dyDescent="0.25">
      <c r="A4" s="16">
        <v>41497</v>
      </c>
      <c r="B4" s="11">
        <v>-6</v>
      </c>
      <c r="G4" s="16">
        <f t="shared" ref="G4:G8" si="0">EDATE(A4,B4)</f>
        <v>41316</v>
      </c>
      <c r="H4" s="11"/>
    </row>
    <row r="5" spans="1:8" x14ac:dyDescent="0.25">
      <c r="A5" s="16">
        <v>42338</v>
      </c>
      <c r="B5" s="11">
        <v>12</v>
      </c>
      <c r="G5" s="16">
        <f t="shared" si="0"/>
        <v>42704</v>
      </c>
      <c r="H5" s="11"/>
    </row>
    <row r="6" spans="1:8" x14ac:dyDescent="0.25">
      <c r="A6" s="16">
        <v>42745</v>
      </c>
      <c r="B6" s="11">
        <v>0</v>
      </c>
      <c r="G6" s="16">
        <f t="shared" si="0"/>
        <v>42745</v>
      </c>
      <c r="H6" s="11"/>
    </row>
    <row r="7" spans="1:8" x14ac:dyDescent="0.25">
      <c r="A7" s="16">
        <v>43227</v>
      </c>
      <c r="B7" s="11">
        <v>9</v>
      </c>
      <c r="G7" s="16">
        <f t="shared" si="0"/>
        <v>43503</v>
      </c>
      <c r="H7" s="11"/>
    </row>
    <row r="8" spans="1:8" x14ac:dyDescent="0.25">
      <c r="A8" s="16">
        <v>44031</v>
      </c>
      <c r="B8" s="11">
        <v>24</v>
      </c>
      <c r="G8" s="16">
        <f t="shared" si="0"/>
        <v>44761</v>
      </c>
      <c r="H8"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80445-631E-4AE0-AD8A-6B9E7495C336}">
  <dimension ref="A1:M16"/>
  <sheetViews>
    <sheetView tabSelected="1" workbookViewId="0">
      <selection activeCell="J12" sqref="J12"/>
    </sheetView>
  </sheetViews>
  <sheetFormatPr defaultRowHeight="15" x14ac:dyDescent="0.25"/>
  <cols>
    <col min="1" max="1" width="22.85546875" customWidth="1"/>
    <col min="2" max="2" width="19.42578125" customWidth="1"/>
    <col min="3" max="3" width="23.7109375" customWidth="1"/>
    <col min="4" max="4" width="17.28515625" customWidth="1"/>
    <col min="6" max="6" width="13.5703125" customWidth="1"/>
    <col min="8" max="8" width="14.140625" customWidth="1"/>
  </cols>
  <sheetData>
    <row r="1" spans="1:13" x14ac:dyDescent="0.25">
      <c r="A1" s="5" t="s">
        <v>68</v>
      </c>
      <c r="B1" s="5" t="s">
        <v>72</v>
      </c>
      <c r="C1" s="5"/>
      <c r="D1" s="5" t="s">
        <v>76</v>
      </c>
      <c r="F1" s="5" t="s">
        <v>77</v>
      </c>
    </row>
    <row r="2" spans="1:13" x14ac:dyDescent="0.25">
      <c r="A2" t="s">
        <v>73</v>
      </c>
      <c r="B2">
        <v>5</v>
      </c>
      <c r="D2">
        <f>WORKDAY(H2,B2)</f>
        <v>43598</v>
      </c>
      <c r="F2" s="15">
        <v>43612</v>
      </c>
      <c r="H2" t="str">
        <f>RIGHT(A2,10)</f>
        <v>6-MAY-2019</v>
      </c>
    </row>
    <row r="3" spans="1:13" x14ac:dyDescent="0.25">
      <c r="A3" t="s">
        <v>73</v>
      </c>
      <c r="B3">
        <v>10</v>
      </c>
      <c r="F3" s="15">
        <v>43650</v>
      </c>
      <c r="H3" t="str">
        <f t="shared" ref="H3:H6" si="0">RIGHT(A3,10)</f>
        <v>6-MAY-2019</v>
      </c>
    </row>
    <row r="4" spans="1:13" x14ac:dyDescent="0.25">
      <c r="A4" t="s">
        <v>74</v>
      </c>
      <c r="B4">
        <v>30</v>
      </c>
      <c r="H4" t="str">
        <f t="shared" si="0"/>
        <v>1-JUN-2019</v>
      </c>
    </row>
    <row r="5" spans="1:13" x14ac:dyDescent="0.25">
      <c r="A5" t="s">
        <v>75</v>
      </c>
      <c r="B5">
        <v>15</v>
      </c>
      <c r="H5" t="str">
        <f>RIGHT(A5,11)</f>
        <v>10-MAY-2019</v>
      </c>
      <c r="M5">
        <f>TRANSPOSE(C2:C5)</f>
        <v>0</v>
      </c>
    </row>
    <row r="6" spans="1:13" x14ac:dyDescent="0.25">
      <c r="A6" t="s">
        <v>75</v>
      </c>
      <c r="B6">
        <v>-5</v>
      </c>
      <c r="H6" t="str">
        <f>RIGHT(A6,11)</f>
        <v>10-MAY-2019</v>
      </c>
    </row>
    <row r="9" spans="1:13" ht="15.75" x14ac:dyDescent="0.25">
      <c r="A9" t="s">
        <v>78</v>
      </c>
      <c r="B9" s="18" t="str">
        <f>LEFT(A9,LEN(A9)-FIND(" ",A9,1))</f>
        <v xml:space="preserve">JOHN </v>
      </c>
      <c r="D9" t="str">
        <f>RIGHT(A9,LEN(A9)-FIND(" ",A9,1))</f>
        <v>SMITH</v>
      </c>
    </row>
    <row r="10" spans="1:13" ht="15.75" x14ac:dyDescent="0.25">
      <c r="A10" t="s">
        <v>79</v>
      </c>
      <c r="B10" s="18" t="str">
        <f t="shared" ref="B10:B12" si="1">LEFT(A10,LEN(A10)-FIND(" ",A10,1))</f>
        <v>ANKITA</v>
      </c>
      <c r="D10" t="str">
        <f t="shared" ref="D10:F14" si="2">RIGHT(A10,LEN(A10)-FIND(" ",A10,1))</f>
        <v>BANSAL</v>
      </c>
    </row>
    <row r="11" spans="1:13" ht="15.75" x14ac:dyDescent="0.25">
      <c r="A11" t="s">
        <v>80</v>
      </c>
      <c r="B11" s="18" t="str">
        <f t="shared" si="1"/>
        <v xml:space="preserve">SAKET </v>
      </c>
      <c r="D11" t="str">
        <f t="shared" si="2"/>
        <v>BANSAL</v>
      </c>
      <c r="F11" t="s">
        <v>84</v>
      </c>
      <c r="G11" t="s">
        <v>84</v>
      </c>
      <c r="H11" t="s">
        <v>84</v>
      </c>
      <c r="I11" t="s">
        <v>84</v>
      </c>
    </row>
    <row r="12" spans="1:13" ht="15.75" x14ac:dyDescent="0.25">
      <c r="A12" t="s">
        <v>81</v>
      </c>
      <c r="B12" s="18" t="str">
        <f t="shared" si="1"/>
        <v>KHYAT</v>
      </c>
      <c r="D12" t="str">
        <f t="shared" si="2"/>
        <v>GUPTA</v>
      </c>
      <c r="F12" t="s">
        <v>85</v>
      </c>
      <c r="G12" t="s">
        <v>85</v>
      </c>
      <c r="H12" t="s">
        <v>85</v>
      </c>
      <c r="I12" t="s">
        <v>85</v>
      </c>
    </row>
    <row r="13" spans="1:13" x14ac:dyDescent="0.25">
      <c r="F13" t="s">
        <v>85</v>
      </c>
      <c r="G13" t="s">
        <v>85</v>
      </c>
      <c r="H13" t="s">
        <v>85</v>
      </c>
      <c r="I13" t="s">
        <v>85</v>
      </c>
    </row>
    <row r="14" spans="1:13" x14ac:dyDescent="0.25">
      <c r="F14" t="s">
        <v>86</v>
      </c>
      <c r="G14" t="s">
        <v>86</v>
      </c>
      <c r="H14" t="s">
        <v>86</v>
      </c>
      <c r="I14" t="s">
        <v>86</v>
      </c>
    </row>
    <row r="16" spans="1:13" x14ac:dyDescent="0.25">
      <c r="B16" t="s">
        <v>82</v>
      </c>
      <c r="C16" s="19" t="s">
        <v>83</v>
      </c>
      <c r="D16" s="19"/>
    </row>
  </sheetData>
  <hyperlinks>
    <hyperlink ref="C16" r:id="rId1" xr:uid="{B5E9A91A-149F-4C69-9D3F-291580B522D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 count series</vt:lpstr>
      <vt:lpstr>EDATE, EOMONTH</vt:lpstr>
      <vt:lpstr>Sheet4</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2023-07-05T06:45:41Z</dcterms:created>
  <dcterms:modified xsi:type="dcterms:W3CDTF">2023-07-07T07:52:25Z</dcterms:modified>
</cp:coreProperties>
</file>