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A\Desktop\study material\SAPM_Assignment\"/>
    </mc:Choice>
  </mc:AlternateContent>
  <xr:revisionPtr revIDLastSave="0" documentId="13_ncr:1_{B452A000-F3A2-4FC5-B8EB-04E973C2A997}" xr6:coauthVersionLast="45" xr6:coauthVersionMax="45" xr10:uidLastSave="{00000000-0000-0000-0000-000000000000}"/>
  <bookViews>
    <workbookView xWindow="-108" yWindow="-108" windowWidth="23256" windowHeight="12576" xr2:uid="{FD5D5EE9-1EF2-4059-9492-DEF784A65701}"/>
  </bookViews>
  <sheets>
    <sheet name="MUTUAL FUND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4" i="1" l="1"/>
  <c r="F317" i="1" l="1"/>
  <c r="I2" i="1" l="1"/>
  <c r="I3" i="1"/>
  <c r="J3" i="1"/>
  <c r="K3" i="1"/>
  <c r="K307" i="1" s="1"/>
  <c r="L3" i="1"/>
  <c r="M3" i="1"/>
  <c r="N3" i="1"/>
  <c r="O3" i="1"/>
  <c r="O307" i="1" s="1"/>
  <c r="I4" i="1"/>
  <c r="J4" i="1"/>
  <c r="K4" i="1"/>
  <c r="L4" i="1"/>
  <c r="L307" i="1" s="1"/>
  <c r="M4" i="1"/>
  <c r="N4" i="1"/>
  <c r="O4" i="1"/>
  <c r="I5" i="1"/>
  <c r="I304" i="1" s="1"/>
  <c r="J5" i="1"/>
  <c r="K5" i="1"/>
  <c r="L5" i="1"/>
  <c r="M5" i="1"/>
  <c r="M304" i="1" s="1"/>
  <c r="N5" i="1"/>
  <c r="O5" i="1"/>
  <c r="I6" i="1"/>
  <c r="J6" i="1"/>
  <c r="J304" i="1" s="1"/>
  <c r="K6" i="1"/>
  <c r="L6" i="1"/>
  <c r="M6" i="1"/>
  <c r="N6" i="1"/>
  <c r="N304" i="1" s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I157" i="1"/>
  <c r="J157" i="1"/>
  <c r="K157" i="1"/>
  <c r="L157" i="1"/>
  <c r="M157" i="1"/>
  <c r="N157" i="1"/>
  <c r="O157" i="1"/>
  <c r="I158" i="1"/>
  <c r="J158" i="1"/>
  <c r="K158" i="1"/>
  <c r="L158" i="1"/>
  <c r="M158" i="1"/>
  <c r="N158" i="1"/>
  <c r="O158" i="1"/>
  <c r="I159" i="1"/>
  <c r="J159" i="1"/>
  <c r="K159" i="1"/>
  <c r="L159" i="1"/>
  <c r="M159" i="1"/>
  <c r="N159" i="1"/>
  <c r="O159" i="1"/>
  <c r="I160" i="1"/>
  <c r="J160" i="1"/>
  <c r="K160" i="1"/>
  <c r="L160" i="1"/>
  <c r="M160" i="1"/>
  <c r="N160" i="1"/>
  <c r="O160" i="1"/>
  <c r="I161" i="1"/>
  <c r="J161" i="1"/>
  <c r="K161" i="1"/>
  <c r="L161" i="1"/>
  <c r="M161" i="1"/>
  <c r="N161" i="1"/>
  <c r="O161" i="1"/>
  <c r="I162" i="1"/>
  <c r="J162" i="1"/>
  <c r="K162" i="1"/>
  <c r="L162" i="1"/>
  <c r="M162" i="1"/>
  <c r="N162" i="1"/>
  <c r="O162" i="1"/>
  <c r="I163" i="1"/>
  <c r="J163" i="1"/>
  <c r="K163" i="1"/>
  <c r="L163" i="1"/>
  <c r="M163" i="1"/>
  <c r="N163" i="1"/>
  <c r="O163" i="1"/>
  <c r="I164" i="1"/>
  <c r="J164" i="1"/>
  <c r="K164" i="1"/>
  <c r="L164" i="1"/>
  <c r="M164" i="1"/>
  <c r="N164" i="1"/>
  <c r="O164" i="1"/>
  <c r="I165" i="1"/>
  <c r="J165" i="1"/>
  <c r="K165" i="1"/>
  <c r="L165" i="1"/>
  <c r="M165" i="1"/>
  <c r="N165" i="1"/>
  <c r="O165" i="1"/>
  <c r="I166" i="1"/>
  <c r="J166" i="1"/>
  <c r="K166" i="1"/>
  <c r="L166" i="1"/>
  <c r="M166" i="1"/>
  <c r="N166" i="1"/>
  <c r="O166" i="1"/>
  <c r="I167" i="1"/>
  <c r="J167" i="1"/>
  <c r="K167" i="1"/>
  <c r="L167" i="1"/>
  <c r="M167" i="1"/>
  <c r="N167" i="1"/>
  <c r="O167" i="1"/>
  <c r="I168" i="1"/>
  <c r="J168" i="1"/>
  <c r="K168" i="1"/>
  <c r="L168" i="1"/>
  <c r="M168" i="1"/>
  <c r="N168" i="1"/>
  <c r="O168" i="1"/>
  <c r="I169" i="1"/>
  <c r="J169" i="1"/>
  <c r="K169" i="1"/>
  <c r="L169" i="1"/>
  <c r="M169" i="1"/>
  <c r="N169" i="1"/>
  <c r="O169" i="1"/>
  <c r="I170" i="1"/>
  <c r="J170" i="1"/>
  <c r="K170" i="1"/>
  <c r="L170" i="1"/>
  <c r="M170" i="1"/>
  <c r="N170" i="1"/>
  <c r="O170" i="1"/>
  <c r="I171" i="1"/>
  <c r="J171" i="1"/>
  <c r="K171" i="1"/>
  <c r="L171" i="1"/>
  <c r="M171" i="1"/>
  <c r="N171" i="1"/>
  <c r="O171" i="1"/>
  <c r="I172" i="1"/>
  <c r="J172" i="1"/>
  <c r="K172" i="1"/>
  <c r="L172" i="1"/>
  <c r="M172" i="1"/>
  <c r="N172" i="1"/>
  <c r="O172" i="1"/>
  <c r="I173" i="1"/>
  <c r="J173" i="1"/>
  <c r="K173" i="1"/>
  <c r="L173" i="1"/>
  <c r="M173" i="1"/>
  <c r="N173" i="1"/>
  <c r="O173" i="1"/>
  <c r="I174" i="1"/>
  <c r="J174" i="1"/>
  <c r="K174" i="1"/>
  <c r="L174" i="1"/>
  <c r="M174" i="1"/>
  <c r="N174" i="1"/>
  <c r="O174" i="1"/>
  <c r="I175" i="1"/>
  <c r="J175" i="1"/>
  <c r="K175" i="1"/>
  <c r="L175" i="1"/>
  <c r="M175" i="1"/>
  <c r="N175" i="1"/>
  <c r="O175" i="1"/>
  <c r="I176" i="1"/>
  <c r="J176" i="1"/>
  <c r="K176" i="1"/>
  <c r="L176" i="1"/>
  <c r="M176" i="1"/>
  <c r="N176" i="1"/>
  <c r="O176" i="1"/>
  <c r="I177" i="1"/>
  <c r="J177" i="1"/>
  <c r="K177" i="1"/>
  <c r="L177" i="1"/>
  <c r="M177" i="1"/>
  <c r="N177" i="1"/>
  <c r="O177" i="1"/>
  <c r="I178" i="1"/>
  <c r="J178" i="1"/>
  <c r="K178" i="1"/>
  <c r="L178" i="1"/>
  <c r="M178" i="1"/>
  <c r="N178" i="1"/>
  <c r="O178" i="1"/>
  <c r="I179" i="1"/>
  <c r="J179" i="1"/>
  <c r="K179" i="1"/>
  <c r="L179" i="1"/>
  <c r="M179" i="1"/>
  <c r="N179" i="1"/>
  <c r="O179" i="1"/>
  <c r="I180" i="1"/>
  <c r="J180" i="1"/>
  <c r="K180" i="1"/>
  <c r="L180" i="1"/>
  <c r="M180" i="1"/>
  <c r="N180" i="1"/>
  <c r="O180" i="1"/>
  <c r="I181" i="1"/>
  <c r="J181" i="1"/>
  <c r="K181" i="1"/>
  <c r="L181" i="1"/>
  <c r="M181" i="1"/>
  <c r="N181" i="1"/>
  <c r="O181" i="1"/>
  <c r="I182" i="1"/>
  <c r="J182" i="1"/>
  <c r="K182" i="1"/>
  <c r="L182" i="1"/>
  <c r="M182" i="1"/>
  <c r="N182" i="1"/>
  <c r="O182" i="1"/>
  <c r="I183" i="1"/>
  <c r="J183" i="1"/>
  <c r="K183" i="1"/>
  <c r="L183" i="1"/>
  <c r="M183" i="1"/>
  <c r="N183" i="1"/>
  <c r="O183" i="1"/>
  <c r="I184" i="1"/>
  <c r="J184" i="1"/>
  <c r="K184" i="1"/>
  <c r="L184" i="1"/>
  <c r="M184" i="1"/>
  <c r="N184" i="1"/>
  <c r="O184" i="1"/>
  <c r="I185" i="1"/>
  <c r="J185" i="1"/>
  <c r="K185" i="1"/>
  <c r="L185" i="1"/>
  <c r="M185" i="1"/>
  <c r="N185" i="1"/>
  <c r="O185" i="1"/>
  <c r="I186" i="1"/>
  <c r="J186" i="1"/>
  <c r="K186" i="1"/>
  <c r="L186" i="1"/>
  <c r="M186" i="1"/>
  <c r="N186" i="1"/>
  <c r="O186" i="1"/>
  <c r="I187" i="1"/>
  <c r="J187" i="1"/>
  <c r="K187" i="1"/>
  <c r="L187" i="1"/>
  <c r="M187" i="1"/>
  <c r="N187" i="1"/>
  <c r="O187" i="1"/>
  <c r="I188" i="1"/>
  <c r="J188" i="1"/>
  <c r="K188" i="1"/>
  <c r="L188" i="1"/>
  <c r="M188" i="1"/>
  <c r="N188" i="1"/>
  <c r="O188" i="1"/>
  <c r="I189" i="1"/>
  <c r="J189" i="1"/>
  <c r="K189" i="1"/>
  <c r="L189" i="1"/>
  <c r="M189" i="1"/>
  <c r="N189" i="1"/>
  <c r="O189" i="1"/>
  <c r="I190" i="1"/>
  <c r="J190" i="1"/>
  <c r="K190" i="1"/>
  <c r="L190" i="1"/>
  <c r="M190" i="1"/>
  <c r="N190" i="1"/>
  <c r="O190" i="1"/>
  <c r="I191" i="1"/>
  <c r="J191" i="1"/>
  <c r="K191" i="1"/>
  <c r="L191" i="1"/>
  <c r="M191" i="1"/>
  <c r="N191" i="1"/>
  <c r="O191" i="1"/>
  <c r="I192" i="1"/>
  <c r="J192" i="1"/>
  <c r="K192" i="1"/>
  <c r="L192" i="1"/>
  <c r="M192" i="1"/>
  <c r="N192" i="1"/>
  <c r="O192" i="1"/>
  <c r="I193" i="1"/>
  <c r="J193" i="1"/>
  <c r="K193" i="1"/>
  <c r="L193" i="1"/>
  <c r="M193" i="1"/>
  <c r="N193" i="1"/>
  <c r="O193" i="1"/>
  <c r="I194" i="1"/>
  <c r="J194" i="1"/>
  <c r="K194" i="1"/>
  <c r="L194" i="1"/>
  <c r="M194" i="1"/>
  <c r="N194" i="1"/>
  <c r="O194" i="1"/>
  <c r="I195" i="1"/>
  <c r="J195" i="1"/>
  <c r="K195" i="1"/>
  <c r="L195" i="1"/>
  <c r="M195" i="1"/>
  <c r="N195" i="1"/>
  <c r="O195" i="1"/>
  <c r="I196" i="1"/>
  <c r="J196" i="1"/>
  <c r="K196" i="1"/>
  <c r="L196" i="1"/>
  <c r="M196" i="1"/>
  <c r="N196" i="1"/>
  <c r="O196" i="1"/>
  <c r="I197" i="1"/>
  <c r="J197" i="1"/>
  <c r="K197" i="1"/>
  <c r="L197" i="1"/>
  <c r="M197" i="1"/>
  <c r="N197" i="1"/>
  <c r="O197" i="1"/>
  <c r="I198" i="1"/>
  <c r="J198" i="1"/>
  <c r="K198" i="1"/>
  <c r="L198" i="1"/>
  <c r="M198" i="1"/>
  <c r="N198" i="1"/>
  <c r="O198" i="1"/>
  <c r="I199" i="1"/>
  <c r="J199" i="1"/>
  <c r="K199" i="1"/>
  <c r="L199" i="1"/>
  <c r="M199" i="1"/>
  <c r="N199" i="1"/>
  <c r="O199" i="1"/>
  <c r="I200" i="1"/>
  <c r="J200" i="1"/>
  <c r="K200" i="1"/>
  <c r="L200" i="1"/>
  <c r="M200" i="1"/>
  <c r="N200" i="1"/>
  <c r="O200" i="1"/>
  <c r="I201" i="1"/>
  <c r="J201" i="1"/>
  <c r="K201" i="1"/>
  <c r="L201" i="1"/>
  <c r="M201" i="1"/>
  <c r="N201" i="1"/>
  <c r="O201" i="1"/>
  <c r="I202" i="1"/>
  <c r="J202" i="1"/>
  <c r="K202" i="1"/>
  <c r="L202" i="1"/>
  <c r="M202" i="1"/>
  <c r="N202" i="1"/>
  <c r="O202" i="1"/>
  <c r="I203" i="1"/>
  <c r="J203" i="1"/>
  <c r="K203" i="1"/>
  <c r="L203" i="1"/>
  <c r="M203" i="1"/>
  <c r="N203" i="1"/>
  <c r="O203" i="1"/>
  <c r="I204" i="1"/>
  <c r="J204" i="1"/>
  <c r="K204" i="1"/>
  <c r="L204" i="1"/>
  <c r="M204" i="1"/>
  <c r="N204" i="1"/>
  <c r="O204" i="1"/>
  <c r="I205" i="1"/>
  <c r="J205" i="1"/>
  <c r="K205" i="1"/>
  <c r="L205" i="1"/>
  <c r="M205" i="1"/>
  <c r="N205" i="1"/>
  <c r="O205" i="1"/>
  <c r="I206" i="1"/>
  <c r="J206" i="1"/>
  <c r="K206" i="1"/>
  <c r="L206" i="1"/>
  <c r="M206" i="1"/>
  <c r="N206" i="1"/>
  <c r="O206" i="1"/>
  <c r="I207" i="1"/>
  <c r="J207" i="1"/>
  <c r="K207" i="1"/>
  <c r="L207" i="1"/>
  <c r="M207" i="1"/>
  <c r="N207" i="1"/>
  <c r="O207" i="1"/>
  <c r="I208" i="1"/>
  <c r="J208" i="1"/>
  <c r="K208" i="1"/>
  <c r="L208" i="1"/>
  <c r="M208" i="1"/>
  <c r="N208" i="1"/>
  <c r="O208" i="1"/>
  <c r="I209" i="1"/>
  <c r="J209" i="1"/>
  <c r="K209" i="1"/>
  <c r="L209" i="1"/>
  <c r="M209" i="1"/>
  <c r="N209" i="1"/>
  <c r="O209" i="1"/>
  <c r="I210" i="1"/>
  <c r="J210" i="1"/>
  <c r="K210" i="1"/>
  <c r="L210" i="1"/>
  <c r="M210" i="1"/>
  <c r="N210" i="1"/>
  <c r="O210" i="1"/>
  <c r="I211" i="1"/>
  <c r="J211" i="1"/>
  <c r="K211" i="1"/>
  <c r="L211" i="1"/>
  <c r="M211" i="1"/>
  <c r="N211" i="1"/>
  <c r="O211" i="1"/>
  <c r="I212" i="1"/>
  <c r="J212" i="1"/>
  <c r="K212" i="1"/>
  <c r="L212" i="1"/>
  <c r="M212" i="1"/>
  <c r="N212" i="1"/>
  <c r="O212" i="1"/>
  <c r="I213" i="1"/>
  <c r="J213" i="1"/>
  <c r="K213" i="1"/>
  <c r="L213" i="1"/>
  <c r="M213" i="1"/>
  <c r="N213" i="1"/>
  <c r="O213" i="1"/>
  <c r="I214" i="1"/>
  <c r="J214" i="1"/>
  <c r="K214" i="1"/>
  <c r="L214" i="1"/>
  <c r="M214" i="1"/>
  <c r="N214" i="1"/>
  <c r="O214" i="1"/>
  <c r="I215" i="1"/>
  <c r="J215" i="1"/>
  <c r="K215" i="1"/>
  <c r="L215" i="1"/>
  <c r="M215" i="1"/>
  <c r="N215" i="1"/>
  <c r="O215" i="1"/>
  <c r="I216" i="1"/>
  <c r="J216" i="1"/>
  <c r="K216" i="1"/>
  <c r="L216" i="1"/>
  <c r="M216" i="1"/>
  <c r="N216" i="1"/>
  <c r="O216" i="1"/>
  <c r="I217" i="1"/>
  <c r="J217" i="1"/>
  <c r="K217" i="1"/>
  <c r="L217" i="1"/>
  <c r="M217" i="1"/>
  <c r="N217" i="1"/>
  <c r="O217" i="1"/>
  <c r="I218" i="1"/>
  <c r="J218" i="1"/>
  <c r="K218" i="1"/>
  <c r="L218" i="1"/>
  <c r="M218" i="1"/>
  <c r="N218" i="1"/>
  <c r="O218" i="1"/>
  <c r="I219" i="1"/>
  <c r="J219" i="1"/>
  <c r="K219" i="1"/>
  <c r="L219" i="1"/>
  <c r="M219" i="1"/>
  <c r="N219" i="1"/>
  <c r="O219" i="1"/>
  <c r="I220" i="1"/>
  <c r="J220" i="1"/>
  <c r="K220" i="1"/>
  <c r="L220" i="1"/>
  <c r="M220" i="1"/>
  <c r="N220" i="1"/>
  <c r="O220" i="1"/>
  <c r="I221" i="1"/>
  <c r="J221" i="1"/>
  <c r="K221" i="1"/>
  <c r="L221" i="1"/>
  <c r="M221" i="1"/>
  <c r="N221" i="1"/>
  <c r="O221" i="1"/>
  <c r="I222" i="1"/>
  <c r="J222" i="1"/>
  <c r="K222" i="1"/>
  <c r="L222" i="1"/>
  <c r="M222" i="1"/>
  <c r="N222" i="1"/>
  <c r="O222" i="1"/>
  <c r="I223" i="1"/>
  <c r="J223" i="1"/>
  <c r="K223" i="1"/>
  <c r="L223" i="1"/>
  <c r="M223" i="1"/>
  <c r="N223" i="1"/>
  <c r="O223" i="1"/>
  <c r="I224" i="1"/>
  <c r="J224" i="1"/>
  <c r="K224" i="1"/>
  <c r="L224" i="1"/>
  <c r="M224" i="1"/>
  <c r="N224" i="1"/>
  <c r="O224" i="1"/>
  <c r="I225" i="1"/>
  <c r="J225" i="1"/>
  <c r="K225" i="1"/>
  <c r="L225" i="1"/>
  <c r="M225" i="1"/>
  <c r="N225" i="1"/>
  <c r="O225" i="1"/>
  <c r="I226" i="1"/>
  <c r="J226" i="1"/>
  <c r="K226" i="1"/>
  <c r="L226" i="1"/>
  <c r="M226" i="1"/>
  <c r="N226" i="1"/>
  <c r="O226" i="1"/>
  <c r="I227" i="1"/>
  <c r="J227" i="1"/>
  <c r="K227" i="1"/>
  <c r="L227" i="1"/>
  <c r="M227" i="1"/>
  <c r="N227" i="1"/>
  <c r="O227" i="1"/>
  <c r="I228" i="1"/>
  <c r="J228" i="1"/>
  <c r="K228" i="1"/>
  <c r="L228" i="1"/>
  <c r="M228" i="1"/>
  <c r="N228" i="1"/>
  <c r="O228" i="1"/>
  <c r="I229" i="1"/>
  <c r="J229" i="1"/>
  <c r="K229" i="1"/>
  <c r="L229" i="1"/>
  <c r="M229" i="1"/>
  <c r="N229" i="1"/>
  <c r="O229" i="1"/>
  <c r="I230" i="1"/>
  <c r="J230" i="1"/>
  <c r="K230" i="1"/>
  <c r="L230" i="1"/>
  <c r="M230" i="1"/>
  <c r="N230" i="1"/>
  <c r="O230" i="1"/>
  <c r="I231" i="1"/>
  <c r="J231" i="1"/>
  <c r="K231" i="1"/>
  <c r="L231" i="1"/>
  <c r="M231" i="1"/>
  <c r="N231" i="1"/>
  <c r="O231" i="1"/>
  <c r="I232" i="1"/>
  <c r="J232" i="1"/>
  <c r="K232" i="1"/>
  <c r="L232" i="1"/>
  <c r="M232" i="1"/>
  <c r="N232" i="1"/>
  <c r="O232" i="1"/>
  <c r="I233" i="1"/>
  <c r="J233" i="1"/>
  <c r="K233" i="1"/>
  <c r="L233" i="1"/>
  <c r="M233" i="1"/>
  <c r="N233" i="1"/>
  <c r="O233" i="1"/>
  <c r="I234" i="1"/>
  <c r="J234" i="1"/>
  <c r="K234" i="1"/>
  <c r="L234" i="1"/>
  <c r="M234" i="1"/>
  <c r="N234" i="1"/>
  <c r="O234" i="1"/>
  <c r="I235" i="1"/>
  <c r="J235" i="1"/>
  <c r="K235" i="1"/>
  <c r="L235" i="1"/>
  <c r="M235" i="1"/>
  <c r="N235" i="1"/>
  <c r="O235" i="1"/>
  <c r="I236" i="1"/>
  <c r="J236" i="1"/>
  <c r="K236" i="1"/>
  <c r="L236" i="1"/>
  <c r="M236" i="1"/>
  <c r="N236" i="1"/>
  <c r="O236" i="1"/>
  <c r="I237" i="1"/>
  <c r="J237" i="1"/>
  <c r="K237" i="1"/>
  <c r="L237" i="1"/>
  <c r="M237" i="1"/>
  <c r="N237" i="1"/>
  <c r="O237" i="1"/>
  <c r="I238" i="1"/>
  <c r="J238" i="1"/>
  <c r="K238" i="1"/>
  <c r="L238" i="1"/>
  <c r="M238" i="1"/>
  <c r="N238" i="1"/>
  <c r="O238" i="1"/>
  <c r="I239" i="1"/>
  <c r="J239" i="1"/>
  <c r="K239" i="1"/>
  <c r="L239" i="1"/>
  <c r="M239" i="1"/>
  <c r="N239" i="1"/>
  <c r="O239" i="1"/>
  <c r="I240" i="1"/>
  <c r="J240" i="1"/>
  <c r="K240" i="1"/>
  <c r="L240" i="1"/>
  <c r="M240" i="1"/>
  <c r="N240" i="1"/>
  <c r="O240" i="1"/>
  <c r="I241" i="1"/>
  <c r="J241" i="1"/>
  <c r="K241" i="1"/>
  <c r="L241" i="1"/>
  <c r="M241" i="1"/>
  <c r="N241" i="1"/>
  <c r="O241" i="1"/>
  <c r="I242" i="1"/>
  <c r="J242" i="1"/>
  <c r="K242" i="1"/>
  <c r="L242" i="1"/>
  <c r="M242" i="1"/>
  <c r="N242" i="1"/>
  <c r="O242" i="1"/>
  <c r="I243" i="1"/>
  <c r="J243" i="1"/>
  <c r="K243" i="1"/>
  <c r="L243" i="1"/>
  <c r="M243" i="1"/>
  <c r="N243" i="1"/>
  <c r="O243" i="1"/>
  <c r="I244" i="1"/>
  <c r="J244" i="1"/>
  <c r="K244" i="1"/>
  <c r="L244" i="1"/>
  <c r="M244" i="1"/>
  <c r="N244" i="1"/>
  <c r="O244" i="1"/>
  <c r="I245" i="1"/>
  <c r="J245" i="1"/>
  <c r="K245" i="1"/>
  <c r="L245" i="1"/>
  <c r="M245" i="1"/>
  <c r="N245" i="1"/>
  <c r="O245" i="1"/>
  <c r="I246" i="1"/>
  <c r="J246" i="1"/>
  <c r="K246" i="1"/>
  <c r="L246" i="1"/>
  <c r="M246" i="1"/>
  <c r="N246" i="1"/>
  <c r="O246" i="1"/>
  <c r="I247" i="1"/>
  <c r="J247" i="1"/>
  <c r="K247" i="1"/>
  <c r="L247" i="1"/>
  <c r="M247" i="1"/>
  <c r="N247" i="1"/>
  <c r="O247" i="1"/>
  <c r="I248" i="1"/>
  <c r="J248" i="1"/>
  <c r="K248" i="1"/>
  <c r="L248" i="1"/>
  <c r="M248" i="1"/>
  <c r="N248" i="1"/>
  <c r="O248" i="1"/>
  <c r="I249" i="1"/>
  <c r="J249" i="1"/>
  <c r="K249" i="1"/>
  <c r="L249" i="1"/>
  <c r="M249" i="1"/>
  <c r="N249" i="1"/>
  <c r="O249" i="1"/>
  <c r="I250" i="1"/>
  <c r="J250" i="1"/>
  <c r="K250" i="1"/>
  <c r="L250" i="1"/>
  <c r="M250" i="1"/>
  <c r="N250" i="1"/>
  <c r="O250" i="1"/>
  <c r="I251" i="1"/>
  <c r="J251" i="1"/>
  <c r="K251" i="1"/>
  <c r="L251" i="1"/>
  <c r="M251" i="1"/>
  <c r="N251" i="1"/>
  <c r="O251" i="1"/>
  <c r="I252" i="1"/>
  <c r="J252" i="1"/>
  <c r="K252" i="1"/>
  <c r="L252" i="1"/>
  <c r="M252" i="1"/>
  <c r="N252" i="1"/>
  <c r="O252" i="1"/>
  <c r="I253" i="1"/>
  <c r="J253" i="1"/>
  <c r="K253" i="1"/>
  <c r="L253" i="1"/>
  <c r="M253" i="1"/>
  <c r="N253" i="1"/>
  <c r="O253" i="1"/>
  <c r="I254" i="1"/>
  <c r="J254" i="1"/>
  <c r="K254" i="1"/>
  <c r="L254" i="1"/>
  <c r="M254" i="1"/>
  <c r="N254" i="1"/>
  <c r="O254" i="1"/>
  <c r="I255" i="1"/>
  <c r="J255" i="1"/>
  <c r="K255" i="1"/>
  <c r="L255" i="1"/>
  <c r="M255" i="1"/>
  <c r="N255" i="1"/>
  <c r="O255" i="1"/>
  <c r="I256" i="1"/>
  <c r="J256" i="1"/>
  <c r="K256" i="1"/>
  <c r="L256" i="1"/>
  <c r="M256" i="1"/>
  <c r="N256" i="1"/>
  <c r="O256" i="1"/>
  <c r="I257" i="1"/>
  <c r="J257" i="1"/>
  <c r="K257" i="1"/>
  <c r="L257" i="1"/>
  <c r="M257" i="1"/>
  <c r="N257" i="1"/>
  <c r="O257" i="1"/>
  <c r="I258" i="1"/>
  <c r="J258" i="1"/>
  <c r="K258" i="1"/>
  <c r="L258" i="1"/>
  <c r="M258" i="1"/>
  <c r="N258" i="1"/>
  <c r="O258" i="1"/>
  <c r="I259" i="1"/>
  <c r="J259" i="1"/>
  <c r="K259" i="1"/>
  <c r="L259" i="1"/>
  <c r="M259" i="1"/>
  <c r="N259" i="1"/>
  <c r="O259" i="1"/>
  <c r="I260" i="1"/>
  <c r="J260" i="1"/>
  <c r="K260" i="1"/>
  <c r="L260" i="1"/>
  <c r="M260" i="1"/>
  <c r="N260" i="1"/>
  <c r="O260" i="1"/>
  <c r="I261" i="1"/>
  <c r="J261" i="1"/>
  <c r="K261" i="1"/>
  <c r="L261" i="1"/>
  <c r="M261" i="1"/>
  <c r="N261" i="1"/>
  <c r="O261" i="1"/>
  <c r="I262" i="1"/>
  <c r="J262" i="1"/>
  <c r="K262" i="1"/>
  <c r="L262" i="1"/>
  <c r="M262" i="1"/>
  <c r="N262" i="1"/>
  <c r="O262" i="1"/>
  <c r="I263" i="1"/>
  <c r="J263" i="1"/>
  <c r="K263" i="1"/>
  <c r="L263" i="1"/>
  <c r="M263" i="1"/>
  <c r="N263" i="1"/>
  <c r="O263" i="1"/>
  <c r="I264" i="1"/>
  <c r="J264" i="1"/>
  <c r="K264" i="1"/>
  <c r="L264" i="1"/>
  <c r="M264" i="1"/>
  <c r="N264" i="1"/>
  <c r="O264" i="1"/>
  <c r="I265" i="1"/>
  <c r="J265" i="1"/>
  <c r="K265" i="1"/>
  <c r="L265" i="1"/>
  <c r="M265" i="1"/>
  <c r="N265" i="1"/>
  <c r="O265" i="1"/>
  <c r="I266" i="1"/>
  <c r="J266" i="1"/>
  <c r="K266" i="1"/>
  <c r="L266" i="1"/>
  <c r="M266" i="1"/>
  <c r="N266" i="1"/>
  <c r="O266" i="1"/>
  <c r="I267" i="1"/>
  <c r="J267" i="1"/>
  <c r="K267" i="1"/>
  <c r="L267" i="1"/>
  <c r="M267" i="1"/>
  <c r="N267" i="1"/>
  <c r="O267" i="1"/>
  <c r="I268" i="1"/>
  <c r="J268" i="1"/>
  <c r="K268" i="1"/>
  <c r="L268" i="1"/>
  <c r="M268" i="1"/>
  <c r="N268" i="1"/>
  <c r="O268" i="1"/>
  <c r="I269" i="1"/>
  <c r="J269" i="1"/>
  <c r="K269" i="1"/>
  <c r="L269" i="1"/>
  <c r="M269" i="1"/>
  <c r="N269" i="1"/>
  <c r="O269" i="1"/>
  <c r="I270" i="1"/>
  <c r="J270" i="1"/>
  <c r="K270" i="1"/>
  <c r="L270" i="1"/>
  <c r="M270" i="1"/>
  <c r="N270" i="1"/>
  <c r="O270" i="1"/>
  <c r="I271" i="1"/>
  <c r="J271" i="1"/>
  <c r="K271" i="1"/>
  <c r="L271" i="1"/>
  <c r="M271" i="1"/>
  <c r="N271" i="1"/>
  <c r="O271" i="1"/>
  <c r="I272" i="1"/>
  <c r="J272" i="1"/>
  <c r="K272" i="1"/>
  <c r="L272" i="1"/>
  <c r="M272" i="1"/>
  <c r="N272" i="1"/>
  <c r="O272" i="1"/>
  <c r="I273" i="1"/>
  <c r="J273" i="1"/>
  <c r="K273" i="1"/>
  <c r="L273" i="1"/>
  <c r="M273" i="1"/>
  <c r="N273" i="1"/>
  <c r="O273" i="1"/>
  <c r="I274" i="1"/>
  <c r="J274" i="1"/>
  <c r="K274" i="1"/>
  <c r="L274" i="1"/>
  <c r="M274" i="1"/>
  <c r="N274" i="1"/>
  <c r="O274" i="1"/>
  <c r="I275" i="1"/>
  <c r="J275" i="1"/>
  <c r="K275" i="1"/>
  <c r="L275" i="1"/>
  <c r="M275" i="1"/>
  <c r="N275" i="1"/>
  <c r="O275" i="1"/>
  <c r="I276" i="1"/>
  <c r="J276" i="1"/>
  <c r="K276" i="1"/>
  <c r="L276" i="1"/>
  <c r="M276" i="1"/>
  <c r="N276" i="1"/>
  <c r="O276" i="1"/>
  <c r="I277" i="1"/>
  <c r="J277" i="1"/>
  <c r="K277" i="1"/>
  <c r="L277" i="1"/>
  <c r="M277" i="1"/>
  <c r="N277" i="1"/>
  <c r="O277" i="1"/>
  <c r="I278" i="1"/>
  <c r="J278" i="1"/>
  <c r="K278" i="1"/>
  <c r="L278" i="1"/>
  <c r="M278" i="1"/>
  <c r="N278" i="1"/>
  <c r="O278" i="1"/>
  <c r="I279" i="1"/>
  <c r="J279" i="1"/>
  <c r="K279" i="1"/>
  <c r="L279" i="1"/>
  <c r="M279" i="1"/>
  <c r="N279" i="1"/>
  <c r="O279" i="1"/>
  <c r="I280" i="1"/>
  <c r="J280" i="1"/>
  <c r="K280" i="1"/>
  <c r="L280" i="1"/>
  <c r="M280" i="1"/>
  <c r="N280" i="1"/>
  <c r="O280" i="1"/>
  <c r="I281" i="1"/>
  <c r="J281" i="1"/>
  <c r="K281" i="1"/>
  <c r="L281" i="1"/>
  <c r="M281" i="1"/>
  <c r="N281" i="1"/>
  <c r="O281" i="1"/>
  <c r="I282" i="1"/>
  <c r="J282" i="1"/>
  <c r="K282" i="1"/>
  <c r="L282" i="1"/>
  <c r="M282" i="1"/>
  <c r="N282" i="1"/>
  <c r="O282" i="1"/>
  <c r="I283" i="1"/>
  <c r="J283" i="1"/>
  <c r="K283" i="1"/>
  <c r="L283" i="1"/>
  <c r="M283" i="1"/>
  <c r="N283" i="1"/>
  <c r="O283" i="1"/>
  <c r="I284" i="1"/>
  <c r="J284" i="1"/>
  <c r="K284" i="1"/>
  <c r="L284" i="1"/>
  <c r="M284" i="1"/>
  <c r="N284" i="1"/>
  <c r="O284" i="1"/>
  <c r="I285" i="1"/>
  <c r="J285" i="1"/>
  <c r="K285" i="1"/>
  <c r="L285" i="1"/>
  <c r="M285" i="1"/>
  <c r="N285" i="1"/>
  <c r="O285" i="1"/>
  <c r="I286" i="1"/>
  <c r="J286" i="1"/>
  <c r="K286" i="1"/>
  <c r="L286" i="1"/>
  <c r="M286" i="1"/>
  <c r="N286" i="1"/>
  <c r="O286" i="1"/>
  <c r="I287" i="1"/>
  <c r="J287" i="1"/>
  <c r="K287" i="1"/>
  <c r="L287" i="1"/>
  <c r="M287" i="1"/>
  <c r="N287" i="1"/>
  <c r="O287" i="1"/>
  <c r="I288" i="1"/>
  <c r="J288" i="1"/>
  <c r="K288" i="1"/>
  <c r="L288" i="1"/>
  <c r="M288" i="1"/>
  <c r="N288" i="1"/>
  <c r="O288" i="1"/>
  <c r="I289" i="1"/>
  <c r="J289" i="1"/>
  <c r="K289" i="1"/>
  <c r="L289" i="1"/>
  <c r="M289" i="1"/>
  <c r="N289" i="1"/>
  <c r="O289" i="1"/>
  <c r="I290" i="1"/>
  <c r="J290" i="1"/>
  <c r="K290" i="1"/>
  <c r="L290" i="1"/>
  <c r="M290" i="1"/>
  <c r="N290" i="1"/>
  <c r="O290" i="1"/>
  <c r="I291" i="1"/>
  <c r="J291" i="1"/>
  <c r="K291" i="1"/>
  <c r="L291" i="1"/>
  <c r="M291" i="1"/>
  <c r="N291" i="1"/>
  <c r="O291" i="1"/>
  <c r="I292" i="1"/>
  <c r="J292" i="1"/>
  <c r="K292" i="1"/>
  <c r="L292" i="1"/>
  <c r="M292" i="1"/>
  <c r="N292" i="1"/>
  <c r="O292" i="1"/>
  <c r="I293" i="1"/>
  <c r="J293" i="1"/>
  <c r="K293" i="1"/>
  <c r="L293" i="1"/>
  <c r="M293" i="1"/>
  <c r="N293" i="1"/>
  <c r="O293" i="1"/>
  <c r="I294" i="1"/>
  <c r="J294" i="1"/>
  <c r="K294" i="1"/>
  <c r="L294" i="1"/>
  <c r="M294" i="1"/>
  <c r="N294" i="1"/>
  <c r="O294" i="1"/>
  <c r="I295" i="1"/>
  <c r="J295" i="1"/>
  <c r="K295" i="1"/>
  <c r="L295" i="1"/>
  <c r="M295" i="1"/>
  <c r="N295" i="1"/>
  <c r="O295" i="1"/>
  <c r="I296" i="1"/>
  <c r="J296" i="1"/>
  <c r="K296" i="1"/>
  <c r="L296" i="1"/>
  <c r="M296" i="1"/>
  <c r="N296" i="1"/>
  <c r="O296" i="1"/>
  <c r="I297" i="1"/>
  <c r="J297" i="1"/>
  <c r="K297" i="1"/>
  <c r="L297" i="1"/>
  <c r="M297" i="1"/>
  <c r="N297" i="1"/>
  <c r="O297" i="1"/>
  <c r="I298" i="1"/>
  <c r="J298" i="1"/>
  <c r="K298" i="1"/>
  <c r="L298" i="1"/>
  <c r="M298" i="1"/>
  <c r="N298" i="1"/>
  <c r="O298" i="1"/>
  <c r="I299" i="1"/>
  <c r="J299" i="1"/>
  <c r="K299" i="1"/>
  <c r="L299" i="1"/>
  <c r="M299" i="1"/>
  <c r="N299" i="1"/>
  <c r="O299" i="1"/>
  <c r="I300" i="1"/>
  <c r="J300" i="1"/>
  <c r="K300" i="1"/>
  <c r="L300" i="1"/>
  <c r="M300" i="1"/>
  <c r="N300" i="1"/>
  <c r="O300" i="1"/>
  <c r="I301" i="1"/>
  <c r="J301" i="1"/>
  <c r="K301" i="1"/>
  <c r="L301" i="1"/>
  <c r="M301" i="1"/>
  <c r="N301" i="1"/>
  <c r="O301" i="1"/>
  <c r="I302" i="1"/>
  <c r="J302" i="1"/>
  <c r="K302" i="1"/>
  <c r="L302" i="1"/>
  <c r="M302" i="1"/>
  <c r="N302" i="1"/>
  <c r="O302" i="1"/>
  <c r="I303" i="1"/>
  <c r="J303" i="1"/>
  <c r="K303" i="1"/>
  <c r="L303" i="1"/>
  <c r="M303" i="1"/>
  <c r="N303" i="1"/>
  <c r="O303" i="1"/>
  <c r="L304" i="1"/>
  <c r="L306" i="1"/>
  <c r="J307" i="1"/>
  <c r="N307" i="1"/>
  <c r="D315" i="1"/>
  <c r="D317" i="1"/>
  <c r="B318" i="1"/>
  <c r="F318" i="1"/>
  <c r="F316" i="1" l="1"/>
  <c r="N305" i="1"/>
  <c r="J305" i="1"/>
  <c r="B316" i="1"/>
  <c r="M305" i="1"/>
  <c r="E316" i="1"/>
  <c r="L305" i="1"/>
  <c r="D322" i="1" s="1"/>
  <c r="E318" i="1"/>
  <c r="G317" i="1"/>
  <c r="C317" i="1"/>
  <c r="G315" i="1"/>
  <c r="C315" i="1"/>
  <c r="M307" i="1"/>
  <c r="O306" i="1"/>
  <c r="K306" i="1"/>
  <c r="O304" i="1"/>
  <c r="K304" i="1"/>
  <c r="D318" i="1"/>
  <c r="B317" i="1"/>
  <c r="D316" i="1"/>
  <c r="F315" i="1"/>
  <c r="B315" i="1"/>
  <c r="N306" i="1"/>
  <c r="J306" i="1"/>
  <c r="F322" i="1" s="1"/>
  <c r="G318" i="1"/>
  <c r="C318" i="1"/>
  <c r="E317" i="1"/>
  <c r="E315" i="1"/>
  <c r="M306" i="1"/>
  <c r="B322" i="1" l="1"/>
  <c r="K305" i="1"/>
  <c r="C316" i="1"/>
  <c r="E319" i="1"/>
  <c r="E321" i="1"/>
  <c r="E320" i="1"/>
  <c r="B319" i="1"/>
  <c r="B321" i="1"/>
  <c r="B320" i="1"/>
  <c r="O305" i="1"/>
  <c r="G316" i="1"/>
  <c r="E322" i="1"/>
  <c r="F319" i="1"/>
  <c r="F321" i="1"/>
  <c r="F320" i="1"/>
  <c r="D320" i="1"/>
  <c r="D319" i="1"/>
  <c r="D321" i="1"/>
  <c r="G320" i="1" l="1"/>
  <c r="G319" i="1"/>
  <c r="G321" i="1"/>
  <c r="G322" i="1"/>
  <c r="C320" i="1"/>
  <c r="C319" i="1"/>
  <c r="C321" i="1"/>
  <c r="C322" i="1"/>
</calcChain>
</file>

<file path=xl/sharedStrings.xml><?xml version="1.0" encoding="utf-8"?>
<sst xmlns="http://schemas.openxmlformats.org/spreadsheetml/2006/main" count="37" uniqueCount="35">
  <si>
    <t>ratio of reward to volatility</t>
  </si>
  <si>
    <t>t=(excess return/beta)</t>
  </si>
  <si>
    <t>M squared</t>
  </si>
  <si>
    <t>ratio of reward to variability</t>
  </si>
  <si>
    <t>s=(excess return/std dev)</t>
  </si>
  <si>
    <t>Jensen Alpha</t>
  </si>
  <si>
    <t>Treynor Index</t>
  </si>
  <si>
    <t>Sharpe Index</t>
  </si>
  <si>
    <t xml:space="preserve">Beta </t>
  </si>
  <si>
    <t xml:space="preserve">Standard Deviation </t>
  </si>
  <si>
    <t>Excess Return</t>
  </si>
  <si>
    <t>Average</t>
  </si>
  <si>
    <t>E</t>
  </si>
  <si>
    <t>D</t>
  </si>
  <si>
    <t>C</t>
  </si>
  <si>
    <t>B</t>
  </si>
  <si>
    <t>A</t>
  </si>
  <si>
    <t>Market</t>
  </si>
  <si>
    <t>Beta</t>
  </si>
  <si>
    <t>Standard Deviation</t>
  </si>
  <si>
    <t>Return of E</t>
  </si>
  <si>
    <t>Return of D</t>
  </si>
  <si>
    <t>Return of C</t>
  </si>
  <si>
    <t>Return of B</t>
  </si>
  <si>
    <t>Return of A</t>
  </si>
  <si>
    <t>Market Return</t>
  </si>
  <si>
    <t>RFR (per day)</t>
  </si>
  <si>
    <t>RFR Prices(annual)</t>
  </si>
  <si>
    <t>Kotak Standard Multicap Fund - Dividend</t>
  </si>
  <si>
    <t>SBI Magnum Multicap Fund - DIRECT PLAN - Growth Option</t>
  </si>
  <si>
    <t>IDFC Multi Cap Fund-Direct Plan-Dividend</t>
  </si>
  <si>
    <t>IDBI DIVERSIFIED EQUITY FUND Dividend - Direct Plan</t>
  </si>
  <si>
    <t>Indiabulls Blue Chip Fund - Direct Plan - Dividend Option NAV</t>
  </si>
  <si>
    <t>Nifty50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</si>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</sst>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4" tint="-0.249977111117893"/>
      <name val="Bahnschrift Light SemiCondensed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0" fontId="5" fillId="0" borderId="0" xfId="0" applyFont="1"/>
    <xf numFmtId="0" fontId="2" fillId="0" borderId="0" xfId="0" applyFont="1"/>
    <xf numFmtId="0" fontId="2" fillId="5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15" fontId="2" fillId="6" borderId="1" xfId="0" applyNumberFormat="1" applyFont="1" applyFill="1" applyBorder="1"/>
    <xf numFmtId="0" fontId="2" fillId="5" borderId="2" xfId="0" applyFont="1" applyFill="1" applyBorder="1"/>
    <xf numFmtId="0" fontId="2" fillId="2" borderId="2" xfId="0" applyFont="1" applyFill="1" applyBorder="1"/>
    <xf numFmtId="0" fontId="2" fillId="6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F63F-357B-43EA-8484-AA1182A19248}">
  <dimension ref="A1:O322"/>
  <sheetViews>
    <sheetView tabSelected="1" topLeftCell="A296" workbookViewId="0">
      <selection activeCell="H307" sqref="H307"/>
    </sheetView>
  </sheetViews>
  <sheetFormatPr defaultRowHeight="13.8"/>
  <cols>
    <col min="1" max="1" width="18.69921875" customWidth="1"/>
    <col min="2" max="2" width="12.19921875" bestFit="1" customWidth="1"/>
    <col min="3" max="3" width="10.59765625" bestFit="1" customWidth="1"/>
    <col min="7" max="7" width="9.796875" customWidth="1"/>
    <col min="8" max="8" width="8.796875" customWidth="1"/>
    <col min="9" max="9" width="10.5" customWidth="1"/>
    <col min="10" max="10" width="12.09765625" customWidth="1"/>
    <col min="15" max="15" width="9.59765625" customWidth="1"/>
  </cols>
  <sheetData>
    <row r="1" spans="1:15" ht="14.4">
      <c r="A1" s="15" t="s">
        <v>34</v>
      </c>
      <c r="B1" s="15" t="s">
        <v>33</v>
      </c>
      <c r="C1" s="15" t="s">
        <v>32</v>
      </c>
      <c r="D1" s="15" t="s">
        <v>31</v>
      </c>
      <c r="E1" s="15" t="s">
        <v>30</v>
      </c>
      <c r="F1" s="15" t="s">
        <v>29</v>
      </c>
      <c r="G1" s="15" t="s">
        <v>28</v>
      </c>
      <c r="H1" s="16" t="s">
        <v>27</v>
      </c>
      <c r="I1" s="15" t="s">
        <v>26</v>
      </c>
      <c r="J1" s="15" t="s">
        <v>25</v>
      </c>
      <c r="K1" s="15" t="s">
        <v>24</v>
      </c>
      <c r="L1" s="15" t="s">
        <v>23</v>
      </c>
      <c r="M1" s="15" t="s">
        <v>22</v>
      </c>
      <c r="N1" s="15" t="s">
        <v>21</v>
      </c>
      <c r="O1" s="15" t="s">
        <v>20</v>
      </c>
    </row>
    <row r="2" spans="1:15" ht="14.4">
      <c r="A2" s="12">
        <v>43283</v>
      </c>
      <c r="B2" s="14">
        <v>10657.3</v>
      </c>
      <c r="C2" s="14">
        <v>12.48</v>
      </c>
      <c r="D2" s="14">
        <v>16.899999999999999</v>
      </c>
      <c r="E2" s="14">
        <v>35.360900000000001</v>
      </c>
      <c r="F2" s="14">
        <v>47.931199999999997</v>
      </c>
      <c r="G2" s="14">
        <v>23.27</v>
      </c>
      <c r="H2" s="14">
        <v>7.9119999999999999</v>
      </c>
      <c r="I2" s="10">
        <f t="shared" ref="I2:I65" si="0">POWER(1+H2/100,1/365)-1</f>
        <v>2.086406505961147E-4</v>
      </c>
      <c r="J2" s="13"/>
      <c r="K2" s="13"/>
      <c r="L2" s="13"/>
      <c r="M2" s="13"/>
      <c r="N2" s="13"/>
      <c r="O2" s="13"/>
    </row>
    <row r="3" spans="1:15" ht="14.4">
      <c r="A3" s="12">
        <v>43284</v>
      </c>
      <c r="B3" s="11">
        <v>10699.9</v>
      </c>
      <c r="C3" s="11">
        <v>12.53</v>
      </c>
      <c r="D3" s="11">
        <v>16.89</v>
      </c>
      <c r="E3" s="11">
        <v>35.460099999999997</v>
      </c>
      <c r="F3" s="11">
        <v>48.194099999999999</v>
      </c>
      <c r="G3" s="11">
        <v>23.382000000000001</v>
      </c>
      <c r="H3" s="11">
        <v>7.883</v>
      </c>
      <c r="I3" s="10">
        <f t="shared" si="0"/>
        <v>2.0790413118687567E-4</v>
      </c>
      <c r="J3" s="9">
        <f t="shared" ref="J3:J66" si="1">B3/B2-1</f>
        <v>3.9972600940201275E-3</v>
      </c>
      <c r="K3" s="9">
        <f t="shared" ref="K3:K66" si="2">C3/C2-1</f>
        <v>4.0064102564101312E-3</v>
      </c>
      <c r="L3" s="9">
        <f t="shared" ref="L3:L66" si="3">D3/D2-1</f>
        <v>-5.9171597633123074E-4</v>
      </c>
      <c r="M3" s="9">
        <f t="shared" ref="M3:M66" si="4">E3/E2-1</f>
        <v>2.8053584608986881E-3</v>
      </c>
      <c r="N3" s="9">
        <f t="shared" ref="N3:N66" si="5">F3/F2-1</f>
        <v>5.4849450879594919E-3</v>
      </c>
      <c r="O3" s="9">
        <f t="shared" ref="O3:O66" si="6">G3/G2-1</f>
        <v>4.8130640309411721E-3</v>
      </c>
    </row>
    <row r="4" spans="1:15" ht="14.4">
      <c r="A4" s="12">
        <v>43285</v>
      </c>
      <c r="B4" s="11">
        <v>10769.9</v>
      </c>
      <c r="C4" s="11">
        <v>12.63</v>
      </c>
      <c r="D4" s="11">
        <v>16.98</v>
      </c>
      <c r="E4" s="11">
        <v>35.4512</v>
      </c>
      <c r="F4" s="11">
        <v>48.315899999999999</v>
      </c>
      <c r="G4" s="11">
        <v>23.547000000000001</v>
      </c>
      <c r="H4" s="11">
        <v>7.8520000000000003</v>
      </c>
      <c r="I4" s="10">
        <f t="shared" si="0"/>
        <v>2.0711659896810453E-4</v>
      </c>
      <c r="J4" s="9">
        <f t="shared" si="1"/>
        <v>6.5421172160486929E-3</v>
      </c>
      <c r="K4" s="9">
        <f t="shared" si="2"/>
        <v>7.9808459696728562E-3</v>
      </c>
      <c r="L4" s="9">
        <f t="shared" si="3"/>
        <v>5.3285968028418118E-3</v>
      </c>
      <c r="M4" s="9">
        <f t="shared" si="4"/>
        <v>-2.509863198354445E-4</v>
      </c>
      <c r="N4" s="9">
        <f t="shared" si="5"/>
        <v>2.5272803102454056E-3</v>
      </c>
      <c r="O4" s="9">
        <f t="shared" si="6"/>
        <v>7.0567102899665723E-3</v>
      </c>
    </row>
    <row r="5" spans="1:15" ht="14.4">
      <c r="A5" s="12">
        <v>43286</v>
      </c>
      <c r="B5" s="11">
        <v>10749.75</v>
      </c>
      <c r="C5" s="11">
        <v>12.64</v>
      </c>
      <c r="D5" s="11">
        <v>16.96</v>
      </c>
      <c r="E5" s="11">
        <v>35.414099999999998</v>
      </c>
      <c r="F5" s="11">
        <v>48.162199999999999</v>
      </c>
      <c r="G5" s="11">
        <v>23.491</v>
      </c>
      <c r="H5" s="11">
        <v>7.8970000000000002</v>
      </c>
      <c r="I5" s="10">
        <f t="shared" si="0"/>
        <v>2.08259716928616E-4</v>
      </c>
      <c r="J5" s="9">
        <f t="shared" si="1"/>
        <v>-1.8709551620720299E-3</v>
      </c>
      <c r="K5" s="9">
        <f t="shared" si="2"/>
        <v>7.9176563737126671E-4</v>
      </c>
      <c r="L5" s="9">
        <f t="shared" si="3"/>
        <v>-1.1778563015312216E-3</v>
      </c>
      <c r="M5" s="9">
        <f t="shared" si="4"/>
        <v>-1.0465090039265545E-3</v>
      </c>
      <c r="N5" s="9">
        <f t="shared" si="5"/>
        <v>-3.1811474069612933E-3</v>
      </c>
      <c r="O5" s="9">
        <f t="shared" si="6"/>
        <v>-2.3782222788466534E-3</v>
      </c>
    </row>
    <row r="6" spans="1:15" ht="14.4">
      <c r="A6" s="12">
        <v>43287</v>
      </c>
      <c r="B6" s="11">
        <v>10772.65</v>
      </c>
      <c r="C6" s="11">
        <v>12.68</v>
      </c>
      <c r="D6" s="11">
        <v>16.95</v>
      </c>
      <c r="E6" s="11">
        <v>35.619399999999999</v>
      </c>
      <c r="F6" s="11">
        <v>48.228000000000002</v>
      </c>
      <c r="G6" s="11">
        <v>23.594000000000001</v>
      </c>
      <c r="H6" s="11">
        <v>7.87</v>
      </c>
      <c r="I6" s="10">
        <f t="shared" si="0"/>
        <v>2.0757390321946012E-4</v>
      </c>
      <c r="J6" s="9">
        <f t="shared" si="1"/>
        <v>2.130282099583658E-3</v>
      </c>
      <c r="K6" s="9">
        <f t="shared" si="2"/>
        <v>3.1645569620253333E-3</v>
      </c>
      <c r="L6" s="9">
        <f t="shared" si="3"/>
        <v>-5.8962264150952404E-4</v>
      </c>
      <c r="M6" s="9">
        <f t="shared" si="4"/>
        <v>5.7971260034845873E-3</v>
      </c>
      <c r="N6" s="9">
        <f t="shared" si="5"/>
        <v>1.3662166595380665E-3</v>
      </c>
      <c r="O6" s="9">
        <f t="shared" si="6"/>
        <v>4.3846579541102493E-3</v>
      </c>
    </row>
    <row r="7" spans="1:15" ht="14.4">
      <c r="A7" s="12">
        <v>43290</v>
      </c>
      <c r="B7" s="11">
        <v>10852.9</v>
      </c>
      <c r="C7" s="11">
        <v>12.77</v>
      </c>
      <c r="D7" s="11">
        <v>17.059999999999999</v>
      </c>
      <c r="E7" s="11">
        <v>36.0471</v>
      </c>
      <c r="F7" s="11">
        <v>48.599699999999999</v>
      </c>
      <c r="G7" s="11">
        <v>23.762</v>
      </c>
      <c r="H7" s="11">
        <v>7.89</v>
      </c>
      <c r="I7" s="10">
        <f t="shared" si="0"/>
        <v>2.0808192980958928E-4</v>
      </c>
      <c r="J7" s="9">
        <f t="shared" si="1"/>
        <v>7.4494205232695787E-3</v>
      </c>
      <c r="K7" s="9">
        <f t="shared" si="2"/>
        <v>7.0977917981072114E-3</v>
      </c>
      <c r="L7" s="9">
        <f t="shared" si="3"/>
        <v>6.4896755162242581E-3</v>
      </c>
      <c r="M7" s="9">
        <f t="shared" si="4"/>
        <v>1.2007501530065134E-2</v>
      </c>
      <c r="N7" s="9">
        <f t="shared" si="5"/>
        <v>7.7071410798705831E-3</v>
      </c>
      <c r="O7" s="9">
        <f t="shared" si="6"/>
        <v>7.1204543528016195E-3</v>
      </c>
    </row>
    <row r="8" spans="1:15" ht="14.4">
      <c r="A8" s="12">
        <v>43291</v>
      </c>
      <c r="B8" s="11">
        <v>10947.25</v>
      </c>
      <c r="C8" s="11">
        <v>12.84</v>
      </c>
      <c r="D8" s="11">
        <v>17.21</v>
      </c>
      <c r="E8" s="11">
        <v>36.219299999999997</v>
      </c>
      <c r="F8" s="11">
        <v>49.017000000000003</v>
      </c>
      <c r="G8" s="11">
        <v>23.946000000000002</v>
      </c>
      <c r="H8" s="11">
        <v>7.9</v>
      </c>
      <c r="I8" s="10">
        <f t="shared" si="0"/>
        <v>2.0833590788682521E-4</v>
      </c>
      <c r="J8" s="9">
        <f t="shared" si="1"/>
        <v>8.6935289185379183E-3</v>
      </c>
      <c r="K8" s="9">
        <f t="shared" si="2"/>
        <v>5.4815974941269108E-3</v>
      </c>
      <c r="L8" s="9">
        <f t="shared" si="3"/>
        <v>8.7924970691677373E-3</v>
      </c>
      <c r="M8" s="9">
        <f t="shared" si="4"/>
        <v>4.7770833159948012E-3</v>
      </c>
      <c r="N8" s="9">
        <f t="shared" si="5"/>
        <v>8.5864727560047704E-3</v>
      </c>
      <c r="O8" s="9">
        <f t="shared" si="6"/>
        <v>7.7434559380524792E-3</v>
      </c>
    </row>
    <row r="9" spans="1:15" ht="14.4">
      <c r="A9" s="12">
        <v>43292</v>
      </c>
      <c r="B9" s="11">
        <v>10948.3</v>
      </c>
      <c r="C9" s="11">
        <v>12.86</v>
      </c>
      <c r="D9" s="11">
        <v>17.190000000000001</v>
      </c>
      <c r="E9" s="11">
        <v>36.084200000000003</v>
      </c>
      <c r="F9" s="11">
        <v>48.869300000000003</v>
      </c>
      <c r="G9" s="11">
        <v>23.872</v>
      </c>
      <c r="H9" s="11">
        <v>7.8719999999999999</v>
      </c>
      <c r="I9" s="10">
        <f t="shared" si="0"/>
        <v>2.0762471010549177E-4</v>
      </c>
      <c r="J9" s="9">
        <f t="shared" si="1"/>
        <v>9.591449907508931E-5</v>
      </c>
      <c r="K9" s="9">
        <f t="shared" si="2"/>
        <v>1.5576323987538387E-3</v>
      </c>
      <c r="L9" s="9">
        <f t="shared" si="3"/>
        <v>-1.1621150493899002E-3</v>
      </c>
      <c r="M9" s="9">
        <f t="shared" si="4"/>
        <v>-3.7300555228840793E-3</v>
      </c>
      <c r="N9" s="9">
        <f t="shared" si="5"/>
        <v>-3.0132403043842126E-3</v>
      </c>
      <c r="O9" s="9">
        <f t="shared" si="6"/>
        <v>-3.0902864779086547E-3</v>
      </c>
    </row>
    <row r="10" spans="1:15" ht="14.4">
      <c r="A10" s="12">
        <v>43293</v>
      </c>
      <c r="B10" s="11">
        <v>11023.2</v>
      </c>
      <c r="C10" s="11">
        <v>12.93</v>
      </c>
      <c r="D10" s="11">
        <v>17.23</v>
      </c>
      <c r="E10" s="11">
        <v>36.055799999999998</v>
      </c>
      <c r="F10" s="11">
        <v>48.957900000000002</v>
      </c>
      <c r="G10" s="11">
        <v>24.018999999999998</v>
      </c>
      <c r="H10" s="11">
        <v>7.78</v>
      </c>
      <c r="I10" s="10">
        <f t="shared" si="0"/>
        <v>2.0528662051710889E-4</v>
      </c>
      <c r="J10" s="9">
        <f t="shared" si="1"/>
        <v>6.8412447594605741E-3</v>
      </c>
      <c r="K10" s="9">
        <f t="shared" si="2"/>
        <v>5.4432348367030592E-3</v>
      </c>
      <c r="L10" s="9">
        <f t="shared" si="3"/>
        <v>2.3269342641070168E-3</v>
      </c>
      <c r="M10" s="9">
        <f t="shared" si="4"/>
        <v>-7.8704807090101969E-4</v>
      </c>
      <c r="N10" s="9">
        <f t="shared" si="5"/>
        <v>1.8129991630737585E-3</v>
      </c>
      <c r="O10" s="9">
        <f t="shared" si="6"/>
        <v>6.1578418230563425E-3</v>
      </c>
    </row>
    <row r="11" spans="1:15" ht="14.4">
      <c r="A11" s="12">
        <v>43294</v>
      </c>
      <c r="B11" s="11">
        <v>11018.9</v>
      </c>
      <c r="C11" s="11">
        <v>12.96</v>
      </c>
      <c r="D11" s="11">
        <v>17.07</v>
      </c>
      <c r="E11" s="11">
        <v>35.958100000000002</v>
      </c>
      <c r="F11" s="11">
        <v>48.9206</v>
      </c>
      <c r="G11" s="11">
        <v>23.951000000000001</v>
      </c>
      <c r="H11" s="11">
        <v>7.7910000000000004</v>
      </c>
      <c r="I11" s="10">
        <f t="shared" si="0"/>
        <v>2.055662794437918E-4</v>
      </c>
      <c r="J11" s="9">
        <f t="shared" si="1"/>
        <v>-3.9008636330661872E-4</v>
      </c>
      <c r="K11" s="9">
        <f t="shared" si="2"/>
        <v>2.3201856148493682E-3</v>
      </c>
      <c r="L11" s="9">
        <f t="shared" si="3"/>
        <v>-9.2861288450377666E-3</v>
      </c>
      <c r="M11" s="9">
        <f t="shared" si="4"/>
        <v>-2.7096888711385381E-3</v>
      </c>
      <c r="N11" s="9">
        <f t="shared" si="5"/>
        <v>-7.6187908386593506E-4</v>
      </c>
      <c r="O11" s="9">
        <f t="shared" si="6"/>
        <v>-2.8310920521252836E-3</v>
      </c>
    </row>
    <row r="12" spans="1:15" ht="14.4">
      <c r="A12" s="12">
        <v>43297</v>
      </c>
      <c r="B12" s="11">
        <v>10936.85</v>
      </c>
      <c r="C12" s="11">
        <v>12.85</v>
      </c>
      <c r="D12" s="11">
        <v>16.79</v>
      </c>
      <c r="E12" s="11">
        <v>35.4</v>
      </c>
      <c r="F12" s="11">
        <v>48.330399999999997</v>
      </c>
      <c r="G12" s="11">
        <v>23.687000000000001</v>
      </c>
      <c r="H12" s="11">
        <v>7.8</v>
      </c>
      <c r="I12" s="10">
        <f t="shared" si="0"/>
        <v>2.0579507012485898E-4</v>
      </c>
      <c r="J12" s="9">
        <f t="shared" si="1"/>
        <v>-7.4462968172865907E-3</v>
      </c>
      <c r="K12" s="9">
        <f t="shared" si="2"/>
        <v>-8.4876543209877475E-3</v>
      </c>
      <c r="L12" s="9">
        <f t="shared" si="3"/>
        <v>-1.6403046280023537E-2</v>
      </c>
      <c r="M12" s="9">
        <f t="shared" si="4"/>
        <v>-1.5520842313692995E-2</v>
      </c>
      <c r="N12" s="9">
        <f t="shared" si="5"/>
        <v>-1.2064447288054558E-2</v>
      </c>
      <c r="O12" s="9">
        <f t="shared" si="6"/>
        <v>-1.1022504279570744E-2</v>
      </c>
    </row>
    <row r="13" spans="1:15" ht="14.4">
      <c r="A13" s="12">
        <v>43298</v>
      </c>
      <c r="B13" s="11">
        <v>11008.05</v>
      </c>
      <c r="C13" s="11">
        <v>12.93</v>
      </c>
      <c r="D13" s="11">
        <v>16.82</v>
      </c>
      <c r="E13" s="11">
        <v>35.799999999999997</v>
      </c>
      <c r="F13" s="11">
        <v>48.712299999999999</v>
      </c>
      <c r="G13" s="11">
        <v>23.902000000000001</v>
      </c>
      <c r="H13" s="11">
        <v>7.7460000000000004</v>
      </c>
      <c r="I13" s="10">
        <f t="shared" si="0"/>
        <v>2.0442204020620913E-4</v>
      </c>
      <c r="J13" s="9">
        <f t="shared" si="1"/>
        <v>6.5101011717265678E-3</v>
      </c>
      <c r="K13" s="9">
        <f t="shared" si="2"/>
        <v>6.225680933852118E-3</v>
      </c>
      <c r="L13" s="9">
        <f t="shared" si="3"/>
        <v>1.7867778439548676E-3</v>
      </c>
      <c r="M13" s="9">
        <f t="shared" si="4"/>
        <v>1.1299435028248483E-2</v>
      </c>
      <c r="N13" s="9">
        <f t="shared" si="5"/>
        <v>7.9018588714350191E-3</v>
      </c>
      <c r="O13" s="9">
        <f t="shared" si="6"/>
        <v>9.0767087431924409E-3</v>
      </c>
    </row>
    <row r="14" spans="1:15" ht="14.4">
      <c r="A14" s="12">
        <v>43299</v>
      </c>
      <c r="B14" s="11">
        <v>10980.45</v>
      </c>
      <c r="C14" s="11">
        <v>12.89</v>
      </c>
      <c r="D14" s="11">
        <v>16.690000000000001</v>
      </c>
      <c r="E14" s="11">
        <v>35.65</v>
      </c>
      <c r="F14" s="11">
        <v>48.505200000000002</v>
      </c>
      <c r="G14" s="11">
        <v>23.806000000000001</v>
      </c>
      <c r="H14" s="11">
        <v>7.7519999999999998</v>
      </c>
      <c r="I14" s="10">
        <f t="shared" si="0"/>
        <v>2.0457463297085532E-4</v>
      </c>
      <c r="J14" s="9">
        <f t="shared" si="1"/>
        <v>-2.5072560535243094E-3</v>
      </c>
      <c r="K14" s="9">
        <f t="shared" si="2"/>
        <v>-3.0935808197988246E-3</v>
      </c>
      <c r="L14" s="9">
        <f t="shared" si="3"/>
        <v>-7.728894173602785E-3</v>
      </c>
      <c r="M14" s="9">
        <f t="shared" si="4"/>
        <v>-4.1899441340781385E-3</v>
      </c>
      <c r="N14" s="9">
        <f t="shared" si="5"/>
        <v>-4.2514929494192888E-3</v>
      </c>
      <c r="O14" s="9">
        <f t="shared" si="6"/>
        <v>-4.016400301230072E-3</v>
      </c>
    </row>
    <row r="15" spans="1:15" ht="14.4">
      <c r="A15" s="12">
        <v>43300</v>
      </c>
      <c r="B15" s="11">
        <v>10957.1</v>
      </c>
      <c r="C15" s="11">
        <v>12.83</v>
      </c>
      <c r="D15" s="11">
        <v>16.600000000000001</v>
      </c>
      <c r="E15" s="11">
        <v>35.47</v>
      </c>
      <c r="F15" s="11">
        <v>48.235399999999998</v>
      </c>
      <c r="G15" s="11">
        <v>23.741</v>
      </c>
      <c r="H15" s="11">
        <v>7.7850000000000001</v>
      </c>
      <c r="I15" s="10">
        <f t="shared" si="0"/>
        <v>2.054137417395463E-4</v>
      </c>
      <c r="J15" s="9">
        <f t="shared" si="1"/>
        <v>-2.1265066550095746E-3</v>
      </c>
      <c r="K15" s="9">
        <f t="shared" si="2"/>
        <v>-4.6547711404190117E-3</v>
      </c>
      <c r="L15" s="9">
        <f t="shared" si="3"/>
        <v>-5.3924505692031222E-3</v>
      </c>
      <c r="M15" s="9">
        <f t="shared" si="4"/>
        <v>-5.0490883590462721E-3</v>
      </c>
      <c r="N15" s="9">
        <f t="shared" si="5"/>
        <v>-5.5622902286766029E-3</v>
      </c>
      <c r="O15" s="9">
        <f t="shared" si="6"/>
        <v>-2.7304040998068491E-3</v>
      </c>
    </row>
    <row r="16" spans="1:15" ht="14.4">
      <c r="A16" s="12">
        <v>43301</v>
      </c>
      <c r="B16" s="11">
        <v>11010.2</v>
      </c>
      <c r="C16" s="11">
        <v>12.87</v>
      </c>
      <c r="D16" s="11">
        <v>16.649999999999999</v>
      </c>
      <c r="E16" s="11">
        <v>35.78</v>
      </c>
      <c r="F16" s="11">
        <v>48.5627</v>
      </c>
      <c r="G16" s="11">
        <v>23.97</v>
      </c>
      <c r="H16" s="11">
        <v>7.7850000000000001</v>
      </c>
      <c r="I16" s="10">
        <f t="shared" si="0"/>
        <v>2.054137417395463E-4</v>
      </c>
      <c r="J16" s="9">
        <f t="shared" si="1"/>
        <v>4.8461728011974792E-3</v>
      </c>
      <c r="K16" s="9">
        <f t="shared" si="2"/>
        <v>3.1176929072485038E-3</v>
      </c>
      <c r="L16" s="9">
        <f t="shared" si="3"/>
        <v>3.0120481927708997E-3</v>
      </c>
      <c r="M16" s="9">
        <f t="shared" si="4"/>
        <v>8.7397800958557426E-3</v>
      </c>
      <c r="N16" s="9">
        <f t="shared" si="5"/>
        <v>6.7854729099374733E-3</v>
      </c>
      <c r="O16" s="9">
        <f t="shared" si="6"/>
        <v>9.645760498715239E-3</v>
      </c>
    </row>
    <row r="17" spans="1:15" ht="14.4">
      <c r="A17" s="12">
        <v>43304</v>
      </c>
      <c r="B17" s="11">
        <v>11084.75</v>
      </c>
      <c r="C17" s="11">
        <v>12.91</v>
      </c>
      <c r="D17" s="11">
        <v>16.850000000000001</v>
      </c>
      <c r="E17" s="11">
        <v>36.049999999999997</v>
      </c>
      <c r="F17" s="11">
        <v>49.006999999999998</v>
      </c>
      <c r="G17" s="11">
        <v>24.131</v>
      </c>
      <c r="H17" s="11">
        <v>7.81</v>
      </c>
      <c r="I17" s="10">
        <f t="shared" si="0"/>
        <v>2.0604925965206355E-4</v>
      </c>
      <c r="J17" s="9">
        <f t="shared" si="1"/>
        <v>6.770994169043254E-3</v>
      </c>
      <c r="K17" s="9">
        <f t="shared" si="2"/>
        <v>3.1080031080030768E-3</v>
      </c>
      <c r="L17" s="9">
        <f t="shared" si="3"/>
        <v>1.2012012012012185E-2</v>
      </c>
      <c r="M17" s="9">
        <f t="shared" si="4"/>
        <v>7.5461151481273081E-3</v>
      </c>
      <c r="N17" s="9">
        <f t="shared" si="5"/>
        <v>9.1489970697675727E-3</v>
      </c>
      <c r="O17" s="9">
        <f t="shared" si="6"/>
        <v>6.7167292448895299E-3</v>
      </c>
    </row>
    <row r="18" spans="1:15" ht="14.4">
      <c r="A18" s="12">
        <v>43305</v>
      </c>
      <c r="B18" s="11">
        <v>11134.3</v>
      </c>
      <c r="C18" s="11">
        <v>12.99</v>
      </c>
      <c r="D18" s="11">
        <v>17.079999999999998</v>
      </c>
      <c r="E18" s="11">
        <v>36.39</v>
      </c>
      <c r="F18" s="11">
        <v>49.607599999999998</v>
      </c>
      <c r="G18" s="11">
        <v>24.350999999999999</v>
      </c>
      <c r="H18" s="11">
        <v>7.7839999999999998</v>
      </c>
      <c r="I18" s="10">
        <f t="shared" si="0"/>
        <v>2.0538831796534929E-4</v>
      </c>
      <c r="J18" s="9">
        <f t="shared" si="1"/>
        <v>4.4701053248832334E-3</v>
      </c>
      <c r="K18" s="9">
        <f t="shared" si="2"/>
        <v>6.1967467079782068E-3</v>
      </c>
      <c r="L18" s="9">
        <f t="shared" si="3"/>
        <v>1.364985163204735E-2</v>
      </c>
      <c r="M18" s="9">
        <f t="shared" si="4"/>
        <v>9.4313453536756242E-3</v>
      </c>
      <c r="N18" s="9">
        <f t="shared" si="5"/>
        <v>1.2255392086844674E-2</v>
      </c>
      <c r="O18" s="9">
        <f t="shared" si="6"/>
        <v>9.1169035680245258E-3</v>
      </c>
    </row>
    <row r="19" spans="1:15" ht="14.4">
      <c r="A19" s="12">
        <v>43306</v>
      </c>
      <c r="B19" s="11">
        <v>11132</v>
      </c>
      <c r="C19" s="11">
        <v>13</v>
      </c>
      <c r="D19" s="11">
        <v>17.09</v>
      </c>
      <c r="E19" s="11">
        <v>36.32</v>
      </c>
      <c r="F19" s="11">
        <v>49.598300000000002</v>
      </c>
      <c r="G19" s="11">
        <v>24.361000000000001</v>
      </c>
      <c r="H19" s="11">
        <v>7.7850000000000001</v>
      </c>
      <c r="I19" s="10">
        <f t="shared" si="0"/>
        <v>2.054137417395463E-4</v>
      </c>
      <c r="J19" s="9">
        <f t="shared" si="1"/>
        <v>-2.0656889072501183E-4</v>
      </c>
      <c r="K19" s="9">
        <f t="shared" si="2"/>
        <v>7.698229407235857E-4</v>
      </c>
      <c r="L19" s="9">
        <f t="shared" si="3"/>
        <v>5.8548009367687115E-4</v>
      </c>
      <c r="M19" s="9">
        <f t="shared" si="4"/>
        <v>-1.9236053860950397E-3</v>
      </c>
      <c r="N19" s="9">
        <f t="shared" si="5"/>
        <v>-1.8747127456264501E-4</v>
      </c>
      <c r="O19" s="9">
        <f t="shared" si="6"/>
        <v>4.1066075315199235E-4</v>
      </c>
    </row>
    <row r="20" spans="1:15" ht="14.4">
      <c r="A20" s="12">
        <v>43307</v>
      </c>
      <c r="B20" s="11">
        <v>11167.3</v>
      </c>
      <c r="C20" s="11">
        <v>13.04</v>
      </c>
      <c r="D20" s="11">
        <v>17.170000000000002</v>
      </c>
      <c r="E20" s="11">
        <v>36.44</v>
      </c>
      <c r="F20" s="11">
        <v>49.874499999999998</v>
      </c>
      <c r="G20" s="11">
        <v>24.481000000000002</v>
      </c>
      <c r="H20" s="11">
        <v>7.7590000000000003</v>
      </c>
      <c r="I20" s="10">
        <f t="shared" si="0"/>
        <v>2.0475264715336117E-4</v>
      </c>
      <c r="J20" s="9">
        <f t="shared" si="1"/>
        <v>3.1710384477181552E-3</v>
      </c>
      <c r="K20" s="9">
        <f t="shared" si="2"/>
        <v>3.0769230769229772E-3</v>
      </c>
      <c r="L20" s="9">
        <f t="shared" si="3"/>
        <v>4.681100058513854E-3</v>
      </c>
      <c r="M20" s="9">
        <f t="shared" si="4"/>
        <v>3.3039647577091102E-3</v>
      </c>
      <c r="N20" s="9">
        <f t="shared" si="5"/>
        <v>5.5687392511436506E-3</v>
      </c>
      <c r="O20" s="9">
        <f t="shared" si="6"/>
        <v>4.925906161487692E-3</v>
      </c>
    </row>
    <row r="21" spans="1:15" ht="14.4">
      <c r="A21" s="12">
        <v>43308</v>
      </c>
      <c r="B21" s="11">
        <v>11278.35</v>
      </c>
      <c r="C21" s="11">
        <v>13.08</v>
      </c>
      <c r="D21" s="11">
        <v>17.25</v>
      </c>
      <c r="E21" s="11">
        <v>36.630000000000003</v>
      </c>
      <c r="F21" s="11">
        <v>50.358800000000002</v>
      </c>
      <c r="G21" s="11">
        <v>24.678000000000001</v>
      </c>
      <c r="H21" s="11">
        <v>7.78</v>
      </c>
      <c r="I21" s="10">
        <f t="shared" si="0"/>
        <v>2.0528662051710889E-4</v>
      </c>
      <c r="J21" s="9">
        <f t="shared" si="1"/>
        <v>9.9442121193127342E-3</v>
      </c>
      <c r="K21" s="9">
        <f t="shared" si="2"/>
        <v>3.0674846625766694E-3</v>
      </c>
      <c r="L21" s="9">
        <f t="shared" si="3"/>
        <v>4.659289458357474E-3</v>
      </c>
      <c r="M21" s="9">
        <f t="shared" si="4"/>
        <v>5.2140504939628407E-3</v>
      </c>
      <c r="N21" s="9">
        <f t="shared" si="5"/>
        <v>9.7103730363212737E-3</v>
      </c>
      <c r="O21" s="9">
        <f t="shared" si="6"/>
        <v>8.0470569012702775E-3</v>
      </c>
    </row>
    <row r="22" spans="1:15" ht="14.4">
      <c r="A22" s="12">
        <v>43311</v>
      </c>
      <c r="B22" s="11">
        <v>11319.55</v>
      </c>
      <c r="C22" s="11">
        <v>13.13</v>
      </c>
      <c r="D22" s="11">
        <v>17.329999999999998</v>
      </c>
      <c r="E22" s="11">
        <v>36.67</v>
      </c>
      <c r="F22" s="11">
        <v>50.6126</v>
      </c>
      <c r="G22" s="11">
        <v>24.716999999999999</v>
      </c>
      <c r="H22" s="11">
        <v>7.79</v>
      </c>
      <c r="I22" s="10">
        <f t="shared" si="0"/>
        <v>2.0554085708113234E-4</v>
      </c>
      <c r="J22" s="9">
        <f t="shared" si="1"/>
        <v>3.6530166203387893E-3</v>
      </c>
      <c r="K22" s="9">
        <f t="shared" si="2"/>
        <v>3.8226299694190669E-3</v>
      </c>
      <c r="L22" s="9">
        <f t="shared" si="3"/>
        <v>4.6376811594202039E-3</v>
      </c>
      <c r="M22" s="9">
        <f t="shared" si="4"/>
        <v>1.092001092001027E-3</v>
      </c>
      <c r="N22" s="9">
        <f t="shared" si="5"/>
        <v>5.0398341501385335E-3</v>
      </c>
      <c r="O22" s="9">
        <f t="shared" si="6"/>
        <v>1.5803549720398991E-3</v>
      </c>
    </row>
    <row r="23" spans="1:15" ht="14.4">
      <c r="A23" s="12">
        <v>43312</v>
      </c>
      <c r="B23" s="11">
        <v>11356.5</v>
      </c>
      <c r="C23" s="11">
        <v>13.25</v>
      </c>
      <c r="D23" s="11">
        <v>17.37</v>
      </c>
      <c r="E23" s="11">
        <v>36.85</v>
      </c>
      <c r="F23" s="11">
        <v>50.613900000000001</v>
      </c>
      <c r="G23" s="11">
        <v>24.824999999999999</v>
      </c>
      <c r="H23" s="11">
        <v>7.7720000000000002</v>
      </c>
      <c r="I23" s="10">
        <f t="shared" si="0"/>
        <v>2.0508321432788357E-4</v>
      </c>
      <c r="J23" s="9">
        <f t="shared" si="1"/>
        <v>3.2642640387647859E-3</v>
      </c>
      <c r="K23" s="9">
        <f t="shared" si="2"/>
        <v>9.1393754760091817E-3</v>
      </c>
      <c r="L23" s="9">
        <f t="shared" si="3"/>
        <v>2.308136180034781E-3</v>
      </c>
      <c r="M23" s="9">
        <f t="shared" si="4"/>
        <v>4.9086446686665841E-3</v>
      </c>
      <c r="N23" s="9">
        <f t="shared" si="5"/>
        <v>2.5685303659539471E-5</v>
      </c>
      <c r="O23" s="9">
        <f t="shared" si="6"/>
        <v>4.3694623133876398E-3</v>
      </c>
    </row>
    <row r="24" spans="1:15" ht="14.4">
      <c r="A24" s="12">
        <v>43313</v>
      </c>
      <c r="B24" s="11">
        <v>11346.2</v>
      </c>
      <c r="C24" s="11">
        <v>13.28</v>
      </c>
      <c r="D24" s="11">
        <v>17.39</v>
      </c>
      <c r="E24" s="11">
        <v>36.950000000000003</v>
      </c>
      <c r="F24" s="11">
        <v>50.485700000000001</v>
      </c>
      <c r="G24" s="11">
        <v>24.81</v>
      </c>
      <c r="H24" s="11">
        <v>7.7009999999999996</v>
      </c>
      <c r="I24" s="10">
        <f t="shared" si="0"/>
        <v>2.0327732428837564E-4</v>
      </c>
      <c r="J24" s="9">
        <f t="shared" si="1"/>
        <v>-9.0696957689417879E-4</v>
      </c>
      <c r="K24" s="9">
        <f t="shared" si="2"/>
        <v>2.2641509433962703E-3</v>
      </c>
      <c r="L24" s="9">
        <f t="shared" si="3"/>
        <v>1.1514104778354017E-3</v>
      </c>
      <c r="M24" s="9">
        <f t="shared" si="4"/>
        <v>2.7137042062415073E-3</v>
      </c>
      <c r="N24" s="9">
        <f t="shared" si="5"/>
        <v>-2.5329010410183317E-3</v>
      </c>
      <c r="O24" s="9">
        <f t="shared" si="6"/>
        <v>-6.0422960725081687E-4</v>
      </c>
    </row>
    <row r="25" spans="1:15" ht="14.4">
      <c r="A25" s="12">
        <v>43314</v>
      </c>
      <c r="B25" s="11">
        <v>11244.7</v>
      </c>
      <c r="C25" s="11">
        <v>13.16</v>
      </c>
      <c r="D25" s="11">
        <v>17.29</v>
      </c>
      <c r="E25" s="11">
        <v>36.83</v>
      </c>
      <c r="F25" s="11">
        <v>50.372599999999998</v>
      </c>
      <c r="G25" s="11">
        <v>24.692</v>
      </c>
      <c r="H25" s="11">
        <v>7.7210000000000001</v>
      </c>
      <c r="I25" s="10">
        <f t="shared" si="0"/>
        <v>2.037861457935275E-4</v>
      </c>
      <c r="J25" s="9">
        <f t="shared" si="1"/>
        <v>-8.9457263224691497E-3</v>
      </c>
      <c r="K25" s="9">
        <f t="shared" si="2"/>
        <v>-9.0361445783131433E-3</v>
      </c>
      <c r="L25" s="9">
        <f t="shared" si="3"/>
        <v>-5.7504312823462023E-3</v>
      </c>
      <c r="M25" s="9">
        <f t="shared" si="4"/>
        <v>-3.2476319350475125E-3</v>
      </c>
      <c r="N25" s="9">
        <f t="shared" si="5"/>
        <v>-2.2402383249118252E-3</v>
      </c>
      <c r="O25" s="9">
        <f t="shared" si="6"/>
        <v>-4.7561467150342152E-3</v>
      </c>
    </row>
    <row r="26" spans="1:15" ht="14.4">
      <c r="A26" s="12">
        <v>43315</v>
      </c>
      <c r="B26" s="11">
        <v>11360.8</v>
      </c>
      <c r="C26" s="11">
        <v>13.23</v>
      </c>
      <c r="D26" s="11">
        <v>17.5</v>
      </c>
      <c r="E26" s="11">
        <v>37</v>
      </c>
      <c r="F26" s="11">
        <v>50.698900000000002</v>
      </c>
      <c r="G26" s="11">
        <v>24.829000000000001</v>
      </c>
      <c r="H26" s="11">
        <v>7.7629999999999999</v>
      </c>
      <c r="I26" s="10">
        <f t="shared" si="0"/>
        <v>2.048543643660139E-4</v>
      </c>
      <c r="J26" s="9">
        <f t="shared" si="1"/>
        <v>1.0324864158225422E-2</v>
      </c>
      <c r="K26" s="9">
        <f t="shared" si="2"/>
        <v>5.3191489361701372E-3</v>
      </c>
      <c r="L26" s="9">
        <f t="shared" si="3"/>
        <v>1.2145748987854255E-2</v>
      </c>
      <c r="M26" s="9">
        <f t="shared" si="4"/>
        <v>4.6158023350530986E-3</v>
      </c>
      <c r="N26" s="9">
        <f t="shared" si="5"/>
        <v>6.4777279711589753E-3</v>
      </c>
      <c r="O26" s="9">
        <f t="shared" si="6"/>
        <v>5.5483557427506991E-3</v>
      </c>
    </row>
    <row r="27" spans="1:15" ht="14.4">
      <c r="A27" s="12">
        <v>43318</v>
      </c>
      <c r="B27" s="11">
        <v>11387.1</v>
      </c>
      <c r="C27" s="11">
        <v>13.24</v>
      </c>
      <c r="D27" s="11">
        <v>17.52</v>
      </c>
      <c r="E27" s="11">
        <v>36.96</v>
      </c>
      <c r="F27" s="11">
        <v>50.930399999999999</v>
      </c>
      <c r="G27" s="11">
        <v>24.878</v>
      </c>
      <c r="H27" s="11">
        <v>7.7679999999999998</v>
      </c>
      <c r="I27" s="10">
        <f t="shared" si="0"/>
        <v>2.049815055866766E-4</v>
      </c>
      <c r="J27" s="9">
        <f t="shared" si="1"/>
        <v>2.3149778184636816E-3</v>
      </c>
      <c r="K27" s="9">
        <f t="shared" si="2"/>
        <v>7.5585789871501774E-4</v>
      </c>
      <c r="L27" s="9">
        <f t="shared" si="3"/>
        <v>1.1428571428571122E-3</v>
      </c>
      <c r="M27" s="9">
        <f t="shared" si="4"/>
        <v>-1.08108108108107E-3</v>
      </c>
      <c r="N27" s="9">
        <f t="shared" si="5"/>
        <v>4.5661740195546141E-3</v>
      </c>
      <c r="O27" s="9">
        <f t="shared" si="6"/>
        <v>1.973498731322243E-3</v>
      </c>
    </row>
    <row r="28" spans="1:15" ht="14.4">
      <c r="A28" s="12">
        <v>43319</v>
      </c>
      <c r="B28" s="11">
        <v>11389.45</v>
      </c>
      <c r="C28" s="11">
        <v>13.23</v>
      </c>
      <c r="D28" s="11">
        <v>17.5</v>
      </c>
      <c r="E28" s="11">
        <v>37.06</v>
      </c>
      <c r="F28" s="11">
        <v>50.954999999999998</v>
      </c>
      <c r="G28" s="11">
        <v>24.806999999999999</v>
      </c>
      <c r="H28" s="11">
        <v>7.7859999999999996</v>
      </c>
      <c r="I28" s="10">
        <f t="shared" si="0"/>
        <v>2.0543916527815398E-4</v>
      </c>
      <c r="J28" s="9">
        <f t="shared" si="1"/>
        <v>2.0637387921418338E-4</v>
      </c>
      <c r="K28" s="9">
        <f t="shared" si="2"/>
        <v>-7.5528700906346558E-4</v>
      </c>
      <c r="L28" s="9">
        <f t="shared" si="3"/>
        <v>-1.1415525114154557E-3</v>
      </c>
      <c r="M28" s="9">
        <f t="shared" si="4"/>
        <v>2.7056277056276556E-3</v>
      </c>
      <c r="N28" s="9">
        <f t="shared" si="5"/>
        <v>4.8301211064516458E-4</v>
      </c>
      <c r="O28" s="9">
        <f t="shared" si="6"/>
        <v>-2.8539271645631192E-3</v>
      </c>
    </row>
    <row r="29" spans="1:15" ht="14.4">
      <c r="A29" s="12">
        <v>43320</v>
      </c>
      <c r="B29" s="11">
        <v>11450</v>
      </c>
      <c r="C29" s="11">
        <v>13.28</v>
      </c>
      <c r="D29" s="11">
        <v>17.62</v>
      </c>
      <c r="E29" s="11">
        <v>37.15</v>
      </c>
      <c r="F29" s="11">
        <v>51.0306</v>
      </c>
      <c r="G29" s="11">
        <v>24.898</v>
      </c>
      <c r="H29" s="11">
        <v>7.782</v>
      </c>
      <c r="I29" s="10">
        <f t="shared" si="0"/>
        <v>2.053374697117416E-4</v>
      </c>
      <c r="J29" s="9">
        <f t="shared" si="1"/>
        <v>5.3163234396744752E-3</v>
      </c>
      <c r="K29" s="9">
        <f t="shared" si="2"/>
        <v>3.7792894935750887E-3</v>
      </c>
      <c r="L29" s="9">
        <f t="shared" si="3"/>
        <v>6.857142857142895E-3</v>
      </c>
      <c r="M29" s="9">
        <f t="shared" si="4"/>
        <v>2.4284943335131093E-3</v>
      </c>
      <c r="N29" s="9">
        <f t="shared" si="5"/>
        <v>1.4836620547542534E-3</v>
      </c>
      <c r="O29" s="9">
        <f t="shared" si="6"/>
        <v>3.6683194259685692E-3</v>
      </c>
    </row>
    <row r="30" spans="1:15" ht="14.4">
      <c r="A30" s="12">
        <v>43321</v>
      </c>
      <c r="B30" s="11">
        <v>11470.7</v>
      </c>
      <c r="C30" s="11">
        <v>13.27</v>
      </c>
      <c r="D30" s="11">
        <v>17.579999999999998</v>
      </c>
      <c r="E30" s="11">
        <v>37.22</v>
      </c>
      <c r="F30" s="11">
        <v>51.205800000000004</v>
      </c>
      <c r="G30" s="11">
        <v>24.978000000000002</v>
      </c>
      <c r="H30" s="11">
        <v>7.7450000000000001</v>
      </c>
      <c r="I30" s="10">
        <f t="shared" si="0"/>
        <v>2.043966072549086E-4</v>
      </c>
      <c r="J30" s="9">
        <f t="shared" si="1"/>
        <v>1.8078602620088535E-3</v>
      </c>
      <c r="K30" s="9">
        <f t="shared" si="2"/>
        <v>-7.5301204819278045E-4</v>
      </c>
      <c r="L30" s="9">
        <f t="shared" si="3"/>
        <v>-2.2701475595915399E-3</v>
      </c>
      <c r="M30" s="9">
        <f t="shared" si="4"/>
        <v>1.8842530282638936E-3</v>
      </c>
      <c r="N30" s="9">
        <f t="shared" si="5"/>
        <v>3.4332341771408093E-3</v>
      </c>
      <c r="O30" s="9">
        <f t="shared" si="6"/>
        <v>3.2131094867058341E-3</v>
      </c>
    </row>
    <row r="31" spans="1:15" ht="14.4">
      <c r="A31" s="12">
        <v>43322</v>
      </c>
      <c r="B31" s="11">
        <v>11429.5</v>
      </c>
      <c r="C31" s="11">
        <v>13.21</v>
      </c>
      <c r="D31" s="11">
        <v>17.59</v>
      </c>
      <c r="E31" s="11">
        <v>37.049999999999997</v>
      </c>
      <c r="F31" s="11">
        <v>51.2121</v>
      </c>
      <c r="G31" s="11">
        <v>24.873000000000001</v>
      </c>
      <c r="H31" s="11">
        <v>7.7539999999999996</v>
      </c>
      <c r="I31" s="10">
        <f t="shared" si="0"/>
        <v>2.0462549534272512E-4</v>
      </c>
      <c r="J31" s="9">
        <f t="shared" si="1"/>
        <v>-3.5917598751602497E-3</v>
      </c>
      <c r="K31" s="9">
        <f t="shared" si="2"/>
        <v>-4.5214770158250595E-3</v>
      </c>
      <c r="L31" s="9">
        <f t="shared" si="3"/>
        <v>5.6882821387960192E-4</v>
      </c>
      <c r="M31" s="9">
        <f t="shared" si="4"/>
        <v>-4.5674368619021966E-3</v>
      </c>
      <c r="N31" s="9">
        <f t="shared" si="5"/>
        <v>1.2303293767490509E-4</v>
      </c>
      <c r="O31" s="9">
        <f t="shared" si="6"/>
        <v>-4.203699255344695E-3</v>
      </c>
    </row>
    <row r="32" spans="1:15" ht="14.4">
      <c r="A32" s="12">
        <v>43325</v>
      </c>
      <c r="B32" s="11">
        <v>11355.75</v>
      </c>
      <c r="C32" s="11">
        <v>13.16</v>
      </c>
      <c r="D32" s="11">
        <v>17.420000000000002</v>
      </c>
      <c r="E32" s="11">
        <v>36.93</v>
      </c>
      <c r="F32" s="11">
        <v>50.854100000000003</v>
      </c>
      <c r="G32" s="11">
        <v>24.695</v>
      </c>
      <c r="H32" s="11">
        <v>7.8230000000000004</v>
      </c>
      <c r="I32" s="10">
        <f t="shared" si="0"/>
        <v>2.0637967088821263E-4</v>
      </c>
      <c r="J32" s="9">
        <f t="shared" si="1"/>
        <v>-6.4526007261910268E-3</v>
      </c>
      <c r="K32" s="9">
        <f t="shared" si="2"/>
        <v>-3.7850113550341735E-3</v>
      </c>
      <c r="L32" s="9">
        <f t="shared" si="3"/>
        <v>-9.6645821489481643E-3</v>
      </c>
      <c r="M32" s="9">
        <f t="shared" si="4"/>
        <v>-3.2388663967610754E-3</v>
      </c>
      <c r="N32" s="9">
        <f t="shared" si="5"/>
        <v>-6.9905354398667185E-3</v>
      </c>
      <c r="O32" s="9">
        <f t="shared" si="6"/>
        <v>-7.1563542797411506E-3</v>
      </c>
    </row>
    <row r="33" spans="1:15" ht="14.4">
      <c r="A33" s="12">
        <v>43326</v>
      </c>
      <c r="B33" s="11">
        <v>11435.1</v>
      </c>
      <c r="C33" s="11">
        <v>13.22</v>
      </c>
      <c r="D33" s="11">
        <v>17.46</v>
      </c>
      <c r="E33" s="11">
        <v>37.21</v>
      </c>
      <c r="F33" s="11">
        <v>50.978299999999997</v>
      </c>
      <c r="G33" s="11">
        <v>24.829000000000001</v>
      </c>
      <c r="H33" s="11">
        <v>7.8179999999999996</v>
      </c>
      <c r="I33" s="10">
        <f t="shared" si="0"/>
        <v>2.0625259434536858E-4</v>
      </c>
      <c r="J33" s="9">
        <f t="shared" si="1"/>
        <v>6.9876494287035573E-3</v>
      </c>
      <c r="K33" s="9">
        <f t="shared" si="2"/>
        <v>4.5592705167174508E-3</v>
      </c>
      <c r="L33" s="9">
        <f t="shared" si="3"/>
        <v>2.2962112514350874E-3</v>
      </c>
      <c r="M33" s="9">
        <f t="shared" si="4"/>
        <v>7.5819117248849821E-3</v>
      </c>
      <c r="N33" s="9">
        <f t="shared" si="5"/>
        <v>2.4422809566975179E-3</v>
      </c>
      <c r="O33" s="9">
        <f t="shared" si="6"/>
        <v>5.4261996355537967E-3</v>
      </c>
    </row>
    <row r="34" spans="1:15" ht="14.4">
      <c r="A34" s="12">
        <v>43328</v>
      </c>
      <c r="B34" s="11">
        <v>11385.05</v>
      </c>
      <c r="C34" s="11">
        <v>13.18</v>
      </c>
      <c r="D34" s="11">
        <v>17.3</v>
      </c>
      <c r="E34" s="11">
        <v>37.15</v>
      </c>
      <c r="F34" s="11">
        <v>50.917700000000004</v>
      </c>
      <c r="G34" s="11">
        <v>24.763999999999999</v>
      </c>
      <c r="H34" s="11">
        <v>7.8609999999999998</v>
      </c>
      <c r="I34" s="10">
        <f t="shared" si="0"/>
        <v>2.0734526060728342E-4</v>
      </c>
      <c r="J34" s="9">
        <f t="shared" si="1"/>
        <v>-4.3768747103217764E-3</v>
      </c>
      <c r="K34" s="9">
        <f t="shared" si="2"/>
        <v>-3.0257186081694698E-3</v>
      </c>
      <c r="L34" s="9">
        <f t="shared" si="3"/>
        <v>-9.1638029782359354E-3</v>
      </c>
      <c r="M34" s="9">
        <f t="shared" si="4"/>
        <v>-1.612469766191893E-3</v>
      </c>
      <c r="N34" s="9">
        <f t="shared" si="5"/>
        <v>-1.1887410917977848E-3</v>
      </c>
      <c r="O34" s="9">
        <f t="shared" si="6"/>
        <v>-2.6179064803254493E-3</v>
      </c>
    </row>
    <row r="35" spans="1:15" ht="14.4">
      <c r="A35" s="12">
        <v>43329</v>
      </c>
      <c r="B35" s="11">
        <v>11470.75</v>
      </c>
      <c r="C35" s="11">
        <v>13.28</v>
      </c>
      <c r="D35" s="11">
        <v>17.45</v>
      </c>
      <c r="E35" s="11">
        <v>37.380000000000003</v>
      </c>
      <c r="F35" s="11">
        <v>51.212299999999999</v>
      </c>
      <c r="G35" s="11">
        <v>24.919</v>
      </c>
      <c r="H35" s="11">
        <v>7.8380000000000001</v>
      </c>
      <c r="I35" s="10">
        <f t="shared" si="0"/>
        <v>2.0676086525961423E-4</v>
      </c>
      <c r="J35" s="9">
        <f t="shared" si="1"/>
        <v>7.5274153385360698E-3</v>
      </c>
      <c r="K35" s="9">
        <f t="shared" si="2"/>
        <v>7.587253414264028E-3</v>
      </c>
      <c r="L35" s="9">
        <f t="shared" si="3"/>
        <v>8.6705202312138407E-3</v>
      </c>
      <c r="M35" s="9">
        <f t="shared" si="4"/>
        <v>6.1911170928667936E-3</v>
      </c>
      <c r="N35" s="9">
        <f t="shared" si="5"/>
        <v>5.7858072929450888E-3</v>
      </c>
      <c r="O35" s="9">
        <f t="shared" si="6"/>
        <v>6.2590857696656066E-3</v>
      </c>
    </row>
    <row r="36" spans="1:15" ht="14.4">
      <c r="A36" s="12">
        <v>43332</v>
      </c>
      <c r="B36" s="11">
        <v>11551.75</v>
      </c>
      <c r="C36" s="11">
        <v>13.45</v>
      </c>
      <c r="D36" s="11">
        <v>17.510000000000002</v>
      </c>
      <c r="E36" s="11">
        <v>37.53</v>
      </c>
      <c r="F36" s="11">
        <v>51.197400000000002</v>
      </c>
      <c r="G36" s="11">
        <v>25.135999999999999</v>
      </c>
      <c r="H36" s="11">
        <v>7.827</v>
      </c>
      <c r="I36" s="10">
        <f t="shared" si="0"/>
        <v>2.0648132789125029E-4</v>
      </c>
      <c r="J36" s="9">
        <f t="shared" si="1"/>
        <v>7.061438877143944E-3</v>
      </c>
      <c r="K36" s="9">
        <f t="shared" si="2"/>
        <v>1.2801204819277157E-2</v>
      </c>
      <c r="L36" s="9">
        <f t="shared" si="3"/>
        <v>3.4383954154728613E-3</v>
      </c>
      <c r="M36" s="9">
        <f t="shared" si="4"/>
        <v>4.0128410914928025E-3</v>
      </c>
      <c r="N36" s="9">
        <f t="shared" si="5"/>
        <v>-2.9094572983434652E-4</v>
      </c>
      <c r="O36" s="9">
        <f t="shared" si="6"/>
        <v>8.7082146153536488E-3</v>
      </c>
    </row>
    <row r="37" spans="1:15" ht="14.4">
      <c r="A37" s="12">
        <v>43333</v>
      </c>
      <c r="B37" s="11">
        <v>11570.9</v>
      </c>
      <c r="C37" s="11">
        <v>13.47</v>
      </c>
      <c r="D37" s="11">
        <v>17.510000000000002</v>
      </c>
      <c r="E37" s="11">
        <v>37.619999999999997</v>
      </c>
      <c r="F37" s="11">
        <v>51.3583</v>
      </c>
      <c r="G37" s="11">
        <v>25.204999999999998</v>
      </c>
      <c r="H37" s="11">
        <v>7.8789999999999996</v>
      </c>
      <c r="I37" s="10">
        <f t="shared" si="0"/>
        <v>2.0780252680840938E-4</v>
      </c>
      <c r="J37" s="9">
        <f t="shared" si="1"/>
        <v>1.657757482632416E-3</v>
      </c>
      <c r="K37" s="9">
        <f t="shared" si="2"/>
        <v>1.4869888475836923E-3</v>
      </c>
      <c r="L37" s="9">
        <f t="shared" si="3"/>
        <v>0</v>
      </c>
      <c r="M37" s="9">
        <f t="shared" si="4"/>
        <v>2.3980815347721673E-3</v>
      </c>
      <c r="N37" s="9">
        <f t="shared" si="5"/>
        <v>3.1427377171495685E-3</v>
      </c>
      <c r="O37" s="9">
        <f t="shared" si="6"/>
        <v>2.7450668364099595E-3</v>
      </c>
    </row>
    <row r="38" spans="1:15" ht="14.4">
      <c r="A38" s="12">
        <v>43335</v>
      </c>
      <c r="B38" s="11">
        <v>11582.75</v>
      </c>
      <c r="C38" s="11">
        <v>13.52</v>
      </c>
      <c r="D38" s="11">
        <v>17.5</v>
      </c>
      <c r="E38" s="11">
        <v>37.67</v>
      </c>
      <c r="F38" s="11">
        <v>51.425800000000002</v>
      </c>
      <c r="G38" s="11">
        <v>25.22</v>
      </c>
      <c r="H38" s="11">
        <v>7.8710000000000004</v>
      </c>
      <c r="I38" s="10">
        <f t="shared" si="0"/>
        <v>2.0759930677982652E-4</v>
      </c>
      <c r="J38" s="9">
        <f t="shared" si="1"/>
        <v>1.024120854903332E-3</v>
      </c>
      <c r="K38" s="9">
        <f t="shared" si="2"/>
        <v>3.7119524870081744E-3</v>
      </c>
      <c r="L38" s="9">
        <f t="shared" si="3"/>
        <v>-5.711022272987254E-4</v>
      </c>
      <c r="M38" s="9">
        <f t="shared" si="4"/>
        <v>1.3290802764487353E-3</v>
      </c>
      <c r="N38" s="9">
        <f t="shared" si="5"/>
        <v>1.314295839231594E-3</v>
      </c>
      <c r="O38" s="9">
        <f t="shared" si="6"/>
        <v>5.9512001586981E-4</v>
      </c>
    </row>
    <row r="39" spans="1:15" ht="14.4">
      <c r="A39" s="12">
        <v>43336</v>
      </c>
      <c r="B39" s="11">
        <v>11557.1</v>
      </c>
      <c r="C39" s="11">
        <v>13.5</v>
      </c>
      <c r="D39" s="11">
        <v>17.43</v>
      </c>
      <c r="E39" s="11">
        <v>37.6</v>
      </c>
      <c r="F39" s="11">
        <v>51.222999999999999</v>
      </c>
      <c r="G39" s="11">
        <v>25.161999999999999</v>
      </c>
      <c r="H39" s="11">
        <v>7.8940000000000001</v>
      </c>
      <c r="I39" s="10">
        <f t="shared" si="0"/>
        <v>2.0818352385743033E-4</v>
      </c>
      <c r="J39" s="9">
        <f t="shared" si="1"/>
        <v>-2.214500010791931E-3</v>
      </c>
      <c r="K39" s="9">
        <f t="shared" si="2"/>
        <v>-1.4792899408283544E-3</v>
      </c>
      <c r="L39" s="9">
        <f t="shared" si="3"/>
        <v>-4.0000000000000036E-3</v>
      </c>
      <c r="M39" s="9">
        <f t="shared" si="4"/>
        <v>-1.8582426333952906E-3</v>
      </c>
      <c r="N39" s="9">
        <f t="shared" si="5"/>
        <v>-3.9435458466373641E-3</v>
      </c>
      <c r="O39" s="9">
        <f t="shared" si="6"/>
        <v>-2.2997620935765184E-3</v>
      </c>
    </row>
    <row r="40" spans="1:15" ht="14.4">
      <c r="A40" s="12">
        <v>43339</v>
      </c>
      <c r="B40" s="11">
        <v>11691.95</v>
      </c>
      <c r="C40" s="11">
        <v>13.6</v>
      </c>
      <c r="D40" s="11">
        <v>17.57</v>
      </c>
      <c r="E40" s="11">
        <v>37.92</v>
      </c>
      <c r="F40" s="11">
        <v>51.755000000000003</v>
      </c>
      <c r="G40" s="11">
        <v>25.439</v>
      </c>
      <c r="H40" s="11">
        <v>7.8949999999999996</v>
      </c>
      <c r="I40" s="10">
        <f t="shared" si="0"/>
        <v>2.082089217825267E-4</v>
      </c>
      <c r="J40" s="9">
        <f t="shared" si="1"/>
        <v>1.1668152045063218E-2</v>
      </c>
      <c r="K40" s="9">
        <f t="shared" si="2"/>
        <v>7.4074074074073071E-3</v>
      </c>
      <c r="L40" s="9">
        <f t="shared" si="3"/>
        <v>8.0321285140563248E-3</v>
      </c>
      <c r="M40" s="9">
        <f t="shared" si="4"/>
        <v>8.5106382978723527E-3</v>
      </c>
      <c r="N40" s="9">
        <f t="shared" si="5"/>
        <v>1.0385959432286374E-2</v>
      </c>
      <c r="O40" s="9">
        <f t="shared" si="6"/>
        <v>1.1008663858198986E-2</v>
      </c>
    </row>
    <row r="41" spans="1:15" ht="14.4">
      <c r="A41" s="12">
        <v>43340</v>
      </c>
      <c r="B41" s="11">
        <v>11738.5</v>
      </c>
      <c r="C41" s="11">
        <v>13.64</v>
      </c>
      <c r="D41" s="11">
        <v>17.559999999999999</v>
      </c>
      <c r="E41" s="11">
        <v>37.96</v>
      </c>
      <c r="F41" s="11">
        <v>51.756799999999998</v>
      </c>
      <c r="G41" s="11">
        <v>25.478000000000002</v>
      </c>
      <c r="H41" s="11">
        <v>7.9180000000000001</v>
      </c>
      <c r="I41" s="10">
        <f t="shared" si="0"/>
        <v>2.0879300927756361E-4</v>
      </c>
      <c r="J41" s="9">
        <f t="shared" si="1"/>
        <v>3.9813717985450747E-3</v>
      </c>
      <c r="K41" s="9">
        <f t="shared" si="2"/>
        <v>2.9411764705882248E-3</v>
      </c>
      <c r="L41" s="9">
        <f t="shared" si="3"/>
        <v>-5.6915196357432141E-4</v>
      </c>
      <c r="M41" s="9">
        <f t="shared" si="4"/>
        <v>1.0548523206750371E-3</v>
      </c>
      <c r="N41" s="9">
        <f t="shared" si="5"/>
        <v>3.4779248381688888E-5</v>
      </c>
      <c r="O41" s="9">
        <f t="shared" si="6"/>
        <v>1.5330791304690727E-3</v>
      </c>
    </row>
    <row r="42" spans="1:15" ht="14.4">
      <c r="A42" s="12">
        <v>43341</v>
      </c>
      <c r="B42" s="11">
        <v>11691.9</v>
      </c>
      <c r="C42" s="11">
        <v>13.61</v>
      </c>
      <c r="D42" s="11">
        <v>17.510000000000002</v>
      </c>
      <c r="E42" s="11">
        <v>37.96</v>
      </c>
      <c r="F42" s="11">
        <v>51.744900000000001</v>
      </c>
      <c r="G42" s="11">
        <v>25.475000000000001</v>
      </c>
      <c r="H42" s="11">
        <v>7.93</v>
      </c>
      <c r="I42" s="10">
        <f t="shared" si="0"/>
        <v>2.0909770129984295E-4</v>
      </c>
      <c r="J42" s="9">
        <f t="shared" si="1"/>
        <v>-3.9698428248924333E-3</v>
      </c>
      <c r="K42" s="9">
        <f t="shared" si="2"/>
        <v>-2.1994134897361795E-3</v>
      </c>
      <c r="L42" s="9">
        <f t="shared" si="3"/>
        <v>-2.8473804100226374E-3</v>
      </c>
      <c r="M42" s="9">
        <f t="shared" si="4"/>
        <v>0</v>
      </c>
      <c r="N42" s="9">
        <f t="shared" si="5"/>
        <v>-2.299214789167614E-4</v>
      </c>
      <c r="O42" s="9">
        <f t="shared" si="6"/>
        <v>-1.1774864589053635E-4</v>
      </c>
    </row>
    <row r="43" spans="1:15" ht="14.4">
      <c r="A43" s="12">
        <v>43342</v>
      </c>
      <c r="B43" s="11">
        <v>11676.8</v>
      </c>
      <c r="C43" s="11">
        <v>13.57</v>
      </c>
      <c r="D43" s="11">
        <v>17.579999999999998</v>
      </c>
      <c r="E43" s="11">
        <v>37.93</v>
      </c>
      <c r="F43" s="11">
        <v>51.953699999999998</v>
      </c>
      <c r="G43" s="11">
        <v>25.431000000000001</v>
      </c>
      <c r="H43" s="11">
        <v>7.9509999999999996</v>
      </c>
      <c r="I43" s="10">
        <f t="shared" si="0"/>
        <v>2.0963083105529634E-4</v>
      </c>
      <c r="J43" s="9">
        <f t="shared" si="1"/>
        <v>-1.2914924007219053E-3</v>
      </c>
      <c r="K43" s="9">
        <f t="shared" si="2"/>
        <v>-2.9390154298309934E-3</v>
      </c>
      <c r="L43" s="9">
        <f t="shared" si="3"/>
        <v>3.9977155910906337E-3</v>
      </c>
      <c r="M43" s="9">
        <f t="shared" si="4"/>
        <v>-7.9030558482617863E-4</v>
      </c>
      <c r="N43" s="9">
        <f t="shared" si="5"/>
        <v>4.0351802786360302E-3</v>
      </c>
      <c r="O43" s="9">
        <f t="shared" si="6"/>
        <v>-1.7271835132482982E-3</v>
      </c>
    </row>
    <row r="44" spans="1:15" ht="14.4">
      <c r="A44" s="12">
        <v>43343</v>
      </c>
      <c r="B44" s="11">
        <v>11680.5</v>
      </c>
      <c r="C44" s="11">
        <v>13.58</v>
      </c>
      <c r="D44" s="11">
        <v>17.71</v>
      </c>
      <c r="E44" s="11">
        <v>38.020000000000003</v>
      </c>
      <c r="F44" s="11">
        <v>52.098399999999998</v>
      </c>
      <c r="G44" s="11">
        <v>25.436</v>
      </c>
      <c r="H44" s="11">
        <v>7.9989999999999997</v>
      </c>
      <c r="I44" s="10">
        <f t="shared" si="0"/>
        <v>2.1084902507673142E-4</v>
      </c>
      <c r="J44" s="9">
        <f t="shared" si="1"/>
        <v>3.1686763496852066E-4</v>
      </c>
      <c r="K44" s="9">
        <f t="shared" si="2"/>
        <v>7.3691967575539863E-4</v>
      </c>
      <c r="L44" s="9">
        <f t="shared" si="3"/>
        <v>7.3947667804323824E-3</v>
      </c>
      <c r="M44" s="9">
        <f t="shared" si="4"/>
        <v>2.3727919852361001E-3</v>
      </c>
      <c r="N44" s="9">
        <f t="shared" si="5"/>
        <v>2.7851721821545716E-3</v>
      </c>
      <c r="O44" s="9">
        <f t="shared" si="6"/>
        <v>1.966104360819898E-4</v>
      </c>
    </row>
    <row r="45" spans="1:15" ht="14.4">
      <c r="A45" s="12">
        <v>43346</v>
      </c>
      <c r="B45" s="11">
        <v>11582.35</v>
      </c>
      <c r="C45" s="11">
        <v>13.45</v>
      </c>
      <c r="D45" s="11">
        <v>17.61</v>
      </c>
      <c r="E45" s="11">
        <v>37.86</v>
      </c>
      <c r="F45" s="11">
        <v>51.76</v>
      </c>
      <c r="G45" s="11">
        <v>25.224</v>
      </c>
      <c r="H45" s="11">
        <v>8.0619999999999994</v>
      </c>
      <c r="I45" s="10">
        <f t="shared" si="0"/>
        <v>2.1244708558421088E-4</v>
      </c>
      <c r="J45" s="9">
        <f t="shared" si="1"/>
        <v>-8.4028937117417435E-3</v>
      </c>
      <c r="K45" s="9">
        <f t="shared" si="2"/>
        <v>-9.5729013254787221E-3</v>
      </c>
      <c r="L45" s="9">
        <f t="shared" si="3"/>
        <v>-5.6465273856578513E-3</v>
      </c>
      <c r="M45" s="9">
        <f t="shared" si="4"/>
        <v>-4.208311415044852E-3</v>
      </c>
      <c r="N45" s="9">
        <f t="shared" si="5"/>
        <v>-6.4954010103956961E-3</v>
      </c>
      <c r="O45" s="9">
        <f t="shared" si="6"/>
        <v>-8.3346438119200617E-3</v>
      </c>
    </row>
    <row r="46" spans="1:15" ht="14.4">
      <c r="A46" s="12">
        <v>43347</v>
      </c>
      <c r="B46" s="11">
        <v>11520.3</v>
      </c>
      <c r="C46" s="11">
        <v>13.35</v>
      </c>
      <c r="D46" s="11">
        <v>17.399999999999999</v>
      </c>
      <c r="E46" s="11">
        <v>37.18</v>
      </c>
      <c r="F46" s="11">
        <v>51.102499999999999</v>
      </c>
      <c r="G46" s="11">
        <v>24.927</v>
      </c>
      <c r="H46" s="11">
        <v>8.0489999999999995</v>
      </c>
      <c r="I46" s="10">
        <f t="shared" si="0"/>
        <v>2.1211740316062766E-4</v>
      </c>
      <c r="J46" s="9">
        <f t="shared" si="1"/>
        <v>-5.3572893238419406E-3</v>
      </c>
      <c r="K46" s="9">
        <f t="shared" si="2"/>
        <v>-7.4349442379182396E-3</v>
      </c>
      <c r="L46" s="9">
        <f t="shared" si="3"/>
        <v>-1.1925042589437829E-2</v>
      </c>
      <c r="M46" s="9">
        <f t="shared" si="4"/>
        <v>-1.79609086106709E-2</v>
      </c>
      <c r="N46" s="9">
        <f t="shared" si="5"/>
        <v>-1.2702859350850026E-2</v>
      </c>
      <c r="O46" s="9">
        <f t="shared" si="6"/>
        <v>-1.177450047573747E-2</v>
      </c>
    </row>
    <row r="47" spans="1:15" ht="14.4">
      <c r="A47" s="12">
        <v>43348</v>
      </c>
      <c r="B47" s="11">
        <v>11476.95</v>
      </c>
      <c r="C47" s="11">
        <v>13.27</v>
      </c>
      <c r="D47" s="11">
        <v>17.32</v>
      </c>
      <c r="E47" s="11">
        <v>37.03</v>
      </c>
      <c r="F47" s="11">
        <v>50.847099999999998</v>
      </c>
      <c r="G47" s="11">
        <v>24.757000000000001</v>
      </c>
      <c r="H47" s="11">
        <v>8.0559999999999992</v>
      </c>
      <c r="I47" s="10">
        <f t="shared" si="0"/>
        <v>2.122949293807963E-4</v>
      </c>
      <c r="J47" s="9">
        <f t="shared" si="1"/>
        <v>-3.7629228405509085E-3</v>
      </c>
      <c r="K47" s="9">
        <f t="shared" si="2"/>
        <v>-5.9925093632958726E-3</v>
      </c>
      <c r="L47" s="9">
        <f t="shared" si="3"/>
        <v>-4.5977011494251485E-3</v>
      </c>
      <c r="M47" s="9">
        <f t="shared" si="4"/>
        <v>-4.0344271113501584E-3</v>
      </c>
      <c r="N47" s="9">
        <f t="shared" si="5"/>
        <v>-4.9977985421457705E-3</v>
      </c>
      <c r="O47" s="9">
        <f t="shared" si="6"/>
        <v>-6.819914149315931E-3</v>
      </c>
    </row>
    <row r="48" spans="1:15" ht="14.4">
      <c r="A48" s="12">
        <v>43349</v>
      </c>
      <c r="B48" s="11">
        <v>11536.9</v>
      </c>
      <c r="C48" s="11">
        <v>13.35</v>
      </c>
      <c r="D48" s="11">
        <v>17.41</v>
      </c>
      <c r="E48" s="11">
        <v>37.19</v>
      </c>
      <c r="F48" s="11">
        <v>50.962200000000003</v>
      </c>
      <c r="G48" s="11">
        <v>24.838999999999999</v>
      </c>
      <c r="H48" s="11">
        <v>8.0310000000000006</v>
      </c>
      <c r="I48" s="10">
        <f t="shared" si="0"/>
        <v>2.1166085449397798E-4</v>
      </c>
      <c r="J48" s="9">
        <f t="shared" si="1"/>
        <v>5.2235132156190911E-3</v>
      </c>
      <c r="K48" s="9">
        <f t="shared" si="2"/>
        <v>6.0286360211001533E-3</v>
      </c>
      <c r="L48" s="9">
        <f t="shared" si="3"/>
        <v>5.1963048498844255E-3</v>
      </c>
      <c r="M48" s="9">
        <f t="shared" si="4"/>
        <v>4.3208209559815192E-3</v>
      </c>
      <c r="N48" s="9">
        <f t="shared" si="5"/>
        <v>2.2636492543330888E-3</v>
      </c>
      <c r="O48" s="9">
        <f t="shared" si="6"/>
        <v>3.3121945308396405E-3</v>
      </c>
    </row>
    <row r="49" spans="1:15" ht="14.4">
      <c r="A49" s="12">
        <v>43350</v>
      </c>
      <c r="B49" s="11">
        <v>11589.1</v>
      </c>
      <c r="C49" s="11">
        <v>13.41</v>
      </c>
      <c r="D49" s="11">
        <v>17.489999999999998</v>
      </c>
      <c r="E49" s="11">
        <v>37.42</v>
      </c>
      <c r="F49" s="11">
        <v>51.365499999999997</v>
      </c>
      <c r="G49" s="11">
        <v>25.062999999999999</v>
      </c>
      <c r="H49" s="11">
        <v>8.1579999999999995</v>
      </c>
      <c r="I49" s="10">
        <f t="shared" si="0"/>
        <v>2.1488043969042359E-4</v>
      </c>
      <c r="J49" s="9">
        <f t="shared" si="1"/>
        <v>4.5246123308688713E-3</v>
      </c>
      <c r="K49" s="9">
        <f t="shared" si="2"/>
        <v>4.4943820224718767E-3</v>
      </c>
      <c r="L49" s="9">
        <f t="shared" si="3"/>
        <v>4.5950603101665433E-3</v>
      </c>
      <c r="M49" s="9">
        <f t="shared" si="4"/>
        <v>6.1844581876848714E-3</v>
      </c>
      <c r="N49" s="9">
        <f t="shared" si="5"/>
        <v>7.9137085918581374E-3</v>
      </c>
      <c r="O49" s="9">
        <f t="shared" si="6"/>
        <v>9.0180764120939561E-3</v>
      </c>
    </row>
    <row r="50" spans="1:15" ht="14.4">
      <c r="A50" s="12">
        <v>43353</v>
      </c>
      <c r="B50" s="11">
        <v>11438.1</v>
      </c>
      <c r="C50" s="11">
        <v>13.24</v>
      </c>
      <c r="D50" s="11">
        <v>17.29</v>
      </c>
      <c r="E50" s="11">
        <v>37</v>
      </c>
      <c r="F50" s="11">
        <v>50.627200000000002</v>
      </c>
      <c r="G50" s="11">
        <v>24.763999999999999</v>
      </c>
      <c r="H50" s="11">
        <v>8.1820000000000004</v>
      </c>
      <c r="I50" s="10">
        <f t="shared" si="0"/>
        <v>2.1548844166918713E-4</v>
      </c>
      <c r="J50" s="9">
        <f t="shared" si="1"/>
        <v>-1.3029484601910446E-2</v>
      </c>
      <c r="K50" s="9">
        <f t="shared" si="2"/>
        <v>-1.2677106636838187E-2</v>
      </c>
      <c r="L50" s="9">
        <f t="shared" si="3"/>
        <v>-1.1435105774728394E-2</v>
      </c>
      <c r="M50" s="9">
        <f t="shared" si="4"/>
        <v>-1.1223944414751497E-2</v>
      </c>
      <c r="N50" s="9">
        <f t="shared" si="5"/>
        <v>-1.4373460785936043E-2</v>
      </c>
      <c r="O50" s="9">
        <f t="shared" si="6"/>
        <v>-1.192993655986907E-2</v>
      </c>
    </row>
    <row r="51" spans="1:15" ht="14.4">
      <c r="A51" s="12">
        <v>43354</v>
      </c>
      <c r="B51" s="11">
        <v>11287.5</v>
      </c>
      <c r="C51" s="11">
        <v>13.07</v>
      </c>
      <c r="D51" s="11">
        <v>17.11</v>
      </c>
      <c r="E51" s="11">
        <v>36.590000000000003</v>
      </c>
      <c r="F51" s="11">
        <v>50.048499999999997</v>
      </c>
      <c r="G51" s="11">
        <v>24.46</v>
      </c>
      <c r="H51" s="11">
        <v>8.1340000000000003</v>
      </c>
      <c r="I51" s="10">
        <f t="shared" si="0"/>
        <v>2.1427230315218537E-4</v>
      </c>
      <c r="J51" s="9">
        <f t="shared" si="1"/>
        <v>-1.3166522411939052E-2</v>
      </c>
      <c r="K51" s="9">
        <f t="shared" si="2"/>
        <v>-1.2839879154078582E-2</v>
      </c>
      <c r="L51" s="9">
        <f t="shared" si="3"/>
        <v>-1.0410641989589298E-2</v>
      </c>
      <c r="M51" s="9">
        <f t="shared" si="4"/>
        <v>-1.1081081081080968E-2</v>
      </c>
      <c r="N51" s="9">
        <f t="shared" si="5"/>
        <v>-1.1430614373301395E-2</v>
      </c>
      <c r="O51" s="9">
        <f t="shared" si="6"/>
        <v>-1.2275884348247446E-2</v>
      </c>
    </row>
    <row r="52" spans="1:15" ht="14.4">
      <c r="A52" s="12">
        <v>43355</v>
      </c>
      <c r="B52" s="11">
        <v>11369.9</v>
      </c>
      <c r="C52" s="11">
        <v>13.14</v>
      </c>
      <c r="D52" s="11">
        <v>17.21</v>
      </c>
      <c r="E52" s="11">
        <v>36.700000000000003</v>
      </c>
      <c r="F52" s="11">
        <v>50.0747</v>
      </c>
      <c r="G52" s="11">
        <v>24.544</v>
      </c>
      <c r="H52" s="11">
        <v>8.1270000000000007</v>
      </c>
      <c r="I52" s="10">
        <f t="shared" si="0"/>
        <v>2.1409490463986103E-4</v>
      </c>
      <c r="J52" s="9">
        <f t="shared" si="1"/>
        <v>7.300110741971233E-3</v>
      </c>
      <c r="K52" s="9">
        <f t="shared" si="2"/>
        <v>5.355776587605332E-3</v>
      </c>
      <c r="L52" s="9">
        <f t="shared" si="3"/>
        <v>5.8445353594389626E-3</v>
      </c>
      <c r="M52" s="9">
        <f t="shared" si="4"/>
        <v>3.0062858704564821E-3</v>
      </c>
      <c r="N52" s="9">
        <f t="shared" si="5"/>
        <v>5.2349221255387768E-4</v>
      </c>
      <c r="O52" s="9">
        <f t="shared" si="6"/>
        <v>3.4341782502043117E-3</v>
      </c>
    </row>
    <row r="53" spans="1:15" ht="14.4">
      <c r="A53" s="12">
        <v>43357</v>
      </c>
      <c r="B53" s="11">
        <v>11515.2</v>
      </c>
      <c r="C53" s="11">
        <v>13.3</v>
      </c>
      <c r="D53" s="11">
        <v>17.38</v>
      </c>
      <c r="E53" s="11">
        <v>37.1</v>
      </c>
      <c r="F53" s="11">
        <v>50.8065</v>
      </c>
      <c r="G53" s="11">
        <v>24.83</v>
      </c>
      <c r="H53" s="11">
        <v>8.1240000000000006</v>
      </c>
      <c r="I53" s="10">
        <f t="shared" si="0"/>
        <v>2.1401887320005031E-4</v>
      </c>
      <c r="J53" s="9">
        <f t="shared" si="1"/>
        <v>1.2779356018962407E-2</v>
      </c>
      <c r="K53" s="9">
        <f t="shared" si="2"/>
        <v>1.2176560121765601E-2</v>
      </c>
      <c r="L53" s="9">
        <f t="shared" si="3"/>
        <v>9.8779779198139295E-3</v>
      </c>
      <c r="M53" s="9">
        <f t="shared" si="4"/>
        <v>1.0899182561307841E-2</v>
      </c>
      <c r="N53" s="9">
        <f t="shared" si="5"/>
        <v>1.4614166435345632E-2</v>
      </c>
      <c r="O53" s="9">
        <f t="shared" si="6"/>
        <v>1.1652542372881269E-2</v>
      </c>
    </row>
    <row r="54" spans="1:15" ht="14.4">
      <c r="A54" s="12">
        <v>43360</v>
      </c>
      <c r="B54" s="11">
        <v>11377.75</v>
      </c>
      <c r="C54" s="11">
        <v>13.16</v>
      </c>
      <c r="D54" s="11">
        <v>17.3</v>
      </c>
      <c r="E54" s="11">
        <v>36.69</v>
      </c>
      <c r="F54" s="11">
        <v>50.387300000000003</v>
      </c>
      <c r="G54" s="11">
        <v>24.518999999999998</v>
      </c>
      <c r="H54" s="11">
        <v>8.0980000000000008</v>
      </c>
      <c r="I54" s="10">
        <f t="shared" si="0"/>
        <v>2.1335984591552837E-4</v>
      </c>
      <c r="J54" s="9">
        <f t="shared" si="1"/>
        <v>-1.1936397109907015E-2</v>
      </c>
      <c r="K54" s="9">
        <f t="shared" si="2"/>
        <v>-1.0526315789473717E-2</v>
      </c>
      <c r="L54" s="9">
        <f t="shared" si="3"/>
        <v>-4.60299194476399E-3</v>
      </c>
      <c r="M54" s="9">
        <f t="shared" si="4"/>
        <v>-1.1051212938005484E-2</v>
      </c>
      <c r="N54" s="9">
        <f t="shared" si="5"/>
        <v>-8.2509127769083701E-3</v>
      </c>
      <c r="O54" s="9">
        <f t="shared" si="6"/>
        <v>-1.2525171163914606E-2</v>
      </c>
    </row>
    <row r="55" spans="1:15" ht="14.4">
      <c r="A55" s="12">
        <v>43361</v>
      </c>
      <c r="B55" s="11">
        <v>11278.9</v>
      </c>
      <c r="C55" s="11">
        <v>13.08</v>
      </c>
      <c r="D55" s="11">
        <v>17.149999999999999</v>
      </c>
      <c r="E55" s="11">
        <v>36.340000000000003</v>
      </c>
      <c r="F55" s="11">
        <v>49.732500000000002</v>
      </c>
      <c r="G55" s="11">
        <v>24.257000000000001</v>
      </c>
      <c r="H55" s="11">
        <v>8.14</v>
      </c>
      <c r="I55" s="10">
        <f t="shared" si="0"/>
        <v>2.144243499049292E-4</v>
      </c>
      <c r="J55" s="9">
        <f t="shared" si="1"/>
        <v>-8.6880094922107132E-3</v>
      </c>
      <c r="K55" s="9">
        <f t="shared" si="2"/>
        <v>-6.0790273556231567E-3</v>
      </c>
      <c r="L55" s="9">
        <f t="shared" si="3"/>
        <v>-8.6705202312139518E-3</v>
      </c>
      <c r="M55" s="9">
        <f t="shared" si="4"/>
        <v>-9.5393840283454212E-3</v>
      </c>
      <c r="N55" s="9">
        <f t="shared" si="5"/>
        <v>-1.2995338110992294E-2</v>
      </c>
      <c r="O55" s="9">
        <f t="shared" si="6"/>
        <v>-1.0685590766344344E-2</v>
      </c>
    </row>
    <row r="56" spans="1:15" ht="14.4">
      <c r="A56" s="12">
        <v>43362</v>
      </c>
      <c r="B56" s="11">
        <v>11234.35</v>
      </c>
      <c r="C56" s="11">
        <v>13.02</v>
      </c>
      <c r="D56" s="11">
        <v>17.07</v>
      </c>
      <c r="E56" s="11">
        <v>36.049999999999997</v>
      </c>
      <c r="F56" s="11">
        <v>49.547899999999998</v>
      </c>
      <c r="G56" s="11">
        <v>24.135000000000002</v>
      </c>
      <c r="H56" s="11">
        <v>8.0739999999999998</v>
      </c>
      <c r="I56" s="10">
        <f t="shared" si="0"/>
        <v>2.1275137271770106E-4</v>
      </c>
      <c r="J56" s="9">
        <f t="shared" si="1"/>
        <v>-3.9498532658326369E-3</v>
      </c>
      <c r="K56" s="9">
        <f t="shared" si="2"/>
        <v>-4.5871559633028358E-3</v>
      </c>
      <c r="L56" s="9">
        <f t="shared" si="3"/>
        <v>-4.664723032069884E-3</v>
      </c>
      <c r="M56" s="9">
        <f t="shared" si="4"/>
        <v>-7.9801871216291786E-3</v>
      </c>
      <c r="N56" s="9">
        <f t="shared" si="5"/>
        <v>-3.7118584426683032E-3</v>
      </c>
      <c r="O56" s="9">
        <f t="shared" si="6"/>
        <v>-5.0294760275384487E-3</v>
      </c>
    </row>
    <row r="57" spans="1:15" ht="14.4">
      <c r="A57" s="12">
        <v>43364</v>
      </c>
      <c r="B57" s="11">
        <v>11143.1</v>
      </c>
      <c r="C57" s="11">
        <v>12.96</v>
      </c>
      <c r="D57" s="11">
        <v>16.920000000000002</v>
      </c>
      <c r="E57" s="11">
        <v>35.71</v>
      </c>
      <c r="F57" s="11">
        <v>48.994599999999998</v>
      </c>
      <c r="G57" s="11">
        <v>24.001999999999999</v>
      </c>
      <c r="H57" s="11">
        <v>8.0760000000000005</v>
      </c>
      <c r="I57" s="10">
        <f t="shared" si="0"/>
        <v>2.1280208396401434E-4</v>
      </c>
      <c r="J57" s="9">
        <f t="shared" si="1"/>
        <v>-8.1224102863094449E-3</v>
      </c>
      <c r="K57" s="9">
        <f t="shared" si="2"/>
        <v>-4.6082949308754451E-3</v>
      </c>
      <c r="L57" s="9">
        <f t="shared" si="3"/>
        <v>-8.7873462214410614E-3</v>
      </c>
      <c r="M57" s="9">
        <f t="shared" si="4"/>
        <v>-9.4313453536754022E-3</v>
      </c>
      <c r="N57" s="9">
        <f t="shared" si="5"/>
        <v>-1.1166971758641675E-2</v>
      </c>
      <c r="O57" s="9">
        <f t="shared" si="6"/>
        <v>-5.5106691526829454E-3</v>
      </c>
    </row>
    <row r="58" spans="1:15" ht="14.4">
      <c r="A58" s="12">
        <v>43367</v>
      </c>
      <c r="B58" s="11">
        <v>10967.4</v>
      </c>
      <c r="C58" s="11">
        <v>12.73</v>
      </c>
      <c r="D58" s="11">
        <v>16.510000000000002</v>
      </c>
      <c r="E58" s="11">
        <v>34.92</v>
      </c>
      <c r="F58" s="11">
        <v>48.021700000000003</v>
      </c>
      <c r="G58" s="11">
        <v>23.504000000000001</v>
      </c>
      <c r="H58" s="11">
        <v>8.1219999999999999</v>
      </c>
      <c r="I58" s="10">
        <f t="shared" si="0"/>
        <v>2.1396818440466703E-4</v>
      </c>
      <c r="J58" s="9">
        <f t="shared" si="1"/>
        <v>-1.5767605065017842E-2</v>
      </c>
      <c r="K58" s="9">
        <f t="shared" si="2"/>
        <v>-1.7746913580246937E-2</v>
      </c>
      <c r="L58" s="9">
        <f t="shared" si="3"/>
        <v>-2.4231678486997588E-2</v>
      </c>
      <c r="M58" s="9">
        <f t="shared" si="4"/>
        <v>-2.2122654718566226E-2</v>
      </c>
      <c r="N58" s="9">
        <f t="shared" si="5"/>
        <v>-1.9857290395267957E-2</v>
      </c>
      <c r="O58" s="9">
        <f t="shared" si="6"/>
        <v>-2.0748270977418493E-2</v>
      </c>
    </row>
    <row r="59" spans="1:15" ht="14.4">
      <c r="A59" s="12">
        <v>43368</v>
      </c>
      <c r="B59" s="11">
        <v>11067.45</v>
      </c>
      <c r="C59" s="11">
        <v>12.84</v>
      </c>
      <c r="D59" s="11">
        <v>16.55</v>
      </c>
      <c r="E59" s="11">
        <v>35.1</v>
      </c>
      <c r="F59" s="11">
        <v>48.424799999999998</v>
      </c>
      <c r="G59" s="11">
        <v>22.148</v>
      </c>
      <c r="H59" s="11">
        <v>8.125</v>
      </c>
      <c r="I59" s="10">
        <f t="shared" si="0"/>
        <v>2.1404421724713352E-4</v>
      </c>
      <c r="J59" s="9">
        <f t="shared" si="1"/>
        <v>9.1224902894031512E-3</v>
      </c>
      <c r="K59" s="9">
        <f t="shared" si="2"/>
        <v>8.6410054988217411E-3</v>
      </c>
      <c r="L59" s="9">
        <f t="shared" si="3"/>
        <v>2.4227740763174133E-3</v>
      </c>
      <c r="M59" s="9">
        <f t="shared" si="4"/>
        <v>5.1546391752577136E-3</v>
      </c>
      <c r="N59" s="9">
        <f t="shared" si="5"/>
        <v>8.394121824091938E-3</v>
      </c>
      <c r="O59" s="9">
        <f t="shared" si="6"/>
        <v>-5.7692307692307709E-2</v>
      </c>
    </row>
    <row r="60" spans="1:15" ht="14.4">
      <c r="A60" s="12">
        <v>43369</v>
      </c>
      <c r="B60" s="11">
        <v>11053.8</v>
      </c>
      <c r="C60" s="11">
        <v>12.8</v>
      </c>
      <c r="D60" s="11">
        <v>16.55</v>
      </c>
      <c r="E60" s="11">
        <v>35.049999999999997</v>
      </c>
      <c r="F60" s="11">
        <v>48.443899999999999</v>
      </c>
      <c r="G60" s="11">
        <v>22.234000000000002</v>
      </c>
      <c r="H60" s="11">
        <v>8.0719999999999992</v>
      </c>
      <c r="I60" s="10">
        <f t="shared" si="0"/>
        <v>2.1270066053524772E-4</v>
      </c>
      <c r="J60" s="9">
        <f t="shared" si="1"/>
        <v>-1.233346434815763E-3</v>
      </c>
      <c r="K60" s="9">
        <f t="shared" si="2"/>
        <v>-3.1152647975076775E-3</v>
      </c>
      <c r="L60" s="9">
        <f t="shared" si="3"/>
        <v>0</v>
      </c>
      <c r="M60" s="9">
        <f t="shared" si="4"/>
        <v>-1.4245014245015675E-3</v>
      </c>
      <c r="N60" s="9">
        <f t="shared" si="5"/>
        <v>3.9442599659689215E-4</v>
      </c>
      <c r="O60" s="9">
        <f t="shared" si="6"/>
        <v>3.8829691168502656E-3</v>
      </c>
    </row>
    <row r="61" spans="1:15" ht="14.4">
      <c r="A61" s="12">
        <v>43370</v>
      </c>
      <c r="B61" s="11">
        <v>10977.55</v>
      </c>
      <c r="C61" s="11">
        <v>12.7</v>
      </c>
      <c r="D61" s="11">
        <v>16.420000000000002</v>
      </c>
      <c r="E61" s="11">
        <v>34.57</v>
      </c>
      <c r="F61" s="11">
        <v>47.918399999999998</v>
      </c>
      <c r="G61" s="11">
        <v>22.042999999999999</v>
      </c>
      <c r="H61" s="11">
        <v>8.0269999999999992</v>
      </c>
      <c r="I61" s="10">
        <f t="shared" si="0"/>
        <v>2.1155938893269166E-4</v>
      </c>
      <c r="J61" s="9">
        <f t="shared" si="1"/>
        <v>-6.8980802981779554E-3</v>
      </c>
      <c r="K61" s="9">
        <f t="shared" si="2"/>
        <v>-7.812500000000111E-3</v>
      </c>
      <c r="L61" s="9">
        <f t="shared" si="3"/>
        <v>-7.8549848942597311E-3</v>
      </c>
      <c r="M61" s="9">
        <f t="shared" si="4"/>
        <v>-1.3694721825962874E-2</v>
      </c>
      <c r="N61" s="9">
        <f t="shared" si="5"/>
        <v>-1.0847598975309625E-2</v>
      </c>
      <c r="O61" s="9">
        <f t="shared" si="6"/>
        <v>-8.5904470630566721E-3</v>
      </c>
    </row>
    <row r="62" spans="1:15" ht="14.4">
      <c r="A62" s="12">
        <v>43371</v>
      </c>
      <c r="B62" s="11">
        <v>10930.45</v>
      </c>
      <c r="C62" s="11">
        <v>12.61</v>
      </c>
      <c r="D62" s="11">
        <v>16.3</v>
      </c>
      <c r="E62" s="11">
        <v>34.28</v>
      </c>
      <c r="F62" s="11">
        <v>47.506599999999999</v>
      </c>
      <c r="G62" s="11">
        <v>21.855</v>
      </c>
      <c r="H62" s="11">
        <v>8.0239999999999991</v>
      </c>
      <c r="I62" s="10">
        <f t="shared" si="0"/>
        <v>2.1148328730280497E-4</v>
      </c>
      <c r="J62" s="9">
        <f t="shared" si="1"/>
        <v>-4.2905748550449152E-3</v>
      </c>
      <c r="K62" s="9">
        <f t="shared" si="2"/>
        <v>-7.0866141732283117E-3</v>
      </c>
      <c r="L62" s="9">
        <f t="shared" si="3"/>
        <v>-7.3081607795372205E-3</v>
      </c>
      <c r="M62" s="9">
        <f t="shared" si="4"/>
        <v>-8.3887763957187778E-3</v>
      </c>
      <c r="N62" s="9">
        <f t="shared" si="5"/>
        <v>-8.5937760860128609E-3</v>
      </c>
      <c r="O62" s="9">
        <f t="shared" si="6"/>
        <v>-8.5287846481876262E-3</v>
      </c>
    </row>
    <row r="63" spans="1:15" ht="14.4">
      <c r="A63" s="12">
        <v>43374</v>
      </c>
      <c r="B63" s="11">
        <v>11008.3</v>
      </c>
      <c r="C63" s="11">
        <v>12.65</v>
      </c>
      <c r="D63" s="11">
        <v>16.25</v>
      </c>
      <c r="E63" s="11">
        <v>34.26</v>
      </c>
      <c r="F63" s="11">
        <v>47.553600000000003</v>
      </c>
      <c r="G63" s="11">
        <v>21.927</v>
      </c>
      <c r="H63" s="11">
        <v>7.9880000000000004</v>
      </c>
      <c r="I63" s="10">
        <f t="shared" si="0"/>
        <v>2.1056990331036474E-4</v>
      </c>
      <c r="J63" s="9">
        <f t="shared" si="1"/>
        <v>7.1223051201001475E-3</v>
      </c>
      <c r="K63" s="9">
        <f t="shared" si="2"/>
        <v>3.1720856463124392E-3</v>
      </c>
      <c r="L63" s="9">
        <f t="shared" si="3"/>
        <v>-3.0674846625767804E-3</v>
      </c>
      <c r="M63" s="9">
        <f t="shared" si="4"/>
        <v>-5.8343057176202251E-4</v>
      </c>
      <c r="N63" s="9">
        <f t="shared" si="5"/>
        <v>9.8933621854646603E-4</v>
      </c>
      <c r="O63" s="9">
        <f t="shared" si="6"/>
        <v>3.2944406314343588E-3</v>
      </c>
    </row>
    <row r="64" spans="1:15" ht="14.4">
      <c r="A64" s="12">
        <v>43376</v>
      </c>
      <c r="B64" s="11">
        <v>10858.25</v>
      </c>
      <c r="C64" s="11">
        <v>12.47</v>
      </c>
      <c r="D64" s="11">
        <v>16.13</v>
      </c>
      <c r="E64" s="11">
        <v>33.81</v>
      </c>
      <c r="F64" s="11">
        <v>47.165399999999998</v>
      </c>
      <c r="G64" s="11">
        <v>21.611999999999998</v>
      </c>
      <c r="H64" s="11">
        <v>8.1120000000000001</v>
      </c>
      <c r="I64" s="10">
        <f t="shared" si="0"/>
        <v>2.1371472640119293E-4</v>
      </c>
      <c r="J64" s="9">
        <f t="shared" si="1"/>
        <v>-1.3630624165402394E-2</v>
      </c>
      <c r="K64" s="9">
        <f t="shared" si="2"/>
        <v>-1.4229249011857736E-2</v>
      </c>
      <c r="L64" s="9">
        <f t="shared" si="3"/>
        <v>-7.3846153846154339E-3</v>
      </c>
      <c r="M64" s="9">
        <f t="shared" si="4"/>
        <v>-1.3134851138353665E-2</v>
      </c>
      <c r="N64" s="9">
        <f t="shared" si="5"/>
        <v>-8.1634198041790063E-3</v>
      </c>
      <c r="O64" s="9">
        <f t="shared" si="6"/>
        <v>-1.4365850321521489E-2</v>
      </c>
    </row>
    <row r="65" spans="1:15" ht="14.4">
      <c r="A65" s="12">
        <v>43377</v>
      </c>
      <c r="B65" s="11">
        <v>10599.25</v>
      </c>
      <c r="C65" s="11">
        <v>12.23</v>
      </c>
      <c r="D65" s="11">
        <v>15.84</v>
      </c>
      <c r="E65" s="11">
        <v>33.159999999999997</v>
      </c>
      <c r="F65" s="11">
        <v>46.312600000000003</v>
      </c>
      <c r="G65" s="11">
        <v>21.21</v>
      </c>
      <c r="H65" s="11">
        <v>8.1579999999999995</v>
      </c>
      <c r="I65" s="10">
        <f t="shared" si="0"/>
        <v>2.1488043969042359E-4</v>
      </c>
      <c r="J65" s="9">
        <f t="shared" si="1"/>
        <v>-2.3852830796859514E-2</v>
      </c>
      <c r="K65" s="9">
        <f t="shared" si="2"/>
        <v>-1.9246190858059342E-2</v>
      </c>
      <c r="L65" s="9">
        <f t="shared" si="3"/>
        <v>-1.7978921264724113E-2</v>
      </c>
      <c r="M65" s="9">
        <f t="shared" si="4"/>
        <v>-1.9225081336882721E-2</v>
      </c>
      <c r="N65" s="9">
        <f t="shared" si="5"/>
        <v>-1.8081050939883769E-2</v>
      </c>
      <c r="O65" s="9">
        <f t="shared" si="6"/>
        <v>-1.8600777345918806E-2</v>
      </c>
    </row>
    <row r="66" spans="1:15" ht="14.4">
      <c r="A66" s="12">
        <v>43378</v>
      </c>
      <c r="B66" s="11">
        <v>10316.450000000001</v>
      </c>
      <c r="C66" s="11">
        <v>11.95</v>
      </c>
      <c r="D66" s="11">
        <v>15.56</v>
      </c>
      <c r="E66" s="11">
        <v>32.67</v>
      </c>
      <c r="F66" s="11">
        <v>45.156799999999997</v>
      </c>
      <c r="G66" s="11">
        <v>20.684000000000001</v>
      </c>
      <c r="H66" s="11">
        <v>8.0239999999999991</v>
      </c>
      <c r="I66" s="10">
        <f t="shared" ref="I66:I129" si="7">POWER(1+H66/100,1/365)-1</f>
        <v>2.1148328730280497E-4</v>
      </c>
      <c r="J66" s="9">
        <f t="shared" si="1"/>
        <v>-2.6681133099039966E-2</v>
      </c>
      <c r="K66" s="9">
        <f t="shared" si="2"/>
        <v>-2.2894521668029522E-2</v>
      </c>
      <c r="L66" s="9">
        <f t="shared" si="3"/>
        <v>-1.7676767676767624E-2</v>
      </c>
      <c r="M66" s="9">
        <f t="shared" si="4"/>
        <v>-1.4776839565741717E-2</v>
      </c>
      <c r="N66" s="9">
        <f t="shared" si="5"/>
        <v>-2.4956491322016161E-2</v>
      </c>
      <c r="O66" s="9">
        <f t="shared" si="6"/>
        <v>-2.4799622819424827E-2</v>
      </c>
    </row>
    <row r="67" spans="1:15" ht="14.4">
      <c r="A67" s="12">
        <v>43381</v>
      </c>
      <c r="B67" s="11">
        <v>10348.049999999999</v>
      </c>
      <c r="C67" s="11">
        <v>11.97</v>
      </c>
      <c r="D67" s="11">
        <v>15.52</v>
      </c>
      <c r="E67" s="11">
        <v>32.409999999999997</v>
      </c>
      <c r="F67" s="11">
        <v>44.681399999999996</v>
      </c>
      <c r="G67" s="11">
        <v>20.707999999999998</v>
      </c>
      <c r="H67" s="11">
        <v>7.9740000000000002</v>
      </c>
      <c r="I67" s="10">
        <f t="shared" si="7"/>
        <v>2.1021461641490546E-4</v>
      </c>
      <c r="J67" s="9">
        <f t="shared" ref="J67:J130" si="8">B67/B66-1</f>
        <v>3.0630691759276907E-3</v>
      </c>
      <c r="K67" s="9">
        <f t="shared" ref="K67:K130" si="9">C67/C66-1</f>
        <v>1.6736401673640433E-3</v>
      </c>
      <c r="L67" s="9">
        <f t="shared" ref="L67:L130" si="10">D67/D66-1</f>
        <v>-2.5706940874036244E-3</v>
      </c>
      <c r="M67" s="9">
        <f t="shared" ref="M67:M130" si="11">E67/E66-1</f>
        <v>-7.9583715947353362E-3</v>
      </c>
      <c r="N67" s="9">
        <f t="shared" ref="N67:N130" si="12">F67/F66-1</f>
        <v>-1.052776104595543E-2</v>
      </c>
      <c r="O67" s="9">
        <f t="shared" ref="O67:O130" si="13">G67/G66-1</f>
        <v>1.1603171533551837E-3</v>
      </c>
    </row>
    <row r="68" spans="1:15" ht="14.4">
      <c r="A68" s="12">
        <v>43382</v>
      </c>
      <c r="B68" s="11">
        <v>10301.049999999999</v>
      </c>
      <c r="C68" s="11">
        <v>11.95</v>
      </c>
      <c r="D68" s="11">
        <v>15.46</v>
      </c>
      <c r="E68" s="11">
        <v>32.29</v>
      </c>
      <c r="F68" s="11">
        <v>44.497300000000003</v>
      </c>
      <c r="G68" s="11">
        <v>20.640999999999998</v>
      </c>
      <c r="H68" s="11">
        <v>8.0760000000000005</v>
      </c>
      <c r="I68" s="10">
        <f t="shared" si="7"/>
        <v>2.1280208396401434E-4</v>
      </c>
      <c r="J68" s="9">
        <f t="shared" si="8"/>
        <v>-4.5419185257126182E-3</v>
      </c>
      <c r="K68" s="9">
        <f t="shared" si="9"/>
        <v>-1.6708437761070449E-3</v>
      </c>
      <c r="L68" s="9">
        <f t="shared" si="10"/>
        <v>-3.8659793814431742E-3</v>
      </c>
      <c r="M68" s="9">
        <f t="shared" si="11"/>
        <v>-3.7025609379820468E-3</v>
      </c>
      <c r="N68" s="9">
        <f t="shared" si="12"/>
        <v>-4.1202827127170272E-3</v>
      </c>
      <c r="O68" s="9">
        <f t="shared" si="13"/>
        <v>-3.2354645547614247E-3</v>
      </c>
    </row>
    <row r="69" spans="1:15" ht="14.4">
      <c r="A69" s="12">
        <v>43383</v>
      </c>
      <c r="B69" s="11">
        <v>10460.1</v>
      </c>
      <c r="C69" s="11">
        <v>12.14</v>
      </c>
      <c r="D69" s="11">
        <v>15.82</v>
      </c>
      <c r="E69" s="11">
        <v>33.159999999999997</v>
      </c>
      <c r="F69" s="11">
        <v>45.64</v>
      </c>
      <c r="G69" s="11">
        <v>21.085999999999999</v>
      </c>
      <c r="H69" s="11">
        <v>8.0310000000000006</v>
      </c>
      <c r="I69" s="10">
        <f t="shared" si="7"/>
        <v>2.1166085449397798E-4</v>
      </c>
      <c r="J69" s="9">
        <f t="shared" si="8"/>
        <v>1.544017357453864E-2</v>
      </c>
      <c r="K69" s="9">
        <f t="shared" si="9"/>
        <v>1.58995815899583E-2</v>
      </c>
      <c r="L69" s="9">
        <f t="shared" si="10"/>
        <v>2.3285899094437124E-2</v>
      </c>
      <c r="M69" s="9">
        <f t="shared" si="11"/>
        <v>2.6943326107153887E-2</v>
      </c>
      <c r="N69" s="9">
        <f t="shared" si="12"/>
        <v>2.5680209810482912E-2</v>
      </c>
      <c r="O69" s="9">
        <f t="shared" si="13"/>
        <v>2.1559032992587657E-2</v>
      </c>
    </row>
    <row r="70" spans="1:15" ht="14.4">
      <c r="A70" s="12">
        <v>43384</v>
      </c>
      <c r="B70" s="11">
        <v>10234.65</v>
      </c>
      <c r="C70" s="11">
        <v>11.9</v>
      </c>
      <c r="D70" s="11">
        <v>15.63</v>
      </c>
      <c r="E70" s="11">
        <v>32.5</v>
      </c>
      <c r="F70" s="11">
        <v>44.959800000000001</v>
      </c>
      <c r="G70" s="11">
        <v>20.655999999999999</v>
      </c>
      <c r="H70" s="11">
        <v>7.9859999999999998</v>
      </c>
      <c r="I70" s="10">
        <f t="shared" si="7"/>
        <v>2.1051915085212869E-4</v>
      </c>
      <c r="J70" s="9">
        <f t="shared" si="8"/>
        <v>-2.1553331230103057E-2</v>
      </c>
      <c r="K70" s="9">
        <f t="shared" si="9"/>
        <v>-1.9769357495881379E-2</v>
      </c>
      <c r="L70" s="9">
        <f t="shared" si="10"/>
        <v>-1.2010113780025256E-2</v>
      </c>
      <c r="M70" s="9">
        <f t="shared" si="11"/>
        <v>-1.9903498190591007E-2</v>
      </c>
      <c r="N70" s="9">
        <f t="shared" si="12"/>
        <v>-1.4903593339176124E-2</v>
      </c>
      <c r="O70" s="9">
        <f t="shared" si="13"/>
        <v>-2.0392677605994503E-2</v>
      </c>
    </row>
    <row r="71" spans="1:15" ht="14.4">
      <c r="A71" s="12">
        <v>43385</v>
      </c>
      <c r="B71" s="11">
        <v>10472.5</v>
      </c>
      <c r="C71" s="11">
        <v>12.14</v>
      </c>
      <c r="D71" s="11">
        <v>15.99</v>
      </c>
      <c r="E71" s="11">
        <v>33.159999999999997</v>
      </c>
      <c r="F71" s="11">
        <v>45.966999999999999</v>
      </c>
      <c r="G71" s="11">
        <v>21.113</v>
      </c>
      <c r="H71" s="11">
        <v>7.984</v>
      </c>
      <c r="I71" s="10">
        <f t="shared" si="7"/>
        <v>2.1046839745619828E-4</v>
      </c>
      <c r="J71" s="9">
        <f t="shared" si="8"/>
        <v>2.323968088796402E-2</v>
      </c>
      <c r="K71" s="9">
        <f t="shared" si="9"/>
        <v>2.0168067226890685E-2</v>
      </c>
      <c r="L71" s="9">
        <f t="shared" si="10"/>
        <v>2.303262955854124E-2</v>
      </c>
      <c r="M71" s="9">
        <f t="shared" si="11"/>
        <v>2.0307692307692138E-2</v>
      </c>
      <c r="N71" s="9">
        <f t="shared" si="12"/>
        <v>2.2402234885386507E-2</v>
      </c>
      <c r="O71" s="9">
        <f t="shared" si="13"/>
        <v>2.2124322230828941E-2</v>
      </c>
    </row>
    <row r="72" spans="1:15" ht="14.4">
      <c r="A72" s="12">
        <v>43388</v>
      </c>
      <c r="B72" s="11">
        <v>10512.5</v>
      </c>
      <c r="C72" s="11">
        <v>12.13</v>
      </c>
      <c r="D72" s="11">
        <v>15.96</v>
      </c>
      <c r="E72" s="11">
        <v>33.22</v>
      </c>
      <c r="F72" s="11">
        <v>46.155900000000003</v>
      </c>
      <c r="G72" s="11">
        <v>21.122</v>
      </c>
      <c r="H72" s="11">
        <v>7.9210000000000003</v>
      </c>
      <c r="I72" s="10">
        <f t="shared" si="7"/>
        <v>2.0886918545071076E-4</v>
      </c>
      <c r="J72" s="9">
        <f t="shared" si="8"/>
        <v>3.8195273334924451E-3</v>
      </c>
      <c r="K72" s="9">
        <f t="shared" si="9"/>
        <v>-8.2372322899504358E-4</v>
      </c>
      <c r="L72" s="9">
        <f t="shared" si="10"/>
        <v>-1.8761726078798668E-3</v>
      </c>
      <c r="M72" s="9">
        <f t="shared" si="11"/>
        <v>1.8094089264173441E-3</v>
      </c>
      <c r="N72" s="9">
        <f t="shared" si="12"/>
        <v>4.1094698370571781E-3</v>
      </c>
      <c r="O72" s="9">
        <f t="shared" si="13"/>
        <v>4.2627764884195507E-4</v>
      </c>
    </row>
    <row r="73" spans="1:15" ht="14.4">
      <c r="A73" s="12">
        <v>43389</v>
      </c>
      <c r="B73" s="11">
        <v>10584.75</v>
      </c>
      <c r="C73" s="11">
        <v>12.25</v>
      </c>
      <c r="D73" s="11">
        <v>16.100000000000001</v>
      </c>
      <c r="E73" s="11">
        <v>33.64</v>
      </c>
      <c r="F73" s="11">
        <v>46.509</v>
      </c>
      <c r="G73" s="11">
        <v>21.341999999999999</v>
      </c>
      <c r="H73" s="11">
        <v>7.8719999999999999</v>
      </c>
      <c r="I73" s="10">
        <f t="shared" si="7"/>
        <v>2.0762471010549177E-4</v>
      </c>
      <c r="J73" s="9">
        <f t="shared" si="8"/>
        <v>6.8727705112960891E-3</v>
      </c>
      <c r="K73" s="9">
        <f t="shared" si="9"/>
        <v>9.8928276999175058E-3</v>
      </c>
      <c r="L73" s="9">
        <f t="shared" si="10"/>
        <v>8.7719298245614308E-3</v>
      </c>
      <c r="M73" s="9">
        <f t="shared" si="11"/>
        <v>1.2642986152920033E-2</v>
      </c>
      <c r="N73" s="9">
        <f t="shared" si="12"/>
        <v>7.6501595678992729E-3</v>
      </c>
      <c r="O73" s="9">
        <f t="shared" si="13"/>
        <v>1.0415680333301758E-2</v>
      </c>
    </row>
    <row r="74" spans="1:15" ht="14.4">
      <c r="A74" s="12">
        <v>43390</v>
      </c>
      <c r="B74" s="11">
        <v>10453.049999999999</v>
      </c>
      <c r="C74" s="11">
        <v>12.09</v>
      </c>
      <c r="D74" s="11">
        <v>15.86</v>
      </c>
      <c r="E74" s="11">
        <v>33.11</v>
      </c>
      <c r="F74" s="11">
        <v>45.774099999999997</v>
      </c>
      <c r="G74" s="11">
        <v>21.001999999999999</v>
      </c>
      <c r="H74" s="11">
        <v>7.9089999999999998</v>
      </c>
      <c r="I74" s="10">
        <f t="shared" si="7"/>
        <v>2.0856446808714679E-4</v>
      </c>
      <c r="J74" s="9">
        <f t="shared" si="8"/>
        <v>-1.2442428966201402E-2</v>
      </c>
      <c r="K74" s="9">
        <f t="shared" si="9"/>
        <v>-1.3061224489795964E-2</v>
      </c>
      <c r="L74" s="9">
        <f t="shared" si="10"/>
        <v>-1.4906832298136719E-2</v>
      </c>
      <c r="M74" s="9">
        <f t="shared" si="11"/>
        <v>-1.5755053507728878E-2</v>
      </c>
      <c r="N74" s="9">
        <f t="shared" si="12"/>
        <v>-1.580124277021655E-2</v>
      </c>
      <c r="O74" s="9">
        <f t="shared" si="13"/>
        <v>-1.59310280198669E-2</v>
      </c>
    </row>
    <row r="75" spans="1:15" ht="14.4">
      <c r="A75" s="12">
        <v>43392</v>
      </c>
      <c r="B75" s="11">
        <v>10303.549999999999</v>
      </c>
      <c r="C75" s="11">
        <v>11.9</v>
      </c>
      <c r="D75" s="11">
        <v>15.83</v>
      </c>
      <c r="E75" s="11">
        <v>32.840000000000003</v>
      </c>
      <c r="F75" s="11">
        <v>45.181800000000003</v>
      </c>
      <c r="G75" s="11">
        <v>20.701000000000001</v>
      </c>
      <c r="H75" s="11">
        <v>7.9210000000000003</v>
      </c>
      <c r="I75" s="10">
        <f t="shared" si="7"/>
        <v>2.0886918545071076E-4</v>
      </c>
      <c r="J75" s="9">
        <f t="shared" si="8"/>
        <v>-1.4302045814379549E-2</v>
      </c>
      <c r="K75" s="9">
        <f t="shared" si="9"/>
        <v>-1.571546732837048E-2</v>
      </c>
      <c r="L75" s="9">
        <f t="shared" si="10"/>
        <v>-1.8915510718788831E-3</v>
      </c>
      <c r="M75" s="9">
        <f t="shared" si="11"/>
        <v>-8.1546360616127078E-3</v>
      </c>
      <c r="N75" s="9">
        <f t="shared" si="12"/>
        <v>-1.2939631800515938E-2</v>
      </c>
      <c r="O75" s="9">
        <f t="shared" si="13"/>
        <v>-1.4331968383963334E-2</v>
      </c>
    </row>
    <row r="76" spans="1:15" ht="14.4">
      <c r="A76" s="12">
        <v>43395</v>
      </c>
      <c r="B76" s="11">
        <v>10245.25</v>
      </c>
      <c r="C76" s="11">
        <v>11.83</v>
      </c>
      <c r="D76" s="11">
        <v>15.73</v>
      </c>
      <c r="E76" s="11">
        <v>32.31</v>
      </c>
      <c r="F76" s="11">
        <v>44.915799999999997</v>
      </c>
      <c r="G76" s="11">
        <v>20.527999999999999</v>
      </c>
      <c r="H76" s="11">
        <v>7.93</v>
      </c>
      <c r="I76" s="10">
        <f t="shared" si="7"/>
        <v>2.0909770129984295E-4</v>
      </c>
      <c r="J76" s="9">
        <f t="shared" si="8"/>
        <v>-5.6582440032802994E-3</v>
      </c>
      <c r="K76" s="9">
        <f t="shared" si="9"/>
        <v>-5.8823529411764497E-3</v>
      </c>
      <c r="L76" s="9">
        <f t="shared" si="10"/>
        <v>-6.3171193935565029E-3</v>
      </c>
      <c r="M76" s="9">
        <f t="shared" si="11"/>
        <v>-1.6138855054811274E-2</v>
      </c>
      <c r="N76" s="9">
        <f t="shared" si="12"/>
        <v>-5.8873263128075282E-3</v>
      </c>
      <c r="O76" s="9">
        <f t="shared" si="13"/>
        <v>-8.3570841988310773E-3</v>
      </c>
    </row>
    <row r="77" spans="1:15" ht="14.4">
      <c r="A77" s="12">
        <v>43396</v>
      </c>
      <c r="B77" s="11">
        <v>10146.799999999999</v>
      </c>
      <c r="C77" s="11">
        <v>11.72</v>
      </c>
      <c r="D77" s="11">
        <v>15.57</v>
      </c>
      <c r="E77" s="11">
        <v>31.87</v>
      </c>
      <c r="F77" s="11">
        <v>44.488700000000001</v>
      </c>
      <c r="G77" s="11">
        <v>20.34</v>
      </c>
      <c r="H77" s="11">
        <v>7.8940000000000001</v>
      </c>
      <c r="I77" s="10">
        <f t="shared" si="7"/>
        <v>2.0818352385743033E-4</v>
      </c>
      <c r="J77" s="9">
        <f t="shared" si="8"/>
        <v>-9.609331153461409E-3</v>
      </c>
      <c r="K77" s="9">
        <f t="shared" si="9"/>
        <v>-9.2983939137785132E-3</v>
      </c>
      <c r="L77" s="9">
        <f t="shared" si="10"/>
        <v>-1.0171646535282908E-2</v>
      </c>
      <c r="M77" s="9">
        <f t="shared" si="11"/>
        <v>-1.3618074899412025E-2</v>
      </c>
      <c r="N77" s="9">
        <f t="shared" si="12"/>
        <v>-9.5089033257783617E-3</v>
      </c>
      <c r="O77" s="9">
        <f t="shared" si="13"/>
        <v>-9.1582229150427574E-3</v>
      </c>
    </row>
    <row r="78" spans="1:15" ht="14.4">
      <c r="A78" s="12">
        <v>43397</v>
      </c>
      <c r="B78" s="11">
        <v>10224.75</v>
      </c>
      <c r="C78" s="11">
        <v>11.81</v>
      </c>
      <c r="D78" s="11">
        <v>15.72</v>
      </c>
      <c r="E78" s="11">
        <v>32.130000000000003</v>
      </c>
      <c r="F78" s="11">
        <v>44.909799999999997</v>
      </c>
      <c r="G78" s="11">
        <v>20.462</v>
      </c>
      <c r="H78" s="11">
        <v>7.8719999999999999</v>
      </c>
      <c r="I78" s="10">
        <f t="shared" si="7"/>
        <v>2.0762471010549177E-4</v>
      </c>
      <c r="J78" s="9">
        <f t="shared" si="8"/>
        <v>7.682224937911597E-3</v>
      </c>
      <c r="K78" s="9">
        <f t="shared" si="9"/>
        <v>7.6791808873719614E-3</v>
      </c>
      <c r="L78" s="9">
        <f t="shared" si="10"/>
        <v>9.633911368015502E-3</v>
      </c>
      <c r="M78" s="9">
        <f t="shared" si="11"/>
        <v>8.1581424537182645E-3</v>
      </c>
      <c r="N78" s="9">
        <f t="shared" si="12"/>
        <v>9.4653249027281117E-3</v>
      </c>
      <c r="O78" s="9">
        <f t="shared" si="13"/>
        <v>5.9980334316618311E-3</v>
      </c>
    </row>
    <row r="79" spans="1:15" ht="14.4">
      <c r="A79" s="12">
        <v>43398</v>
      </c>
      <c r="B79" s="11">
        <v>10124.9</v>
      </c>
      <c r="C79" s="11">
        <v>11.72</v>
      </c>
      <c r="D79" s="11">
        <v>15.67</v>
      </c>
      <c r="E79" s="11">
        <v>31.88</v>
      </c>
      <c r="F79" s="11">
        <v>44.679900000000004</v>
      </c>
      <c r="G79" s="11">
        <v>20.321999999999999</v>
      </c>
      <c r="H79" s="11">
        <v>7.867</v>
      </c>
      <c r="I79" s="10">
        <f t="shared" si="7"/>
        <v>2.0749769112926586E-4</v>
      </c>
      <c r="J79" s="9">
        <f t="shared" si="8"/>
        <v>-9.76551993936281E-3</v>
      </c>
      <c r="K79" s="9">
        <f t="shared" si="9"/>
        <v>-7.6206604572396364E-3</v>
      </c>
      <c r="L79" s="9">
        <f t="shared" si="10"/>
        <v>-3.1806615776082126E-3</v>
      </c>
      <c r="M79" s="9">
        <f t="shared" si="11"/>
        <v>-7.7808901338314307E-3</v>
      </c>
      <c r="N79" s="9">
        <f t="shared" si="12"/>
        <v>-5.1191499405474072E-3</v>
      </c>
      <c r="O79" s="9">
        <f t="shared" si="13"/>
        <v>-6.841950933437646E-3</v>
      </c>
    </row>
    <row r="80" spans="1:15" ht="14.4">
      <c r="A80" s="12">
        <v>43399</v>
      </c>
      <c r="B80" s="11">
        <v>10030</v>
      </c>
      <c r="C80" s="11">
        <v>11.67</v>
      </c>
      <c r="D80" s="11">
        <v>15.66</v>
      </c>
      <c r="E80" s="11">
        <v>31.78</v>
      </c>
      <c r="F80" s="11">
        <v>44.188200000000002</v>
      </c>
      <c r="G80" s="11">
        <v>20.248999999999999</v>
      </c>
      <c r="H80" s="11">
        <v>7.8769999999999998</v>
      </c>
      <c r="I80" s="10">
        <f t="shared" si="7"/>
        <v>2.077517232101922E-4</v>
      </c>
      <c r="J80" s="9">
        <f t="shared" si="8"/>
        <v>-9.3729320783414449E-3</v>
      </c>
      <c r="K80" s="9">
        <f t="shared" si="9"/>
        <v>-4.2662116040955711E-3</v>
      </c>
      <c r="L80" s="9">
        <f t="shared" si="10"/>
        <v>-6.3816209317169026E-4</v>
      </c>
      <c r="M80" s="9">
        <f t="shared" si="11"/>
        <v>-3.1367628607276155E-3</v>
      </c>
      <c r="N80" s="9">
        <f t="shared" si="12"/>
        <v>-1.1004948533904546E-2</v>
      </c>
      <c r="O80" s="9">
        <f t="shared" si="13"/>
        <v>-3.5921661253813797E-3</v>
      </c>
    </row>
    <row r="81" spans="1:15" ht="14.4">
      <c r="A81" s="12">
        <v>43402</v>
      </c>
      <c r="B81" s="11">
        <v>10250.85</v>
      </c>
      <c r="C81" s="11">
        <v>11.94</v>
      </c>
      <c r="D81" s="11">
        <v>15.78</v>
      </c>
      <c r="E81" s="11">
        <v>32.4</v>
      </c>
      <c r="F81" s="11">
        <v>44.861199999999997</v>
      </c>
      <c r="G81" s="11">
        <v>20.728999999999999</v>
      </c>
      <c r="H81" s="11">
        <v>7.81</v>
      </c>
      <c r="I81" s="10">
        <f t="shared" si="7"/>
        <v>2.0604925965206355E-4</v>
      </c>
      <c r="J81" s="9">
        <f t="shared" si="8"/>
        <v>2.201894317048847E-2</v>
      </c>
      <c r="K81" s="9">
        <f t="shared" si="9"/>
        <v>2.3136246786632286E-2</v>
      </c>
      <c r="L81" s="9">
        <f t="shared" si="10"/>
        <v>7.6628352490419882E-3</v>
      </c>
      <c r="M81" s="9">
        <f t="shared" si="11"/>
        <v>1.9509125235997349E-2</v>
      </c>
      <c r="N81" s="9">
        <f t="shared" si="12"/>
        <v>1.5230310354347854E-2</v>
      </c>
      <c r="O81" s="9">
        <f t="shared" si="13"/>
        <v>2.3704874314780966E-2</v>
      </c>
    </row>
    <row r="82" spans="1:15" ht="14.4">
      <c r="A82" s="12">
        <v>43403</v>
      </c>
      <c r="B82" s="11">
        <v>10198.4</v>
      </c>
      <c r="C82" s="11">
        <v>11.91</v>
      </c>
      <c r="D82" s="11">
        <v>15.84</v>
      </c>
      <c r="E82" s="11">
        <v>32.35</v>
      </c>
      <c r="F82" s="11">
        <v>44.887599999999999</v>
      </c>
      <c r="G82" s="11">
        <v>20.722000000000001</v>
      </c>
      <c r="H82" s="11">
        <v>7.8339999999999996</v>
      </c>
      <c r="I82" s="10">
        <f t="shared" si="7"/>
        <v>2.0665921859763792E-4</v>
      </c>
      <c r="J82" s="9">
        <f t="shared" si="8"/>
        <v>-5.1166488632650164E-3</v>
      </c>
      <c r="K82" s="9">
        <f t="shared" si="9"/>
        <v>-2.5125628140703071E-3</v>
      </c>
      <c r="L82" s="9">
        <f t="shared" si="10"/>
        <v>3.8022813688212143E-3</v>
      </c>
      <c r="M82" s="9">
        <f t="shared" si="11"/>
        <v>-1.5432098765431057E-3</v>
      </c>
      <c r="N82" s="9">
        <f t="shared" si="12"/>
        <v>5.8848180610415746E-4</v>
      </c>
      <c r="O82" s="9">
        <f t="shared" si="13"/>
        <v>-3.3769115731574484E-4</v>
      </c>
    </row>
    <row r="83" spans="1:15" ht="14.4">
      <c r="A83" s="12">
        <v>43404</v>
      </c>
      <c r="B83" s="11">
        <v>10386.6</v>
      </c>
      <c r="C83" s="11">
        <v>12.13</v>
      </c>
      <c r="D83" s="11">
        <v>16.07</v>
      </c>
      <c r="E83" s="11">
        <v>32.81</v>
      </c>
      <c r="F83" s="11">
        <v>45.532899999999998</v>
      </c>
      <c r="G83" s="11">
        <v>21.097999999999999</v>
      </c>
      <c r="H83" s="11">
        <v>7.8529999999999998</v>
      </c>
      <c r="I83" s="10">
        <f t="shared" si="7"/>
        <v>2.0714200675664429E-4</v>
      </c>
      <c r="J83" s="9">
        <f t="shared" si="8"/>
        <v>1.8453875117665497E-2</v>
      </c>
      <c r="K83" s="9">
        <f t="shared" si="9"/>
        <v>1.8471872376154552E-2</v>
      </c>
      <c r="L83" s="9">
        <f t="shared" si="10"/>
        <v>1.4520202020201989E-2</v>
      </c>
      <c r="M83" s="9">
        <f t="shared" si="11"/>
        <v>1.4219474497681572E-2</v>
      </c>
      <c r="N83" s="9">
        <f t="shared" si="12"/>
        <v>1.4375907823095835E-2</v>
      </c>
      <c r="O83" s="9">
        <f t="shared" si="13"/>
        <v>1.8144966702055676E-2</v>
      </c>
    </row>
    <row r="84" spans="1:15" ht="14.4">
      <c r="A84" s="12">
        <v>43405</v>
      </c>
      <c r="B84" s="11">
        <v>10380.450000000001</v>
      </c>
      <c r="C84" s="11">
        <v>12.14</v>
      </c>
      <c r="D84" s="11">
        <v>16.09</v>
      </c>
      <c r="E84" s="11">
        <v>33.01</v>
      </c>
      <c r="F84" s="11">
        <v>45.788899999999998</v>
      </c>
      <c r="G84" s="11">
        <v>21.216000000000001</v>
      </c>
      <c r="H84" s="11">
        <v>7.8230000000000004</v>
      </c>
      <c r="I84" s="10">
        <f t="shared" si="7"/>
        <v>2.0637967088821263E-4</v>
      </c>
      <c r="J84" s="9">
        <f t="shared" si="8"/>
        <v>-5.921090636011872E-4</v>
      </c>
      <c r="K84" s="9">
        <f t="shared" si="9"/>
        <v>8.244023083263663E-4</v>
      </c>
      <c r="L84" s="9">
        <f t="shared" si="10"/>
        <v>1.2445550715618481E-3</v>
      </c>
      <c r="M84" s="9">
        <f t="shared" si="11"/>
        <v>6.0957025297163625E-3</v>
      </c>
      <c r="N84" s="9">
        <f t="shared" si="12"/>
        <v>5.6223082650128653E-3</v>
      </c>
      <c r="O84" s="9">
        <f t="shared" si="13"/>
        <v>5.5929471987867796E-3</v>
      </c>
    </row>
    <row r="85" spans="1:15" ht="14.4">
      <c r="A85" s="12">
        <v>43406</v>
      </c>
      <c r="B85" s="11">
        <v>10553</v>
      </c>
      <c r="C85" s="11">
        <v>12.33</v>
      </c>
      <c r="D85" s="11">
        <v>16.329999999999998</v>
      </c>
      <c r="E85" s="11">
        <v>33.369999999999997</v>
      </c>
      <c r="F85" s="11">
        <v>46.451500000000003</v>
      </c>
      <c r="G85" s="11">
        <v>21.478000000000002</v>
      </c>
      <c r="H85" s="11">
        <v>7.7809999999999997</v>
      </c>
      <c r="I85" s="10">
        <f t="shared" si="7"/>
        <v>2.0531204523210889E-4</v>
      </c>
      <c r="J85" s="9">
        <f t="shared" si="8"/>
        <v>1.6622593432847221E-2</v>
      </c>
      <c r="K85" s="9">
        <f t="shared" si="9"/>
        <v>1.5650741350906161E-2</v>
      </c>
      <c r="L85" s="9">
        <f t="shared" si="10"/>
        <v>1.4916096954630031E-2</v>
      </c>
      <c r="M85" s="9">
        <f t="shared" si="11"/>
        <v>1.0905786125416483E-2</v>
      </c>
      <c r="N85" s="9">
        <f t="shared" si="12"/>
        <v>1.4470756012920249E-2</v>
      </c>
      <c r="O85" s="9">
        <f t="shared" si="13"/>
        <v>1.2349170437405688E-2</v>
      </c>
    </row>
    <row r="86" spans="1:15" ht="14.4">
      <c r="A86" s="12">
        <v>43409</v>
      </c>
      <c r="B86" s="11">
        <v>10524</v>
      </c>
      <c r="C86" s="11">
        <v>12.31</v>
      </c>
      <c r="D86" s="11">
        <v>16.32</v>
      </c>
      <c r="E86" s="11">
        <v>33.31</v>
      </c>
      <c r="F86" s="11">
        <v>46.398699999999998</v>
      </c>
      <c r="G86" s="11">
        <v>21.478000000000002</v>
      </c>
      <c r="H86" s="11">
        <v>7.8079999999999998</v>
      </c>
      <c r="I86" s="10">
        <f t="shared" si="7"/>
        <v>2.0599842362778453E-4</v>
      </c>
      <c r="J86" s="9">
        <f t="shared" si="8"/>
        <v>-2.7480337344830685E-3</v>
      </c>
      <c r="K86" s="9">
        <f t="shared" si="9"/>
        <v>-1.6220600162205612E-3</v>
      </c>
      <c r="L86" s="9">
        <f t="shared" si="10"/>
        <v>-6.1236987140222965E-4</v>
      </c>
      <c r="M86" s="9">
        <f t="shared" si="11"/>
        <v>-1.7980221756066506E-3</v>
      </c>
      <c r="N86" s="9">
        <f t="shared" si="12"/>
        <v>-1.1366694294049351E-3</v>
      </c>
      <c r="O86" s="9">
        <f t="shared" si="13"/>
        <v>0</v>
      </c>
    </row>
    <row r="87" spans="1:15" ht="14.4">
      <c r="A87" s="12">
        <v>43410</v>
      </c>
      <c r="B87" s="11">
        <v>10530</v>
      </c>
      <c r="C87" s="11">
        <v>12.29</v>
      </c>
      <c r="D87" s="11">
        <v>16.239999999999998</v>
      </c>
      <c r="E87" s="11">
        <v>33.24</v>
      </c>
      <c r="F87" s="11">
        <v>46.326799999999999</v>
      </c>
      <c r="G87" s="11">
        <v>21.443999999999999</v>
      </c>
      <c r="H87" s="11">
        <v>7.7960000000000003</v>
      </c>
      <c r="I87" s="10">
        <f t="shared" si="7"/>
        <v>2.0569338772946644E-4</v>
      </c>
      <c r="J87" s="9">
        <f t="shared" si="8"/>
        <v>5.7012542759404816E-4</v>
      </c>
      <c r="K87" s="9">
        <f t="shared" si="9"/>
        <v>-1.6246953696182898E-3</v>
      </c>
      <c r="L87" s="9">
        <f t="shared" si="10"/>
        <v>-4.9019607843138191E-3</v>
      </c>
      <c r="M87" s="9">
        <f t="shared" si="11"/>
        <v>-2.1014710297208028E-3</v>
      </c>
      <c r="N87" s="9">
        <f t="shared" si="12"/>
        <v>-1.5496123813814044E-3</v>
      </c>
      <c r="O87" s="9">
        <f t="shared" si="13"/>
        <v>-1.5830151783221558E-3</v>
      </c>
    </row>
    <row r="88" spans="1:15" ht="14.4">
      <c r="A88" s="12">
        <v>43413</v>
      </c>
      <c r="B88" s="11">
        <v>10598.4</v>
      </c>
      <c r="C88" s="11">
        <v>12.38</v>
      </c>
      <c r="D88" s="11">
        <v>16.41</v>
      </c>
      <c r="E88" s="11">
        <v>33.72</v>
      </c>
      <c r="F88" s="11">
        <v>46.786099999999998</v>
      </c>
      <c r="G88" s="11">
        <v>21.582000000000001</v>
      </c>
      <c r="H88" s="11">
        <v>7.7649999999999997</v>
      </c>
      <c r="I88" s="10">
        <f t="shared" si="7"/>
        <v>2.049052215602476E-4</v>
      </c>
      <c r="J88" s="9">
        <f t="shared" si="8"/>
        <v>6.4957264957263838E-3</v>
      </c>
      <c r="K88" s="9">
        <f t="shared" si="9"/>
        <v>7.3230268510986463E-3</v>
      </c>
      <c r="L88" s="9">
        <f t="shared" si="10"/>
        <v>1.0467980295566504E-2</v>
      </c>
      <c r="M88" s="9">
        <f t="shared" si="11"/>
        <v>1.4440433212996373E-2</v>
      </c>
      <c r="N88" s="9">
        <f t="shared" si="12"/>
        <v>9.9143476346303938E-3</v>
      </c>
      <c r="O88" s="9">
        <f t="shared" si="13"/>
        <v>6.4353665360941115E-3</v>
      </c>
    </row>
    <row r="89" spans="1:15" ht="14.4">
      <c r="A89" s="12">
        <v>43416</v>
      </c>
      <c r="B89" s="11">
        <v>10585.2</v>
      </c>
      <c r="C89" s="11">
        <v>12.25</v>
      </c>
      <c r="D89" s="11">
        <v>16.27</v>
      </c>
      <c r="E89" s="11">
        <v>33.479999999999997</v>
      </c>
      <c r="F89" s="11">
        <v>46.338799999999999</v>
      </c>
      <c r="G89" s="11">
        <v>21.344999999999999</v>
      </c>
      <c r="H89" s="11">
        <v>7.8040000000000003</v>
      </c>
      <c r="I89" s="10">
        <f t="shared" si="7"/>
        <v>2.0589674875748365E-4</v>
      </c>
      <c r="J89" s="9">
        <f t="shared" si="8"/>
        <v>-1.2454710144926828E-3</v>
      </c>
      <c r="K89" s="9">
        <f t="shared" si="9"/>
        <v>-1.0500807754442731E-2</v>
      </c>
      <c r="L89" s="9">
        <f t="shared" si="10"/>
        <v>-8.5313833028641817E-3</v>
      </c>
      <c r="M89" s="9">
        <f t="shared" si="11"/>
        <v>-7.1174377224200169E-3</v>
      </c>
      <c r="N89" s="9">
        <f t="shared" si="12"/>
        <v>-9.5605318673708251E-3</v>
      </c>
      <c r="O89" s="9">
        <f t="shared" si="13"/>
        <v>-1.098137336669458E-2</v>
      </c>
    </row>
    <row r="90" spans="1:15" ht="14.4">
      <c r="A90" s="12">
        <v>43417</v>
      </c>
      <c r="B90" s="11">
        <v>10482.200000000001</v>
      </c>
      <c r="C90" s="11">
        <v>12.37</v>
      </c>
      <c r="D90" s="11">
        <v>16.350000000000001</v>
      </c>
      <c r="E90" s="11">
        <v>33.56</v>
      </c>
      <c r="F90" s="11">
        <v>46.628500000000003</v>
      </c>
      <c r="G90" s="11">
        <v>21.498999999999999</v>
      </c>
      <c r="H90" s="11">
        <v>7.7619999999999996</v>
      </c>
      <c r="I90" s="10">
        <f t="shared" si="7"/>
        <v>2.048289354157351E-4</v>
      </c>
      <c r="J90" s="9">
        <f t="shared" si="8"/>
        <v>-9.7305672070437943E-3</v>
      </c>
      <c r="K90" s="9">
        <f t="shared" si="9"/>
        <v>9.7959183673468342E-3</v>
      </c>
      <c r="L90" s="9">
        <f t="shared" si="10"/>
        <v>4.9170251997543435E-3</v>
      </c>
      <c r="M90" s="9">
        <f t="shared" si="11"/>
        <v>2.389486260454099E-3</v>
      </c>
      <c r="N90" s="9">
        <f t="shared" si="12"/>
        <v>6.2517803654822401E-3</v>
      </c>
      <c r="O90" s="9">
        <f t="shared" si="13"/>
        <v>7.2148044038415904E-3</v>
      </c>
    </row>
    <row r="91" spans="1:15" ht="14.4">
      <c r="A91" s="12">
        <v>43418</v>
      </c>
      <c r="B91" s="11">
        <v>10582.5</v>
      </c>
      <c r="C91" s="11">
        <v>12.35</v>
      </c>
      <c r="D91" s="11">
        <v>16.34</v>
      </c>
      <c r="E91" s="11">
        <v>33.64</v>
      </c>
      <c r="F91" s="11">
        <v>46.715200000000003</v>
      </c>
      <c r="G91" s="11">
        <v>21.524999999999999</v>
      </c>
      <c r="H91" s="11">
        <v>7.7329999999999997</v>
      </c>
      <c r="I91" s="10">
        <f t="shared" si="7"/>
        <v>2.0409139347687955E-4</v>
      </c>
      <c r="J91" s="9">
        <f t="shared" si="8"/>
        <v>9.56860201102816E-3</v>
      </c>
      <c r="K91" s="9">
        <f t="shared" si="9"/>
        <v>-1.6168148746967814E-3</v>
      </c>
      <c r="L91" s="9">
        <f t="shared" si="10"/>
        <v>-6.1162079510712619E-4</v>
      </c>
      <c r="M91" s="9">
        <f t="shared" si="11"/>
        <v>2.3837902264600697E-3</v>
      </c>
      <c r="N91" s="9">
        <f t="shared" si="12"/>
        <v>1.859377848311583E-3</v>
      </c>
      <c r="O91" s="9">
        <f t="shared" si="13"/>
        <v>1.2093585748174096E-3</v>
      </c>
    </row>
    <row r="92" spans="1:15" ht="14.4">
      <c r="A92" s="12">
        <v>43419</v>
      </c>
      <c r="B92" s="11">
        <v>10576.3</v>
      </c>
      <c r="C92" s="11">
        <v>12.42</v>
      </c>
      <c r="D92" s="11">
        <v>16.420000000000002</v>
      </c>
      <c r="E92" s="11">
        <v>33.770000000000003</v>
      </c>
      <c r="F92" s="11">
        <v>46.908900000000003</v>
      </c>
      <c r="G92" s="11">
        <v>21.651</v>
      </c>
      <c r="H92" s="11">
        <v>7.7560000000000002</v>
      </c>
      <c r="I92" s="10">
        <f t="shared" si="7"/>
        <v>2.0467635677312579E-4</v>
      </c>
      <c r="J92" s="9">
        <f t="shared" si="8"/>
        <v>-5.8587290337830389E-4</v>
      </c>
      <c r="K92" s="9">
        <f t="shared" si="9"/>
        <v>5.6680161943321039E-3</v>
      </c>
      <c r="L92" s="9">
        <f t="shared" si="10"/>
        <v>4.8959608323133619E-3</v>
      </c>
      <c r="M92" s="9">
        <f t="shared" si="11"/>
        <v>3.864447086801448E-3</v>
      </c>
      <c r="N92" s="9">
        <f t="shared" si="12"/>
        <v>4.1464020276056335E-3</v>
      </c>
      <c r="O92" s="9">
        <f t="shared" si="13"/>
        <v>5.8536585365853711E-3</v>
      </c>
    </row>
    <row r="93" spans="1:15" ht="14.4">
      <c r="A93" s="12">
        <v>43420</v>
      </c>
      <c r="B93" s="11">
        <v>10616.7</v>
      </c>
      <c r="C93" s="11">
        <v>12.51</v>
      </c>
      <c r="D93" s="11">
        <v>16.45</v>
      </c>
      <c r="E93" s="11">
        <v>33.83</v>
      </c>
      <c r="F93" s="11">
        <v>47.035600000000002</v>
      </c>
      <c r="G93" s="11">
        <v>21.722000000000001</v>
      </c>
      <c r="H93" s="11">
        <v>7.8150000000000004</v>
      </c>
      <c r="I93" s="10">
        <f t="shared" si="7"/>
        <v>2.0617634559849662E-4</v>
      </c>
      <c r="J93" s="9">
        <f t="shared" si="8"/>
        <v>3.8198613881983423E-3</v>
      </c>
      <c r="K93" s="9">
        <f t="shared" si="9"/>
        <v>7.2463768115942351E-3</v>
      </c>
      <c r="L93" s="9">
        <f t="shared" si="10"/>
        <v>1.8270401948841108E-3</v>
      </c>
      <c r="M93" s="9">
        <f t="shared" si="11"/>
        <v>1.7767249037605737E-3</v>
      </c>
      <c r="N93" s="9">
        <f t="shared" si="12"/>
        <v>2.7009799846084981E-3</v>
      </c>
      <c r="O93" s="9">
        <f t="shared" si="13"/>
        <v>3.2792942589257024E-3</v>
      </c>
    </row>
    <row r="94" spans="1:15" ht="14.4">
      <c r="A94" s="12">
        <v>43423</v>
      </c>
      <c r="B94" s="11">
        <v>10682.2</v>
      </c>
      <c r="C94" s="11">
        <v>12.56</v>
      </c>
      <c r="D94" s="11">
        <v>16.53</v>
      </c>
      <c r="E94" s="11">
        <v>33.96</v>
      </c>
      <c r="F94" s="11">
        <v>47.214300000000001</v>
      </c>
      <c r="G94" s="11">
        <v>21.815999999999999</v>
      </c>
      <c r="H94" s="11">
        <v>7.7910000000000004</v>
      </c>
      <c r="I94" s="10">
        <f t="shared" si="7"/>
        <v>2.055662794437918E-4</v>
      </c>
      <c r="J94" s="9">
        <f t="shared" si="8"/>
        <v>6.1695253704070474E-3</v>
      </c>
      <c r="K94" s="9">
        <f t="shared" si="9"/>
        <v>3.9968025579537603E-3</v>
      </c>
      <c r="L94" s="9">
        <f t="shared" si="10"/>
        <v>4.8632218844986141E-3</v>
      </c>
      <c r="M94" s="9">
        <f t="shared" si="11"/>
        <v>3.8427431274017376E-3</v>
      </c>
      <c r="N94" s="9">
        <f t="shared" si="12"/>
        <v>3.7992499298402649E-3</v>
      </c>
      <c r="O94" s="9">
        <f t="shared" si="13"/>
        <v>4.3274099990791015E-3</v>
      </c>
    </row>
    <row r="95" spans="1:15" ht="14.4">
      <c r="A95" s="12">
        <v>43424</v>
      </c>
      <c r="B95" s="11">
        <v>10763.4</v>
      </c>
      <c r="C95" s="11">
        <v>12.47</v>
      </c>
      <c r="D95" s="11">
        <v>16.440000000000001</v>
      </c>
      <c r="E95" s="11">
        <v>33.700000000000003</v>
      </c>
      <c r="F95" s="11">
        <v>46.919499999999999</v>
      </c>
      <c r="G95" s="11">
        <v>21.684999999999999</v>
      </c>
      <c r="H95" s="11">
        <v>7.7919999999999998</v>
      </c>
      <c r="I95" s="10">
        <f t="shared" si="7"/>
        <v>2.0559170157130602E-4</v>
      </c>
      <c r="J95" s="9">
        <f t="shared" si="8"/>
        <v>7.6014304169551572E-3</v>
      </c>
      <c r="K95" s="9">
        <f t="shared" si="9"/>
        <v>-7.1656050955414274E-3</v>
      </c>
      <c r="L95" s="9">
        <f t="shared" si="10"/>
        <v>-5.4446460980036582E-3</v>
      </c>
      <c r="M95" s="9">
        <f t="shared" si="11"/>
        <v>-7.6560659599528291E-3</v>
      </c>
      <c r="N95" s="9">
        <f t="shared" si="12"/>
        <v>-6.2438710305988687E-3</v>
      </c>
      <c r="O95" s="9">
        <f t="shared" si="13"/>
        <v>-6.0047671433810512E-3</v>
      </c>
    </row>
    <row r="96" spans="1:15" ht="14.4">
      <c r="A96" s="12">
        <v>43425</v>
      </c>
      <c r="B96" s="11">
        <v>10656.2</v>
      </c>
      <c r="C96" s="11">
        <v>12.45</v>
      </c>
      <c r="D96" s="11">
        <v>16.48</v>
      </c>
      <c r="E96" s="11">
        <v>33.79</v>
      </c>
      <c r="F96" s="11">
        <v>46.9664</v>
      </c>
      <c r="G96" s="11">
        <v>21.634</v>
      </c>
      <c r="H96" s="11">
        <v>7.71</v>
      </c>
      <c r="I96" s="10">
        <f t="shared" si="7"/>
        <v>2.0350630562560035E-4</v>
      </c>
      <c r="J96" s="9">
        <f t="shared" si="8"/>
        <v>-9.9596781686083213E-3</v>
      </c>
      <c r="K96" s="9">
        <f t="shared" si="9"/>
        <v>-1.6038492381716951E-3</v>
      </c>
      <c r="L96" s="9">
        <f t="shared" si="10"/>
        <v>2.4330900243307862E-3</v>
      </c>
      <c r="M96" s="9">
        <f t="shared" si="11"/>
        <v>2.6706231454005636E-3</v>
      </c>
      <c r="N96" s="9">
        <f t="shared" si="12"/>
        <v>9.995843945480587E-4</v>
      </c>
      <c r="O96" s="9">
        <f t="shared" si="13"/>
        <v>-2.3518561217430456E-3</v>
      </c>
    </row>
    <row r="97" spans="1:15" ht="14.4">
      <c r="A97" s="12">
        <v>43426</v>
      </c>
      <c r="B97" s="11">
        <v>10600.05</v>
      </c>
      <c r="C97" s="11">
        <v>12.37</v>
      </c>
      <c r="D97" s="11">
        <v>16.39</v>
      </c>
      <c r="E97" s="11">
        <v>33.659999999999997</v>
      </c>
      <c r="F97" s="11">
        <v>46.671100000000003</v>
      </c>
      <c r="G97" s="11">
        <v>21.498999999999999</v>
      </c>
      <c r="H97" s="11">
        <v>7.726</v>
      </c>
      <c r="I97" s="10">
        <f t="shared" si="7"/>
        <v>2.0391333644909082E-4</v>
      </c>
      <c r="J97" s="9">
        <f t="shared" si="8"/>
        <v>-5.2692329348174027E-3</v>
      </c>
      <c r="K97" s="9">
        <f t="shared" si="9"/>
        <v>-6.4257028112449932E-3</v>
      </c>
      <c r="L97" s="9">
        <f t="shared" si="10"/>
        <v>-5.4611650485436591E-3</v>
      </c>
      <c r="M97" s="9">
        <f t="shared" si="11"/>
        <v>-3.8472920982539627E-3</v>
      </c>
      <c r="N97" s="9">
        <f t="shared" si="12"/>
        <v>-6.2874735981467422E-3</v>
      </c>
      <c r="O97" s="9">
        <f t="shared" si="13"/>
        <v>-6.2401774983822378E-3</v>
      </c>
    </row>
    <row r="98" spans="1:15" ht="14.4">
      <c r="A98" s="12">
        <v>43430</v>
      </c>
      <c r="B98" s="11">
        <v>10526.75</v>
      </c>
      <c r="C98" s="11">
        <v>12.48</v>
      </c>
      <c r="D98" s="11">
        <v>16.45</v>
      </c>
      <c r="E98" s="11">
        <v>33.75</v>
      </c>
      <c r="F98" s="11">
        <v>46.941800000000001</v>
      </c>
      <c r="G98" s="11">
        <v>21.667999999999999</v>
      </c>
      <c r="H98" s="11">
        <v>7.734</v>
      </c>
      <c r="I98" s="10">
        <f t="shared" si="7"/>
        <v>2.0411682925325358E-4</v>
      </c>
      <c r="J98" s="9">
        <f t="shared" si="8"/>
        <v>-6.9150617214068788E-3</v>
      </c>
      <c r="K98" s="9">
        <f t="shared" si="9"/>
        <v>8.8924818108326864E-3</v>
      </c>
      <c r="L98" s="9">
        <f t="shared" si="10"/>
        <v>3.6607687614398365E-3</v>
      </c>
      <c r="M98" s="9">
        <f t="shared" si="11"/>
        <v>2.673796791443861E-3</v>
      </c>
      <c r="N98" s="9">
        <f t="shared" si="12"/>
        <v>5.8001632702036066E-3</v>
      </c>
      <c r="O98" s="9">
        <f t="shared" si="13"/>
        <v>7.8608307363132734E-3</v>
      </c>
    </row>
    <row r="99" spans="1:15" ht="14.4">
      <c r="A99" s="12">
        <v>43431</v>
      </c>
      <c r="B99" s="11">
        <v>10628.6</v>
      </c>
      <c r="C99" s="11">
        <v>12.55</v>
      </c>
      <c r="D99" s="11">
        <v>16.48</v>
      </c>
      <c r="E99" s="11">
        <v>33.86</v>
      </c>
      <c r="F99" s="11">
        <v>47.195599999999999</v>
      </c>
      <c r="G99" s="11">
        <v>21.785</v>
      </c>
      <c r="H99" s="11">
        <v>7.6440000000000001</v>
      </c>
      <c r="I99" s="10">
        <f t="shared" si="7"/>
        <v>2.0182666586943121E-4</v>
      </c>
      <c r="J99" s="9">
        <f t="shared" si="8"/>
        <v>9.6753508917757358E-3</v>
      </c>
      <c r="K99" s="9">
        <f t="shared" si="9"/>
        <v>5.6089743589744501E-3</v>
      </c>
      <c r="L99" s="9">
        <f t="shared" si="10"/>
        <v>1.8237082066869803E-3</v>
      </c>
      <c r="M99" s="9">
        <f t="shared" si="11"/>
        <v>3.259259259259295E-3</v>
      </c>
      <c r="N99" s="9">
        <f t="shared" si="12"/>
        <v>5.4066950990374618E-3</v>
      </c>
      <c r="O99" s="9">
        <f t="shared" si="13"/>
        <v>5.3996677127561288E-3</v>
      </c>
    </row>
    <row r="100" spans="1:15" ht="14.4">
      <c r="A100" s="12">
        <v>43432</v>
      </c>
      <c r="B100" s="11">
        <v>10685.6</v>
      </c>
      <c r="C100" s="11">
        <v>12.58</v>
      </c>
      <c r="D100" s="11">
        <v>16.47</v>
      </c>
      <c r="E100" s="11">
        <v>33.770000000000003</v>
      </c>
      <c r="F100" s="11">
        <v>47.220399999999998</v>
      </c>
      <c r="G100" s="11">
        <v>21.818000000000001</v>
      </c>
      <c r="H100" s="11">
        <v>7.6079999999999997</v>
      </c>
      <c r="I100" s="10">
        <f t="shared" si="7"/>
        <v>2.0091006580158499E-4</v>
      </c>
      <c r="J100" s="9">
        <f t="shared" si="8"/>
        <v>5.3628888094385818E-3</v>
      </c>
      <c r="K100" s="9">
        <f t="shared" si="9"/>
        <v>2.3904382470119057E-3</v>
      </c>
      <c r="L100" s="9">
        <f t="shared" si="10"/>
        <v>-6.0679611650493737E-4</v>
      </c>
      <c r="M100" s="9">
        <f t="shared" si="11"/>
        <v>-2.6580035440045835E-3</v>
      </c>
      <c r="N100" s="9">
        <f t="shared" si="12"/>
        <v>5.2547271355796177E-4</v>
      </c>
      <c r="O100" s="9">
        <f t="shared" si="13"/>
        <v>1.5148037640579926E-3</v>
      </c>
    </row>
    <row r="101" spans="1:15" ht="14.4">
      <c r="A101" s="12">
        <v>43433</v>
      </c>
      <c r="B101" s="11">
        <v>10728.85</v>
      </c>
      <c r="C101" s="11">
        <v>12.69</v>
      </c>
      <c r="D101" s="11">
        <v>16.63</v>
      </c>
      <c r="E101" s="11">
        <v>33.97</v>
      </c>
      <c r="F101" s="11">
        <v>47.679400000000001</v>
      </c>
      <c r="G101" s="11">
        <v>21.984999999999999</v>
      </c>
      <c r="H101" s="11">
        <v>7.6070000000000002</v>
      </c>
      <c r="I101" s="10">
        <f t="shared" si="7"/>
        <v>2.0088460032363642E-4</v>
      </c>
      <c r="J101" s="9">
        <f t="shared" si="8"/>
        <v>4.0475031818523188E-3</v>
      </c>
      <c r="K101" s="9">
        <f t="shared" si="9"/>
        <v>8.7440381558028246E-3</v>
      </c>
      <c r="L101" s="9">
        <f t="shared" si="10"/>
        <v>9.7146326654522497E-3</v>
      </c>
      <c r="M101" s="9">
        <f t="shared" si="11"/>
        <v>5.922416345869097E-3</v>
      </c>
      <c r="N101" s="9">
        <f t="shared" si="12"/>
        <v>9.7203750921213139E-3</v>
      </c>
      <c r="O101" s="9">
        <f t="shared" si="13"/>
        <v>7.6542304519202631E-3</v>
      </c>
    </row>
    <row r="102" spans="1:15" ht="14.4">
      <c r="A102" s="12">
        <v>43434</v>
      </c>
      <c r="B102" s="11">
        <v>10858.7</v>
      </c>
      <c r="C102" s="11">
        <v>12.76</v>
      </c>
      <c r="D102" s="11">
        <v>16.670000000000002</v>
      </c>
      <c r="E102" s="11">
        <v>34.229999999999997</v>
      </c>
      <c r="F102" s="11">
        <v>47.768700000000003</v>
      </c>
      <c r="G102" s="11">
        <v>22.059000000000001</v>
      </c>
      <c r="H102" s="11">
        <v>7.6260000000000003</v>
      </c>
      <c r="I102" s="10">
        <f t="shared" si="7"/>
        <v>2.0136840405493572E-4</v>
      </c>
      <c r="J102" s="9">
        <f t="shared" si="8"/>
        <v>1.21028814831039E-2</v>
      </c>
      <c r="K102" s="9">
        <f t="shared" si="9"/>
        <v>5.5161544523247841E-3</v>
      </c>
      <c r="L102" s="9">
        <f t="shared" si="10"/>
        <v>2.4052916416117398E-3</v>
      </c>
      <c r="M102" s="9">
        <f t="shared" si="11"/>
        <v>7.6538121872240517E-3</v>
      </c>
      <c r="N102" s="9">
        <f t="shared" si="12"/>
        <v>1.8729262532666269E-3</v>
      </c>
      <c r="O102" s="9">
        <f t="shared" si="13"/>
        <v>3.3659313168070693E-3</v>
      </c>
    </row>
    <row r="103" spans="1:15" ht="14.4">
      <c r="A103" s="12">
        <v>43437</v>
      </c>
      <c r="B103" s="11">
        <v>10876.75</v>
      </c>
      <c r="C103" s="11">
        <v>12.78</v>
      </c>
      <c r="D103" s="11">
        <v>16.71</v>
      </c>
      <c r="E103" s="11">
        <v>34.19</v>
      </c>
      <c r="F103" s="11">
        <v>47.836100000000002</v>
      </c>
      <c r="G103" s="11">
        <v>22.074000000000002</v>
      </c>
      <c r="H103" s="11">
        <v>7.5739999999999998</v>
      </c>
      <c r="I103" s="10">
        <f t="shared" si="7"/>
        <v>2.0004410712215481E-4</v>
      </c>
      <c r="J103" s="9">
        <f t="shared" si="8"/>
        <v>1.6622615966919163E-3</v>
      </c>
      <c r="K103" s="9">
        <f t="shared" si="9"/>
        <v>1.5673981191222097E-3</v>
      </c>
      <c r="L103" s="9">
        <f t="shared" si="10"/>
        <v>2.3995200959807672E-3</v>
      </c>
      <c r="M103" s="9">
        <f t="shared" si="11"/>
        <v>-1.1685655857435195E-3</v>
      </c>
      <c r="N103" s="9">
        <f t="shared" si="12"/>
        <v>1.4109657579126633E-3</v>
      </c>
      <c r="O103" s="9">
        <f t="shared" si="13"/>
        <v>6.7999456004352865E-4</v>
      </c>
    </row>
    <row r="104" spans="1:15" ht="14.4">
      <c r="A104" s="12">
        <v>43438</v>
      </c>
      <c r="B104" s="11">
        <v>10883.75</v>
      </c>
      <c r="C104" s="11">
        <v>12.73</v>
      </c>
      <c r="D104" s="11">
        <v>16.68</v>
      </c>
      <c r="E104" s="11">
        <v>34.21</v>
      </c>
      <c r="F104" s="11">
        <v>47.936999999999998</v>
      </c>
      <c r="G104" s="11">
        <v>22.033000000000001</v>
      </c>
      <c r="H104" s="11">
        <v>7.44</v>
      </c>
      <c r="I104" s="10">
        <f t="shared" si="7"/>
        <v>1.9662855139923607E-4</v>
      </c>
      <c r="J104" s="9">
        <f t="shared" si="8"/>
        <v>6.4357459719133203E-4</v>
      </c>
      <c r="K104" s="9">
        <f t="shared" si="9"/>
        <v>-3.9123630672925902E-3</v>
      </c>
      <c r="L104" s="9">
        <f t="shared" si="10"/>
        <v>-1.7953321364453378E-3</v>
      </c>
      <c r="M104" s="9">
        <f t="shared" si="11"/>
        <v>5.8496636443416961E-4</v>
      </c>
      <c r="N104" s="9">
        <f t="shared" si="12"/>
        <v>2.1092856650102298E-3</v>
      </c>
      <c r="O104" s="9">
        <f t="shared" si="13"/>
        <v>-1.8573887831838665E-3</v>
      </c>
    </row>
    <row r="105" spans="1:15" ht="14.4">
      <c r="A105" s="12">
        <v>43439</v>
      </c>
      <c r="B105" s="11">
        <v>10869.5</v>
      </c>
      <c r="C105" s="11">
        <v>12.67</v>
      </c>
      <c r="D105" s="11">
        <v>16.54</v>
      </c>
      <c r="E105" s="11">
        <v>33.9</v>
      </c>
      <c r="F105" s="11">
        <v>47.408299999999997</v>
      </c>
      <c r="G105" s="11">
        <v>21.855</v>
      </c>
      <c r="H105" s="11">
        <v>7.423</v>
      </c>
      <c r="I105" s="10">
        <f t="shared" si="7"/>
        <v>1.961949309945421E-4</v>
      </c>
      <c r="J105" s="9">
        <f t="shared" si="8"/>
        <v>-1.3092913747559942E-3</v>
      </c>
      <c r="K105" s="9">
        <f t="shared" si="9"/>
        <v>-4.7132757266300507E-3</v>
      </c>
      <c r="L105" s="9">
        <f t="shared" si="10"/>
        <v>-8.3932853717026967E-3</v>
      </c>
      <c r="M105" s="9">
        <f t="shared" si="11"/>
        <v>-9.0616778719673219E-3</v>
      </c>
      <c r="N105" s="9">
        <f t="shared" si="12"/>
        <v>-1.1029058973235695E-2</v>
      </c>
      <c r="O105" s="9">
        <f t="shared" si="13"/>
        <v>-8.0787909045523243E-3</v>
      </c>
    </row>
    <row r="106" spans="1:15" ht="14.4">
      <c r="A106" s="12">
        <v>43440</v>
      </c>
      <c r="B106" s="11">
        <v>10782.9</v>
      </c>
      <c r="C106" s="11">
        <v>12.47</v>
      </c>
      <c r="D106" s="11">
        <v>16.38</v>
      </c>
      <c r="E106" s="11">
        <v>33.4</v>
      </c>
      <c r="F106" s="11">
        <v>46.682099999999998</v>
      </c>
      <c r="G106" s="11">
        <v>21.581</v>
      </c>
      <c r="H106" s="11">
        <v>7.4640000000000004</v>
      </c>
      <c r="I106" s="10">
        <f t="shared" si="7"/>
        <v>1.9724060491221884E-4</v>
      </c>
      <c r="J106" s="9">
        <f t="shared" si="8"/>
        <v>-7.9672478034868988E-3</v>
      </c>
      <c r="K106" s="9">
        <f t="shared" si="9"/>
        <v>-1.5785319652722896E-2</v>
      </c>
      <c r="L106" s="9">
        <f t="shared" si="10"/>
        <v>-9.6735187424425995E-3</v>
      </c>
      <c r="M106" s="9">
        <f t="shared" si="11"/>
        <v>-1.4749262536873142E-2</v>
      </c>
      <c r="N106" s="9">
        <f t="shared" si="12"/>
        <v>-1.5317992840916062E-2</v>
      </c>
      <c r="O106" s="9">
        <f t="shared" si="13"/>
        <v>-1.2537176847403408E-2</v>
      </c>
    </row>
    <row r="107" spans="1:15" ht="14.4">
      <c r="A107" s="12">
        <v>43441</v>
      </c>
      <c r="B107" s="11">
        <v>10601.15</v>
      </c>
      <c r="C107" s="11">
        <v>12.58</v>
      </c>
      <c r="D107" s="11">
        <v>16.45</v>
      </c>
      <c r="E107" s="11">
        <v>33.67</v>
      </c>
      <c r="F107" s="11">
        <v>47.053800000000003</v>
      </c>
      <c r="G107" s="11">
        <v>21.669</v>
      </c>
      <c r="H107" s="11">
        <v>7.5869999999999997</v>
      </c>
      <c r="I107" s="10">
        <f t="shared" si="7"/>
        <v>2.0037524119542738E-4</v>
      </c>
      <c r="J107" s="9">
        <f t="shared" si="8"/>
        <v>-1.6855391406764397E-2</v>
      </c>
      <c r="K107" s="9">
        <f t="shared" si="9"/>
        <v>8.8211708099437125E-3</v>
      </c>
      <c r="L107" s="9">
        <f t="shared" si="10"/>
        <v>4.2735042735042583E-3</v>
      </c>
      <c r="M107" s="9">
        <f t="shared" si="11"/>
        <v>8.0838323353293884E-3</v>
      </c>
      <c r="N107" s="9">
        <f t="shared" si="12"/>
        <v>7.9623667315738E-3</v>
      </c>
      <c r="O107" s="9">
        <f t="shared" si="13"/>
        <v>4.0776609054260504E-3</v>
      </c>
    </row>
    <row r="108" spans="1:15" ht="14.4">
      <c r="A108" s="12">
        <v>43444</v>
      </c>
      <c r="B108" s="11">
        <v>10693.7</v>
      </c>
      <c r="C108" s="11">
        <v>12.36</v>
      </c>
      <c r="D108" s="11">
        <v>16.239999999999998</v>
      </c>
      <c r="E108" s="11">
        <v>32.979999999999997</v>
      </c>
      <c r="F108" s="11">
        <v>46.231499999999997</v>
      </c>
      <c r="G108" s="11">
        <v>21.311</v>
      </c>
      <c r="H108" s="11">
        <v>7.5279999999999996</v>
      </c>
      <c r="I108" s="10">
        <f t="shared" si="7"/>
        <v>1.9887208141944335E-4</v>
      </c>
      <c r="J108" s="9">
        <f t="shared" si="8"/>
        <v>8.7301849327667824E-3</v>
      </c>
      <c r="K108" s="9">
        <f t="shared" si="9"/>
        <v>-1.748807631160576E-2</v>
      </c>
      <c r="L108" s="9">
        <f t="shared" si="10"/>
        <v>-1.2765957446808529E-2</v>
      </c>
      <c r="M108" s="9">
        <f t="shared" si="11"/>
        <v>-2.0493020493020597E-2</v>
      </c>
      <c r="N108" s="9">
        <f t="shared" si="12"/>
        <v>-1.7475740535302209E-2</v>
      </c>
      <c r="O108" s="9">
        <f t="shared" si="13"/>
        <v>-1.6521297706400873E-2</v>
      </c>
    </row>
    <row r="109" spans="1:15" ht="14.4">
      <c r="A109" s="12">
        <v>43445</v>
      </c>
      <c r="B109" s="11">
        <v>10488.45</v>
      </c>
      <c r="C109" s="11">
        <v>12.43</v>
      </c>
      <c r="D109" s="11">
        <v>16.37</v>
      </c>
      <c r="E109" s="11">
        <v>33.409999999999997</v>
      </c>
      <c r="F109" s="11">
        <v>46.601999999999997</v>
      </c>
      <c r="G109" s="11">
        <v>21.471</v>
      </c>
      <c r="H109" s="11">
        <v>7.4109999999999996</v>
      </c>
      <c r="I109" s="10">
        <f t="shared" si="7"/>
        <v>1.958888047988161E-4</v>
      </c>
      <c r="J109" s="9">
        <f t="shared" si="8"/>
        <v>-1.919354386227401E-2</v>
      </c>
      <c r="K109" s="9">
        <f t="shared" si="9"/>
        <v>5.6634304207119346E-3</v>
      </c>
      <c r="L109" s="9">
        <f t="shared" si="10"/>
        <v>8.0049261083745549E-3</v>
      </c>
      <c r="M109" s="9">
        <f t="shared" si="11"/>
        <v>1.3038204972710687E-2</v>
      </c>
      <c r="N109" s="9">
        <f t="shared" si="12"/>
        <v>8.0140164173778672E-3</v>
      </c>
      <c r="O109" s="9">
        <f t="shared" si="13"/>
        <v>7.5078597907183298E-3</v>
      </c>
    </row>
    <row r="110" spans="1:15" ht="14.4">
      <c r="A110" s="12">
        <v>43446</v>
      </c>
      <c r="B110" s="11">
        <v>10549.15</v>
      </c>
      <c r="C110" s="11">
        <v>12.66</v>
      </c>
      <c r="D110" s="11">
        <v>16.690000000000001</v>
      </c>
      <c r="E110" s="11">
        <v>34.03</v>
      </c>
      <c r="F110" s="11">
        <v>47.605699999999999</v>
      </c>
      <c r="G110" s="11">
        <v>21.856999999999999</v>
      </c>
      <c r="H110" s="11">
        <v>7.4080000000000004</v>
      </c>
      <c r="I110" s="10">
        <f t="shared" si="7"/>
        <v>1.9581226792064754E-4</v>
      </c>
      <c r="J110" s="9">
        <f t="shared" si="8"/>
        <v>5.7873184312267067E-3</v>
      </c>
      <c r="K110" s="9">
        <f t="shared" si="9"/>
        <v>1.8503620273531807E-2</v>
      </c>
      <c r="L110" s="9">
        <f t="shared" si="10"/>
        <v>1.9547953573610277E-2</v>
      </c>
      <c r="M110" s="9">
        <f t="shared" si="11"/>
        <v>1.8557318168213266E-2</v>
      </c>
      <c r="N110" s="9">
        <f t="shared" si="12"/>
        <v>2.1537702244538881E-2</v>
      </c>
      <c r="O110" s="9">
        <f t="shared" si="13"/>
        <v>1.7977737413255035E-2</v>
      </c>
    </row>
    <row r="111" spans="1:15" ht="14.4">
      <c r="A111" s="12">
        <v>43447</v>
      </c>
      <c r="B111" s="11">
        <v>10737.6</v>
      </c>
      <c r="C111" s="11">
        <v>12.72</v>
      </c>
      <c r="D111" s="11">
        <v>16.75</v>
      </c>
      <c r="E111" s="11">
        <v>34.22</v>
      </c>
      <c r="F111" s="11">
        <v>48.001399999999997</v>
      </c>
      <c r="G111" s="11">
        <v>22.015999999999998</v>
      </c>
      <c r="H111" s="11">
        <v>7.4409999999999998</v>
      </c>
      <c r="I111" s="10">
        <f t="shared" si="7"/>
        <v>1.9665405635116429E-4</v>
      </c>
      <c r="J111" s="9">
        <f t="shared" si="8"/>
        <v>1.7863998521207902E-2</v>
      </c>
      <c r="K111" s="9">
        <f t="shared" si="9"/>
        <v>4.7393364928909332E-3</v>
      </c>
      <c r="L111" s="9">
        <f t="shared" si="10"/>
        <v>3.5949670461352667E-3</v>
      </c>
      <c r="M111" s="9">
        <f t="shared" si="11"/>
        <v>5.5833088451364699E-3</v>
      </c>
      <c r="N111" s="9">
        <f t="shared" si="12"/>
        <v>8.312029861970327E-3</v>
      </c>
      <c r="O111" s="9">
        <f t="shared" si="13"/>
        <v>7.2745573500478944E-3</v>
      </c>
    </row>
    <row r="112" spans="1:15" ht="14.4">
      <c r="A112" s="12">
        <v>43448</v>
      </c>
      <c r="B112" s="11">
        <v>10791.55</v>
      </c>
      <c r="C112" s="11">
        <v>12.72</v>
      </c>
      <c r="D112" s="11">
        <v>16.77</v>
      </c>
      <c r="E112" s="11">
        <v>34.22</v>
      </c>
      <c r="F112" s="11">
        <v>48.196100000000001</v>
      </c>
      <c r="G112" s="11">
        <v>22.06</v>
      </c>
      <c r="H112" s="11">
        <v>7.4610000000000003</v>
      </c>
      <c r="I112" s="10">
        <f t="shared" si="7"/>
        <v>1.9716410567816034E-4</v>
      </c>
      <c r="J112" s="9">
        <f t="shared" si="8"/>
        <v>5.0244002384145503E-3</v>
      </c>
      <c r="K112" s="9">
        <f t="shared" si="9"/>
        <v>0</v>
      </c>
      <c r="L112" s="9">
        <f t="shared" si="10"/>
        <v>1.1940298507462366E-3</v>
      </c>
      <c r="M112" s="9">
        <f t="shared" si="11"/>
        <v>0</v>
      </c>
      <c r="N112" s="9">
        <f t="shared" si="12"/>
        <v>4.0561316961589267E-3</v>
      </c>
      <c r="O112" s="9">
        <f t="shared" si="13"/>
        <v>1.9985465116278966E-3</v>
      </c>
    </row>
    <row r="113" spans="1:15" ht="14.4">
      <c r="A113" s="12">
        <v>43451</v>
      </c>
      <c r="B113" s="11">
        <v>10805.45</v>
      </c>
      <c r="C113" s="11">
        <v>12.81</v>
      </c>
      <c r="D113" s="11">
        <v>16.850000000000001</v>
      </c>
      <c r="E113" s="11">
        <v>34.299999999999997</v>
      </c>
      <c r="F113" s="11">
        <v>48.229100000000003</v>
      </c>
      <c r="G113" s="11">
        <v>22.245999999999999</v>
      </c>
      <c r="H113" s="11">
        <v>7.3449999999999998</v>
      </c>
      <c r="I113" s="10">
        <f t="shared" si="7"/>
        <v>1.9420450082408003E-4</v>
      </c>
      <c r="J113" s="9">
        <f t="shared" si="8"/>
        <v>1.2880448128398392E-3</v>
      </c>
      <c r="K113" s="9">
        <f t="shared" si="9"/>
        <v>7.0754716981131782E-3</v>
      </c>
      <c r="L113" s="9">
        <f t="shared" si="10"/>
        <v>4.7704233750747171E-3</v>
      </c>
      <c r="M113" s="9">
        <f t="shared" si="11"/>
        <v>2.3378141437755406E-3</v>
      </c>
      <c r="N113" s="9">
        <f t="shared" si="12"/>
        <v>6.8470270416076673E-4</v>
      </c>
      <c r="O113" s="9">
        <f t="shared" si="13"/>
        <v>8.4315503173164608E-3</v>
      </c>
    </row>
    <row r="114" spans="1:15" ht="14.4">
      <c r="A114" s="12">
        <v>43452</v>
      </c>
      <c r="B114" s="11">
        <v>10888.35</v>
      </c>
      <c r="C114" s="11">
        <v>12.87</v>
      </c>
      <c r="D114" s="11">
        <v>16.88</v>
      </c>
      <c r="E114" s="11">
        <v>34.35</v>
      </c>
      <c r="F114" s="11">
        <v>48.339300000000001</v>
      </c>
      <c r="G114" s="11">
        <v>22.311</v>
      </c>
      <c r="H114" s="11">
        <v>7.2190000000000003</v>
      </c>
      <c r="I114" s="10">
        <f t="shared" si="7"/>
        <v>1.9098614169466011E-4</v>
      </c>
      <c r="J114" s="9">
        <f t="shared" si="8"/>
        <v>7.6720543799655427E-3</v>
      </c>
      <c r="K114" s="9">
        <f t="shared" si="9"/>
        <v>4.6838407494145251E-3</v>
      </c>
      <c r="L114" s="9">
        <f t="shared" si="10"/>
        <v>1.7804154302669684E-3</v>
      </c>
      <c r="M114" s="9">
        <f t="shared" si="11"/>
        <v>1.4577259475219151E-3</v>
      </c>
      <c r="N114" s="9">
        <f t="shared" si="12"/>
        <v>2.2849275644787337E-3</v>
      </c>
      <c r="O114" s="9">
        <f t="shared" si="13"/>
        <v>2.9218735952531993E-3</v>
      </c>
    </row>
    <row r="115" spans="1:15" ht="14.4">
      <c r="A115" s="12">
        <v>43453</v>
      </c>
      <c r="B115" s="11">
        <v>10908.7</v>
      </c>
      <c r="C115" s="11">
        <v>12.96</v>
      </c>
      <c r="D115" s="11">
        <v>16.96</v>
      </c>
      <c r="E115" s="11">
        <v>34.6</v>
      </c>
      <c r="F115" s="11">
        <v>48.8279</v>
      </c>
      <c r="G115" s="11">
        <v>22.462</v>
      </c>
      <c r="H115" s="11">
        <v>7.2720000000000002</v>
      </c>
      <c r="I115" s="10">
        <f t="shared" si="7"/>
        <v>1.9234035527904148E-4</v>
      </c>
      <c r="J115" s="9">
        <f t="shared" si="8"/>
        <v>1.8689700459666447E-3</v>
      </c>
      <c r="K115" s="9">
        <f t="shared" si="9"/>
        <v>6.9930069930070893E-3</v>
      </c>
      <c r="L115" s="9">
        <f t="shared" si="10"/>
        <v>4.7393364928911552E-3</v>
      </c>
      <c r="M115" s="9">
        <f t="shared" si="11"/>
        <v>7.2780203784570396E-3</v>
      </c>
      <c r="N115" s="9">
        <f t="shared" si="12"/>
        <v>1.0107717736913768E-2</v>
      </c>
      <c r="O115" s="9">
        <f t="shared" si="13"/>
        <v>6.7679619918425971E-3</v>
      </c>
    </row>
    <row r="116" spans="1:15" ht="14.4">
      <c r="A116" s="12">
        <v>43454</v>
      </c>
      <c r="B116" s="11">
        <v>10967.3</v>
      </c>
      <c r="C116" s="11">
        <v>12.92</v>
      </c>
      <c r="D116" s="11">
        <v>16.93</v>
      </c>
      <c r="E116" s="11">
        <v>34.57</v>
      </c>
      <c r="F116" s="11">
        <v>48.784300000000002</v>
      </c>
      <c r="G116" s="11">
        <v>22.414000000000001</v>
      </c>
      <c r="H116" s="11">
        <v>7.2759999999999998</v>
      </c>
      <c r="I116" s="10">
        <f t="shared" si="7"/>
        <v>1.9244253299710579E-4</v>
      </c>
      <c r="J116" s="9">
        <f t="shared" si="8"/>
        <v>5.3718591582863073E-3</v>
      </c>
      <c r="K116" s="9">
        <f t="shared" si="9"/>
        <v>-3.0864197530865445E-3</v>
      </c>
      <c r="L116" s="9">
        <f t="shared" si="10"/>
        <v>-1.7688679245283501E-3</v>
      </c>
      <c r="M116" s="9">
        <f t="shared" si="11"/>
        <v>-8.6705202312142848E-4</v>
      </c>
      <c r="N116" s="9">
        <f t="shared" si="12"/>
        <v>-8.9293211463115085E-4</v>
      </c>
      <c r="O116" s="9">
        <f t="shared" si="13"/>
        <v>-2.1369423915945651E-3</v>
      </c>
    </row>
    <row r="117" spans="1:15" ht="14.4">
      <c r="A117" s="12">
        <v>43455</v>
      </c>
      <c r="B117" s="11">
        <v>10951.7</v>
      </c>
      <c r="C117" s="11">
        <v>12.71</v>
      </c>
      <c r="D117" s="11">
        <v>16.75</v>
      </c>
      <c r="E117" s="11">
        <v>34.18</v>
      </c>
      <c r="F117" s="11">
        <v>48.122999999999998</v>
      </c>
      <c r="G117" s="11">
        <v>22.071000000000002</v>
      </c>
      <c r="H117" s="11">
        <v>7.2869999999999999</v>
      </c>
      <c r="I117" s="10">
        <f t="shared" si="7"/>
        <v>1.9272350213150879E-4</v>
      </c>
      <c r="J117" s="9">
        <f t="shared" si="8"/>
        <v>-1.4224102559425855E-3</v>
      </c>
      <c r="K117" s="9">
        <f t="shared" si="9"/>
        <v>-1.6253869969040213E-2</v>
      </c>
      <c r="L117" s="9">
        <f t="shared" si="10"/>
        <v>-1.0632014176018889E-2</v>
      </c>
      <c r="M117" s="9">
        <f t="shared" si="11"/>
        <v>-1.1281457911483939E-2</v>
      </c>
      <c r="N117" s="9">
        <f t="shared" si="12"/>
        <v>-1.3555590630592307E-2</v>
      </c>
      <c r="O117" s="9">
        <f t="shared" si="13"/>
        <v>-1.5302935665209239E-2</v>
      </c>
    </row>
    <row r="118" spans="1:15" ht="14.4">
      <c r="A118" s="12">
        <v>43458</v>
      </c>
      <c r="B118" s="11">
        <v>10754</v>
      </c>
      <c r="C118" s="11">
        <v>12.61</v>
      </c>
      <c r="D118" s="11">
        <v>16.649999999999999</v>
      </c>
      <c r="E118" s="11">
        <v>33.81</v>
      </c>
      <c r="F118" s="11">
        <v>47.711799999999997</v>
      </c>
      <c r="G118" s="11">
        <v>21.870999999999999</v>
      </c>
      <c r="H118" s="11">
        <v>7.2629999999999999</v>
      </c>
      <c r="I118" s="10">
        <f t="shared" si="7"/>
        <v>1.9211044152078749E-4</v>
      </c>
      <c r="J118" s="9">
        <f t="shared" si="8"/>
        <v>-1.8051991928193845E-2</v>
      </c>
      <c r="K118" s="9">
        <f t="shared" si="9"/>
        <v>-7.8678206136900686E-3</v>
      </c>
      <c r="L118" s="9">
        <f t="shared" si="10"/>
        <v>-5.9701492537314049E-3</v>
      </c>
      <c r="M118" s="9">
        <f t="shared" si="11"/>
        <v>-1.0825043885313024E-2</v>
      </c>
      <c r="N118" s="9">
        <f t="shared" si="12"/>
        <v>-8.5447706917690658E-3</v>
      </c>
      <c r="O118" s="9">
        <f t="shared" si="13"/>
        <v>-9.0616646277922319E-3</v>
      </c>
    </row>
    <row r="119" spans="1:15" ht="14.4">
      <c r="A119" s="12">
        <v>43460</v>
      </c>
      <c r="B119" s="11">
        <v>10663.5</v>
      </c>
      <c r="C119" s="11">
        <v>12.68</v>
      </c>
      <c r="D119" s="11">
        <v>16.670000000000002</v>
      </c>
      <c r="E119" s="11">
        <v>33.75</v>
      </c>
      <c r="F119" s="11">
        <v>47.77</v>
      </c>
      <c r="G119" s="11">
        <v>21.956</v>
      </c>
      <c r="H119" s="11">
        <v>7.2770000000000001</v>
      </c>
      <c r="I119" s="10">
        <f t="shared" si="7"/>
        <v>1.9246807683281908E-4</v>
      </c>
      <c r="J119" s="9">
        <f t="shared" si="8"/>
        <v>-8.4154733122558945E-3</v>
      </c>
      <c r="K119" s="9">
        <f t="shared" si="9"/>
        <v>5.5511498810467685E-3</v>
      </c>
      <c r="L119" s="9">
        <f t="shared" si="10"/>
        <v>1.201201201201485E-3</v>
      </c>
      <c r="M119" s="9">
        <f t="shared" si="11"/>
        <v>-1.7746228926354135E-3</v>
      </c>
      <c r="N119" s="9">
        <f t="shared" si="12"/>
        <v>1.2198240267609073E-3</v>
      </c>
      <c r="O119" s="9">
        <f t="shared" si="13"/>
        <v>3.8864249462760014E-3</v>
      </c>
    </row>
    <row r="120" spans="1:15" ht="14.4">
      <c r="A120" s="12">
        <v>43461</v>
      </c>
      <c r="B120" s="11">
        <v>10729.85</v>
      </c>
      <c r="C120" s="11">
        <v>12.73</v>
      </c>
      <c r="D120" s="11">
        <v>16.690000000000001</v>
      </c>
      <c r="E120" s="11">
        <v>33.880000000000003</v>
      </c>
      <c r="F120" s="11">
        <v>47.915500000000002</v>
      </c>
      <c r="G120" s="11">
        <v>22.062999999999999</v>
      </c>
      <c r="H120" s="11">
        <v>7.391</v>
      </c>
      <c r="I120" s="10">
        <f t="shared" si="7"/>
        <v>1.9537851867146294E-4</v>
      </c>
      <c r="J120" s="9">
        <f t="shared" si="8"/>
        <v>6.2221597036620224E-3</v>
      </c>
      <c r="K120" s="9">
        <f t="shared" si="9"/>
        <v>3.9432176656151174E-3</v>
      </c>
      <c r="L120" s="9">
        <f t="shared" si="10"/>
        <v>1.1997600479902726E-3</v>
      </c>
      <c r="M120" s="9">
        <f t="shared" si="11"/>
        <v>3.8518518518519951E-3</v>
      </c>
      <c r="N120" s="9">
        <f t="shared" si="12"/>
        <v>3.0458446723884425E-3</v>
      </c>
      <c r="O120" s="9">
        <f t="shared" si="13"/>
        <v>4.8733831298961583E-3</v>
      </c>
    </row>
    <row r="121" spans="1:15" ht="14.4">
      <c r="A121" s="12">
        <v>43462</v>
      </c>
      <c r="B121" s="11">
        <v>10779.8</v>
      </c>
      <c r="C121" s="11">
        <v>12.81</v>
      </c>
      <c r="D121" s="11">
        <v>16.79</v>
      </c>
      <c r="E121" s="11">
        <v>34.200000000000003</v>
      </c>
      <c r="F121" s="11">
        <v>48.235199999999999</v>
      </c>
      <c r="G121" s="11">
        <v>22.209</v>
      </c>
      <c r="H121" s="11">
        <v>7.37</v>
      </c>
      <c r="I121" s="10">
        <f t="shared" si="7"/>
        <v>1.9484261622837451E-4</v>
      </c>
      <c r="J121" s="9">
        <f t="shared" si="8"/>
        <v>4.6552374916704053E-3</v>
      </c>
      <c r="K121" s="9">
        <f t="shared" si="9"/>
        <v>6.2843676355066602E-3</v>
      </c>
      <c r="L121" s="9">
        <f t="shared" si="10"/>
        <v>5.9916117435589999E-3</v>
      </c>
      <c r="M121" s="9">
        <f t="shared" si="11"/>
        <v>9.445100354191327E-3</v>
      </c>
      <c r="N121" s="9">
        <f t="shared" si="12"/>
        <v>6.6721624526508982E-3</v>
      </c>
      <c r="O121" s="9">
        <f t="shared" si="13"/>
        <v>6.6174137696597413E-3</v>
      </c>
    </row>
    <row r="122" spans="1:15" ht="14.4">
      <c r="A122" s="12">
        <v>43465</v>
      </c>
      <c r="B122" s="11">
        <v>10859.9</v>
      </c>
      <c r="C122" s="11">
        <v>12.81</v>
      </c>
      <c r="D122" s="11">
        <v>16.86</v>
      </c>
      <c r="E122" s="11">
        <v>34.36</v>
      </c>
      <c r="F122" s="11">
        <v>48.478099999999998</v>
      </c>
      <c r="G122" s="11">
        <v>22.234000000000002</v>
      </c>
      <c r="H122" s="11">
        <v>7.4180000000000001</v>
      </c>
      <c r="I122" s="10">
        <f t="shared" si="7"/>
        <v>1.9606738255784073E-4</v>
      </c>
      <c r="J122" s="9">
        <f t="shared" si="8"/>
        <v>7.4305645744818793E-3</v>
      </c>
      <c r="K122" s="9">
        <f t="shared" si="9"/>
        <v>0</v>
      </c>
      <c r="L122" s="9">
        <f t="shared" si="10"/>
        <v>4.1691483025609877E-3</v>
      </c>
      <c r="M122" s="9">
        <f t="shared" si="11"/>
        <v>4.6783625730992817E-3</v>
      </c>
      <c r="N122" s="9">
        <f t="shared" si="12"/>
        <v>5.0357415331541144E-3</v>
      </c>
      <c r="O122" s="9">
        <f t="shared" si="13"/>
        <v>1.1256697735153587E-3</v>
      </c>
    </row>
    <row r="123" spans="1:15" ht="14.4">
      <c r="A123" s="12">
        <v>43466</v>
      </c>
      <c r="B123" s="11">
        <v>10862.55</v>
      </c>
      <c r="C123" s="11">
        <v>12.84</v>
      </c>
      <c r="D123" s="11">
        <v>16.829999999999998</v>
      </c>
      <c r="E123" s="11">
        <v>34.32</v>
      </c>
      <c r="F123" s="11">
        <v>48.580599999999997</v>
      </c>
      <c r="G123" s="11">
        <v>22.318000000000001</v>
      </c>
      <c r="H123" s="11">
        <v>7.3540000000000001</v>
      </c>
      <c r="I123" s="10">
        <f t="shared" si="7"/>
        <v>1.9443423944132121E-4</v>
      </c>
      <c r="J123" s="9">
        <f t="shared" si="8"/>
        <v>2.4401697989850923E-4</v>
      </c>
      <c r="K123" s="9">
        <f t="shared" si="9"/>
        <v>2.3419203747072626E-3</v>
      </c>
      <c r="L123" s="9">
        <f t="shared" si="10"/>
        <v>-1.779359430605032E-3</v>
      </c>
      <c r="M123" s="9">
        <f t="shared" si="11"/>
        <v>-1.1641443538998875E-3</v>
      </c>
      <c r="N123" s="9">
        <f t="shared" si="12"/>
        <v>2.1143567920358652E-3</v>
      </c>
      <c r="O123" s="9">
        <f t="shared" si="13"/>
        <v>3.7779976612395405E-3</v>
      </c>
    </row>
    <row r="124" spans="1:15" ht="14.4">
      <c r="A124" s="12">
        <v>43467</v>
      </c>
      <c r="B124" s="11">
        <v>10910.1</v>
      </c>
      <c r="C124" s="11">
        <v>12.71</v>
      </c>
      <c r="D124" s="11">
        <v>16.690000000000001</v>
      </c>
      <c r="E124" s="11">
        <v>34.04</v>
      </c>
      <c r="F124" s="11">
        <v>48.143799999999999</v>
      </c>
      <c r="G124" s="11">
        <v>22.145</v>
      </c>
      <c r="H124" s="11">
        <v>7.4269999999999996</v>
      </c>
      <c r="I124" s="10">
        <f t="shared" si="7"/>
        <v>1.9629696548140174E-4</v>
      </c>
      <c r="J124" s="9">
        <f t="shared" si="8"/>
        <v>4.3774251902177763E-3</v>
      </c>
      <c r="K124" s="9">
        <f t="shared" si="9"/>
        <v>-1.0124610591900285E-2</v>
      </c>
      <c r="L124" s="9">
        <f t="shared" si="10"/>
        <v>-8.3184789067139997E-3</v>
      </c>
      <c r="M124" s="9">
        <f t="shared" si="11"/>
        <v>-8.1585081585081598E-3</v>
      </c>
      <c r="N124" s="9">
        <f t="shared" si="12"/>
        <v>-8.9912434181544931E-3</v>
      </c>
      <c r="O124" s="9">
        <f t="shared" si="13"/>
        <v>-7.7515906443230698E-3</v>
      </c>
    </row>
    <row r="125" spans="1:15" ht="14.4">
      <c r="A125" s="12">
        <v>43468</v>
      </c>
      <c r="B125" s="11">
        <v>10792.5</v>
      </c>
      <c r="C125" s="11">
        <v>12.58</v>
      </c>
      <c r="D125" s="11">
        <v>16.559999999999999</v>
      </c>
      <c r="E125" s="11">
        <v>33.86</v>
      </c>
      <c r="F125" s="11">
        <v>47.818399999999997</v>
      </c>
      <c r="G125" s="11">
        <v>21.951000000000001</v>
      </c>
      <c r="H125" s="11">
        <v>7.4480000000000004</v>
      </c>
      <c r="I125" s="10">
        <f t="shared" si="7"/>
        <v>1.9683258438529805E-4</v>
      </c>
      <c r="J125" s="9">
        <f t="shared" si="8"/>
        <v>-1.0779002942227889E-2</v>
      </c>
      <c r="K125" s="9">
        <f t="shared" si="9"/>
        <v>-1.0228166797797034E-2</v>
      </c>
      <c r="L125" s="9">
        <f t="shared" si="10"/>
        <v>-7.7890952666268554E-3</v>
      </c>
      <c r="M125" s="9">
        <f t="shared" si="11"/>
        <v>-5.2878965922443788E-3</v>
      </c>
      <c r="N125" s="9">
        <f t="shared" si="12"/>
        <v>-6.7589180746014943E-3</v>
      </c>
      <c r="O125" s="9">
        <f t="shared" si="13"/>
        <v>-8.7604425378188244E-3</v>
      </c>
    </row>
    <row r="126" spans="1:15" ht="14.4">
      <c r="A126" s="12">
        <v>43469</v>
      </c>
      <c r="B126" s="11">
        <v>10672.25</v>
      </c>
      <c r="C126" s="11">
        <v>12.62</v>
      </c>
      <c r="D126" s="11">
        <v>16.57</v>
      </c>
      <c r="E126" s="11">
        <v>33.9</v>
      </c>
      <c r="F126" s="11">
        <v>47.914200000000001</v>
      </c>
      <c r="G126" s="11">
        <v>22.007999999999999</v>
      </c>
      <c r="H126" s="11">
        <v>7.508</v>
      </c>
      <c r="I126" s="10">
        <f t="shared" si="7"/>
        <v>1.9836234905978856E-4</v>
      </c>
      <c r="J126" s="9">
        <f t="shared" si="8"/>
        <v>-1.1141996757007222E-2</v>
      </c>
      <c r="K126" s="9">
        <f t="shared" si="9"/>
        <v>3.1796502384737746E-3</v>
      </c>
      <c r="L126" s="9">
        <f t="shared" si="10"/>
        <v>6.0386473429963061E-4</v>
      </c>
      <c r="M126" s="9">
        <f t="shared" si="11"/>
        <v>1.1813349084466296E-3</v>
      </c>
      <c r="N126" s="9">
        <f t="shared" si="12"/>
        <v>2.0034129121844213E-3</v>
      </c>
      <c r="O126" s="9">
        <f t="shared" si="13"/>
        <v>2.5966926335929674E-3</v>
      </c>
    </row>
    <row r="127" spans="1:15" ht="14.4">
      <c r="A127" s="12">
        <v>43472</v>
      </c>
      <c r="B127" s="11">
        <v>10727.35</v>
      </c>
      <c r="C127" s="11">
        <v>12.66</v>
      </c>
      <c r="D127" s="11">
        <v>16.559999999999999</v>
      </c>
      <c r="E127" s="11">
        <v>33.97</v>
      </c>
      <c r="F127" s="11">
        <v>48.082700000000003</v>
      </c>
      <c r="G127" s="11">
        <v>22.061</v>
      </c>
      <c r="H127" s="11">
        <v>7.4539999999999997</v>
      </c>
      <c r="I127" s="10">
        <f t="shared" si="7"/>
        <v>1.9698559918301939E-4</v>
      </c>
      <c r="J127" s="9">
        <f t="shared" si="8"/>
        <v>5.1629225327367578E-3</v>
      </c>
      <c r="K127" s="9">
        <f t="shared" si="9"/>
        <v>3.1695721077655836E-3</v>
      </c>
      <c r="L127" s="9">
        <f t="shared" si="10"/>
        <v>-6.0350030175027047E-4</v>
      </c>
      <c r="M127" s="9">
        <f t="shared" si="11"/>
        <v>2.0648967551621933E-3</v>
      </c>
      <c r="N127" s="9">
        <f t="shared" si="12"/>
        <v>3.5167027728733036E-3</v>
      </c>
      <c r="O127" s="9">
        <f t="shared" si="13"/>
        <v>2.408215194474872E-3</v>
      </c>
    </row>
    <row r="128" spans="1:15" ht="14.4">
      <c r="A128" s="12">
        <v>43473</v>
      </c>
      <c r="B128" s="11">
        <v>10771.8</v>
      </c>
      <c r="C128" s="11">
        <v>12.66</v>
      </c>
      <c r="D128" s="11">
        <v>16.57</v>
      </c>
      <c r="E128" s="11">
        <v>34.049999999999997</v>
      </c>
      <c r="F128" s="11">
        <v>48.165399999999998</v>
      </c>
      <c r="G128" s="11">
        <v>22.132999999999999</v>
      </c>
      <c r="H128" s="11">
        <v>7.47</v>
      </c>
      <c r="I128" s="10">
        <f t="shared" si="7"/>
        <v>1.9739359699100234E-4</v>
      </c>
      <c r="J128" s="9">
        <f t="shared" si="8"/>
        <v>4.1436142197279757E-3</v>
      </c>
      <c r="K128" s="9">
        <f t="shared" si="9"/>
        <v>0</v>
      </c>
      <c r="L128" s="9">
        <f t="shared" si="10"/>
        <v>6.0386473429963061E-4</v>
      </c>
      <c r="M128" s="9">
        <f t="shared" si="11"/>
        <v>2.3550191345305116E-3</v>
      </c>
      <c r="N128" s="9">
        <f t="shared" si="12"/>
        <v>1.719953330407753E-3</v>
      </c>
      <c r="O128" s="9">
        <f t="shared" si="13"/>
        <v>3.2636779837722507E-3</v>
      </c>
    </row>
    <row r="129" spans="1:15" ht="14.4">
      <c r="A129" s="12">
        <v>43474</v>
      </c>
      <c r="B129" s="11">
        <v>10802.15</v>
      </c>
      <c r="C129" s="11">
        <v>12.69</v>
      </c>
      <c r="D129" s="11">
        <v>16.59</v>
      </c>
      <c r="E129" s="11">
        <v>34.119999999999997</v>
      </c>
      <c r="F129" s="11">
        <v>48.338999999999999</v>
      </c>
      <c r="G129" s="11">
        <v>22.18</v>
      </c>
      <c r="H129" s="11">
        <v>7.476</v>
      </c>
      <c r="I129" s="10">
        <f t="shared" si="7"/>
        <v>1.9754658055193275E-4</v>
      </c>
      <c r="J129" s="9">
        <f t="shared" si="8"/>
        <v>2.8175421006702006E-3</v>
      </c>
      <c r="K129" s="9">
        <f t="shared" si="9"/>
        <v>2.3696682464453556E-3</v>
      </c>
      <c r="L129" s="9">
        <f t="shared" si="10"/>
        <v>1.2070006035003189E-3</v>
      </c>
      <c r="M129" s="9">
        <f t="shared" si="11"/>
        <v>2.0558002936856834E-3</v>
      </c>
      <c r="N129" s="9">
        <f t="shared" si="12"/>
        <v>3.6042470321018261E-3</v>
      </c>
      <c r="O129" s="9">
        <f t="shared" si="13"/>
        <v>2.1235259567162768E-3</v>
      </c>
    </row>
    <row r="130" spans="1:15" ht="14.4">
      <c r="A130" s="12">
        <v>43475</v>
      </c>
      <c r="B130" s="11">
        <v>10855.15</v>
      </c>
      <c r="C130" s="11">
        <v>12.68</v>
      </c>
      <c r="D130" s="11">
        <v>16.64</v>
      </c>
      <c r="E130" s="11">
        <v>34.229999999999997</v>
      </c>
      <c r="F130" s="11">
        <v>48.340299999999999</v>
      </c>
      <c r="G130" s="11">
        <v>22.186</v>
      </c>
      <c r="H130" s="11">
        <v>7.5030000000000001</v>
      </c>
      <c r="I130" s="10">
        <f t="shared" ref="I130:I193" si="14">POWER(1+H130/100,1/365)-1</f>
        <v>1.9823490119375009E-4</v>
      </c>
      <c r="J130" s="9">
        <f t="shared" si="8"/>
        <v>4.9064306642658817E-3</v>
      </c>
      <c r="K130" s="9">
        <f t="shared" si="9"/>
        <v>-7.8802206461781044E-4</v>
      </c>
      <c r="L130" s="9">
        <f t="shared" si="10"/>
        <v>3.0138637733574392E-3</v>
      </c>
      <c r="M130" s="9">
        <f t="shared" si="11"/>
        <v>3.2239155920281704E-3</v>
      </c>
      <c r="N130" s="9">
        <f t="shared" si="12"/>
        <v>2.6893398705096772E-5</v>
      </c>
      <c r="O130" s="9">
        <f t="shared" si="13"/>
        <v>2.7051397655553089E-4</v>
      </c>
    </row>
    <row r="131" spans="1:15" ht="14.4">
      <c r="A131" s="12">
        <v>43476</v>
      </c>
      <c r="B131" s="11">
        <v>10821.6</v>
      </c>
      <c r="C131" s="11">
        <v>12.63</v>
      </c>
      <c r="D131" s="11">
        <v>16.600000000000001</v>
      </c>
      <c r="E131" s="11">
        <v>34.22</v>
      </c>
      <c r="F131" s="11">
        <v>48.273400000000002</v>
      </c>
      <c r="G131" s="11">
        <v>22.094000000000001</v>
      </c>
      <c r="H131" s="11">
        <v>7.431</v>
      </c>
      <c r="I131" s="10">
        <f t="shared" si="14"/>
        <v>1.9639899617973633E-4</v>
      </c>
      <c r="J131" s="9">
        <f t="shared" ref="J131:J194" si="15">B131/B130-1</f>
        <v>-3.0906988848610206E-3</v>
      </c>
      <c r="K131" s="9">
        <f t="shared" ref="K131:K194" si="16">C131/C130-1</f>
        <v>-3.9432176656150064E-3</v>
      </c>
      <c r="L131" s="9">
        <f t="shared" ref="L131:L194" si="17">D131/D130-1</f>
        <v>-2.4038461538461453E-3</v>
      </c>
      <c r="M131" s="9">
        <f t="shared" ref="M131:M194" si="18">E131/E130-1</f>
        <v>-2.9214139643585213E-4</v>
      </c>
      <c r="N131" s="9">
        <f t="shared" ref="N131:N194" si="19">F131/F130-1</f>
        <v>-1.3839384530091037E-3</v>
      </c>
      <c r="O131" s="9">
        <f t="shared" ref="O131:O194" si="20">G131/G130-1</f>
        <v>-4.1467592175244983E-3</v>
      </c>
    </row>
    <row r="132" spans="1:15" ht="14.4">
      <c r="A132" s="12">
        <v>43479</v>
      </c>
      <c r="B132" s="11">
        <v>10794.95</v>
      </c>
      <c r="C132" s="11">
        <v>12.55</v>
      </c>
      <c r="D132" s="11">
        <v>16.559999999999999</v>
      </c>
      <c r="E132" s="11">
        <v>34.07</v>
      </c>
      <c r="F132" s="11">
        <v>48.193899999999999</v>
      </c>
      <c r="G132" s="11">
        <v>21.934999999999999</v>
      </c>
      <c r="H132" s="11">
        <v>7.4729999999999999</v>
      </c>
      <c r="I132" s="10">
        <f t="shared" si="14"/>
        <v>1.9747008983617143E-4</v>
      </c>
      <c r="J132" s="9">
        <f t="shared" si="15"/>
        <v>-2.4626672580764231E-3</v>
      </c>
      <c r="K132" s="9">
        <f t="shared" si="16"/>
        <v>-6.3341250989706888E-3</v>
      </c>
      <c r="L132" s="9">
        <f t="shared" si="17"/>
        <v>-2.4096385542170529E-3</v>
      </c>
      <c r="M132" s="9">
        <f t="shared" si="18"/>
        <v>-4.3834015195791665E-3</v>
      </c>
      <c r="N132" s="9">
        <f t="shared" si="19"/>
        <v>-1.6468697046406744E-3</v>
      </c>
      <c r="O132" s="9">
        <f t="shared" si="20"/>
        <v>-7.1965239431520667E-3</v>
      </c>
    </row>
    <row r="133" spans="1:15" ht="14.4">
      <c r="A133" s="12">
        <v>43480</v>
      </c>
      <c r="B133" s="11">
        <v>10737.6</v>
      </c>
      <c r="C133" s="11">
        <v>12.66</v>
      </c>
      <c r="D133" s="11">
        <v>16.649999999999999</v>
      </c>
      <c r="E133" s="11">
        <v>34.229999999999997</v>
      </c>
      <c r="F133" s="11">
        <v>48.637300000000003</v>
      </c>
      <c r="G133" s="11">
        <v>22.129000000000001</v>
      </c>
      <c r="H133" s="11">
        <v>7.5629999999999997</v>
      </c>
      <c r="I133" s="10">
        <f t="shared" si="14"/>
        <v>1.9976388558129443E-4</v>
      </c>
      <c r="J133" s="9">
        <f t="shared" si="15"/>
        <v>-5.3126693500201716E-3</v>
      </c>
      <c r="K133" s="9">
        <f t="shared" si="16"/>
        <v>8.7649402390437281E-3</v>
      </c>
      <c r="L133" s="9">
        <f t="shared" si="17"/>
        <v>5.4347826086955653E-3</v>
      </c>
      <c r="M133" s="9">
        <f t="shared" si="18"/>
        <v>4.6962136777222163E-3</v>
      </c>
      <c r="N133" s="9">
        <f t="shared" si="19"/>
        <v>9.2003344821647293E-3</v>
      </c>
      <c r="O133" s="9">
        <f t="shared" si="20"/>
        <v>8.8443127421928835E-3</v>
      </c>
    </row>
    <row r="134" spans="1:15" ht="14.4">
      <c r="A134" s="12">
        <v>43481</v>
      </c>
      <c r="B134" s="11">
        <v>10886.8</v>
      </c>
      <c r="C134" s="11">
        <v>12.66</v>
      </c>
      <c r="D134" s="11">
        <v>16.63</v>
      </c>
      <c r="E134" s="11">
        <v>34.17</v>
      </c>
      <c r="F134" s="11">
        <v>48.755400000000002</v>
      </c>
      <c r="G134" s="11">
        <v>22.181000000000001</v>
      </c>
      <c r="H134" s="11">
        <v>7.5490000000000004</v>
      </c>
      <c r="I134" s="10">
        <f t="shared" si="14"/>
        <v>1.9940719864819378E-4</v>
      </c>
      <c r="J134" s="9">
        <f t="shared" si="15"/>
        <v>1.3895097600953532E-2</v>
      </c>
      <c r="K134" s="9">
        <f t="shared" si="16"/>
        <v>0</v>
      </c>
      <c r="L134" s="9">
        <f t="shared" si="17"/>
        <v>-1.2012012012011519E-3</v>
      </c>
      <c r="M134" s="9">
        <f t="shared" si="18"/>
        <v>-1.7528483786151128E-3</v>
      </c>
      <c r="N134" s="9">
        <f t="shared" si="19"/>
        <v>2.428177550974242E-3</v>
      </c>
      <c r="O134" s="9">
        <f t="shared" si="20"/>
        <v>2.3498576528537818E-3</v>
      </c>
    </row>
    <row r="135" spans="1:15" ht="14.4">
      <c r="A135" s="12">
        <v>43482</v>
      </c>
      <c r="B135" s="11">
        <v>10890.3</v>
      </c>
      <c r="C135" s="11">
        <v>12.7</v>
      </c>
      <c r="D135" s="11">
        <v>16.61</v>
      </c>
      <c r="E135" s="11">
        <v>34.11</v>
      </c>
      <c r="F135" s="11">
        <v>48.764800000000001</v>
      </c>
      <c r="G135" s="11">
        <v>22.213000000000001</v>
      </c>
      <c r="H135" s="11">
        <v>7.5960000000000001</v>
      </c>
      <c r="I135" s="10">
        <f t="shared" si="14"/>
        <v>2.0060446448755265E-4</v>
      </c>
      <c r="J135" s="9">
        <f t="shared" si="15"/>
        <v>3.2149024506744617E-4</v>
      </c>
      <c r="K135" s="9">
        <f t="shared" si="16"/>
        <v>3.1595576619272148E-3</v>
      </c>
      <c r="L135" s="9">
        <f t="shared" si="17"/>
        <v>-1.2026458208057589E-3</v>
      </c>
      <c r="M135" s="9">
        <f t="shared" si="18"/>
        <v>-1.7559262510975504E-3</v>
      </c>
      <c r="N135" s="9">
        <f t="shared" si="19"/>
        <v>1.9279915660619373E-4</v>
      </c>
      <c r="O135" s="9">
        <f t="shared" si="20"/>
        <v>1.4426761642847286E-3</v>
      </c>
    </row>
    <row r="136" spans="1:15" ht="14.4">
      <c r="A136" s="12">
        <v>43483</v>
      </c>
      <c r="B136" s="11">
        <v>10905.2</v>
      </c>
      <c r="C136" s="11">
        <v>12.7</v>
      </c>
      <c r="D136" s="11">
        <v>16.5</v>
      </c>
      <c r="E136" s="11">
        <v>34</v>
      </c>
      <c r="F136" s="11">
        <v>48.549199999999999</v>
      </c>
      <c r="G136" s="11">
        <v>22.111000000000001</v>
      </c>
      <c r="H136" s="11">
        <v>7.569</v>
      </c>
      <c r="I136" s="10">
        <f t="shared" si="14"/>
        <v>1.9991673723707137E-4</v>
      </c>
      <c r="J136" s="9">
        <f t="shared" si="15"/>
        <v>1.368190040678563E-3</v>
      </c>
      <c r="K136" s="9">
        <f t="shared" si="16"/>
        <v>0</v>
      </c>
      <c r="L136" s="9">
        <f t="shared" si="17"/>
        <v>-6.6225165562913135E-3</v>
      </c>
      <c r="M136" s="9">
        <f t="shared" si="18"/>
        <v>-3.2248607446496713E-3</v>
      </c>
      <c r="N136" s="9">
        <f t="shared" si="19"/>
        <v>-4.4212218649518631E-3</v>
      </c>
      <c r="O136" s="9">
        <f t="shared" si="20"/>
        <v>-4.5919056408409986E-3</v>
      </c>
    </row>
    <row r="137" spans="1:15" ht="14.4">
      <c r="A137" s="12">
        <v>43486</v>
      </c>
      <c r="B137" s="11">
        <v>10906.95</v>
      </c>
      <c r="C137" s="11">
        <v>12.74</v>
      </c>
      <c r="D137" s="11">
        <v>16.46</v>
      </c>
      <c r="E137" s="11">
        <v>34.03</v>
      </c>
      <c r="F137" s="11">
        <v>48.5259</v>
      </c>
      <c r="G137" s="11">
        <v>22.161999999999999</v>
      </c>
      <c r="H137" s="11">
        <v>7.5330000000000004</v>
      </c>
      <c r="I137" s="10">
        <f t="shared" si="14"/>
        <v>1.9899949973578579E-4</v>
      </c>
      <c r="J137" s="9">
        <f t="shared" si="15"/>
        <v>1.6047390235840453E-4</v>
      </c>
      <c r="K137" s="9">
        <f t="shared" si="16"/>
        <v>3.1496062992126816E-3</v>
      </c>
      <c r="L137" s="9">
        <f t="shared" si="17"/>
        <v>-2.4242424242423288E-3</v>
      </c>
      <c r="M137" s="9">
        <f t="shared" si="18"/>
        <v>8.8235294117655627E-4</v>
      </c>
      <c r="N137" s="9">
        <f t="shared" si="19"/>
        <v>-4.7992551885511769E-4</v>
      </c>
      <c r="O137" s="9">
        <f t="shared" si="20"/>
        <v>2.3065442539911274E-3</v>
      </c>
    </row>
    <row r="138" spans="1:15" ht="14.4">
      <c r="A138" s="12">
        <v>43487</v>
      </c>
      <c r="B138" s="11">
        <v>10961.85</v>
      </c>
      <c r="C138" s="11">
        <v>12.7</v>
      </c>
      <c r="D138" s="11">
        <v>16.47</v>
      </c>
      <c r="E138" s="11">
        <v>34.020000000000003</v>
      </c>
      <c r="F138" s="11">
        <v>48.418900000000001</v>
      </c>
      <c r="G138" s="11">
        <v>22.113</v>
      </c>
      <c r="H138" s="11">
        <v>7.577</v>
      </c>
      <c r="I138" s="10">
        <f t="shared" si="14"/>
        <v>2.0012052621942722E-4</v>
      </c>
      <c r="J138" s="9">
        <f t="shared" si="15"/>
        <v>5.0334878219850943E-3</v>
      </c>
      <c r="K138" s="9">
        <f t="shared" si="16"/>
        <v>-3.1397174254317317E-3</v>
      </c>
      <c r="L138" s="9">
        <f t="shared" si="17"/>
        <v>6.0753341433761321E-4</v>
      </c>
      <c r="M138" s="9">
        <f t="shared" si="18"/>
        <v>-2.9385836027029377E-4</v>
      </c>
      <c r="N138" s="9">
        <f t="shared" si="19"/>
        <v>-2.2050080472489908E-3</v>
      </c>
      <c r="O138" s="9">
        <f t="shared" si="20"/>
        <v>-2.2109917877447538E-3</v>
      </c>
    </row>
    <row r="139" spans="1:15" ht="14.4">
      <c r="A139" s="12">
        <v>43488</v>
      </c>
      <c r="B139" s="11">
        <v>10922.75</v>
      </c>
      <c r="C139" s="11">
        <v>12.61</v>
      </c>
      <c r="D139" s="11">
        <v>16.45</v>
      </c>
      <c r="E139" s="11">
        <v>33.82</v>
      </c>
      <c r="F139" s="11">
        <v>48.081600000000002</v>
      </c>
      <c r="G139" s="11">
        <v>22.004999999999999</v>
      </c>
      <c r="H139" s="11">
        <v>7.5570000000000004</v>
      </c>
      <c r="I139" s="10">
        <f t="shared" si="14"/>
        <v>1.996110254220973E-4</v>
      </c>
      <c r="J139" s="9">
        <f t="shared" si="15"/>
        <v>-3.5669161683474782E-3</v>
      </c>
      <c r="K139" s="9">
        <f t="shared" si="16"/>
        <v>-7.0866141732283117E-3</v>
      </c>
      <c r="L139" s="9">
        <f t="shared" si="17"/>
        <v>-1.2143290831815312E-3</v>
      </c>
      <c r="M139" s="9">
        <f t="shared" si="18"/>
        <v>-5.8788947677836934E-3</v>
      </c>
      <c r="N139" s="9">
        <f t="shared" si="19"/>
        <v>-6.9662879578016312E-3</v>
      </c>
      <c r="O139" s="9">
        <f t="shared" si="20"/>
        <v>-4.8840048840048667E-3</v>
      </c>
    </row>
    <row r="140" spans="1:15" ht="14.4">
      <c r="A140" s="12">
        <v>43489</v>
      </c>
      <c r="B140" s="11">
        <v>10831.5</v>
      </c>
      <c r="C140" s="11">
        <v>12.63</v>
      </c>
      <c r="D140" s="11">
        <v>16.41</v>
      </c>
      <c r="E140" s="11">
        <v>33.729999999999997</v>
      </c>
      <c r="F140" s="11">
        <v>48.061300000000003</v>
      </c>
      <c r="G140" s="11">
        <v>22.027000000000001</v>
      </c>
      <c r="H140" s="11">
        <v>7.5460000000000003</v>
      </c>
      <c r="I140" s="10">
        <f t="shared" si="14"/>
        <v>1.9933075970968162E-4</v>
      </c>
      <c r="J140" s="9">
        <f t="shared" si="15"/>
        <v>-8.3541232748163274E-3</v>
      </c>
      <c r="K140" s="9">
        <f t="shared" si="16"/>
        <v>1.5860428231564416E-3</v>
      </c>
      <c r="L140" s="9">
        <f t="shared" si="17"/>
        <v>-2.4316109422491961E-3</v>
      </c>
      <c r="M140" s="9">
        <f t="shared" si="18"/>
        <v>-2.6611472501479883E-3</v>
      </c>
      <c r="N140" s="9">
        <f t="shared" si="19"/>
        <v>-4.2219892848815999E-4</v>
      </c>
      <c r="O140" s="9">
        <f t="shared" si="20"/>
        <v>9.9977277891394323E-4</v>
      </c>
    </row>
    <row r="141" spans="1:15" ht="14.4">
      <c r="A141" s="12">
        <v>43490</v>
      </c>
      <c r="B141" s="11">
        <v>10849.8</v>
      </c>
      <c r="C141" s="11">
        <v>12.54</v>
      </c>
      <c r="D141" s="11">
        <v>16.3</v>
      </c>
      <c r="E141" s="11">
        <v>33.409999999999997</v>
      </c>
      <c r="F141" s="11">
        <v>47.714199999999998</v>
      </c>
      <c r="G141" s="11">
        <v>21.835999999999999</v>
      </c>
      <c r="H141" s="11">
        <v>7.5410000000000004</v>
      </c>
      <c r="I141" s="10">
        <f t="shared" si="14"/>
        <v>1.9920335675349676E-4</v>
      </c>
      <c r="J141" s="9">
        <f t="shared" si="15"/>
        <v>1.6895166874393297E-3</v>
      </c>
      <c r="K141" s="9">
        <f t="shared" si="16"/>
        <v>-7.1258907363421775E-3</v>
      </c>
      <c r="L141" s="9">
        <f t="shared" si="17"/>
        <v>-6.7032297379646666E-3</v>
      </c>
      <c r="M141" s="9">
        <f t="shared" si="18"/>
        <v>-9.4871034687221689E-3</v>
      </c>
      <c r="N141" s="9">
        <f t="shared" si="19"/>
        <v>-7.2220268698517387E-3</v>
      </c>
      <c r="O141" s="9">
        <f t="shared" si="20"/>
        <v>-8.6711762836519934E-3</v>
      </c>
    </row>
    <row r="142" spans="1:15" ht="14.4">
      <c r="A142" s="12">
        <v>43493</v>
      </c>
      <c r="B142" s="11">
        <v>10780.55</v>
      </c>
      <c r="C142" s="11">
        <v>12.41</v>
      </c>
      <c r="D142" s="11">
        <v>16.12</v>
      </c>
      <c r="E142" s="11">
        <v>32.99</v>
      </c>
      <c r="F142" s="11">
        <v>47.001100000000001</v>
      </c>
      <c r="G142" s="11">
        <v>21.52</v>
      </c>
      <c r="H142" s="11">
        <v>7.5250000000000004</v>
      </c>
      <c r="I142" s="10">
        <f t="shared" si="14"/>
        <v>1.9879562759328451E-4</v>
      </c>
      <c r="J142" s="9">
        <f t="shared" si="15"/>
        <v>-6.3826061309886217E-3</v>
      </c>
      <c r="K142" s="9">
        <f t="shared" si="16"/>
        <v>-1.0366826156299802E-2</v>
      </c>
      <c r="L142" s="9">
        <f t="shared" si="17"/>
        <v>-1.104294478527601E-2</v>
      </c>
      <c r="M142" s="9">
        <f t="shared" si="18"/>
        <v>-1.2571086501047435E-2</v>
      </c>
      <c r="N142" s="9">
        <f t="shared" si="19"/>
        <v>-1.4945236428568376E-2</v>
      </c>
      <c r="O142" s="9">
        <f t="shared" si="20"/>
        <v>-1.4471514929474183E-2</v>
      </c>
    </row>
    <row r="143" spans="1:15" ht="14.4">
      <c r="A143" s="12">
        <v>43494</v>
      </c>
      <c r="B143" s="11">
        <v>10661.55</v>
      </c>
      <c r="C143" s="11">
        <v>12.4</v>
      </c>
      <c r="D143" s="11">
        <v>16.12</v>
      </c>
      <c r="E143" s="11">
        <v>32.96</v>
      </c>
      <c r="F143" s="11">
        <v>46.9953</v>
      </c>
      <c r="G143" s="11">
        <v>21.501000000000001</v>
      </c>
      <c r="H143" s="11">
        <v>7.5510000000000002</v>
      </c>
      <c r="I143" s="10">
        <f t="shared" si="14"/>
        <v>1.9945815675903589E-4</v>
      </c>
      <c r="J143" s="9">
        <f t="shared" si="15"/>
        <v>-1.1038397855396953E-2</v>
      </c>
      <c r="K143" s="9">
        <f t="shared" si="16"/>
        <v>-8.058017727639033E-4</v>
      </c>
      <c r="L143" s="9">
        <f t="shared" si="17"/>
        <v>0</v>
      </c>
      <c r="M143" s="9">
        <f t="shared" si="18"/>
        <v>-9.0936647468931042E-4</v>
      </c>
      <c r="N143" s="9">
        <f t="shared" si="19"/>
        <v>-1.23401367202014E-4</v>
      </c>
      <c r="O143" s="9">
        <f t="shared" si="20"/>
        <v>-8.8289962825272017E-4</v>
      </c>
    </row>
    <row r="144" spans="1:15" ht="14.4">
      <c r="A144" s="12">
        <v>43495</v>
      </c>
      <c r="B144" s="11">
        <v>10652.2</v>
      </c>
      <c r="C144" s="11">
        <v>12.46</v>
      </c>
      <c r="D144" s="11">
        <v>16.190000000000001</v>
      </c>
      <c r="E144" s="11">
        <v>33.159999999999997</v>
      </c>
      <c r="F144" s="11">
        <v>47.149799999999999</v>
      </c>
      <c r="G144" s="11">
        <v>21.664000000000001</v>
      </c>
      <c r="H144" s="11">
        <v>7.4829999999999997</v>
      </c>
      <c r="I144" s="10">
        <f t="shared" si="14"/>
        <v>1.977250506088879E-4</v>
      </c>
      <c r="J144" s="9">
        <f t="shared" si="15"/>
        <v>-8.7698317786799596E-4</v>
      </c>
      <c r="K144" s="9">
        <f t="shared" si="16"/>
        <v>4.8387096774193949E-3</v>
      </c>
      <c r="L144" s="9">
        <f t="shared" si="17"/>
        <v>4.3424317617866137E-3</v>
      </c>
      <c r="M144" s="9">
        <f t="shared" si="18"/>
        <v>6.0679611650484855E-3</v>
      </c>
      <c r="N144" s="9">
        <f t="shared" si="19"/>
        <v>3.2875627988331324E-3</v>
      </c>
      <c r="O144" s="9">
        <f t="shared" si="20"/>
        <v>7.5810427421980631E-3</v>
      </c>
    </row>
    <row r="145" spans="1:15" ht="14.4">
      <c r="A145" s="12">
        <v>43496</v>
      </c>
      <c r="B145" s="11">
        <v>10651.8</v>
      </c>
      <c r="C145" s="11">
        <v>12.64</v>
      </c>
      <c r="D145" s="11">
        <v>16.3</v>
      </c>
      <c r="E145" s="11">
        <v>33.4</v>
      </c>
      <c r="F145" s="11">
        <v>47.745699999999999</v>
      </c>
      <c r="G145" s="11">
        <v>21.946000000000002</v>
      </c>
      <c r="H145" s="11">
        <v>7.61</v>
      </c>
      <c r="I145" s="10">
        <f t="shared" si="14"/>
        <v>2.0096099604982598E-4</v>
      </c>
      <c r="J145" s="9">
        <f t="shared" si="15"/>
        <v>-3.7550928446816734E-5</v>
      </c>
      <c r="K145" s="9">
        <f t="shared" si="16"/>
        <v>1.4446227929374E-2</v>
      </c>
      <c r="L145" s="9">
        <f t="shared" si="17"/>
        <v>6.794317479925871E-3</v>
      </c>
      <c r="M145" s="9">
        <f t="shared" si="18"/>
        <v>7.2376357056695984E-3</v>
      </c>
      <c r="N145" s="9">
        <f t="shared" si="19"/>
        <v>1.2638441732520711E-2</v>
      </c>
      <c r="O145" s="9">
        <f t="shared" si="20"/>
        <v>1.3016986706056111E-2</v>
      </c>
    </row>
    <row r="146" spans="1:15" ht="14.4">
      <c r="A146" s="12">
        <v>43497</v>
      </c>
      <c r="B146" s="11">
        <v>10830.95</v>
      </c>
      <c r="C146" s="11">
        <v>12.71</v>
      </c>
      <c r="D146" s="11">
        <v>16.32</v>
      </c>
      <c r="E146" s="11">
        <v>33.61</v>
      </c>
      <c r="F146" s="11">
        <v>47.927199999999999</v>
      </c>
      <c r="G146" s="11">
        <v>22.004999999999999</v>
      </c>
      <c r="H146" s="11">
        <v>7.6719999999999997</v>
      </c>
      <c r="I146" s="10">
        <f t="shared" si="14"/>
        <v>2.0253936570724385E-4</v>
      </c>
      <c r="J146" s="9">
        <f t="shared" si="15"/>
        <v>1.6818753637882988E-2</v>
      </c>
      <c r="K146" s="9">
        <f t="shared" si="16"/>
        <v>5.5379746835442223E-3</v>
      </c>
      <c r="L146" s="9">
        <f t="shared" si="17"/>
        <v>1.2269938650306678E-3</v>
      </c>
      <c r="M146" s="9">
        <f t="shared" si="18"/>
        <v>6.2874251497007094E-3</v>
      </c>
      <c r="N146" s="9">
        <f t="shared" si="19"/>
        <v>3.8013894444943741E-3</v>
      </c>
      <c r="O146" s="9">
        <f t="shared" si="20"/>
        <v>2.688417023603229E-3</v>
      </c>
    </row>
    <row r="147" spans="1:15" ht="14.4">
      <c r="A147" s="12">
        <v>43500</v>
      </c>
      <c r="B147" s="11">
        <v>10893.65</v>
      </c>
      <c r="C147" s="11">
        <v>12.73</v>
      </c>
      <c r="D147" s="11">
        <v>16.29</v>
      </c>
      <c r="E147" s="11">
        <v>33.56</v>
      </c>
      <c r="F147" s="11">
        <v>47.6203</v>
      </c>
      <c r="G147" s="11">
        <v>21.994</v>
      </c>
      <c r="H147" s="11">
        <v>7.6150000000000002</v>
      </c>
      <c r="I147" s="10">
        <f t="shared" si="14"/>
        <v>2.0108831754028778E-4</v>
      </c>
      <c r="J147" s="9">
        <f t="shared" si="15"/>
        <v>5.7889658801857369E-3</v>
      </c>
      <c r="K147" s="9">
        <f t="shared" si="16"/>
        <v>1.5735641227379027E-3</v>
      </c>
      <c r="L147" s="9">
        <f t="shared" si="17"/>
        <v>-1.8382352941177516E-3</v>
      </c>
      <c r="M147" s="9">
        <f t="shared" si="18"/>
        <v>-1.4876524843795425E-3</v>
      </c>
      <c r="N147" s="9">
        <f t="shared" si="19"/>
        <v>-6.4034619172411711E-3</v>
      </c>
      <c r="O147" s="9">
        <f t="shared" si="20"/>
        <v>-4.9988638945686059E-4</v>
      </c>
    </row>
    <row r="148" spans="1:15" ht="14.4">
      <c r="A148" s="12">
        <v>43501</v>
      </c>
      <c r="B148" s="11">
        <v>10912.25</v>
      </c>
      <c r="C148" s="11">
        <v>12.76</v>
      </c>
      <c r="D148" s="11">
        <v>16.32</v>
      </c>
      <c r="E148" s="11">
        <v>33.44</v>
      </c>
      <c r="F148" s="11">
        <v>47.592199999999998</v>
      </c>
      <c r="G148" s="11">
        <v>22.015000000000001</v>
      </c>
      <c r="H148" s="11">
        <v>7.5650000000000004</v>
      </c>
      <c r="I148" s="10">
        <f t="shared" si="14"/>
        <v>1.9981483707787184E-4</v>
      </c>
      <c r="J148" s="9">
        <f t="shared" si="15"/>
        <v>1.7074167060626699E-3</v>
      </c>
      <c r="K148" s="9">
        <f t="shared" si="16"/>
        <v>2.3566378633148588E-3</v>
      </c>
      <c r="L148" s="9">
        <f t="shared" si="17"/>
        <v>1.8416206261511192E-3</v>
      </c>
      <c r="M148" s="9">
        <f t="shared" si="18"/>
        <v>-3.5756853396902155E-3</v>
      </c>
      <c r="N148" s="9">
        <f t="shared" si="19"/>
        <v>-5.9008448077824127E-4</v>
      </c>
      <c r="O148" s="9">
        <f t="shared" si="20"/>
        <v>9.5480585614260427E-4</v>
      </c>
    </row>
    <row r="149" spans="1:15" ht="14.4">
      <c r="A149" s="12">
        <v>43502</v>
      </c>
      <c r="B149" s="11">
        <v>10934.35</v>
      </c>
      <c r="C149" s="11">
        <v>12.89</v>
      </c>
      <c r="D149" s="11">
        <v>16.38</v>
      </c>
      <c r="E149" s="11">
        <v>33.520000000000003</v>
      </c>
      <c r="F149" s="11">
        <v>47.959299999999999</v>
      </c>
      <c r="G149" s="11">
        <v>22.218</v>
      </c>
      <c r="H149" s="11">
        <v>7.5010000000000003</v>
      </c>
      <c r="I149" s="10">
        <f t="shared" si="14"/>
        <v>1.9818392039216981E-4</v>
      </c>
      <c r="J149" s="9">
        <f t="shared" si="15"/>
        <v>2.0252468555981284E-3</v>
      </c>
      <c r="K149" s="9">
        <f t="shared" si="16"/>
        <v>1.0188087774294807E-2</v>
      </c>
      <c r="L149" s="9">
        <f t="shared" si="17"/>
        <v>3.6764705882352811E-3</v>
      </c>
      <c r="M149" s="9">
        <f t="shared" si="18"/>
        <v>2.3923444976077235E-3</v>
      </c>
      <c r="N149" s="9">
        <f t="shared" si="19"/>
        <v>7.7134488424572822E-3</v>
      </c>
      <c r="O149" s="9">
        <f t="shared" si="20"/>
        <v>9.2209856915739241E-3</v>
      </c>
    </row>
    <row r="150" spans="1:15" ht="14.4">
      <c r="A150" s="12">
        <v>43503</v>
      </c>
      <c r="B150" s="11">
        <v>11062.45</v>
      </c>
      <c r="C150" s="11">
        <v>12.89</v>
      </c>
      <c r="D150" s="11">
        <v>16.45</v>
      </c>
      <c r="E150" s="11">
        <v>33.78</v>
      </c>
      <c r="F150" s="11">
        <v>48.266500000000001</v>
      </c>
      <c r="G150" s="11">
        <v>22.219000000000001</v>
      </c>
      <c r="H150" s="11">
        <v>7.524</v>
      </c>
      <c r="I150" s="10">
        <f t="shared" si="14"/>
        <v>1.9877014251190595E-4</v>
      </c>
      <c r="J150" s="9">
        <f t="shared" si="15"/>
        <v>1.1715374027720049E-2</v>
      </c>
      <c r="K150" s="9">
        <f t="shared" si="16"/>
        <v>0</v>
      </c>
      <c r="L150" s="9">
        <f t="shared" si="17"/>
        <v>4.2735042735042583E-3</v>
      </c>
      <c r="M150" s="9">
        <f t="shared" si="18"/>
        <v>7.7565632458234113E-3</v>
      </c>
      <c r="N150" s="9">
        <f t="shared" si="19"/>
        <v>6.4054312719326045E-3</v>
      </c>
      <c r="O150" s="9">
        <f t="shared" si="20"/>
        <v>4.500855162481443E-5</v>
      </c>
    </row>
    <row r="151" spans="1:15" ht="14.4">
      <c r="A151" s="12">
        <v>43504</v>
      </c>
      <c r="B151" s="11">
        <v>11069.4</v>
      </c>
      <c r="C151" s="11">
        <v>12.76</v>
      </c>
      <c r="D151" s="11">
        <v>16.28</v>
      </c>
      <c r="E151" s="11">
        <v>33.46</v>
      </c>
      <c r="F151" s="11">
        <v>47.841999999999999</v>
      </c>
      <c r="G151" s="11">
        <v>22.013000000000002</v>
      </c>
      <c r="H151" s="11">
        <v>7.5289999999999999</v>
      </c>
      <c r="I151" s="10">
        <f t="shared" si="14"/>
        <v>1.9889756555535598E-4</v>
      </c>
      <c r="J151" s="9">
        <f t="shared" si="15"/>
        <v>6.2825142712497062E-4</v>
      </c>
      <c r="K151" s="9">
        <f t="shared" si="16"/>
        <v>-1.0085337470907785E-2</v>
      </c>
      <c r="L151" s="9">
        <f t="shared" si="17"/>
        <v>-1.0334346504559111E-2</v>
      </c>
      <c r="M151" s="9">
        <f t="shared" si="18"/>
        <v>-9.4730609828300727E-3</v>
      </c>
      <c r="N151" s="9">
        <f t="shared" si="19"/>
        <v>-8.7949198719609045E-3</v>
      </c>
      <c r="O151" s="9">
        <f t="shared" si="20"/>
        <v>-9.2713443449300437E-3</v>
      </c>
    </row>
    <row r="152" spans="1:15" ht="14.4">
      <c r="A152" s="12">
        <v>43507</v>
      </c>
      <c r="B152" s="11">
        <v>10943.6</v>
      </c>
      <c r="C152" s="11">
        <v>12.66</v>
      </c>
      <c r="D152" s="11">
        <v>16.12</v>
      </c>
      <c r="E152" s="11">
        <v>33.229999999999997</v>
      </c>
      <c r="F152" s="11">
        <v>47.418799999999997</v>
      </c>
      <c r="G152" s="11">
        <v>21.809000000000001</v>
      </c>
      <c r="H152" s="11">
        <v>7.5339999999999998</v>
      </c>
      <c r="I152" s="10">
        <f t="shared" si="14"/>
        <v>1.9902498269019908E-4</v>
      </c>
      <c r="J152" s="9">
        <f t="shared" si="15"/>
        <v>-1.1364662944694293E-2</v>
      </c>
      <c r="K152" s="9">
        <f t="shared" si="16"/>
        <v>-7.8369905956112706E-3</v>
      </c>
      <c r="L152" s="9">
        <f t="shared" si="17"/>
        <v>-9.8280098280097983E-3</v>
      </c>
      <c r="M152" s="9">
        <f t="shared" si="18"/>
        <v>-6.873879258816662E-3</v>
      </c>
      <c r="N152" s="9">
        <f t="shared" si="19"/>
        <v>-8.8457840391288345E-3</v>
      </c>
      <c r="O152" s="9">
        <f t="shared" si="20"/>
        <v>-9.2672511697633464E-3</v>
      </c>
    </row>
    <row r="153" spans="1:15" ht="14.4">
      <c r="A153" s="12">
        <v>43508</v>
      </c>
      <c r="B153" s="11">
        <v>10888.8</v>
      </c>
      <c r="C153" s="11">
        <v>12.59</v>
      </c>
      <c r="D153" s="11">
        <v>16.05</v>
      </c>
      <c r="E153" s="11">
        <v>33.119999999999997</v>
      </c>
      <c r="F153" s="11">
        <v>47.176499999999997</v>
      </c>
      <c r="G153" s="11">
        <v>21.701000000000001</v>
      </c>
      <c r="H153" s="11">
        <v>7.4660000000000002</v>
      </c>
      <c r="I153" s="10">
        <f t="shared" si="14"/>
        <v>1.9729160321824146E-4</v>
      </c>
      <c r="J153" s="9">
        <f t="shared" si="15"/>
        <v>-5.0074929639242205E-3</v>
      </c>
      <c r="K153" s="9">
        <f t="shared" si="16"/>
        <v>-5.5292259083729034E-3</v>
      </c>
      <c r="L153" s="9">
        <f t="shared" si="17"/>
        <v>-4.3424317617866137E-3</v>
      </c>
      <c r="M153" s="9">
        <f t="shared" si="18"/>
        <v>-3.3102618116159777E-3</v>
      </c>
      <c r="N153" s="9">
        <f t="shared" si="19"/>
        <v>-5.1097876791483809E-3</v>
      </c>
      <c r="O153" s="9">
        <f t="shared" si="20"/>
        <v>-4.9520840020175205E-3</v>
      </c>
    </row>
    <row r="154" spans="1:15" ht="14.4">
      <c r="A154" s="12">
        <v>43509</v>
      </c>
      <c r="B154" s="11">
        <v>10831.4</v>
      </c>
      <c r="C154" s="11">
        <v>12.52</v>
      </c>
      <c r="D154" s="11">
        <v>15.95</v>
      </c>
      <c r="E154" s="11">
        <v>32.950000000000003</v>
      </c>
      <c r="F154" s="11">
        <v>46.988</v>
      </c>
      <c r="G154" s="11">
        <v>21.565000000000001</v>
      </c>
      <c r="H154" s="11">
        <v>7.5209999999999999</v>
      </c>
      <c r="I154" s="10">
        <f t="shared" si="14"/>
        <v>1.9869368584934932E-4</v>
      </c>
      <c r="J154" s="9">
        <f t="shared" si="15"/>
        <v>-5.2714716038497755E-3</v>
      </c>
      <c r="K154" s="9">
        <f t="shared" si="16"/>
        <v>-5.5599682287530428E-3</v>
      </c>
      <c r="L154" s="9">
        <f t="shared" si="17"/>
        <v>-6.230529595015688E-3</v>
      </c>
      <c r="M154" s="9">
        <f t="shared" si="18"/>
        <v>-5.13285024154575E-3</v>
      </c>
      <c r="N154" s="9">
        <f t="shared" si="19"/>
        <v>-3.9956334191810772E-3</v>
      </c>
      <c r="O154" s="9">
        <f t="shared" si="20"/>
        <v>-6.266992304502006E-3</v>
      </c>
    </row>
    <row r="155" spans="1:15" ht="14.4">
      <c r="A155" s="12">
        <v>43510</v>
      </c>
      <c r="B155" s="11">
        <v>10793.65</v>
      </c>
      <c r="C155" s="11">
        <v>12.45</v>
      </c>
      <c r="D155" s="11">
        <v>15.93</v>
      </c>
      <c r="E155" s="11">
        <v>32.9</v>
      </c>
      <c r="F155" s="11">
        <v>46.837200000000003</v>
      </c>
      <c r="G155" s="11">
        <v>21.527000000000001</v>
      </c>
      <c r="H155" s="11">
        <v>7.577</v>
      </c>
      <c r="I155" s="10">
        <f t="shared" si="14"/>
        <v>2.0012052621942722E-4</v>
      </c>
      <c r="J155" s="9">
        <f t="shared" si="15"/>
        <v>-3.485237365437488E-3</v>
      </c>
      <c r="K155" s="9">
        <f t="shared" si="16"/>
        <v>-5.5910543130990309E-3</v>
      </c>
      <c r="L155" s="9">
        <f t="shared" si="17"/>
        <v>-1.2539184952977678E-3</v>
      </c>
      <c r="M155" s="9">
        <f t="shared" si="18"/>
        <v>-1.5174506828529166E-3</v>
      </c>
      <c r="N155" s="9">
        <f t="shared" si="19"/>
        <v>-3.2093300417127546E-3</v>
      </c>
      <c r="O155" s="9">
        <f t="shared" si="20"/>
        <v>-1.7621145374449032E-3</v>
      </c>
    </row>
    <row r="156" spans="1:15" ht="14.4">
      <c r="A156" s="12">
        <v>43511</v>
      </c>
      <c r="B156" s="11">
        <v>10746.05</v>
      </c>
      <c r="C156" s="11">
        <v>12.41</v>
      </c>
      <c r="D156" s="11">
        <v>15.81</v>
      </c>
      <c r="E156" s="11">
        <v>32.67</v>
      </c>
      <c r="F156" s="11">
        <v>46.629199999999997</v>
      </c>
      <c r="G156" s="11">
        <v>21.445</v>
      </c>
      <c r="H156" s="11">
        <v>7.58</v>
      </c>
      <c r="I156" s="10">
        <f t="shared" si="14"/>
        <v>2.0019694319151071E-4</v>
      </c>
      <c r="J156" s="9">
        <f t="shared" si="15"/>
        <v>-4.4100003242647512E-3</v>
      </c>
      <c r="K156" s="9">
        <f t="shared" si="16"/>
        <v>-3.2128514056224411E-3</v>
      </c>
      <c r="L156" s="9">
        <f t="shared" si="17"/>
        <v>-7.532956685499026E-3</v>
      </c>
      <c r="M156" s="9">
        <f t="shared" si="18"/>
        <v>-6.9908814589664248E-3</v>
      </c>
      <c r="N156" s="9">
        <f t="shared" si="19"/>
        <v>-4.4409144867756378E-3</v>
      </c>
      <c r="O156" s="9">
        <f t="shared" si="20"/>
        <v>-3.8091698796860474E-3</v>
      </c>
    </row>
    <row r="157" spans="1:15" ht="14.4">
      <c r="A157" s="12">
        <v>43514</v>
      </c>
      <c r="B157" s="11">
        <v>10724.4</v>
      </c>
      <c r="C157" s="11">
        <v>12.32</v>
      </c>
      <c r="D157" s="11">
        <v>15.67</v>
      </c>
      <c r="E157" s="11">
        <v>32.520000000000003</v>
      </c>
      <c r="F157" s="11">
        <v>46.257399999999997</v>
      </c>
      <c r="G157" s="11">
        <v>21.323</v>
      </c>
      <c r="H157" s="11">
        <v>7.5449999999999999</v>
      </c>
      <c r="I157" s="10">
        <f t="shared" si="14"/>
        <v>1.9930527959099997E-4</v>
      </c>
      <c r="J157" s="9">
        <f t="shared" si="15"/>
        <v>-2.0146937711996715E-3</v>
      </c>
      <c r="K157" s="9">
        <f t="shared" si="16"/>
        <v>-7.2522159548751297E-3</v>
      </c>
      <c r="L157" s="9">
        <f t="shared" si="17"/>
        <v>-8.8551549652119421E-3</v>
      </c>
      <c r="M157" s="9">
        <f t="shared" si="18"/>
        <v>-4.5913682277318735E-3</v>
      </c>
      <c r="N157" s="9">
        <f t="shared" si="19"/>
        <v>-7.9735444742778938E-3</v>
      </c>
      <c r="O157" s="9">
        <f t="shared" si="20"/>
        <v>-5.6889717882956381E-3</v>
      </c>
    </row>
    <row r="158" spans="1:15" ht="14.4">
      <c r="A158" s="12">
        <v>43515</v>
      </c>
      <c r="B158" s="11">
        <v>10640.95</v>
      </c>
      <c r="C158" s="11">
        <v>12.3</v>
      </c>
      <c r="D158" s="11">
        <v>15.7</v>
      </c>
      <c r="E158" s="11">
        <v>32.47</v>
      </c>
      <c r="F158" s="11">
        <v>46.412100000000002</v>
      </c>
      <c r="G158" s="11">
        <v>21.28</v>
      </c>
      <c r="H158" s="11">
        <v>7.5439999999999996</v>
      </c>
      <c r="I158" s="10">
        <f t="shared" si="14"/>
        <v>1.9927979923606287E-4</v>
      </c>
      <c r="J158" s="9">
        <f t="shared" si="15"/>
        <v>-7.7813210995485438E-3</v>
      </c>
      <c r="K158" s="9">
        <f t="shared" si="16"/>
        <v>-1.6233766233766378E-3</v>
      </c>
      <c r="L158" s="9">
        <f t="shared" si="17"/>
        <v>1.9144862795148487E-3</v>
      </c>
      <c r="M158" s="9">
        <f t="shared" si="18"/>
        <v>-1.5375153751538972E-3</v>
      </c>
      <c r="N158" s="9">
        <f t="shared" si="19"/>
        <v>3.3443297721014176E-3</v>
      </c>
      <c r="O158" s="9">
        <f t="shared" si="20"/>
        <v>-2.016601791492767E-3</v>
      </c>
    </row>
    <row r="159" spans="1:15" ht="14.4">
      <c r="A159" s="12">
        <v>43516</v>
      </c>
      <c r="B159" s="11">
        <v>10604.35</v>
      </c>
      <c r="C159" s="11">
        <v>12.42</v>
      </c>
      <c r="D159" s="11">
        <v>15.82</v>
      </c>
      <c r="E159" s="11">
        <v>32.78</v>
      </c>
      <c r="F159" s="11">
        <v>46.841200000000001</v>
      </c>
      <c r="G159" s="11">
        <v>21.5</v>
      </c>
      <c r="H159" s="11">
        <v>7.6050000000000004</v>
      </c>
      <c r="I159" s="10">
        <f t="shared" si="14"/>
        <v>2.0083366865941699E-4</v>
      </c>
      <c r="J159" s="9">
        <f t="shared" si="15"/>
        <v>-3.4395425220492548E-3</v>
      </c>
      <c r="K159" s="9">
        <f t="shared" si="16"/>
        <v>9.7560975609756184E-3</v>
      </c>
      <c r="L159" s="9">
        <f t="shared" si="17"/>
        <v>7.6433121019108263E-3</v>
      </c>
      <c r="M159" s="9">
        <f t="shared" si="18"/>
        <v>9.5472744071452009E-3</v>
      </c>
      <c r="N159" s="9">
        <f t="shared" si="19"/>
        <v>9.2454338416059212E-3</v>
      </c>
      <c r="O159" s="9">
        <f t="shared" si="20"/>
        <v>1.0338345864661536E-2</v>
      </c>
    </row>
    <row r="160" spans="1:15" ht="14.4">
      <c r="A160" s="12">
        <v>43517</v>
      </c>
      <c r="B160" s="11">
        <v>10735.45</v>
      </c>
      <c r="C160" s="11">
        <v>12.49</v>
      </c>
      <c r="D160" s="11">
        <v>15.9</v>
      </c>
      <c r="E160" s="11">
        <v>33.01</v>
      </c>
      <c r="F160" s="11">
        <v>47.159100000000002</v>
      </c>
      <c r="G160" s="11">
        <v>21.631</v>
      </c>
      <c r="H160" s="11">
        <v>7.5839999999999996</v>
      </c>
      <c r="I160" s="10">
        <f t="shared" si="14"/>
        <v>2.0029882918182196E-4</v>
      </c>
      <c r="J160" s="9">
        <f t="shared" si="15"/>
        <v>1.2362851094126492E-2</v>
      </c>
      <c r="K160" s="9">
        <f t="shared" si="16"/>
        <v>5.6360708534621828E-3</v>
      </c>
      <c r="L160" s="9">
        <f t="shared" si="17"/>
        <v>5.0568900126422012E-3</v>
      </c>
      <c r="M160" s="9">
        <f t="shared" si="18"/>
        <v>7.0164734594264644E-3</v>
      </c>
      <c r="N160" s="9">
        <f t="shared" si="19"/>
        <v>6.7867603733464676E-3</v>
      </c>
      <c r="O160" s="9">
        <f t="shared" si="20"/>
        <v>6.0930232558140673E-3</v>
      </c>
    </row>
    <row r="161" spans="1:15" ht="14.4">
      <c r="A161" s="12">
        <v>43518</v>
      </c>
      <c r="B161" s="11">
        <v>10789.85</v>
      </c>
      <c r="C161" s="11">
        <v>12.49</v>
      </c>
      <c r="D161" s="11">
        <v>15.94</v>
      </c>
      <c r="E161" s="11">
        <v>33.11</v>
      </c>
      <c r="F161" s="11">
        <v>47.301299999999998</v>
      </c>
      <c r="G161" s="11">
        <v>21.664000000000001</v>
      </c>
      <c r="H161" s="11">
        <v>7.5869999999999997</v>
      </c>
      <c r="I161" s="10">
        <f t="shared" si="14"/>
        <v>2.0037524119542738E-4</v>
      </c>
      <c r="J161" s="9">
        <f t="shared" si="15"/>
        <v>5.0673236799574362E-3</v>
      </c>
      <c r="K161" s="9">
        <f t="shared" si="16"/>
        <v>0</v>
      </c>
      <c r="L161" s="9">
        <f t="shared" si="17"/>
        <v>2.515723270440251E-3</v>
      </c>
      <c r="M161" s="9">
        <f t="shared" si="18"/>
        <v>3.0293850348379614E-3</v>
      </c>
      <c r="N161" s="9">
        <f t="shared" si="19"/>
        <v>3.0153247199373734E-3</v>
      </c>
      <c r="O161" s="9">
        <f t="shared" si="20"/>
        <v>1.5255882760853989E-3</v>
      </c>
    </row>
    <row r="162" spans="1:15" ht="14.4">
      <c r="A162" s="12">
        <v>43521</v>
      </c>
      <c r="B162" s="11">
        <v>10791.65</v>
      </c>
      <c r="C162" s="11">
        <v>12.59</v>
      </c>
      <c r="D162" s="11">
        <v>16.04</v>
      </c>
      <c r="E162" s="11">
        <v>33.28</v>
      </c>
      <c r="F162" s="11">
        <v>47.570700000000002</v>
      </c>
      <c r="G162" s="11">
        <v>21.834</v>
      </c>
      <c r="H162" s="11">
        <v>7.6719999999999997</v>
      </c>
      <c r="I162" s="10">
        <f t="shared" si="14"/>
        <v>2.0253936570724385E-4</v>
      </c>
      <c r="J162" s="9">
        <f t="shared" si="15"/>
        <v>1.6682344981622244E-4</v>
      </c>
      <c r="K162" s="9">
        <f t="shared" si="16"/>
        <v>8.0064051240993361E-3</v>
      </c>
      <c r="L162" s="9">
        <f t="shared" si="17"/>
        <v>6.273525721455453E-3</v>
      </c>
      <c r="M162" s="9">
        <f t="shared" si="18"/>
        <v>5.1344004832376555E-3</v>
      </c>
      <c r="N162" s="9">
        <f t="shared" si="19"/>
        <v>5.6954037204053343E-3</v>
      </c>
      <c r="O162" s="9">
        <f t="shared" si="20"/>
        <v>7.8471196454947822E-3</v>
      </c>
    </row>
    <row r="163" spans="1:15" ht="14.4">
      <c r="A163" s="12">
        <v>43522</v>
      </c>
      <c r="B163" s="11">
        <v>10880.1</v>
      </c>
      <c r="C163" s="11">
        <v>12.55</v>
      </c>
      <c r="D163" s="11">
        <v>16.09</v>
      </c>
      <c r="E163" s="11">
        <v>33.17</v>
      </c>
      <c r="F163" s="11">
        <v>47.353700000000003</v>
      </c>
      <c r="G163" s="11">
        <v>21.773</v>
      </c>
      <c r="H163" s="11">
        <v>7.5910000000000002</v>
      </c>
      <c r="I163" s="10">
        <f t="shared" si="14"/>
        <v>2.004771205748046E-4</v>
      </c>
      <c r="J163" s="9">
        <f t="shared" si="15"/>
        <v>8.1961516542883306E-3</v>
      </c>
      <c r="K163" s="9">
        <f t="shared" si="16"/>
        <v>-3.1771247021444848E-3</v>
      </c>
      <c r="L163" s="9">
        <f t="shared" si="17"/>
        <v>3.1172069825435855E-3</v>
      </c>
      <c r="M163" s="9">
        <f t="shared" si="18"/>
        <v>-3.3052884615384359E-3</v>
      </c>
      <c r="N163" s="9">
        <f t="shared" si="19"/>
        <v>-4.5616314243851486E-3</v>
      </c>
      <c r="O163" s="9">
        <f t="shared" si="20"/>
        <v>-2.7938078226619201E-3</v>
      </c>
    </row>
    <row r="164" spans="1:15" ht="14.4">
      <c r="A164" s="12">
        <v>43523</v>
      </c>
      <c r="B164" s="11">
        <v>10835.3</v>
      </c>
      <c r="C164" s="11">
        <v>12.54</v>
      </c>
      <c r="D164" s="11">
        <v>16.09</v>
      </c>
      <c r="E164" s="11">
        <v>33.19</v>
      </c>
      <c r="F164" s="11">
        <v>47.353499999999997</v>
      </c>
      <c r="G164" s="11">
        <v>21.811</v>
      </c>
      <c r="H164" s="11">
        <v>7.556</v>
      </c>
      <c r="I164" s="10">
        <f t="shared" si="14"/>
        <v>1.9958554790222571E-4</v>
      </c>
      <c r="J164" s="9">
        <f t="shared" si="15"/>
        <v>-4.1176092131507414E-3</v>
      </c>
      <c r="K164" s="9">
        <f t="shared" si="16"/>
        <v>-7.9681274900411658E-4</v>
      </c>
      <c r="L164" s="9">
        <f t="shared" si="17"/>
        <v>0</v>
      </c>
      <c r="M164" s="9">
        <f t="shared" si="18"/>
        <v>6.0295447693681226E-4</v>
      </c>
      <c r="N164" s="9">
        <f t="shared" si="19"/>
        <v>-4.2235348031161024E-6</v>
      </c>
      <c r="O164" s="9">
        <f t="shared" si="20"/>
        <v>1.745280852431863E-3</v>
      </c>
    </row>
    <row r="165" spans="1:15" ht="14.4">
      <c r="A165" s="12">
        <v>43524</v>
      </c>
      <c r="B165" s="11">
        <v>10806.65</v>
      </c>
      <c r="C165" s="11">
        <v>12.54</v>
      </c>
      <c r="D165" s="11">
        <v>16.12</v>
      </c>
      <c r="E165" s="11">
        <v>33.32</v>
      </c>
      <c r="F165" s="11">
        <v>47.4803</v>
      </c>
      <c r="G165" s="11">
        <v>21.82</v>
      </c>
      <c r="H165" s="11">
        <v>7.556</v>
      </c>
      <c r="I165" s="10">
        <f t="shared" si="14"/>
        <v>1.9958554790222571E-4</v>
      </c>
      <c r="J165" s="9">
        <f t="shared" si="15"/>
        <v>-2.6441353723477556E-3</v>
      </c>
      <c r="K165" s="9">
        <f t="shared" si="16"/>
        <v>0</v>
      </c>
      <c r="L165" s="9">
        <f t="shared" si="17"/>
        <v>1.8645121193288094E-3</v>
      </c>
      <c r="M165" s="9">
        <f t="shared" si="18"/>
        <v>3.9168424224165221E-3</v>
      </c>
      <c r="N165" s="9">
        <f t="shared" si="19"/>
        <v>2.6777323745870163E-3</v>
      </c>
      <c r="O165" s="9">
        <f t="shared" si="20"/>
        <v>4.1263582595929549E-4</v>
      </c>
    </row>
    <row r="166" spans="1:15" ht="14.4">
      <c r="A166" s="12">
        <v>43525</v>
      </c>
      <c r="B166" s="11">
        <v>10792.5</v>
      </c>
      <c r="C166" s="11">
        <v>12.62</v>
      </c>
      <c r="D166" s="11">
        <v>16.190000000000001</v>
      </c>
      <c r="E166" s="11">
        <v>33.590000000000003</v>
      </c>
      <c r="F166" s="11">
        <v>47.841500000000003</v>
      </c>
      <c r="G166" s="11">
        <v>22</v>
      </c>
      <c r="H166" s="11">
        <v>7.5720000000000001</v>
      </c>
      <c r="I166" s="10">
        <f t="shared" si="14"/>
        <v>1.9999315987662136E-4</v>
      </c>
      <c r="J166" s="9">
        <f t="shared" si="15"/>
        <v>-1.3093789472222728E-3</v>
      </c>
      <c r="K166" s="9">
        <f t="shared" si="16"/>
        <v>6.3795853269537073E-3</v>
      </c>
      <c r="L166" s="9">
        <f t="shared" si="17"/>
        <v>4.3424317617866137E-3</v>
      </c>
      <c r="M166" s="9">
        <f t="shared" si="18"/>
        <v>8.1032412965187373E-3</v>
      </c>
      <c r="N166" s="9">
        <f t="shared" si="19"/>
        <v>7.6073655810937613E-3</v>
      </c>
      <c r="O166" s="9">
        <f t="shared" si="20"/>
        <v>8.2493125572868919E-3</v>
      </c>
    </row>
    <row r="167" spans="1:15" ht="14.4">
      <c r="A167" s="12">
        <v>43529</v>
      </c>
      <c r="B167" s="11">
        <v>10863.5</v>
      </c>
      <c r="C167" s="11">
        <v>12.77</v>
      </c>
      <c r="D167" s="11">
        <v>16.420000000000002</v>
      </c>
      <c r="E167" s="11">
        <v>32.18</v>
      </c>
      <c r="F167" s="11">
        <v>48.636299999999999</v>
      </c>
      <c r="G167" s="11">
        <v>22.346</v>
      </c>
      <c r="H167" s="11">
        <v>7.58</v>
      </c>
      <c r="I167" s="10">
        <f t="shared" si="14"/>
        <v>2.0019694319151071E-4</v>
      </c>
      <c r="J167" s="9">
        <f t="shared" si="15"/>
        <v>6.5786425758629363E-3</v>
      </c>
      <c r="K167" s="9">
        <f t="shared" si="16"/>
        <v>1.188589540412055E-2</v>
      </c>
      <c r="L167" s="9">
        <f t="shared" si="17"/>
        <v>1.420630018529967E-2</v>
      </c>
      <c r="M167" s="9">
        <f t="shared" si="18"/>
        <v>-4.1976778803215375E-2</v>
      </c>
      <c r="N167" s="9">
        <f t="shared" si="19"/>
        <v>1.6613191476019695E-2</v>
      </c>
      <c r="O167" s="9">
        <f t="shared" si="20"/>
        <v>1.5727272727272812E-2</v>
      </c>
    </row>
    <row r="168" spans="1:15" ht="14.4">
      <c r="A168" s="12">
        <v>43530</v>
      </c>
      <c r="B168" s="11">
        <v>10987.45</v>
      </c>
      <c r="C168" s="11">
        <v>12.85</v>
      </c>
      <c r="D168" s="11">
        <v>16.420000000000002</v>
      </c>
      <c r="E168" s="11">
        <v>32.31</v>
      </c>
      <c r="F168" s="11">
        <v>49.130699999999997</v>
      </c>
      <c r="G168" s="11">
        <v>22.492000000000001</v>
      </c>
      <c r="H168" s="11">
        <v>7.532</v>
      </c>
      <c r="I168" s="10">
        <f t="shared" si="14"/>
        <v>1.9897401654533908E-4</v>
      </c>
      <c r="J168" s="9">
        <f t="shared" si="15"/>
        <v>1.1409766649790543E-2</v>
      </c>
      <c r="K168" s="9">
        <f t="shared" si="16"/>
        <v>6.2646828504306917E-3</v>
      </c>
      <c r="L168" s="9">
        <f t="shared" si="17"/>
        <v>0</v>
      </c>
      <c r="M168" s="9">
        <f t="shared" si="18"/>
        <v>4.0397762585457908E-3</v>
      </c>
      <c r="N168" s="9">
        <f t="shared" si="19"/>
        <v>1.0165246945182949E-2</v>
      </c>
      <c r="O168" s="9">
        <f t="shared" si="20"/>
        <v>6.5336078045288293E-3</v>
      </c>
    </row>
    <row r="169" spans="1:15" ht="14.4">
      <c r="A169" s="12">
        <v>43531</v>
      </c>
      <c r="B169" s="11">
        <v>11053</v>
      </c>
      <c r="C169" s="11">
        <v>12.88</v>
      </c>
      <c r="D169" s="11">
        <v>16.45</v>
      </c>
      <c r="E169" s="11">
        <v>32.35</v>
      </c>
      <c r="F169" s="11">
        <v>49.1554</v>
      </c>
      <c r="G169" s="11">
        <v>22.515000000000001</v>
      </c>
      <c r="H169" s="11">
        <v>7.5119999999999996</v>
      </c>
      <c r="I169" s="10">
        <f t="shared" si="14"/>
        <v>1.9846430309655716E-4</v>
      </c>
      <c r="J169" s="9">
        <f t="shared" si="15"/>
        <v>5.9658974557335043E-3</v>
      </c>
      <c r="K169" s="9">
        <f t="shared" si="16"/>
        <v>2.3346303501945442E-3</v>
      </c>
      <c r="L169" s="9">
        <f t="shared" si="17"/>
        <v>1.8270401948841108E-3</v>
      </c>
      <c r="M169" s="9">
        <f t="shared" si="18"/>
        <v>1.2380068090374063E-3</v>
      </c>
      <c r="N169" s="9">
        <f t="shared" si="19"/>
        <v>5.0274064892219528E-4</v>
      </c>
      <c r="O169" s="9">
        <f t="shared" si="20"/>
        <v>1.0225858082872907E-3</v>
      </c>
    </row>
    <row r="170" spans="1:15" ht="14.4">
      <c r="A170" s="12">
        <v>43532</v>
      </c>
      <c r="B170" s="11">
        <v>11058.2</v>
      </c>
      <c r="C170" s="11">
        <v>12.9</v>
      </c>
      <c r="D170" s="11">
        <v>16.47</v>
      </c>
      <c r="E170" s="11">
        <v>32.43</v>
      </c>
      <c r="F170" s="11">
        <v>49.099600000000002</v>
      </c>
      <c r="G170" s="11">
        <v>22.513000000000002</v>
      </c>
      <c r="H170" s="11">
        <v>7.5129999999999999</v>
      </c>
      <c r="I170" s="10">
        <f t="shared" si="14"/>
        <v>1.9848979101477759E-4</v>
      </c>
      <c r="J170" s="9">
        <f t="shared" si="15"/>
        <v>4.7046050845933607E-4</v>
      </c>
      <c r="K170" s="9">
        <f t="shared" si="16"/>
        <v>1.5527950310558758E-3</v>
      </c>
      <c r="L170" s="9">
        <f t="shared" si="17"/>
        <v>1.2158054711246535E-3</v>
      </c>
      <c r="M170" s="9">
        <f t="shared" si="18"/>
        <v>2.4729520865531818E-3</v>
      </c>
      <c r="N170" s="9">
        <f t="shared" si="19"/>
        <v>-1.1351753825622479E-3</v>
      </c>
      <c r="O170" s="9">
        <f t="shared" si="20"/>
        <v>-8.8829669109391496E-5</v>
      </c>
    </row>
    <row r="171" spans="1:15" ht="14.4">
      <c r="A171" s="12">
        <v>43535</v>
      </c>
      <c r="B171" s="11">
        <v>11035.4</v>
      </c>
      <c r="C171" s="11">
        <v>13.04</v>
      </c>
      <c r="D171" s="11">
        <v>16.68</v>
      </c>
      <c r="E171" s="11">
        <v>32.770000000000003</v>
      </c>
      <c r="F171" s="11">
        <v>49.711399999999998</v>
      </c>
      <c r="G171" s="11">
        <v>22.786999999999999</v>
      </c>
      <c r="H171" s="11">
        <v>7.548</v>
      </c>
      <c r="I171" s="10">
        <f t="shared" si="14"/>
        <v>1.9938171923827852E-4</v>
      </c>
      <c r="J171" s="9">
        <f t="shared" si="15"/>
        <v>-2.0618183791214495E-3</v>
      </c>
      <c r="K171" s="9">
        <f t="shared" si="16"/>
        <v>1.0852713178294504E-2</v>
      </c>
      <c r="L171" s="9">
        <f t="shared" si="17"/>
        <v>1.2750455373406355E-2</v>
      </c>
      <c r="M171" s="9">
        <f t="shared" si="18"/>
        <v>1.0484119642306666E-2</v>
      </c>
      <c r="N171" s="9">
        <f t="shared" si="19"/>
        <v>1.2460386642660914E-2</v>
      </c>
      <c r="O171" s="9">
        <f t="shared" si="20"/>
        <v>1.2170745791320492E-2</v>
      </c>
    </row>
    <row r="172" spans="1:15" ht="14.4">
      <c r="A172" s="12">
        <v>43536</v>
      </c>
      <c r="B172" s="11">
        <v>11168.05</v>
      </c>
      <c r="C172" s="11">
        <v>13.18</v>
      </c>
      <c r="D172" s="11">
        <v>16.809999999999999</v>
      </c>
      <c r="E172" s="11">
        <v>33.020000000000003</v>
      </c>
      <c r="F172" s="11">
        <v>50.248199999999997</v>
      </c>
      <c r="G172" s="11">
        <v>23.001999999999999</v>
      </c>
      <c r="H172" s="11">
        <v>7.5529999999999999</v>
      </c>
      <c r="I172" s="10">
        <f t="shared" si="14"/>
        <v>1.995091139250782E-4</v>
      </c>
      <c r="J172" s="9">
        <f t="shared" si="15"/>
        <v>1.2020407053663584E-2</v>
      </c>
      <c r="K172" s="9">
        <f t="shared" si="16"/>
        <v>1.0736196319018454E-2</v>
      </c>
      <c r="L172" s="9">
        <f t="shared" si="17"/>
        <v>7.7937649880095439E-3</v>
      </c>
      <c r="M172" s="9">
        <f t="shared" si="18"/>
        <v>7.6289288983826253E-3</v>
      </c>
      <c r="N172" s="9">
        <f t="shared" si="19"/>
        <v>1.0798327948921216E-2</v>
      </c>
      <c r="O172" s="9">
        <f t="shared" si="20"/>
        <v>9.4352042831438165E-3</v>
      </c>
    </row>
    <row r="173" spans="1:15" ht="14.4">
      <c r="A173" s="12">
        <v>43537</v>
      </c>
      <c r="B173" s="11">
        <v>11301.2</v>
      </c>
      <c r="C173" s="11">
        <v>13.23</v>
      </c>
      <c r="D173" s="11">
        <v>16.86</v>
      </c>
      <c r="E173" s="11">
        <v>33.03</v>
      </c>
      <c r="F173" s="11">
        <v>50.2866</v>
      </c>
      <c r="G173" s="11">
        <v>23.081</v>
      </c>
      <c r="H173" s="11">
        <v>7.5019999999999998</v>
      </c>
      <c r="I173" s="10">
        <f t="shared" si="14"/>
        <v>1.982094109111987E-4</v>
      </c>
      <c r="J173" s="9">
        <f t="shared" si="15"/>
        <v>1.1922403642534052E-2</v>
      </c>
      <c r="K173" s="9">
        <f t="shared" si="16"/>
        <v>3.793626707132125E-3</v>
      </c>
      <c r="L173" s="9">
        <f t="shared" si="17"/>
        <v>2.9744199881023281E-3</v>
      </c>
      <c r="M173" s="9">
        <f t="shared" si="18"/>
        <v>3.0284675953962115E-4</v>
      </c>
      <c r="N173" s="9">
        <f t="shared" si="19"/>
        <v>7.6420647903807648E-4</v>
      </c>
      <c r="O173" s="9">
        <f t="shared" si="20"/>
        <v>3.4344839579167896E-3</v>
      </c>
    </row>
    <row r="174" spans="1:15" ht="14.4">
      <c r="A174" s="12">
        <v>43538</v>
      </c>
      <c r="B174" s="11">
        <v>11341.7</v>
      </c>
      <c r="C174" s="11">
        <v>13.21</v>
      </c>
      <c r="D174" s="11">
        <v>16.809999999999999</v>
      </c>
      <c r="E174" s="11">
        <v>32.99</v>
      </c>
      <c r="F174" s="11">
        <v>50.277900000000002</v>
      </c>
      <c r="G174" s="11">
        <v>23.036000000000001</v>
      </c>
      <c r="H174" s="11">
        <v>7.48</v>
      </c>
      <c r="I174" s="10">
        <f t="shared" si="14"/>
        <v>1.9764856486093052E-4</v>
      </c>
      <c r="J174" s="9">
        <f t="shared" si="15"/>
        <v>3.5836902275865334E-3</v>
      </c>
      <c r="K174" s="9">
        <f t="shared" si="16"/>
        <v>-1.5117157974300355E-3</v>
      </c>
      <c r="L174" s="9">
        <f t="shared" si="17"/>
        <v>-2.9655990510083496E-3</v>
      </c>
      <c r="M174" s="9">
        <f t="shared" si="18"/>
        <v>-1.2110202845897478E-3</v>
      </c>
      <c r="N174" s="9">
        <f t="shared" si="19"/>
        <v>-1.730083163307139E-4</v>
      </c>
      <c r="O174" s="9">
        <f t="shared" si="20"/>
        <v>-1.9496555608508048E-3</v>
      </c>
    </row>
    <row r="175" spans="1:15" ht="14.4">
      <c r="A175" s="12">
        <v>43539</v>
      </c>
      <c r="B175" s="11">
        <v>11343.25</v>
      </c>
      <c r="C175" s="11">
        <v>13.3</v>
      </c>
      <c r="D175" s="11">
        <v>16.78</v>
      </c>
      <c r="E175" s="11">
        <v>33.15</v>
      </c>
      <c r="F175" s="11">
        <v>50.5379</v>
      </c>
      <c r="G175" s="11">
        <v>23.195</v>
      </c>
      <c r="H175" s="11">
        <v>7.5359999999999996</v>
      </c>
      <c r="I175" s="10">
        <f t="shared" si="14"/>
        <v>1.990759478898152E-4</v>
      </c>
      <c r="J175" s="9">
        <f t="shared" si="15"/>
        <v>1.3666381582999598E-4</v>
      </c>
      <c r="K175" s="9">
        <f t="shared" si="16"/>
        <v>6.8130204390612903E-3</v>
      </c>
      <c r="L175" s="9">
        <f t="shared" si="17"/>
        <v>-1.7846519928612636E-3</v>
      </c>
      <c r="M175" s="9">
        <f t="shared" si="18"/>
        <v>4.8499545316762482E-3</v>
      </c>
      <c r="N175" s="9">
        <f t="shared" si="19"/>
        <v>5.1712581472176389E-3</v>
      </c>
      <c r="O175" s="9">
        <f t="shared" si="20"/>
        <v>6.9022399722173944E-3</v>
      </c>
    </row>
    <row r="176" spans="1:15" ht="14.4">
      <c r="A176" s="12">
        <v>43542</v>
      </c>
      <c r="B176" s="11">
        <v>11426.85</v>
      </c>
      <c r="C176" s="11">
        <v>13.34</v>
      </c>
      <c r="D176" s="11">
        <v>16.829999999999998</v>
      </c>
      <c r="E176" s="11">
        <v>33.159999999999997</v>
      </c>
      <c r="F176" s="11">
        <v>50.539700000000003</v>
      </c>
      <c r="G176" s="11">
        <v>23.28</v>
      </c>
      <c r="H176" s="11">
        <v>7.5170000000000003</v>
      </c>
      <c r="I176" s="10">
        <f t="shared" si="14"/>
        <v>1.9859174032310634E-4</v>
      </c>
      <c r="J176" s="9">
        <f t="shared" si="15"/>
        <v>7.3700218191434796E-3</v>
      </c>
      <c r="K176" s="9">
        <f t="shared" si="16"/>
        <v>3.0075187969924588E-3</v>
      </c>
      <c r="L176" s="9">
        <f t="shared" si="17"/>
        <v>2.9797377830749205E-3</v>
      </c>
      <c r="M176" s="9">
        <f t="shared" si="18"/>
        <v>3.0165912518853588E-4</v>
      </c>
      <c r="N176" s="9">
        <f t="shared" si="19"/>
        <v>3.5616834098917138E-5</v>
      </c>
      <c r="O176" s="9">
        <f t="shared" si="20"/>
        <v>3.6645828842423178E-3</v>
      </c>
    </row>
    <row r="177" spans="1:15" ht="14.4">
      <c r="A177" s="12">
        <v>43543</v>
      </c>
      <c r="B177" s="11">
        <v>11462.2</v>
      </c>
      <c r="C177" s="11">
        <v>13.42</v>
      </c>
      <c r="D177" s="11">
        <v>16.84</v>
      </c>
      <c r="E177" s="11">
        <v>33.32</v>
      </c>
      <c r="F177" s="11">
        <v>50.7104</v>
      </c>
      <c r="G177" s="11">
        <v>23.4</v>
      </c>
      <c r="H177" s="11">
        <v>7.5039999999999996</v>
      </c>
      <c r="I177" s="10">
        <f t="shared" si="14"/>
        <v>1.9826039123982397E-4</v>
      </c>
      <c r="J177" s="9">
        <f t="shared" si="15"/>
        <v>3.0935909721401256E-3</v>
      </c>
      <c r="K177" s="9">
        <f t="shared" si="16"/>
        <v>5.9970014992503096E-3</v>
      </c>
      <c r="L177" s="9">
        <f t="shared" si="17"/>
        <v>5.9417706476549981E-4</v>
      </c>
      <c r="M177" s="9">
        <f t="shared" si="18"/>
        <v>4.8250904704463249E-3</v>
      </c>
      <c r="N177" s="9">
        <f t="shared" si="19"/>
        <v>3.3775428029845234E-3</v>
      </c>
      <c r="O177" s="9">
        <f t="shared" si="20"/>
        <v>5.1546391752577136E-3</v>
      </c>
    </row>
    <row r="178" spans="1:15" ht="14.4">
      <c r="A178" s="12">
        <v>43544</v>
      </c>
      <c r="B178" s="11">
        <v>11532.4</v>
      </c>
      <c r="C178" s="11">
        <v>13.39</v>
      </c>
      <c r="D178" s="11">
        <v>16.73</v>
      </c>
      <c r="E178" s="11">
        <v>33.32</v>
      </c>
      <c r="F178" s="11">
        <v>50.640999999999998</v>
      </c>
      <c r="G178" s="11">
        <v>23.378</v>
      </c>
      <c r="H178" s="11">
        <v>7.4710000000000001</v>
      </c>
      <c r="I178" s="10">
        <f t="shared" si="14"/>
        <v>1.9741909484261022E-4</v>
      </c>
      <c r="J178" s="9">
        <f t="shared" si="15"/>
        <v>6.1244787213623475E-3</v>
      </c>
      <c r="K178" s="9">
        <f t="shared" si="16"/>
        <v>-2.2354694485841042E-3</v>
      </c>
      <c r="L178" s="9">
        <f t="shared" si="17"/>
        <v>-6.5320665083135054E-3</v>
      </c>
      <c r="M178" s="9">
        <f t="shared" si="18"/>
        <v>0</v>
      </c>
      <c r="N178" s="9">
        <f t="shared" si="19"/>
        <v>-1.3685555625670975E-3</v>
      </c>
      <c r="O178" s="9">
        <f t="shared" si="20"/>
        <v>-9.4017094017084801E-4</v>
      </c>
    </row>
    <row r="179" spans="1:15" ht="14.4">
      <c r="A179" s="12">
        <v>43546</v>
      </c>
      <c r="B179" s="11">
        <v>11521.05</v>
      </c>
      <c r="C179" s="11">
        <v>13.33</v>
      </c>
      <c r="D179" s="11">
        <v>16.690000000000001</v>
      </c>
      <c r="E179" s="11">
        <v>33.28</v>
      </c>
      <c r="F179" s="11">
        <v>50.463500000000003</v>
      </c>
      <c r="G179" s="11">
        <v>23.288</v>
      </c>
      <c r="H179" s="11">
        <v>7.3419999999999996</v>
      </c>
      <c r="I179" s="10">
        <f t="shared" si="14"/>
        <v>1.9412791701611809E-4</v>
      </c>
      <c r="J179" s="9">
        <f t="shared" si="15"/>
        <v>-9.8418369116581861E-4</v>
      </c>
      <c r="K179" s="9">
        <f t="shared" si="16"/>
        <v>-4.4809559372666063E-3</v>
      </c>
      <c r="L179" s="9">
        <f t="shared" si="17"/>
        <v>-2.3909145248056651E-3</v>
      </c>
      <c r="M179" s="9">
        <f t="shared" si="18"/>
        <v>-1.2004801920768582E-3</v>
      </c>
      <c r="N179" s="9">
        <f t="shared" si="19"/>
        <v>-3.5050650658556837E-3</v>
      </c>
      <c r="O179" s="9">
        <f t="shared" si="20"/>
        <v>-3.8497732911284555E-3</v>
      </c>
    </row>
    <row r="180" spans="1:15" ht="14.4">
      <c r="A180" s="12">
        <v>43549</v>
      </c>
      <c r="B180" s="11">
        <v>11456.9</v>
      </c>
      <c r="C180" s="11">
        <v>13.2</v>
      </c>
      <c r="D180" s="11">
        <v>16.57</v>
      </c>
      <c r="E180" s="11">
        <v>33.020000000000003</v>
      </c>
      <c r="F180" s="11">
        <v>49.926499999999997</v>
      </c>
      <c r="G180" s="11">
        <v>23.07</v>
      </c>
      <c r="H180" s="11">
        <v>7.327</v>
      </c>
      <c r="I180" s="10">
        <f t="shared" si="14"/>
        <v>1.9374496595703228E-4</v>
      </c>
      <c r="J180" s="9">
        <f t="shared" si="15"/>
        <v>-5.5680688826105218E-3</v>
      </c>
      <c r="K180" s="9">
        <f t="shared" si="16"/>
        <v>-9.7524381095274171E-3</v>
      </c>
      <c r="L180" s="9">
        <f t="shared" si="17"/>
        <v>-7.1899340922708666E-3</v>
      </c>
      <c r="M180" s="9">
        <f t="shared" si="18"/>
        <v>-7.812499999999889E-3</v>
      </c>
      <c r="N180" s="9">
        <f t="shared" si="19"/>
        <v>-1.0641354642464518E-2</v>
      </c>
      <c r="O180" s="9">
        <f t="shared" si="20"/>
        <v>-9.361044314668443E-3</v>
      </c>
    </row>
    <row r="181" spans="1:15" ht="14.4">
      <c r="A181" s="12">
        <v>43550</v>
      </c>
      <c r="B181" s="11">
        <v>11354.25</v>
      </c>
      <c r="C181" s="11">
        <v>13.38</v>
      </c>
      <c r="D181" s="11">
        <v>16.649999999999999</v>
      </c>
      <c r="E181" s="11">
        <v>33.33</v>
      </c>
      <c r="F181" s="11">
        <v>50.369799999999998</v>
      </c>
      <c r="G181" s="11">
        <v>23.338999999999999</v>
      </c>
      <c r="H181" s="11">
        <v>7.3230000000000004</v>
      </c>
      <c r="I181" s="10">
        <f t="shared" si="14"/>
        <v>1.9364283666023496E-4</v>
      </c>
      <c r="J181" s="9">
        <f t="shared" si="15"/>
        <v>-8.9596662273389027E-3</v>
      </c>
      <c r="K181" s="9">
        <f t="shared" si="16"/>
        <v>1.3636363636363669E-2</v>
      </c>
      <c r="L181" s="9">
        <f t="shared" si="17"/>
        <v>4.8280024140010536E-3</v>
      </c>
      <c r="M181" s="9">
        <f t="shared" si="18"/>
        <v>9.3882495457298099E-3</v>
      </c>
      <c r="N181" s="9">
        <f t="shared" si="19"/>
        <v>8.8790522067438982E-3</v>
      </c>
      <c r="O181" s="9">
        <f t="shared" si="20"/>
        <v>1.1660164716081445E-2</v>
      </c>
    </row>
    <row r="182" spans="1:15" ht="14.4">
      <c r="A182" s="12">
        <v>43551</v>
      </c>
      <c r="B182" s="11">
        <v>11483.25</v>
      </c>
      <c r="C182" s="11">
        <v>13.31</v>
      </c>
      <c r="D182" s="11">
        <v>16.66</v>
      </c>
      <c r="E182" s="11">
        <v>33.46</v>
      </c>
      <c r="F182" s="11">
        <v>50.525599999999997</v>
      </c>
      <c r="G182" s="11">
        <v>23.302</v>
      </c>
      <c r="H182" s="11">
        <v>7.3460000000000001</v>
      </c>
      <c r="I182" s="10">
        <f t="shared" si="14"/>
        <v>1.9423002828555802E-4</v>
      </c>
      <c r="J182" s="9">
        <f t="shared" si="15"/>
        <v>1.1361384503600025E-2</v>
      </c>
      <c r="K182" s="9">
        <f t="shared" si="16"/>
        <v>-5.2316890881913825E-3</v>
      </c>
      <c r="L182" s="9">
        <f t="shared" si="17"/>
        <v>6.006006006007425E-4</v>
      </c>
      <c r="M182" s="9">
        <f t="shared" si="18"/>
        <v>3.9003900390039981E-3</v>
      </c>
      <c r="N182" s="9">
        <f t="shared" si="19"/>
        <v>3.0931232603663705E-3</v>
      </c>
      <c r="O182" s="9">
        <f t="shared" si="20"/>
        <v>-1.5853292771754735E-3</v>
      </c>
    </row>
    <row r="183" spans="1:15" ht="14.4">
      <c r="A183" s="12">
        <v>43552</v>
      </c>
      <c r="B183" s="11">
        <v>11445.05</v>
      </c>
      <c r="C183" s="11">
        <v>13.47</v>
      </c>
      <c r="D183" s="11">
        <v>16.77</v>
      </c>
      <c r="E183" s="11">
        <v>33.79</v>
      </c>
      <c r="F183" s="11">
        <v>50.965600000000002</v>
      </c>
      <c r="G183" s="11">
        <v>23.581</v>
      </c>
      <c r="H183" s="11">
        <v>7.2720000000000002</v>
      </c>
      <c r="I183" s="10">
        <f t="shared" si="14"/>
        <v>1.9234035527904148E-4</v>
      </c>
      <c r="J183" s="9">
        <f t="shared" si="15"/>
        <v>-3.3265843728910172E-3</v>
      </c>
      <c r="K183" s="9">
        <f t="shared" si="16"/>
        <v>1.2021036814425345E-2</v>
      </c>
      <c r="L183" s="9">
        <f t="shared" si="17"/>
        <v>6.602641056422609E-3</v>
      </c>
      <c r="M183" s="9">
        <f t="shared" si="18"/>
        <v>9.8625224148236601E-3</v>
      </c>
      <c r="N183" s="9">
        <f t="shared" si="19"/>
        <v>8.7084567031368021E-3</v>
      </c>
      <c r="O183" s="9">
        <f t="shared" si="20"/>
        <v>1.1973221182731031E-2</v>
      </c>
    </row>
    <row r="184" spans="1:15" ht="14.4">
      <c r="A184" s="12">
        <v>43553</v>
      </c>
      <c r="B184" s="11">
        <v>11570</v>
      </c>
      <c r="C184" s="11">
        <v>13.53</v>
      </c>
      <c r="D184" s="11">
        <v>16.89</v>
      </c>
      <c r="E184" s="11">
        <v>33.99</v>
      </c>
      <c r="F184" s="11">
        <v>51.374099999999999</v>
      </c>
      <c r="G184" s="11">
        <v>23.696999999999999</v>
      </c>
      <c r="H184" s="11">
        <v>7.2709999999999999</v>
      </c>
      <c r="I184" s="10">
        <f t="shared" si="14"/>
        <v>1.9231481025605568E-4</v>
      </c>
      <c r="J184" s="9">
        <f t="shared" si="15"/>
        <v>1.0917383497669464E-2</v>
      </c>
      <c r="K184" s="9">
        <f t="shared" si="16"/>
        <v>4.4543429844097204E-3</v>
      </c>
      <c r="L184" s="9">
        <f t="shared" si="17"/>
        <v>7.1556350626118537E-3</v>
      </c>
      <c r="M184" s="9">
        <f t="shared" si="18"/>
        <v>5.9189109203907631E-3</v>
      </c>
      <c r="N184" s="9">
        <f t="shared" si="19"/>
        <v>8.0152102594690522E-3</v>
      </c>
      <c r="O184" s="9">
        <f t="shared" si="20"/>
        <v>4.9192146219414479E-3</v>
      </c>
    </row>
    <row r="185" spans="1:15" ht="14.4">
      <c r="A185" s="12">
        <v>43556</v>
      </c>
      <c r="B185" s="11">
        <v>11623.9</v>
      </c>
      <c r="C185" s="11">
        <v>13.58</v>
      </c>
      <c r="D185" s="11">
        <v>16.88</v>
      </c>
      <c r="E185" s="11">
        <v>34.01</v>
      </c>
      <c r="F185" s="11">
        <v>51.516199999999998</v>
      </c>
      <c r="G185" s="11">
        <v>23.748999999999999</v>
      </c>
      <c r="H185" s="11">
        <v>7.3479999999999999</v>
      </c>
      <c r="I185" s="10">
        <f t="shared" si="14"/>
        <v>1.9428108249730514E-4</v>
      </c>
      <c r="J185" s="9">
        <f t="shared" si="15"/>
        <v>4.6585998271391205E-3</v>
      </c>
      <c r="K185" s="9">
        <f t="shared" si="16"/>
        <v>3.6954915003695188E-3</v>
      </c>
      <c r="L185" s="9">
        <f t="shared" si="17"/>
        <v>-5.9206631142694199E-4</v>
      </c>
      <c r="M185" s="9">
        <f t="shared" si="18"/>
        <v>5.8840835539863967E-4</v>
      </c>
      <c r="N185" s="9">
        <f t="shared" si="19"/>
        <v>2.7659851948744762E-3</v>
      </c>
      <c r="O185" s="9">
        <f t="shared" si="20"/>
        <v>2.1943705954339254E-3</v>
      </c>
    </row>
    <row r="186" spans="1:15" ht="14.4">
      <c r="A186" s="12">
        <v>43557</v>
      </c>
      <c r="B186" s="11">
        <v>11669.15</v>
      </c>
      <c r="C186" s="11">
        <v>13.62</v>
      </c>
      <c r="D186" s="11">
        <v>16.899999999999999</v>
      </c>
      <c r="E186" s="11">
        <v>33.93</v>
      </c>
      <c r="F186" s="11">
        <v>51.645499999999998</v>
      </c>
      <c r="G186" s="11">
        <v>23.792999999999999</v>
      </c>
      <c r="H186" s="11">
        <v>7.3529999999999998</v>
      </c>
      <c r="I186" s="10">
        <f t="shared" si="14"/>
        <v>1.9440871387677028E-4</v>
      </c>
      <c r="J186" s="9">
        <f t="shared" si="15"/>
        <v>3.8928414731715932E-3</v>
      </c>
      <c r="K186" s="9">
        <f t="shared" si="16"/>
        <v>2.9455081001472649E-3</v>
      </c>
      <c r="L186" s="9">
        <f t="shared" si="17"/>
        <v>1.1848341232227888E-3</v>
      </c>
      <c r="M186" s="9">
        <f t="shared" si="18"/>
        <v>-2.3522493384298127E-3</v>
      </c>
      <c r="N186" s="9">
        <f t="shared" si="19"/>
        <v>2.5098900928250956E-3</v>
      </c>
      <c r="O186" s="9">
        <f t="shared" si="20"/>
        <v>1.8527095877720612E-3</v>
      </c>
    </row>
    <row r="187" spans="1:15" ht="14.4">
      <c r="A187" s="12">
        <v>43558</v>
      </c>
      <c r="B187" s="11">
        <v>11713.2</v>
      </c>
      <c r="C187" s="11">
        <v>13.53</v>
      </c>
      <c r="D187" s="11">
        <v>16.829999999999998</v>
      </c>
      <c r="E187" s="11">
        <v>33.700000000000003</v>
      </c>
      <c r="F187" s="11">
        <v>51.206600000000002</v>
      </c>
      <c r="G187" s="11">
        <v>23.596</v>
      </c>
      <c r="H187" s="11">
        <v>7.4</v>
      </c>
      <c r="I187" s="10">
        <f t="shared" si="14"/>
        <v>1.9560815915586893E-4</v>
      </c>
      <c r="J187" s="9">
        <f t="shared" si="15"/>
        <v>3.7749107689935002E-3</v>
      </c>
      <c r="K187" s="9">
        <f t="shared" si="16"/>
        <v>-6.6079295154184425E-3</v>
      </c>
      <c r="L187" s="9">
        <f t="shared" si="17"/>
        <v>-4.1420118343195034E-3</v>
      </c>
      <c r="M187" s="9">
        <f t="shared" si="18"/>
        <v>-6.7786619510756818E-3</v>
      </c>
      <c r="N187" s="9">
        <f t="shared" si="19"/>
        <v>-8.4983202795984036E-3</v>
      </c>
      <c r="O187" s="9">
        <f t="shared" si="20"/>
        <v>-8.2797461438237629E-3</v>
      </c>
    </row>
    <row r="188" spans="1:15" ht="14.4">
      <c r="A188" s="12">
        <v>43559</v>
      </c>
      <c r="B188" s="11">
        <v>11643.95</v>
      </c>
      <c r="C188" s="11">
        <v>13.44</v>
      </c>
      <c r="D188" s="11">
        <v>16.82</v>
      </c>
      <c r="E188" s="11">
        <v>33.68</v>
      </c>
      <c r="F188" s="11">
        <v>51.120600000000003</v>
      </c>
      <c r="G188" s="11">
        <v>23.510999999999999</v>
      </c>
      <c r="H188" s="11">
        <v>7.3739999999999997</v>
      </c>
      <c r="I188" s="10">
        <f t="shared" si="14"/>
        <v>1.9494470094261196E-4</v>
      </c>
      <c r="J188" s="9">
        <f t="shared" si="15"/>
        <v>-5.9121333196735515E-3</v>
      </c>
      <c r="K188" s="9">
        <f t="shared" si="16"/>
        <v>-6.6518847006651338E-3</v>
      </c>
      <c r="L188" s="9">
        <f t="shared" si="17"/>
        <v>-5.9417706476516674E-4</v>
      </c>
      <c r="M188" s="9">
        <f t="shared" si="18"/>
        <v>-5.9347181008906347E-4</v>
      </c>
      <c r="N188" s="9">
        <f t="shared" si="19"/>
        <v>-1.6794710056906581E-3</v>
      </c>
      <c r="O188" s="9">
        <f t="shared" si="20"/>
        <v>-3.6023054755043304E-3</v>
      </c>
    </row>
    <row r="189" spans="1:15" ht="14.4">
      <c r="A189" s="12">
        <v>43560</v>
      </c>
      <c r="B189" s="11">
        <v>11598</v>
      </c>
      <c r="C189" s="11">
        <v>13.51</v>
      </c>
      <c r="D189" s="11">
        <v>15.49</v>
      </c>
      <c r="E189" s="11">
        <v>33.81</v>
      </c>
      <c r="F189" s="11">
        <v>51.433</v>
      </c>
      <c r="G189" s="11">
        <v>23.641999999999999</v>
      </c>
      <c r="H189" s="11">
        <v>7.367</v>
      </c>
      <c r="I189" s="10">
        <f t="shared" si="14"/>
        <v>1.9476605020374294E-4</v>
      </c>
      <c r="J189" s="9">
        <f t="shared" si="15"/>
        <v>-3.9462553514916232E-3</v>
      </c>
      <c r="K189" s="9">
        <f t="shared" si="16"/>
        <v>5.2083333333332593E-3</v>
      </c>
      <c r="L189" s="9">
        <f t="shared" si="17"/>
        <v>-7.9072532699167697E-2</v>
      </c>
      <c r="M189" s="9">
        <f t="shared" si="18"/>
        <v>3.8598574821853138E-3</v>
      </c>
      <c r="N189" s="9">
        <f t="shared" si="19"/>
        <v>6.1110393852965572E-3</v>
      </c>
      <c r="O189" s="9">
        <f t="shared" si="20"/>
        <v>5.5718599804346347E-3</v>
      </c>
    </row>
    <row r="190" spans="1:15" ht="14.4">
      <c r="A190" s="12">
        <v>43563</v>
      </c>
      <c r="B190" s="11">
        <v>11665.95</v>
      </c>
      <c r="C190" s="11">
        <v>13.45</v>
      </c>
      <c r="D190" s="11">
        <v>15.44</v>
      </c>
      <c r="E190" s="11">
        <v>33.65</v>
      </c>
      <c r="F190" s="11">
        <v>51.206699999999998</v>
      </c>
      <c r="G190" s="11">
        <v>23.495000000000001</v>
      </c>
      <c r="H190" s="11">
        <v>7.3710000000000004</v>
      </c>
      <c r="I190" s="10">
        <f t="shared" si="14"/>
        <v>1.9486813776237177E-4</v>
      </c>
      <c r="J190" s="9">
        <f t="shared" si="15"/>
        <v>5.8587687532334343E-3</v>
      </c>
      <c r="K190" s="9">
        <f t="shared" si="16"/>
        <v>-4.4411547002221052E-3</v>
      </c>
      <c r="L190" s="9">
        <f t="shared" si="17"/>
        <v>-3.2278889606197625E-3</v>
      </c>
      <c r="M190" s="9">
        <f t="shared" si="18"/>
        <v>-4.732327713694251E-3</v>
      </c>
      <c r="N190" s="9">
        <f t="shared" si="19"/>
        <v>-4.399898897594956E-3</v>
      </c>
      <c r="O190" s="9">
        <f t="shared" si="20"/>
        <v>-6.2177480754588288E-3</v>
      </c>
    </row>
    <row r="191" spans="1:15" ht="14.4">
      <c r="A191" s="12">
        <v>43564</v>
      </c>
      <c r="B191" s="11">
        <v>11604.5</v>
      </c>
      <c r="C191" s="11">
        <v>13.55</v>
      </c>
      <c r="D191" s="11">
        <v>15.47</v>
      </c>
      <c r="E191" s="11">
        <v>33.65</v>
      </c>
      <c r="F191" s="11">
        <v>51.265799999999999</v>
      </c>
      <c r="G191" s="11">
        <v>23.6</v>
      </c>
      <c r="H191" s="11">
        <v>7.4089999999999998</v>
      </c>
      <c r="I191" s="10">
        <f t="shared" si="14"/>
        <v>1.9583778045029199E-4</v>
      </c>
      <c r="J191" s="9">
        <f t="shared" si="15"/>
        <v>-5.2674664300808027E-3</v>
      </c>
      <c r="K191" s="9">
        <f t="shared" si="16"/>
        <v>7.4349442379182396E-3</v>
      </c>
      <c r="L191" s="9">
        <f t="shared" si="17"/>
        <v>1.9430051813471572E-3</v>
      </c>
      <c r="M191" s="9">
        <f t="shared" si="18"/>
        <v>0</v>
      </c>
      <c r="N191" s="9">
        <f t="shared" si="19"/>
        <v>1.1541458441961527E-3</v>
      </c>
      <c r="O191" s="9">
        <f t="shared" si="20"/>
        <v>4.4690359650989553E-3</v>
      </c>
    </row>
    <row r="192" spans="1:15" ht="14.4">
      <c r="A192" s="12">
        <v>43565</v>
      </c>
      <c r="B192" s="11">
        <v>11671.95</v>
      </c>
      <c r="C192" s="11">
        <v>13.44</v>
      </c>
      <c r="D192" s="11">
        <v>15.48</v>
      </c>
      <c r="E192" s="11">
        <v>33.61</v>
      </c>
      <c r="F192" s="11">
        <v>51.023000000000003</v>
      </c>
      <c r="G192" s="11">
        <v>23.484999999999999</v>
      </c>
      <c r="H192" s="11">
        <v>7.3920000000000003</v>
      </c>
      <c r="I192" s="10">
        <f t="shared" si="14"/>
        <v>1.9540403522877448E-4</v>
      </c>
      <c r="J192" s="9">
        <f t="shared" si="15"/>
        <v>5.8124003619286491E-3</v>
      </c>
      <c r="K192" s="9">
        <f t="shared" si="16"/>
        <v>-8.1180811808119202E-3</v>
      </c>
      <c r="L192" s="9">
        <f t="shared" si="17"/>
        <v>6.4641241111829117E-4</v>
      </c>
      <c r="M192" s="9">
        <f t="shared" si="18"/>
        <v>-1.1887072808320909E-3</v>
      </c>
      <c r="N192" s="9">
        <f t="shared" si="19"/>
        <v>-4.7361008703656893E-3</v>
      </c>
      <c r="O192" s="9">
        <f t="shared" si="20"/>
        <v>-4.8728813559323347E-3</v>
      </c>
    </row>
    <row r="193" spans="1:15" ht="14.4">
      <c r="A193" s="12">
        <v>43566</v>
      </c>
      <c r="B193" s="11">
        <v>11584.3</v>
      </c>
      <c r="C193" s="11">
        <v>13.45</v>
      </c>
      <c r="D193" s="11">
        <v>15.5</v>
      </c>
      <c r="E193" s="11">
        <v>33.56</v>
      </c>
      <c r="F193" s="11">
        <v>51.115299999999998</v>
      </c>
      <c r="G193" s="11">
        <v>23.474</v>
      </c>
      <c r="H193" s="11">
        <v>7.39</v>
      </c>
      <c r="I193" s="10">
        <f t="shared" si="14"/>
        <v>1.9535300187745186E-4</v>
      </c>
      <c r="J193" s="9">
        <f t="shared" si="15"/>
        <v>-7.5094564318731738E-3</v>
      </c>
      <c r="K193" s="9">
        <f t="shared" si="16"/>
        <v>7.4404761904767192E-4</v>
      </c>
      <c r="L193" s="9">
        <f t="shared" si="17"/>
        <v>1.2919896640826156E-3</v>
      </c>
      <c r="M193" s="9">
        <f t="shared" si="18"/>
        <v>-1.4876524843795425E-3</v>
      </c>
      <c r="N193" s="9">
        <f t="shared" si="19"/>
        <v>1.808988103404241E-3</v>
      </c>
      <c r="O193" s="9">
        <f t="shared" si="20"/>
        <v>-4.6838407494143031E-4</v>
      </c>
    </row>
    <row r="194" spans="1:15" ht="14.4">
      <c r="A194" s="12">
        <v>43567</v>
      </c>
      <c r="B194" s="11">
        <v>11596.7</v>
      </c>
      <c r="C194" s="11">
        <v>13.52</v>
      </c>
      <c r="D194" s="11">
        <v>15.55</v>
      </c>
      <c r="E194" s="11">
        <v>33.700000000000003</v>
      </c>
      <c r="F194" s="11">
        <v>51.267699999999998</v>
      </c>
      <c r="G194" s="11">
        <v>23.609000000000002</v>
      </c>
      <c r="H194" s="11">
        <v>7.42</v>
      </c>
      <c r="I194" s="10">
        <f t="shared" ref="I194:I257" si="21">POWER(1+H194/100,1/365)-1</f>
        <v>1.9611840264288638E-4</v>
      </c>
      <c r="J194" s="9">
        <f t="shared" si="15"/>
        <v>1.0704142675863615E-3</v>
      </c>
      <c r="K194" s="9">
        <f t="shared" si="16"/>
        <v>5.2044609665427011E-3</v>
      </c>
      <c r="L194" s="9">
        <f t="shared" si="17"/>
        <v>3.225806451612856E-3</v>
      </c>
      <c r="M194" s="9">
        <f t="shared" si="18"/>
        <v>4.1716328963050664E-3</v>
      </c>
      <c r="N194" s="9">
        <f t="shared" si="19"/>
        <v>2.9814947774933209E-3</v>
      </c>
      <c r="O194" s="9">
        <f t="shared" si="20"/>
        <v>5.7510437079322241E-3</v>
      </c>
    </row>
    <row r="195" spans="1:15" ht="14.4">
      <c r="A195" s="12">
        <v>43570</v>
      </c>
      <c r="B195" s="11">
        <v>11643.45</v>
      </c>
      <c r="C195" s="11">
        <v>13.57</v>
      </c>
      <c r="D195" s="11">
        <v>15.66</v>
      </c>
      <c r="E195" s="11">
        <v>33.799999999999997</v>
      </c>
      <c r="F195" s="11">
        <v>51.433700000000002</v>
      </c>
      <c r="G195" s="11">
        <v>23.681999999999999</v>
      </c>
      <c r="H195" s="11">
        <v>7.4740000000000002</v>
      </c>
      <c r="I195" s="10">
        <f t="shared" si="21"/>
        <v>1.974955869779027E-4</v>
      </c>
      <c r="J195" s="9">
        <f t="shared" ref="J195:J258" si="22">B195/B194-1</f>
        <v>4.0313192546155285E-3</v>
      </c>
      <c r="K195" s="9">
        <f t="shared" ref="K195:K258" si="23">C195/C194-1</f>
        <v>3.6982248520711636E-3</v>
      </c>
      <c r="L195" s="9">
        <f t="shared" ref="L195:L258" si="24">D195/D194-1</f>
        <v>7.0739549839227145E-3</v>
      </c>
      <c r="M195" s="9">
        <f t="shared" ref="M195:M258" si="25">E195/E194-1</f>
        <v>2.9673590504448732E-3</v>
      </c>
      <c r="N195" s="9">
        <f t="shared" ref="N195:N258" si="26">F195/F194-1</f>
        <v>3.2379061280300991E-3</v>
      </c>
      <c r="O195" s="9">
        <f t="shared" ref="O195:O258" si="27">G195/G194-1</f>
        <v>3.092041170739801E-3</v>
      </c>
    </row>
    <row r="196" spans="1:15" ht="14.4">
      <c r="A196" s="12">
        <v>43571</v>
      </c>
      <c r="B196" s="11">
        <v>11690.35</v>
      </c>
      <c r="C196" s="11">
        <v>13.7</v>
      </c>
      <c r="D196" s="11">
        <v>15.72</v>
      </c>
      <c r="E196" s="11">
        <v>34.07</v>
      </c>
      <c r="F196" s="11">
        <v>51.821899999999999</v>
      </c>
      <c r="G196" s="11">
        <v>23.904</v>
      </c>
      <c r="H196" s="11">
        <v>7.4729999999999999</v>
      </c>
      <c r="I196" s="10">
        <f t="shared" si="21"/>
        <v>1.9747008983617143E-4</v>
      </c>
      <c r="J196" s="9">
        <f t="shared" si="22"/>
        <v>4.0280157513450376E-3</v>
      </c>
      <c r="K196" s="9">
        <f t="shared" si="23"/>
        <v>9.579955784819294E-3</v>
      </c>
      <c r="L196" s="9">
        <f t="shared" si="24"/>
        <v>3.8314176245211051E-3</v>
      </c>
      <c r="M196" s="9">
        <f t="shared" si="25"/>
        <v>7.9881656804734469E-3</v>
      </c>
      <c r="N196" s="9">
        <f t="shared" si="26"/>
        <v>7.5475806718163785E-3</v>
      </c>
      <c r="O196" s="9">
        <f t="shared" si="27"/>
        <v>9.3742082594376885E-3</v>
      </c>
    </row>
    <row r="197" spans="1:15" ht="14.4">
      <c r="A197" s="12">
        <v>43573</v>
      </c>
      <c r="B197" s="11">
        <v>11787.15</v>
      </c>
      <c r="C197" s="11">
        <v>13.66</v>
      </c>
      <c r="D197" s="11">
        <v>15.63</v>
      </c>
      <c r="E197" s="11">
        <v>33.909999999999997</v>
      </c>
      <c r="F197" s="11">
        <v>51.627400000000002</v>
      </c>
      <c r="G197" s="11">
        <v>23.849</v>
      </c>
      <c r="H197" s="11">
        <v>7.4240000000000004</v>
      </c>
      <c r="I197" s="10">
        <f t="shared" si="21"/>
        <v>1.9622043997147287E-4</v>
      </c>
      <c r="J197" s="9">
        <f t="shared" si="22"/>
        <v>8.2803337795702703E-3</v>
      </c>
      <c r="K197" s="9">
        <f t="shared" si="23"/>
        <v>-2.9197080291970545E-3</v>
      </c>
      <c r="L197" s="9">
        <f t="shared" si="24"/>
        <v>-5.7251908396946938E-3</v>
      </c>
      <c r="M197" s="9">
        <f t="shared" si="25"/>
        <v>-4.6962136777224384E-3</v>
      </c>
      <c r="N197" s="9">
        <f t="shared" si="26"/>
        <v>-3.7532394605369612E-3</v>
      </c>
      <c r="O197" s="9">
        <f t="shared" si="27"/>
        <v>-2.3008701472556625E-3</v>
      </c>
    </row>
    <row r="198" spans="1:15" ht="14.4">
      <c r="A198" s="12">
        <v>43577</v>
      </c>
      <c r="B198" s="11">
        <v>11752.8</v>
      </c>
      <c r="C198" s="11">
        <v>13.48</v>
      </c>
      <c r="D198" s="11">
        <v>15.47</v>
      </c>
      <c r="E198" s="11">
        <v>33.56</v>
      </c>
      <c r="F198" s="11">
        <v>51.069699999999997</v>
      </c>
      <c r="G198" s="11">
        <v>23.49</v>
      </c>
      <c r="H198" s="11">
        <v>7.4509999999999996</v>
      </c>
      <c r="I198" s="10">
        <f t="shared" si="21"/>
        <v>1.9690909284908464E-4</v>
      </c>
      <c r="J198" s="9">
        <f t="shared" si="22"/>
        <v>-2.9141904531629903E-3</v>
      </c>
      <c r="K198" s="9">
        <f t="shared" si="23"/>
        <v>-1.3177159590043952E-2</v>
      </c>
      <c r="L198" s="9">
        <f t="shared" si="24"/>
        <v>-1.0236724248240625E-2</v>
      </c>
      <c r="M198" s="9">
        <f t="shared" si="25"/>
        <v>-1.0321439103509134E-2</v>
      </c>
      <c r="N198" s="9">
        <f t="shared" si="26"/>
        <v>-1.0802403374952085E-2</v>
      </c>
      <c r="O198" s="9">
        <f t="shared" si="27"/>
        <v>-1.5053042056270782E-2</v>
      </c>
    </row>
    <row r="199" spans="1:15" ht="14.4">
      <c r="A199" s="12">
        <v>43578</v>
      </c>
      <c r="B199" s="11">
        <v>11594.45</v>
      </c>
      <c r="C199" s="11">
        <v>13.44</v>
      </c>
      <c r="D199" s="11">
        <v>15.43</v>
      </c>
      <c r="E199" s="11">
        <v>33.64</v>
      </c>
      <c r="F199" s="11">
        <v>51.069000000000003</v>
      </c>
      <c r="G199" s="11">
        <v>23.443999999999999</v>
      </c>
      <c r="H199" s="11">
        <v>7.4080000000000004</v>
      </c>
      <c r="I199" s="10">
        <f t="shared" si="21"/>
        <v>1.9581226792064754E-4</v>
      </c>
      <c r="J199" s="9">
        <f t="shared" si="22"/>
        <v>-1.3473385065686405E-2</v>
      </c>
      <c r="K199" s="9">
        <f t="shared" si="23"/>
        <v>-2.9673590504452063E-3</v>
      </c>
      <c r="L199" s="9">
        <f t="shared" si="24"/>
        <v>-2.5856496444732757E-3</v>
      </c>
      <c r="M199" s="9">
        <f t="shared" si="25"/>
        <v>2.3837902264600697E-3</v>
      </c>
      <c r="N199" s="9">
        <f t="shared" si="26"/>
        <v>-1.370675762724094E-5</v>
      </c>
      <c r="O199" s="9">
        <f t="shared" si="27"/>
        <v>-1.9582801191996291E-3</v>
      </c>
    </row>
    <row r="200" spans="1:15" ht="14.4">
      <c r="A200" s="12">
        <v>43579</v>
      </c>
      <c r="B200" s="11">
        <v>11575.95</v>
      </c>
      <c r="C200" s="11">
        <v>13.58</v>
      </c>
      <c r="D200" s="11">
        <v>15.5</v>
      </c>
      <c r="E200" s="11">
        <v>33.770000000000003</v>
      </c>
      <c r="F200" s="11">
        <v>51.460799999999999</v>
      </c>
      <c r="G200" s="11">
        <v>23.664000000000001</v>
      </c>
      <c r="H200" s="11">
        <v>7.4139999999999997</v>
      </c>
      <c r="I200" s="10">
        <f t="shared" si="21"/>
        <v>1.959653395451344E-4</v>
      </c>
      <c r="J200" s="9">
        <f t="shared" si="22"/>
        <v>-1.5955909939668889E-3</v>
      </c>
      <c r="K200" s="9">
        <f t="shared" si="23"/>
        <v>1.0416666666666741E-2</v>
      </c>
      <c r="L200" s="9">
        <f t="shared" si="24"/>
        <v>4.5366169799092582E-3</v>
      </c>
      <c r="M200" s="9">
        <f t="shared" si="25"/>
        <v>3.864447086801448E-3</v>
      </c>
      <c r="N200" s="9">
        <f t="shared" si="26"/>
        <v>7.6719732127121798E-3</v>
      </c>
      <c r="O200" s="9">
        <f t="shared" si="27"/>
        <v>9.3840641528750712E-3</v>
      </c>
    </row>
    <row r="201" spans="1:15" ht="14.4">
      <c r="A201" s="12">
        <v>43580</v>
      </c>
      <c r="B201" s="11">
        <v>11726.15</v>
      </c>
      <c r="C201" s="11">
        <v>13.47</v>
      </c>
      <c r="D201" s="11">
        <v>15.46</v>
      </c>
      <c r="E201" s="11">
        <v>33.619999999999997</v>
      </c>
      <c r="F201" s="11">
        <v>51.377699999999997</v>
      </c>
      <c r="G201" s="11">
        <v>23.565000000000001</v>
      </c>
      <c r="H201" s="11">
        <v>7.3860000000000001</v>
      </c>
      <c r="I201" s="10">
        <f t="shared" si="21"/>
        <v>1.9525093233152546E-4</v>
      </c>
      <c r="J201" s="9">
        <f t="shared" si="22"/>
        <v>1.2975176983314407E-2</v>
      </c>
      <c r="K201" s="9">
        <f t="shared" si="23"/>
        <v>-8.1001472754049786E-3</v>
      </c>
      <c r="L201" s="9">
        <f t="shared" si="24"/>
        <v>-2.580645161290307E-3</v>
      </c>
      <c r="M201" s="9">
        <f t="shared" si="25"/>
        <v>-4.4418122594019893E-3</v>
      </c>
      <c r="N201" s="9">
        <f t="shared" si="26"/>
        <v>-1.6148213786028043E-3</v>
      </c>
      <c r="O201" s="9">
        <f t="shared" si="27"/>
        <v>-4.1835699797160286E-3</v>
      </c>
    </row>
    <row r="202" spans="1:15" ht="14.4">
      <c r="A202" s="12">
        <v>43581</v>
      </c>
      <c r="B202" s="11">
        <v>11641.8</v>
      </c>
      <c r="C202" s="11">
        <v>13.63</v>
      </c>
      <c r="D202" s="11">
        <v>15.46</v>
      </c>
      <c r="E202" s="11">
        <v>33.700000000000003</v>
      </c>
      <c r="F202" s="11">
        <v>51.686</v>
      </c>
      <c r="G202" s="11">
        <v>23.802</v>
      </c>
      <c r="H202" s="11">
        <v>7.3970000000000002</v>
      </c>
      <c r="I202" s="10">
        <f t="shared" si="21"/>
        <v>1.9553161446017597E-4</v>
      </c>
      <c r="J202" s="9">
        <f t="shared" si="22"/>
        <v>-7.1933243221347087E-3</v>
      </c>
      <c r="K202" s="9">
        <f t="shared" si="23"/>
        <v>1.1878247958426069E-2</v>
      </c>
      <c r="L202" s="9">
        <f t="shared" si="24"/>
        <v>0</v>
      </c>
      <c r="M202" s="9">
        <f t="shared" si="25"/>
        <v>2.3795359904819069E-3</v>
      </c>
      <c r="N202" s="9">
        <f t="shared" si="26"/>
        <v>6.0006578729683291E-3</v>
      </c>
      <c r="O202" s="9">
        <f t="shared" si="27"/>
        <v>1.0057288351368543E-2</v>
      </c>
    </row>
    <row r="203" spans="1:15" ht="14.4">
      <c r="A203" s="12">
        <v>43585</v>
      </c>
      <c r="B203" s="11">
        <v>11754.65</v>
      </c>
      <c r="C203" s="11">
        <v>13.66</v>
      </c>
      <c r="D203" s="11">
        <v>15.44</v>
      </c>
      <c r="E203" s="11">
        <v>33.67</v>
      </c>
      <c r="F203" s="11">
        <v>51.805100000000003</v>
      </c>
      <c r="G203" s="11">
        <v>23.802</v>
      </c>
      <c r="H203" s="11">
        <v>7.3940000000000001</v>
      </c>
      <c r="I203" s="10">
        <f t="shared" si="21"/>
        <v>1.9545506763218867E-4</v>
      </c>
      <c r="J203" s="9">
        <f t="shared" si="22"/>
        <v>9.6935181844732821E-3</v>
      </c>
      <c r="K203" s="9">
        <f t="shared" si="23"/>
        <v>2.2010271460013442E-3</v>
      </c>
      <c r="L203" s="9">
        <f t="shared" si="24"/>
        <v>-1.2936610608021981E-3</v>
      </c>
      <c r="M203" s="9">
        <f t="shared" si="25"/>
        <v>-8.902077151335952E-4</v>
      </c>
      <c r="N203" s="9">
        <f t="shared" si="26"/>
        <v>2.3042990364896543E-3</v>
      </c>
      <c r="O203" s="9">
        <f t="shared" si="27"/>
        <v>0</v>
      </c>
    </row>
    <row r="204" spans="1:15" ht="14.4">
      <c r="A204" s="12">
        <v>43587</v>
      </c>
      <c r="B204" s="11">
        <v>11748.15</v>
      </c>
      <c r="C204" s="11">
        <v>13.59</v>
      </c>
      <c r="D204" s="11">
        <v>15.4</v>
      </c>
      <c r="E204" s="11">
        <v>33.4</v>
      </c>
      <c r="F204" s="11">
        <v>51.677300000000002</v>
      </c>
      <c r="G204" s="11">
        <v>23.741</v>
      </c>
      <c r="H204" s="11">
        <v>7.3819999999999997</v>
      </c>
      <c r="I204" s="10">
        <f t="shared" si="21"/>
        <v>1.9514885899374335E-4</v>
      </c>
      <c r="J204" s="9">
        <f t="shared" si="22"/>
        <v>-5.5297265337550527E-4</v>
      </c>
      <c r="K204" s="9">
        <f t="shared" si="23"/>
        <v>-5.1244509516837899E-3</v>
      </c>
      <c r="L204" s="9">
        <f t="shared" si="24"/>
        <v>-2.5906735751294319E-3</v>
      </c>
      <c r="M204" s="9">
        <f t="shared" si="25"/>
        <v>-8.0190080190081225E-3</v>
      </c>
      <c r="N204" s="9">
        <f t="shared" si="26"/>
        <v>-2.4669385832669644E-3</v>
      </c>
      <c r="O204" s="9">
        <f t="shared" si="27"/>
        <v>-2.5628098479119066E-3</v>
      </c>
    </row>
    <row r="205" spans="1:15" ht="14.4">
      <c r="A205" s="12">
        <v>43588</v>
      </c>
      <c r="B205" s="11">
        <v>11724.75</v>
      </c>
      <c r="C205" s="11">
        <v>13.57</v>
      </c>
      <c r="D205" s="11">
        <v>15.35</v>
      </c>
      <c r="E205" s="11">
        <v>33.26</v>
      </c>
      <c r="F205" s="11">
        <v>51.5306</v>
      </c>
      <c r="G205" s="11">
        <v>23.707999999999998</v>
      </c>
      <c r="H205" s="11">
        <v>7.375</v>
      </c>
      <c r="I205" s="10">
        <f t="shared" si="21"/>
        <v>1.9497022152847876E-4</v>
      </c>
      <c r="J205" s="9">
        <f t="shared" si="22"/>
        <v>-1.9918029647221225E-3</v>
      </c>
      <c r="K205" s="9">
        <f t="shared" si="23"/>
        <v>-1.4716703458425018E-3</v>
      </c>
      <c r="L205" s="9">
        <f t="shared" si="24"/>
        <v>-3.2467532467532756E-3</v>
      </c>
      <c r="M205" s="9">
        <f t="shared" si="25"/>
        <v>-4.1916167664670656E-3</v>
      </c>
      <c r="N205" s="9">
        <f t="shared" si="26"/>
        <v>-2.8387706014053604E-3</v>
      </c>
      <c r="O205" s="9">
        <f t="shared" si="27"/>
        <v>-1.3900004212122896E-3</v>
      </c>
    </row>
    <row r="206" spans="1:15" ht="14.4">
      <c r="A206" s="12">
        <v>43591</v>
      </c>
      <c r="B206" s="11">
        <v>11712.25</v>
      </c>
      <c r="C206" s="11">
        <v>13.46</v>
      </c>
      <c r="D206" s="11">
        <v>15.23</v>
      </c>
      <c r="E206" s="11">
        <v>32.92</v>
      </c>
      <c r="F206" s="11">
        <v>51.0246</v>
      </c>
      <c r="G206" s="11">
        <v>23.504999999999999</v>
      </c>
      <c r="H206" s="11">
        <v>7.3970000000000002</v>
      </c>
      <c r="I206" s="10">
        <f t="shared" si="21"/>
        <v>1.9553161446017597E-4</v>
      </c>
      <c r="J206" s="9">
        <f t="shared" si="22"/>
        <v>-1.0661208128105448E-3</v>
      </c>
      <c r="K206" s="9">
        <f t="shared" si="23"/>
        <v>-8.1061164333087188E-3</v>
      </c>
      <c r="L206" s="9">
        <f t="shared" si="24"/>
        <v>-7.8175895765472125E-3</v>
      </c>
      <c r="M206" s="9">
        <f t="shared" si="25"/>
        <v>-1.0222489476849006E-2</v>
      </c>
      <c r="N206" s="9">
        <f t="shared" si="26"/>
        <v>-9.819408273918806E-3</v>
      </c>
      <c r="O206" s="9">
        <f t="shared" si="27"/>
        <v>-8.5625105449637084E-3</v>
      </c>
    </row>
    <row r="207" spans="1:15" ht="14.4">
      <c r="A207" s="12">
        <v>43592</v>
      </c>
      <c r="B207" s="11">
        <v>11598.25</v>
      </c>
      <c r="C207" s="11">
        <v>13.33</v>
      </c>
      <c r="D207" s="11">
        <v>15.17</v>
      </c>
      <c r="E207" s="11">
        <v>32.700000000000003</v>
      </c>
      <c r="F207" s="11">
        <v>50.719499999999996</v>
      </c>
      <c r="G207" s="11">
        <v>23.315000000000001</v>
      </c>
      <c r="H207" s="11">
        <v>7.4130000000000003</v>
      </c>
      <c r="I207" s="10">
        <f t="shared" si="21"/>
        <v>1.9593982819987588E-4</v>
      </c>
      <c r="J207" s="9">
        <f t="shared" si="22"/>
        <v>-9.7333987918631903E-3</v>
      </c>
      <c r="K207" s="9">
        <f t="shared" si="23"/>
        <v>-9.6582466567608494E-3</v>
      </c>
      <c r="L207" s="9">
        <f t="shared" si="24"/>
        <v>-3.939592908732803E-3</v>
      </c>
      <c r="M207" s="9">
        <f t="shared" si="25"/>
        <v>-6.6828675577156327E-3</v>
      </c>
      <c r="N207" s="9">
        <f t="shared" si="26"/>
        <v>-5.9794687268495128E-3</v>
      </c>
      <c r="O207" s="9">
        <f t="shared" si="27"/>
        <v>-8.0833865135077065E-3</v>
      </c>
    </row>
    <row r="208" spans="1:15" ht="14.4">
      <c r="A208" s="12">
        <v>43593</v>
      </c>
      <c r="B208" s="11">
        <v>11497.9</v>
      </c>
      <c r="C208" s="11">
        <v>13.16</v>
      </c>
      <c r="D208" s="11">
        <v>15.03</v>
      </c>
      <c r="E208" s="11">
        <v>32.47</v>
      </c>
      <c r="F208" s="11">
        <v>50.257899999999999</v>
      </c>
      <c r="G208" s="11">
        <v>23.091000000000001</v>
      </c>
      <c r="H208" s="11">
        <v>7.3879999999999999</v>
      </c>
      <c r="I208" s="10">
        <f t="shared" si="21"/>
        <v>1.9530196757844287E-4</v>
      </c>
      <c r="J208" s="9">
        <f t="shared" si="22"/>
        <v>-8.652167352833473E-3</v>
      </c>
      <c r="K208" s="9">
        <f t="shared" si="23"/>
        <v>-1.275318829707428E-2</v>
      </c>
      <c r="L208" s="9">
        <f t="shared" si="24"/>
        <v>-9.2287409360580774E-3</v>
      </c>
      <c r="M208" s="9">
        <f t="shared" si="25"/>
        <v>-7.0336391437310075E-3</v>
      </c>
      <c r="N208" s="9">
        <f t="shared" si="26"/>
        <v>-9.1010360906553789E-3</v>
      </c>
      <c r="O208" s="9">
        <f t="shared" si="27"/>
        <v>-9.6075487883336974E-3</v>
      </c>
    </row>
    <row r="209" spans="1:15" ht="14.4">
      <c r="A209" s="12">
        <v>43594</v>
      </c>
      <c r="B209" s="11">
        <v>11359.45</v>
      </c>
      <c r="C209" s="11">
        <v>13.1</v>
      </c>
      <c r="D209" s="11">
        <v>14.97</v>
      </c>
      <c r="E209" s="11">
        <v>32.31</v>
      </c>
      <c r="F209" s="11">
        <v>50.027299999999997</v>
      </c>
      <c r="G209" s="11">
        <v>23.026</v>
      </c>
      <c r="H209" s="11">
        <v>7.3780000000000001</v>
      </c>
      <c r="I209" s="10">
        <f t="shared" si="21"/>
        <v>1.9504678186432756E-4</v>
      </c>
      <c r="J209" s="9">
        <f t="shared" si="22"/>
        <v>-1.2041329286217373E-2</v>
      </c>
      <c r="K209" s="9">
        <f t="shared" si="23"/>
        <v>-4.5592705167173397E-3</v>
      </c>
      <c r="L209" s="9">
        <f t="shared" si="24"/>
        <v>-3.9920159680637557E-3</v>
      </c>
      <c r="M209" s="9">
        <f t="shared" si="25"/>
        <v>-4.9276255004618852E-3</v>
      </c>
      <c r="N209" s="9">
        <f t="shared" si="26"/>
        <v>-4.5883333764443757E-3</v>
      </c>
      <c r="O209" s="9">
        <f t="shared" si="27"/>
        <v>-2.8149495474427688E-3</v>
      </c>
    </row>
    <row r="210" spans="1:15" ht="14.4">
      <c r="A210" s="12">
        <v>43595</v>
      </c>
      <c r="B210" s="11">
        <v>11301.8</v>
      </c>
      <c r="C210" s="11">
        <v>13.12</v>
      </c>
      <c r="D210" s="11">
        <v>14.92</v>
      </c>
      <c r="E210" s="11">
        <v>32.32</v>
      </c>
      <c r="F210" s="11">
        <v>50.034300000000002</v>
      </c>
      <c r="G210" s="11">
        <v>23.018000000000001</v>
      </c>
      <c r="H210" s="11">
        <v>7.3789999999999996</v>
      </c>
      <c r="I210" s="10">
        <f t="shared" si="21"/>
        <v>1.9507230150206389E-4</v>
      </c>
      <c r="J210" s="9">
        <f t="shared" si="22"/>
        <v>-5.0750696556612906E-3</v>
      </c>
      <c r="K210" s="9">
        <f t="shared" si="23"/>
        <v>1.5267175572519776E-3</v>
      </c>
      <c r="L210" s="9">
        <f t="shared" si="24"/>
        <v>-3.3400133600535176E-3</v>
      </c>
      <c r="M210" s="9">
        <f t="shared" si="25"/>
        <v>3.095017022594071E-4</v>
      </c>
      <c r="N210" s="9">
        <f t="shared" si="26"/>
        <v>1.3992360171366514E-4</v>
      </c>
      <c r="O210" s="9">
        <f t="shared" si="27"/>
        <v>-3.474333362285531E-4</v>
      </c>
    </row>
    <row r="211" spans="1:15" ht="14.4">
      <c r="A211" s="12">
        <v>43598</v>
      </c>
      <c r="B211" s="11">
        <v>11278.9</v>
      </c>
      <c r="C211" s="11">
        <v>12.98</v>
      </c>
      <c r="D211" s="11">
        <v>14.8</v>
      </c>
      <c r="E211" s="11">
        <v>31.93</v>
      </c>
      <c r="F211" s="11">
        <v>49.416699999999999</v>
      </c>
      <c r="G211" s="11">
        <v>22.696999999999999</v>
      </c>
      <c r="H211" s="11">
        <v>7.3769999999999998</v>
      </c>
      <c r="I211" s="10">
        <f t="shared" si="21"/>
        <v>1.9502126198944758E-4</v>
      </c>
      <c r="J211" s="9">
        <f t="shared" si="22"/>
        <v>-2.0262259109168346E-3</v>
      </c>
      <c r="K211" s="9">
        <f t="shared" si="23"/>
        <v>-1.0670731707317027E-2</v>
      </c>
      <c r="L211" s="9">
        <f t="shared" si="24"/>
        <v>-8.0428954423591437E-3</v>
      </c>
      <c r="M211" s="9">
        <f t="shared" si="25"/>
        <v>-1.2066831683168355E-2</v>
      </c>
      <c r="N211" s="9">
        <f t="shared" si="26"/>
        <v>-1.2343532336816954E-2</v>
      </c>
      <c r="O211" s="9">
        <f t="shared" si="27"/>
        <v>-1.3945607785211589E-2</v>
      </c>
    </row>
    <row r="212" spans="1:15" ht="14.4">
      <c r="A212" s="12">
        <v>43599</v>
      </c>
      <c r="B212" s="11">
        <v>11148.2</v>
      </c>
      <c r="C212" s="11">
        <v>13.04</v>
      </c>
      <c r="D212" s="11">
        <v>14.79</v>
      </c>
      <c r="E212" s="11">
        <v>32.01</v>
      </c>
      <c r="F212" s="11">
        <v>49.613500000000002</v>
      </c>
      <c r="G212" s="11">
        <v>22.827000000000002</v>
      </c>
      <c r="H212" s="11">
        <v>7.3620000000000001</v>
      </c>
      <c r="I212" s="10">
        <f t="shared" si="21"/>
        <v>1.9463843542144588E-4</v>
      </c>
      <c r="J212" s="9">
        <f t="shared" si="22"/>
        <v>-1.1588009469008398E-2</v>
      </c>
      <c r="K212" s="9">
        <f t="shared" si="23"/>
        <v>4.6224961479197635E-3</v>
      </c>
      <c r="L212" s="9">
        <f t="shared" si="24"/>
        <v>-6.7567567567583531E-4</v>
      </c>
      <c r="M212" s="9">
        <f t="shared" si="25"/>
        <v>2.5054807391167166E-3</v>
      </c>
      <c r="N212" s="9">
        <f t="shared" si="26"/>
        <v>3.9824593710224843E-3</v>
      </c>
      <c r="O212" s="9">
        <f t="shared" si="27"/>
        <v>5.7276292020973507E-3</v>
      </c>
    </row>
    <row r="213" spans="1:15" ht="14.4">
      <c r="A213" s="12">
        <v>43600</v>
      </c>
      <c r="B213" s="11">
        <v>11222.05</v>
      </c>
      <c r="C213" s="11">
        <v>12.99</v>
      </c>
      <c r="D213" s="11">
        <v>14.82</v>
      </c>
      <c r="E213" s="11">
        <v>31.89</v>
      </c>
      <c r="F213" s="11">
        <v>49.571199999999997</v>
      </c>
      <c r="G213" s="11">
        <v>22.78</v>
      </c>
      <c r="H213" s="11">
        <v>7.2859999999999996</v>
      </c>
      <c r="I213" s="10">
        <f t="shared" si="21"/>
        <v>1.9269796067011846E-4</v>
      </c>
      <c r="J213" s="9">
        <f t="shared" si="22"/>
        <v>6.6243877935450168E-3</v>
      </c>
      <c r="K213" s="9">
        <f t="shared" si="23"/>
        <v>-3.8343558282207812E-3</v>
      </c>
      <c r="L213" s="9">
        <f t="shared" si="24"/>
        <v>2.0283975659229903E-3</v>
      </c>
      <c r="M213" s="9">
        <f t="shared" si="25"/>
        <v>-3.7488284910964786E-3</v>
      </c>
      <c r="N213" s="9">
        <f t="shared" si="26"/>
        <v>-8.5259052475650243E-4</v>
      </c>
      <c r="O213" s="9">
        <f t="shared" si="27"/>
        <v>-2.058965260437251E-3</v>
      </c>
    </row>
    <row r="214" spans="1:15" ht="14.4">
      <c r="A214" s="12">
        <v>43601</v>
      </c>
      <c r="B214" s="11">
        <v>11157</v>
      </c>
      <c r="C214" s="11">
        <v>13.08</v>
      </c>
      <c r="D214" s="11">
        <v>14.85</v>
      </c>
      <c r="E214" s="11">
        <v>32.04</v>
      </c>
      <c r="F214" s="11">
        <v>49.764099999999999</v>
      </c>
      <c r="G214" s="11">
        <v>22.873000000000001</v>
      </c>
      <c r="H214" s="11">
        <v>7.3029999999999999</v>
      </c>
      <c r="I214" s="10">
        <f t="shared" si="21"/>
        <v>1.9313213322913469E-4</v>
      </c>
      <c r="J214" s="9">
        <f t="shared" si="22"/>
        <v>-5.7966236115504222E-3</v>
      </c>
      <c r="K214" s="9">
        <f t="shared" si="23"/>
        <v>6.9284064665127154E-3</v>
      </c>
      <c r="L214" s="9">
        <f t="shared" si="24"/>
        <v>2.0242914979755611E-3</v>
      </c>
      <c r="M214" s="9">
        <f t="shared" si="25"/>
        <v>4.7036688617121403E-3</v>
      </c>
      <c r="N214" s="9">
        <f t="shared" si="26"/>
        <v>3.8913724097864311E-3</v>
      </c>
      <c r="O214" s="9">
        <f t="shared" si="27"/>
        <v>4.0825285338015327E-3</v>
      </c>
    </row>
    <row r="215" spans="1:15" ht="14.4">
      <c r="A215" s="12">
        <v>43602</v>
      </c>
      <c r="B215" s="11">
        <v>11257.1</v>
      </c>
      <c r="C215" s="11">
        <v>13.31</v>
      </c>
      <c r="D215" s="11">
        <v>15.09</v>
      </c>
      <c r="E215" s="11">
        <v>32.35</v>
      </c>
      <c r="F215" s="11">
        <v>50.252600000000001</v>
      </c>
      <c r="G215" s="11">
        <v>23.196000000000002</v>
      </c>
      <c r="H215" s="11">
        <v>7.26</v>
      </c>
      <c r="I215" s="10">
        <f t="shared" si="21"/>
        <v>1.9203379932619669E-4</v>
      </c>
      <c r="J215" s="9">
        <f t="shared" si="22"/>
        <v>8.9719458635835192E-3</v>
      </c>
      <c r="K215" s="9">
        <f t="shared" si="23"/>
        <v>1.7584097859327352E-2</v>
      </c>
      <c r="L215" s="9">
        <f t="shared" si="24"/>
        <v>1.6161616161616266E-2</v>
      </c>
      <c r="M215" s="9">
        <f t="shared" si="25"/>
        <v>9.6754057428214413E-3</v>
      </c>
      <c r="N215" s="9">
        <f t="shared" si="26"/>
        <v>9.8163133664630475E-3</v>
      </c>
      <c r="O215" s="9">
        <f t="shared" si="27"/>
        <v>1.4121453241813464E-2</v>
      </c>
    </row>
    <row r="216" spans="1:15" ht="14.4">
      <c r="A216" s="12">
        <v>43605</v>
      </c>
      <c r="B216" s="11">
        <v>11407.15</v>
      </c>
      <c r="C216" s="11">
        <v>13.83</v>
      </c>
      <c r="D216" s="11">
        <v>15.44</v>
      </c>
      <c r="E216" s="11">
        <v>33.31</v>
      </c>
      <c r="F216" s="11">
        <v>51.866999999999997</v>
      </c>
      <c r="G216" s="11">
        <v>24.018999999999998</v>
      </c>
      <c r="H216" s="11">
        <v>7.2389999999999999</v>
      </c>
      <c r="I216" s="10">
        <f t="shared" si="21"/>
        <v>1.9149724409905922E-4</v>
      </c>
      <c r="J216" s="9">
        <f t="shared" si="22"/>
        <v>1.3329365467127374E-2</v>
      </c>
      <c r="K216" s="9">
        <f t="shared" si="23"/>
        <v>3.9068369646882095E-2</v>
      </c>
      <c r="L216" s="9">
        <f t="shared" si="24"/>
        <v>2.3194168323392939E-2</v>
      </c>
      <c r="M216" s="9">
        <f t="shared" si="25"/>
        <v>2.9675425038639958E-2</v>
      </c>
      <c r="N216" s="9">
        <f t="shared" si="26"/>
        <v>3.2125700958756331E-2</v>
      </c>
      <c r="O216" s="9">
        <f t="shared" si="27"/>
        <v>3.5480255216416401E-2</v>
      </c>
    </row>
    <row r="217" spans="1:15" ht="14.4">
      <c r="A217" s="12">
        <v>43606</v>
      </c>
      <c r="B217" s="11">
        <v>11828.25</v>
      </c>
      <c r="C217" s="11">
        <v>13.71</v>
      </c>
      <c r="D217" s="11">
        <v>15.35</v>
      </c>
      <c r="E217" s="11">
        <v>33.119999999999997</v>
      </c>
      <c r="F217" s="11">
        <v>51.454500000000003</v>
      </c>
      <c r="G217" s="11">
        <v>23.82</v>
      </c>
      <c r="H217" s="11">
        <v>7.226</v>
      </c>
      <c r="I217" s="10">
        <f t="shared" si="21"/>
        <v>1.9116503835037157E-4</v>
      </c>
      <c r="J217" s="9">
        <f t="shared" si="22"/>
        <v>3.691544338419317E-2</v>
      </c>
      <c r="K217" s="9">
        <f t="shared" si="23"/>
        <v>-8.6767895878524515E-3</v>
      </c>
      <c r="L217" s="9">
        <f t="shared" si="24"/>
        <v>-5.8290155440414715E-3</v>
      </c>
      <c r="M217" s="9">
        <f t="shared" si="25"/>
        <v>-5.7039927949565916E-3</v>
      </c>
      <c r="N217" s="9">
        <f t="shared" si="26"/>
        <v>-7.9530337208628676E-3</v>
      </c>
      <c r="O217" s="9">
        <f t="shared" si="27"/>
        <v>-8.2851076231316156E-3</v>
      </c>
    </row>
    <row r="218" spans="1:15" ht="14.4">
      <c r="A218" s="12">
        <v>43607</v>
      </c>
      <c r="B218" s="11">
        <v>11709.1</v>
      </c>
      <c r="C218" s="11">
        <v>13.74</v>
      </c>
      <c r="D218" s="11">
        <v>15.34</v>
      </c>
      <c r="E218" s="11">
        <v>33.22</v>
      </c>
      <c r="F218" s="11">
        <v>51.688899999999997</v>
      </c>
      <c r="G218" s="11">
        <v>23.888000000000002</v>
      </c>
      <c r="H218" s="11">
        <v>7.1669999999999998</v>
      </c>
      <c r="I218" s="10">
        <f t="shared" si="21"/>
        <v>1.8965683035432335E-4</v>
      </c>
      <c r="J218" s="9">
        <f t="shared" si="22"/>
        <v>-1.0073341364952526E-2</v>
      </c>
      <c r="K218" s="9">
        <f t="shared" si="23"/>
        <v>2.1881838074397919E-3</v>
      </c>
      <c r="L218" s="9">
        <f t="shared" si="24"/>
        <v>-6.5146579804553628E-4</v>
      </c>
      <c r="M218" s="9">
        <f t="shared" si="25"/>
        <v>3.019323671497709E-3</v>
      </c>
      <c r="N218" s="9">
        <f t="shared" si="26"/>
        <v>4.5554810560786141E-3</v>
      </c>
      <c r="O218" s="9">
        <f t="shared" si="27"/>
        <v>2.8547439126784813E-3</v>
      </c>
    </row>
    <row r="219" spans="1:15" ht="14.4">
      <c r="A219" s="12">
        <v>43608</v>
      </c>
      <c r="B219" s="11">
        <v>11737.9</v>
      </c>
      <c r="C219" s="11">
        <v>13.65</v>
      </c>
      <c r="D219" s="11">
        <v>15.28</v>
      </c>
      <c r="E219" s="11">
        <v>33.19</v>
      </c>
      <c r="F219" s="11">
        <v>51.674100000000003</v>
      </c>
      <c r="G219" s="11">
        <v>23.884</v>
      </c>
      <c r="H219" s="11">
        <v>7.149</v>
      </c>
      <c r="I219" s="10">
        <f t="shared" si="21"/>
        <v>1.8919653424775973E-4</v>
      </c>
      <c r="J219" s="9">
        <f t="shared" si="22"/>
        <v>2.4596254195454748E-3</v>
      </c>
      <c r="K219" s="9">
        <f t="shared" si="23"/>
        <v>-6.5502183406113135E-3</v>
      </c>
      <c r="L219" s="9">
        <f t="shared" si="24"/>
        <v>-3.9113428943937656E-3</v>
      </c>
      <c r="M219" s="9">
        <f t="shared" si="25"/>
        <v>-9.0307043949433563E-4</v>
      </c>
      <c r="N219" s="9">
        <f t="shared" si="26"/>
        <v>-2.8632839932740684E-4</v>
      </c>
      <c r="O219" s="9">
        <f t="shared" si="27"/>
        <v>-1.6744809109181524E-4</v>
      </c>
    </row>
    <row r="220" spans="1:15" ht="14.4">
      <c r="A220" s="12">
        <v>43609</v>
      </c>
      <c r="B220" s="11">
        <v>11657.05</v>
      </c>
      <c r="C220" s="11">
        <v>13.87</v>
      </c>
      <c r="D220" s="11">
        <v>15.49</v>
      </c>
      <c r="E220" s="11">
        <v>33.75</v>
      </c>
      <c r="F220" s="11">
        <v>52.819600000000001</v>
      </c>
      <c r="G220" s="11">
        <v>24.358000000000001</v>
      </c>
      <c r="H220" s="11">
        <v>7.125</v>
      </c>
      <c r="I220" s="10">
        <f t="shared" si="21"/>
        <v>1.8858268613675122E-4</v>
      </c>
      <c r="J220" s="9">
        <f t="shared" si="22"/>
        <v>-6.8879441808160635E-3</v>
      </c>
      <c r="K220" s="9">
        <f t="shared" si="23"/>
        <v>1.611721611721606E-2</v>
      </c>
      <c r="L220" s="9">
        <f t="shared" si="24"/>
        <v>1.3743455497382318E-2</v>
      </c>
      <c r="M220" s="9">
        <f t="shared" si="25"/>
        <v>1.6872551973486027E-2</v>
      </c>
      <c r="N220" s="9">
        <f t="shared" si="26"/>
        <v>2.2167778442198305E-2</v>
      </c>
      <c r="O220" s="9">
        <f t="shared" si="27"/>
        <v>1.9845921956121337E-2</v>
      </c>
    </row>
    <row r="221" spans="1:15" ht="14.4">
      <c r="A221" s="12">
        <v>43612</v>
      </c>
      <c r="B221" s="11">
        <v>11844.1</v>
      </c>
      <c r="C221" s="11">
        <v>14.01</v>
      </c>
      <c r="D221" s="11">
        <v>15.68</v>
      </c>
      <c r="E221" s="11">
        <v>34.18</v>
      </c>
      <c r="F221" s="11">
        <v>53.580800000000004</v>
      </c>
      <c r="G221" s="11">
        <v>24.649000000000001</v>
      </c>
      <c r="H221" s="11">
        <v>7.133</v>
      </c>
      <c r="I221" s="10">
        <f t="shared" si="21"/>
        <v>1.8878731741112098E-4</v>
      </c>
      <c r="J221" s="9">
        <f t="shared" si="22"/>
        <v>1.6046083700421709E-2</v>
      </c>
      <c r="K221" s="9">
        <f t="shared" si="23"/>
        <v>1.0093727469358438E-2</v>
      </c>
      <c r="L221" s="9">
        <f t="shared" si="24"/>
        <v>1.226597805035512E-2</v>
      </c>
      <c r="M221" s="9">
        <f t="shared" si="25"/>
        <v>1.2740740740740719E-2</v>
      </c>
      <c r="N221" s="9">
        <f t="shared" si="26"/>
        <v>1.4411317011109537E-2</v>
      </c>
      <c r="O221" s="9">
        <f t="shared" si="27"/>
        <v>1.194679366122009E-2</v>
      </c>
    </row>
    <row r="222" spans="1:15" ht="14.4">
      <c r="A222" s="12">
        <v>43613</v>
      </c>
      <c r="B222" s="11">
        <v>11924.75</v>
      </c>
      <c r="C222" s="11">
        <v>14.01</v>
      </c>
      <c r="D222" s="11">
        <v>15.72</v>
      </c>
      <c r="E222" s="11">
        <v>34.18</v>
      </c>
      <c r="F222" s="11">
        <v>53.722099999999998</v>
      </c>
      <c r="G222" s="11">
        <v>24.622</v>
      </c>
      <c r="H222" s="11">
        <v>7.032</v>
      </c>
      <c r="I222" s="10">
        <f t="shared" si="21"/>
        <v>1.8620272859903864E-4</v>
      </c>
      <c r="J222" s="9">
        <f t="shared" si="22"/>
        <v>6.809297456117358E-3</v>
      </c>
      <c r="K222" s="9">
        <f t="shared" si="23"/>
        <v>0</v>
      </c>
      <c r="L222" s="9">
        <f t="shared" si="24"/>
        <v>2.5510204081633514E-3</v>
      </c>
      <c r="M222" s="9">
        <f t="shared" si="25"/>
        <v>0</v>
      </c>
      <c r="N222" s="9">
        <f t="shared" si="26"/>
        <v>2.6371386765406957E-3</v>
      </c>
      <c r="O222" s="9">
        <f t="shared" si="27"/>
        <v>-1.095379122885376E-3</v>
      </c>
    </row>
    <row r="223" spans="1:15" ht="14.4">
      <c r="A223" s="12">
        <v>43614</v>
      </c>
      <c r="B223" s="11">
        <v>11928.75</v>
      </c>
      <c r="C223" s="11">
        <v>13.92</v>
      </c>
      <c r="D223" s="11">
        <v>15.73</v>
      </c>
      <c r="E223" s="11">
        <v>33.97</v>
      </c>
      <c r="F223" s="11">
        <v>53.319200000000002</v>
      </c>
      <c r="G223" s="11">
        <v>24.477</v>
      </c>
      <c r="H223" s="11">
        <v>6.9820000000000002</v>
      </c>
      <c r="I223" s="10">
        <f t="shared" si="21"/>
        <v>1.849223289671631E-4</v>
      </c>
      <c r="J223" s="9">
        <f t="shared" si="22"/>
        <v>3.3543680161018941E-4</v>
      </c>
      <c r="K223" s="9">
        <f t="shared" si="23"/>
        <v>-6.4239828693789525E-3</v>
      </c>
      <c r="L223" s="9">
        <f t="shared" si="24"/>
        <v>6.3613231552150928E-4</v>
      </c>
      <c r="M223" s="9">
        <f t="shared" si="25"/>
        <v>-6.1439438267992807E-3</v>
      </c>
      <c r="N223" s="9">
        <f t="shared" si="26"/>
        <v>-7.4997068245655774E-3</v>
      </c>
      <c r="O223" s="9">
        <f t="shared" si="27"/>
        <v>-5.8890423198765252E-3</v>
      </c>
    </row>
    <row r="224" spans="1:15" ht="14.4">
      <c r="A224" s="12">
        <v>43615</v>
      </c>
      <c r="B224" s="11">
        <v>11861.1</v>
      </c>
      <c r="C224" s="11">
        <v>14.03</v>
      </c>
      <c r="D224" s="11">
        <v>15.72</v>
      </c>
      <c r="E224" s="11">
        <v>34.049999999999997</v>
      </c>
      <c r="F224" s="11">
        <v>53.530799999999999</v>
      </c>
      <c r="G224" s="11">
        <v>24.613</v>
      </c>
      <c r="H224" s="11">
        <v>7.0220000000000002</v>
      </c>
      <c r="I224" s="10">
        <f t="shared" si="21"/>
        <v>1.85946696399375E-4</v>
      </c>
      <c r="J224" s="9">
        <f t="shared" si="22"/>
        <v>-5.6711725872367058E-3</v>
      </c>
      <c r="K224" s="9">
        <f t="shared" si="23"/>
        <v>7.902298850574585E-3</v>
      </c>
      <c r="L224" s="9">
        <f t="shared" si="24"/>
        <v>-6.3572790845511928E-4</v>
      </c>
      <c r="M224" s="9">
        <f t="shared" si="25"/>
        <v>2.3550191345305116E-3</v>
      </c>
      <c r="N224" s="9">
        <f t="shared" si="26"/>
        <v>3.9685516661915887E-3</v>
      </c>
      <c r="O224" s="9">
        <f t="shared" si="27"/>
        <v>5.5562364668872988E-3</v>
      </c>
    </row>
    <row r="225" spans="1:15" ht="14.4">
      <c r="A225" s="12">
        <v>43616</v>
      </c>
      <c r="B225" s="11">
        <v>11945.9</v>
      </c>
      <c r="C225" s="11">
        <v>14.01</v>
      </c>
      <c r="D225" s="11">
        <v>15.76</v>
      </c>
      <c r="E225" s="11">
        <v>34.090000000000003</v>
      </c>
      <c r="F225" s="11">
        <v>53.508499999999998</v>
      </c>
      <c r="G225" s="11">
        <v>24.59</v>
      </c>
      <c r="H225" s="11">
        <v>6.931</v>
      </c>
      <c r="I225" s="10">
        <f t="shared" si="21"/>
        <v>1.8361570639435776E-4</v>
      </c>
      <c r="J225" s="9">
        <f t="shared" si="22"/>
        <v>7.1494212172562577E-3</v>
      </c>
      <c r="K225" s="9">
        <f t="shared" si="23"/>
        <v>-1.4255167498218313E-3</v>
      </c>
      <c r="L225" s="9">
        <f t="shared" si="24"/>
        <v>2.5445292620864812E-3</v>
      </c>
      <c r="M225" s="9">
        <f t="shared" si="25"/>
        <v>1.1747430249635649E-3</v>
      </c>
      <c r="N225" s="9">
        <f t="shared" si="26"/>
        <v>-4.1658260291277394E-4</v>
      </c>
      <c r="O225" s="9">
        <f t="shared" si="27"/>
        <v>-9.3446552634790514E-4</v>
      </c>
    </row>
    <row r="226" spans="1:15" ht="14.4">
      <c r="A226" s="12">
        <v>43619</v>
      </c>
      <c r="B226" s="11">
        <v>11922.8</v>
      </c>
      <c r="C226" s="11">
        <v>14.16</v>
      </c>
      <c r="D226" s="11">
        <v>15.81</v>
      </c>
      <c r="E226" s="11">
        <v>34.299999999999997</v>
      </c>
      <c r="F226" s="11">
        <v>53.871600000000001</v>
      </c>
      <c r="G226" s="11">
        <v>24.847000000000001</v>
      </c>
      <c r="H226" s="11">
        <v>6.9740000000000002</v>
      </c>
      <c r="I226" s="10">
        <f t="shared" si="21"/>
        <v>1.8471740964676187E-4</v>
      </c>
      <c r="J226" s="9">
        <f t="shared" si="22"/>
        <v>-1.9337178446161563E-3</v>
      </c>
      <c r="K226" s="9">
        <f t="shared" si="23"/>
        <v>1.0706638115631772E-2</v>
      </c>
      <c r="L226" s="9">
        <f t="shared" si="24"/>
        <v>3.1725888324873885E-3</v>
      </c>
      <c r="M226" s="9">
        <f t="shared" si="25"/>
        <v>6.1601642710471527E-3</v>
      </c>
      <c r="N226" s="9">
        <f t="shared" si="26"/>
        <v>6.785837764093694E-3</v>
      </c>
      <c r="O226" s="9">
        <f t="shared" si="27"/>
        <v>1.0451403009353433E-2</v>
      </c>
    </row>
    <row r="227" spans="1:15" ht="14.4">
      <c r="A227" s="12">
        <v>43620</v>
      </c>
      <c r="B227" s="11">
        <v>12088.55</v>
      </c>
      <c r="C227" s="11">
        <v>14.13</v>
      </c>
      <c r="D227" s="11">
        <v>15.75</v>
      </c>
      <c r="E227" s="11">
        <v>34.21</v>
      </c>
      <c r="F227" s="11">
        <v>53.754300000000001</v>
      </c>
      <c r="G227" s="11">
        <v>24.78</v>
      </c>
      <c r="H227" s="11">
        <v>7.077</v>
      </c>
      <c r="I227" s="10">
        <f t="shared" si="21"/>
        <v>1.8735457836283054E-4</v>
      </c>
      <c r="J227" s="9">
        <f t="shared" si="22"/>
        <v>1.3901935786895692E-2</v>
      </c>
      <c r="K227" s="9">
        <f t="shared" si="23"/>
        <v>-2.1186440677966045E-3</v>
      </c>
      <c r="L227" s="9">
        <f t="shared" si="24"/>
        <v>-3.7950664136622292E-3</v>
      </c>
      <c r="M227" s="9">
        <f t="shared" si="25"/>
        <v>-2.6239067055392473E-3</v>
      </c>
      <c r="N227" s="9">
        <f t="shared" si="26"/>
        <v>-2.1773995945916225E-3</v>
      </c>
      <c r="O227" s="9">
        <f t="shared" si="27"/>
        <v>-2.6965025958868294E-3</v>
      </c>
    </row>
    <row r="228" spans="1:15" ht="14.4">
      <c r="A228" s="12">
        <v>43622</v>
      </c>
      <c r="B228" s="11">
        <v>12021.65</v>
      </c>
      <c r="C228" s="11">
        <v>13.86</v>
      </c>
      <c r="D228" s="11">
        <v>15.56</v>
      </c>
      <c r="E228" s="11">
        <v>33.82</v>
      </c>
      <c r="F228" s="11">
        <v>53.001300000000001</v>
      </c>
      <c r="G228" s="11">
        <v>24.257000000000001</v>
      </c>
      <c r="H228" s="11">
        <v>7.0369999999999999</v>
      </c>
      <c r="I228" s="10">
        <f t="shared" si="21"/>
        <v>1.8633073575302639E-4</v>
      </c>
      <c r="J228" s="9">
        <f t="shared" si="22"/>
        <v>-5.5341624926066313E-3</v>
      </c>
      <c r="K228" s="9">
        <f t="shared" si="23"/>
        <v>-1.9108280254777177E-2</v>
      </c>
      <c r="L228" s="9">
        <f t="shared" si="24"/>
        <v>-1.2063492063491998E-2</v>
      </c>
      <c r="M228" s="9">
        <f t="shared" si="25"/>
        <v>-1.1400175387313638E-2</v>
      </c>
      <c r="N228" s="9">
        <f t="shared" si="26"/>
        <v>-1.400818167104767E-2</v>
      </c>
      <c r="O228" s="9">
        <f t="shared" si="27"/>
        <v>-2.1105730427764313E-2</v>
      </c>
    </row>
    <row r="229" spans="1:15" ht="14.4">
      <c r="A229" s="12">
        <v>43623</v>
      </c>
      <c r="B229" s="11">
        <v>11843.75</v>
      </c>
      <c r="C229" s="11">
        <v>13.91</v>
      </c>
      <c r="D229" s="11">
        <v>15.6</v>
      </c>
      <c r="E229" s="11">
        <v>33.89</v>
      </c>
      <c r="F229" s="11">
        <v>53.095500000000001</v>
      </c>
      <c r="G229" s="11">
        <v>24.308</v>
      </c>
      <c r="H229" s="11">
        <v>7.0119999999999996</v>
      </c>
      <c r="I229" s="10">
        <f t="shared" si="21"/>
        <v>1.8569064034079652E-4</v>
      </c>
      <c r="J229" s="9">
        <f t="shared" si="22"/>
        <v>-1.479830139789462E-2</v>
      </c>
      <c r="K229" s="9">
        <f t="shared" si="23"/>
        <v>3.6075036075036149E-3</v>
      </c>
      <c r="L229" s="9">
        <f t="shared" si="24"/>
        <v>2.5706940874035134E-3</v>
      </c>
      <c r="M229" s="9">
        <f t="shared" si="25"/>
        <v>2.0697811945593614E-3</v>
      </c>
      <c r="N229" s="9">
        <f t="shared" si="26"/>
        <v>1.7773148960498197E-3</v>
      </c>
      <c r="O229" s="9">
        <f t="shared" si="27"/>
        <v>2.1024858803644353E-3</v>
      </c>
    </row>
    <row r="230" spans="1:15" ht="14.4">
      <c r="A230" s="12">
        <v>43626</v>
      </c>
      <c r="B230" s="11">
        <v>11870.65</v>
      </c>
      <c r="C230" s="11">
        <v>13.98</v>
      </c>
      <c r="D230" s="11">
        <v>15.65</v>
      </c>
      <c r="E230" s="11">
        <v>34.06</v>
      </c>
      <c r="F230" s="11">
        <v>53.093299999999999</v>
      </c>
      <c r="G230" s="11">
        <v>24.423999999999999</v>
      </c>
      <c r="H230" s="11">
        <v>7.0090000000000003</v>
      </c>
      <c r="I230" s="10">
        <f t="shared" si="21"/>
        <v>1.8561381887005624E-4</v>
      </c>
      <c r="J230" s="9">
        <f t="shared" si="22"/>
        <v>2.271240105540917E-3</v>
      </c>
      <c r="K230" s="9">
        <f t="shared" si="23"/>
        <v>5.0323508267433592E-3</v>
      </c>
      <c r="L230" s="9">
        <f t="shared" si="24"/>
        <v>3.2051282051281937E-3</v>
      </c>
      <c r="M230" s="9">
        <f t="shared" si="25"/>
        <v>5.0162289760991019E-3</v>
      </c>
      <c r="N230" s="9">
        <f t="shared" si="26"/>
        <v>-4.1434773191739716E-5</v>
      </c>
      <c r="O230" s="9">
        <f t="shared" si="27"/>
        <v>4.7720914925126756E-3</v>
      </c>
    </row>
    <row r="231" spans="1:15" ht="14.4">
      <c r="A231" s="12">
        <v>43627</v>
      </c>
      <c r="B231" s="11">
        <v>11922.7</v>
      </c>
      <c r="C231" s="11">
        <v>14</v>
      </c>
      <c r="D231" s="11">
        <v>15.7</v>
      </c>
      <c r="E231" s="11">
        <v>34.15</v>
      </c>
      <c r="F231" s="11">
        <v>53.3245</v>
      </c>
      <c r="G231" s="11">
        <v>24.495999999999999</v>
      </c>
      <c r="H231" s="11">
        <v>6.9189999999999996</v>
      </c>
      <c r="I231" s="10">
        <f t="shared" si="21"/>
        <v>1.8330817547096423E-4</v>
      </c>
      <c r="J231" s="9">
        <f t="shared" si="22"/>
        <v>4.3847641030609896E-3</v>
      </c>
      <c r="K231" s="9">
        <f t="shared" si="23"/>
        <v>1.4306151645206988E-3</v>
      </c>
      <c r="L231" s="9">
        <f t="shared" si="24"/>
        <v>3.1948881789136685E-3</v>
      </c>
      <c r="M231" s="9">
        <f t="shared" si="25"/>
        <v>2.642395772166628E-3</v>
      </c>
      <c r="N231" s="9">
        <f t="shared" si="26"/>
        <v>4.3545984144892635E-3</v>
      </c>
      <c r="O231" s="9">
        <f t="shared" si="27"/>
        <v>2.9479200786111104E-3</v>
      </c>
    </row>
    <row r="232" spans="1:15" ht="14.4">
      <c r="A232" s="12">
        <v>43628</v>
      </c>
      <c r="B232" s="11">
        <v>11965.6</v>
      </c>
      <c r="C232" s="11">
        <v>13.93</v>
      </c>
      <c r="D232" s="11">
        <v>15.62</v>
      </c>
      <c r="E232" s="11">
        <v>33.950000000000003</v>
      </c>
      <c r="F232" s="11">
        <v>53.102400000000003</v>
      </c>
      <c r="G232" s="11">
        <v>24.347999999999999</v>
      </c>
      <c r="H232" s="11">
        <v>6.931</v>
      </c>
      <c r="I232" s="10">
        <f t="shared" si="21"/>
        <v>1.8361570639435776E-4</v>
      </c>
      <c r="J232" s="9">
        <f t="shared" si="22"/>
        <v>3.5981782649903149E-3</v>
      </c>
      <c r="K232" s="9">
        <f t="shared" si="23"/>
        <v>-5.0000000000000044E-3</v>
      </c>
      <c r="L232" s="9">
        <f t="shared" si="24"/>
        <v>-5.0955414012738842E-3</v>
      </c>
      <c r="M232" s="9">
        <f t="shared" si="25"/>
        <v>-5.8565153733527442E-3</v>
      </c>
      <c r="N232" s="9">
        <f t="shared" si="26"/>
        <v>-4.1650648388639189E-3</v>
      </c>
      <c r="O232" s="9">
        <f t="shared" si="27"/>
        <v>-6.0418027433050137E-3</v>
      </c>
    </row>
    <row r="233" spans="1:15" ht="14.4">
      <c r="A233" s="12">
        <v>43629</v>
      </c>
      <c r="B233" s="11">
        <v>11906.2</v>
      </c>
      <c r="C233" s="11">
        <v>13.97</v>
      </c>
      <c r="D233" s="11">
        <v>15.58</v>
      </c>
      <c r="E233" s="11">
        <v>33.92</v>
      </c>
      <c r="F233" s="11">
        <v>52.984499999999997</v>
      </c>
      <c r="G233" s="11">
        <v>24.382999999999999</v>
      </c>
      <c r="H233" s="11">
        <v>6.8079999999999998</v>
      </c>
      <c r="I233" s="10">
        <f t="shared" si="21"/>
        <v>1.8046188155973475E-4</v>
      </c>
      <c r="J233" s="9">
        <f t="shared" si="22"/>
        <v>-4.9642307949454567E-3</v>
      </c>
      <c r="K233" s="9">
        <f t="shared" si="23"/>
        <v>2.8715003589376842E-3</v>
      </c>
      <c r="L233" s="9">
        <f t="shared" si="24"/>
        <v>-2.5608194622278591E-3</v>
      </c>
      <c r="M233" s="9">
        <f t="shared" si="25"/>
        <v>-8.8365243004417948E-4</v>
      </c>
      <c r="N233" s="9">
        <f t="shared" si="26"/>
        <v>-2.2202386332822455E-3</v>
      </c>
      <c r="O233" s="9">
        <f t="shared" si="27"/>
        <v>1.4374897322162461E-3</v>
      </c>
    </row>
    <row r="234" spans="1:15" ht="14.4">
      <c r="A234" s="12">
        <v>43630</v>
      </c>
      <c r="B234" s="11">
        <v>11914.05</v>
      </c>
      <c r="C234" s="11">
        <v>13.88</v>
      </c>
      <c r="D234" s="11">
        <v>15.49</v>
      </c>
      <c r="E234" s="11">
        <v>33.67</v>
      </c>
      <c r="F234" s="11">
        <v>52.6295</v>
      </c>
      <c r="G234" s="11">
        <v>24.184000000000001</v>
      </c>
      <c r="H234" s="11">
        <v>6.8410000000000002</v>
      </c>
      <c r="I234" s="10">
        <f t="shared" si="21"/>
        <v>1.8130838506436042E-4</v>
      </c>
      <c r="J234" s="9">
        <f t="shared" si="22"/>
        <v>6.5932035410121159E-4</v>
      </c>
      <c r="K234" s="9">
        <f t="shared" si="23"/>
        <v>-6.4423765211166772E-3</v>
      </c>
      <c r="L234" s="9">
        <f t="shared" si="24"/>
        <v>-5.7766367137355168E-3</v>
      </c>
      <c r="M234" s="9">
        <f t="shared" si="25"/>
        <v>-7.3702830188678847E-3</v>
      </c>
      <c r="N234" s="9">
        <f t="shared" si="26"/>
        <v>-6.7000726627598484E-3</v>
      </c>
      <c r="O234" s="9">
        <f t="shared" si="27"/>
        <v>-8.1614239429109725E-3</v>
      </c>
    </row>
    <row r="235" spans="1:15" ht="14.4">
      <c r="A235" s="12">
        <v>43633</v>
      </c>
      <c r="B235" s="11">
        <v>11823.3</v>
      </c>
      <c r="C235" s="11">
        <v>13.7</v>
      </c>
      <c r="D235" s="11">
        <v>15.31</v>
      </c>
      <c r="E235" s="11">
        <v>33.26</v>
      </c>
      <c r="F235" s="11">
        <v>52.020299999999999</v>
      </c>
      <c r="G235" s="11">
        <v>23.850999999999999</v>
      </c>
      <c r="H235" s="11">
        <v>6.7809999999999997</v>
      </c>
      <c r="I235" s="10">
        <f t="shared" si="21"/>
        <v>1.7976909375949646E-4</v>
      </c>
      <c r="J235" s="9">
        <f t="shared" si="22"/>
        <v>-7.6170571719944569E-3</v>
      </c>
      <c r="K235" s="9">
        <f t="shared" si="23"/>
        <v>-1.2968299711815678E-2</v>
      </c>
      <c r="L235" s="9">
        <f t="shared" si="24"/>
        <v>-1.1620400258231078E-2</v>
      </c>
      <c r="M235" s="9">
        <f t="shared" si="25"/>
        <v>-1.2177012177012281E-2</v>
      </c>
      <c r="N235" s="9">
        <f t="shared" si="26"/>
        <v>-1.1575257222660285E-2</v>
      </c>
      <c r="O235" s="9">
        <f t="shared" si="27"/>
        <v>-1.3769434336751707E-2</v>
      </c>
    </row>
    <row r="236" spans="1:15" ht="14.4">
      <c r="A236" s="12">
        <v>43634</v>
      </c>
      <c r="B236" s="11">
        <v>11672.15</v>
      </c>
      <c r="C236" s="11">
        <v>13.71</v>
      </c>
      <c r="D236" s="11">
        <v>15.32</v>
      </c>
      <c r="E236" s="11">
        <v>33.26</v>
      </c>
      <c r="F236" s="11">
        <v>52.150700000000001</v>
      </c>
      <c r="G236" s="11">
        <v>23.962</v>
      </c>
      <c r="H236" s="11">
        <v>6.8609999999999998</v>
      </c>
      <c r="I236" s="10">
        <f t="shared" si="21"/>
        <v>1.8182129060062557E-4</v>
      </c>
      <c r="J236" s="9">
        <f t="shared" si="22"/>
        <v>-1.2784078895063056E-2</v>
      </c>
      <c r="K236" s="9">
        <f t="shared" si="23"/>
        <v>7.299270072993469E-4</v>
      </c>
      <c r="L236" s="9">
        <f t="shared" si="24"/>
        <v>6.5316786414104655E-4</v>
      </c>
      <c r="M236" s="9">
        <f t="shared" si="25"/>
        <v>0</v>
      </c>
      <c r="N236" s="9">
        <f t="shared" si="26"/>
        <v>2.5067137252188232E-3</v>
      </c>
      <c r="O236" s="9">
        <f t="shared" si="27"/>
        <v>4.6538929185360178E-3</v>
      </c>
    </row>
    <row r="237" spans="1:15" ht="14.4">
      <c r="A237" s="12">
        <v>43635</v>
      </c>
      <c r="B237" s="11">
        <v>11691.5</v>
      </c>
      <c r="C237" s="11">
        <v>13.75</v>
      </c>
      <c r="D237" s="11">
        <v>15.29</v>
      </c>
      <c r="E237" s="11">
        <v>33.24</v>
      </c>
      <c r="F237" s="11">
        <v>52.0379</v>
      </c>
      <c r="G237" s="11">
        <v>23.885999999999999</v>
      </c>
      <c r="H237" s="11">
        <v>6.851</v>
      </c>
      <c r="I237" s="10">
        <f t="shared" si="21"/>
        <v>1.8156484980003107E-4</v>
      </c>
      <c r="J237" s="9">
        <f t="shared" si="22"/>
        <v>1.657792266206437E-3</v>
      </c>
      <c r="K237" s="9">
        <f t="shared" si="23"/>
        <v>2.9175784099197966E-3</v>
      </c>
      <c r="L237" s="9">
        <f t="shared" si="24"/>
        <v>-1.958224543081033E-3</v>
      </c>
      <c r="M237" s="9">
        <f t="shared" si="25"/>
        <v>-6.0132291040271291E-4</v>
      </c>
      <c r="N237" s="9">
        <f t="shared" si="26"/>
        <v>-2.1629623379935126E-3</v>
      </c>
      <c r="O237" s="9">
        <f t="shared" si="27"/>
        <v>-3.1716885068024947E-3</v>
      </c>
    </row>
    <row r="238" spans="1:15" ht="14.4">
      <c r="A238" s="12">
        <v>43636</v>
      </c>
      <c r="B238" s="11">
        <v>11691.45</v>
      </c>
      <c r="C238" s="11">
        <v>13.93</v>
      </c>
      <c r="D238" s="11">
        <v>15.41</v>
      </c>
      <c r="E238" s="11">
        <v>33.619999999999997</v>
      </c>
      <c r="F238" s="11">
        <v>52.590299999999999</v>
      </c>
      <c r="G238" s="11">
        <v>24.202000000000002</v>
      </c>
      <c r="H238" s="11">
        <v>6.8819999999999997</v>
      </c>
      <c r="I238" s="10">
        <f t="shared" si="21"/>
        <v>1.8235973839275665E-4</v>
      </c>
      <c r="J238" s="9">
        <f t="shared" si="22"/>
        <v>-4.2766112131609191E-6</v>
      </c>
      <c r="K238" s="9">
        <f t="shared" si="23"/>
        <v>1.3090909090909042E-2</v>
      </c>
      <c r="L238" s="9">
        <f t="shared" si="24"/>
        <v>7.8482668410726486E-3</v>
      </c>
      <c r="M238" s="9">
        <f t="shared" si="25"/>
        <v>1.1432009626955342E-2</v>
      </c>
      <c r="N238" s="9">
        <f t="shared" si="26"/>
        <v>1.0615339973365501E-2</v>
      </c>
      <c r="O238" s="9">
        <f t="shared" si="27"/>
        <v>1.3229506824081083E-2</v>
      </c>
    </row>
    <row r="239" spans="1:15" ht="14.4">
      <c r="A239" s="12">
        <v>43637</v>
      </c>
      <c r="B239" s="11">
        <v>11831.75</v>
      </c>
      <c r="C239" s="11">
        <v>13.81</v>
      </c>
      <c r="D239" s="11">
        <v>15.35</v>
      </c>
      <c r="E239" s="11">
        <v>33.520000000000003</v>
      </c>
      <c r="F239" s="11">
        <v>52.353700000000003</v>
      </c>
      <c r="G239" s="11">
        <v>24.077000000000002</v>
      </c>
      <c r="H239" s="11">
        <v>6.9329999999999998</v>
      </c>
      <c r="I239" s="10">
        <f t="shared" si="21"/>
        <v>1.8366695820204448E-4</v>
      </c>
      <c r="J239" s="9">
        <f t="shared" si="22"/>
        <v>1.2000222384733972E-2</v>
      </c>
      <c r="K239" s="9">
        <f t="shared" si="23"/>
        <v>-8.6145010768126085E-3</v>
      </c>
      <c r="L239" s="9">
        <f t="shared" si="24"/>
        <v>-3.8935756002596023E-3</v>
      </c>
      <c r="M239" s="9">
        <f t="shared" si="25"/>
        <v>-2.9744199881021061E-3</v>
      </c>
      <c r="N239" s="9">
        <f t="shared" si="26"/>
        <v>-4.4989285096300735E-3</v>
      </c>
      <c r="O239" s="9">
        <f t="shared" si="27"/>
        <v>-5.1648624080654626E-3</v>
      </c>
    </row>
    <row r="240" spans="1:15" ht="14.4">
      <c r="A240" s="12">
        <v>43640</v>
      </c>
      <c r="B240" s="11">
        <v>11724.1</v>
      </c>
      <c r="C240" s="11">
        <v>13.81</v>
      </c>
      <c r="D240" s="11">
        <v>15.34</v>
      </c>
      <c r="E240" s="11">
        <v>33.450000000000003</v>
      </c>
      <c r="F240" s="11">
        <v>52.248100000000001</v>
      </c>
      <c r="G240" s="11">
        <v>24.016999999999999</v>
      </c>
      <c r="H240" s="11">
        <v>6.8970000000000002</v>
      </c>
      <c r="I240" s="10">
        <f t="shared" si="21"/>
        <v>1.8274427936826321E-4</v>
      </c>
      <c r="J240" s="9">
        <f t="shared" si="22"/>
        <v>-9.098400490206382E-3</v>
      </c>
      <c r="K240" s="9">
        <f t="shared" si="23"/>
        <v>0</v>
      </c>
      <c r="L240" s="9">
        <f t="shared" si="24"/>
        <v>-6.5146579804553628E-4</v>
      </c>
      <c r="M240" s="9">
        <f t="shared" si="25"/>
        <v>-2.0883054892602004E-3</v>
      </c>
      <c r="N240" s="9">
        <f t="shared" si="26"/>
        <v>-2.0170494158006091E-3</v>
      </c>
      <c r="O240" s="9">
        <f t="shared" si="27"/>
        <v>-2.4920048178760368E-3</v>
      </c>
    </row>
    <row r="241" spans="1:15" ht="14.4">
      <c r="A241" s="12">
        <v>43641</v>
      </c>
      <c r="B241" s="11">
        <v>11699.65</v>
      </c>
      <c r="C241" s="11">
        <v>13.93</v>
      </c>
      <c r="D241" s="11">
        <v>15.4</v>
      </c>
      <c r="E241" s="11">
        <v>33.58</v>
      </c>
      <c r="F241" s="11">
        <v>52.637799999999999</v>
      </c>
      <c r="G241" s="11">
        <v>24.173999999999999</v>
      </c>
      <c r="H241" s="11">
        <v>6.8789999999999996</v>
      </c>
      <c r="I241" s="10">
        <f t="shared" si="21"/>
        <v>1.8228282373922156E-4</v>
      </c>
      <c r="J241" s="9">
        <f t="shared" si="22"/>
        <v>-2.0854479235080658E-3</v>
      </c>
      <c r="K241" s="9">
        <f t="shared" si="23"/>
        <v>8.6893555394640387E-3</v>
      </c>
      <c r="L241" s="9">
        <f t="shared" si="24"/>
        <v>3.9113428943937656E-3</v>
      </c>
      <c r="M241" s="9">
        <f t="shared" si="25"/>
        <v>3.8863976083705065E-3</v>
      </c>
      <c r="N241" s="9">
        <f t="shared" si="26"/>
        <v>7.4586444291753207E-3</v>
      </c>
      <c r="O241" s="9">
        <f t="shared" si="27"/>
        <v>6.5370362659782355E-3</v>
      </c>
    </row>
    <row r="242" spans="1:15" ht="14.4">
      <c r="A242" s="12">
        <v>43642</v>
      </c>
      <c r="B242" s="11">
        <v>11796.45</v>
      </c>
      <c r="C242" s="11">
        <v>14</v>
      </c>
      <c r="D242" s="11">
        <v>15.46</v>
      </c>
      <c r="E242" s="11">
        <v>33.82</v>
      </c>
      <c r="F242" s="11">
        <v>52.972200000000001</v>
      </c>
      <c r="G242" s="11">
        <v>24.303999999999998</v>
      </c>
      <c r="H242" s="11">
        <v>6.8819999999999997</v>
      </c>
      <c r="I242" s="10">
        <f t="shared" si="21"/>
        <v>1.8235973839275665E-4</v>
      </c>
      <c r="J242" s="9">
        <f t="shared" si="22"/>
        <v>8.2737517788995518E-3</v>
      </c>
      <c r="K242" s="9">
        <f t="shared" si="23"/>
        <v>5.0251256281406143E-3</v>
      </c>
      <c r="L242" s="9">
        <f t="shared" si="24"/>
        <v>3.8961038961038419E-3</v>
      </c>
      <c r="M242" s="9">
        <f t="shared" si="25"/>
        <v>7.1471113758190263E-3</v>
      </c>
      <c r="N242" s="9">
        <f t="shared" si="26"/>
        <v>6.3528490932371895E-3</v>
      </c>
      <c r="O242" s="9">
        <f t="shared" si="27"/>
        <v>5.3776784975592129E-3</v>
      </c>
    </row>
    <row r="243" spans="1:15" ht="14.4">
      <c r="A243" s="12">
        <v>43643</v>
      </c>
      <c r="B243" s="11">
        <v>11847.55</v>
      </c>
      <c r="C243" s="11">
        <v>14.01</v>
      </c>
      <c r="D243" s="11">
        <v>15.54</v>
      </c>
      <c r="E243" s="11">
        <v>33.89</v>
      </c>
      <c r="F243" s="11">
        <v>53.030700000000003</v>
      </c>
      <c r="G243" s="11">
        <v>24.335000000000001</v>
      </c>
      <c r="H243" s="11">
        <v>6.8460000000000001</v>
      </c>
      <c r="I243" s="10">
        <f t="shared" si="21"/>
        <v>1.8143662042446884E-4</v>
      </c>
      <c r="J243" s="9">
        <f t="shared" si="22"/>
        <v>4.331811689109788E-3</v>
      </c>
      <c r="K243" s="9">
        <f t="shared" si="23"/>
        <v>7.1428571428566734E-4</v>
      </c>
      <c r="L243" s="9">
        <f t="shared" si="24"/>
        <v>5.1746442432081263E-3</v>
      </c>
      <c r="M243" s="9">
        <f t="shared" si="25"/>
        <v>2.0697811945593614E-3</v>
      </c>
      <c r="N243" s="9">
        <f t="shared" si="26"/>
        <v>1.1043528492304944E-3</v>
      </c>
      <c r="O243" s="9">
        <f t="shared" si="27"/>
        <v>1.2755102040817867E-3</v>
      </c>
    </row>
    <row r="244" spans="1:15" ht="14.4">
      <c r="A244" s="12">
        <v>43644</v>
      </c>
      <c r="B244" s="11">
        <v>11841.55</v>
      </c>
      <c r="C244" s="11">
        <v>13.97</v>
      </c>
      <c r="D244" s="11">
        <v>15.56</v>
      </c>
      <c r="E244" s="11">
        <v>33.92</v>
      </c>
      <c r="F244" s="11">
        <v>53.029000000000003</v>
      </c>
      <c r="G244" s="11">
        <v>24.254999999999999</v>
      </c>
      <c r="H244" s="11">
        <v>6.8330000000000002</v>
      </c>
      <c r="I244" s="10">
        <f t="shared" si="21"/>
        <v>1.8110319603925618E-4</v>
      </c>
      <c r="J244" s="9">
        <f t="shared" si="22"/>
        <v>-5.0643381965043144E-4</v>
      </c>
      <c r="K244" s="9">
        <f t="shared" si="23"/>
        <v>-2.855103497501732E-3</v>
      </c>
      <c r="L244" s="9">
        <f t="shared" si="24"/>
        <v>1.2870012870014325E-3</v>
      </c>
      <c r="M244" s="9">
        <f t="shared" si="25"/>
        <v>8.8521687813525318E-4</v>
      </c>
      <c r="N244" s="9">
        <f t="shared" si="26"/>
        <v>-3.2056902888322192E-5</v>
      </c>
      <c r="O244" s="9">
        <f t="shared" si="27"/>
        <v>-3.28744606533804E-3</v>
      </c>
    </row>
    <row r="245" spans="1:15" ht="14.4">
      <c r="A245" s="12">
        <v>43647</v>
      </c>
      <c r="B245" s="11">
        <v>11788.85</v>
      </c>
      <c r="C245" s="11">
        <v>14.06</v>
      </c>
      <c r="D245" s="11">
        <v>15.61</v>
      </c>
      <c r="E245" s="11">
        <v>34.01</v>
      </c>
      <c r="F245" s="11">
        <v>53.161900000000003</v>
      </c>
      <c r="G245" s="11">
        <v>24.332999999999998</v>
      </c>
      <c r="H245" s="11">
        <v>6.7510000000000003</v>
      </c>
      <c r="I245" s="10">
        <f t="shared" si="21"/>
        <v>1.7899912461882828E-4</v>
      </c>
      <c r="J245" s="9">
        <f t="shared" si="22"/>
        <v>-4.4504308979820273E-3</v>
      </c>
      <c r="K245" s="9">
        <f t="shared" si="23"/>
        <v>6.4423765211165662E-3</v>
      </c>
      <c r="L245" s="9">
        <f t="shared" si="24"/>
        <v>3.2133676092545027E-3</v>
      </c>
      <c r="M245" s="9">
        <f t="shared" si="25"/>
        <v>2.6533018867922475E-3</v>
      </c>
      <c r="N245" s="9">
        <f t="shared" si="26"/>
        <v>2.5061758660356315E-3</v>
      </c>
      <c r="O245" s="9">
        <f t="shared" si="27"/>
        <v>3.2158317872603703E-3</v>
      </c>
    </row>
    <row r="246" spans="1:15" ht="14.4">
      <c r="A246" s="12">
        <v>43648</v>
      </c>
      <c r="B246" s="11">
        <v>11910.3</v>
      </c>
      <c r="C246" s="11">
        <v>14.11</v>
      </c>
      <c r="D246" s="11">
        <v>15.65</v>
      </c>
      <c r="E246" s="11">
        <v>34.049999999999997</v>
      </c>
      <c r="F246" s="11">
        <v>53.304000000000002</v>
      </c>
      <c r="G246" s="11">
        <v>24.388999999999999</v>
      </c>
      <c r="H246" s="11">
        <v>6.6950000000000003</v>
      </c>
      <c r="I246" s="10">
        <f t="shared" si="21"/>
        <v>1.7756127135726274E-4</v>
      </c>
      <c r="J246" s="9">
        <f t="shared" si="22"/>
        <v>1.0302107499883251E-2</v>
      </c>
      <c r="K246" s="9">
        <f t="shared" si="23"/>
        <v>3.5561877667140696E-3</v>
      </c>
      <c r="L246" s="9">
        <f t="shared" si="24"/>
        <v>2.5624599615632349E-3</v>
      </c>
      <c r="M246" s="9">
        <f t="shared" si="25"/>
        <v>1.1761246692150173E-3</v>
      </c>
      <c r="N246" s="9">
        <f t="shared" si="26"/>
        <v>2.6729669180372007E-3</v>
      </c>
      <c r="O246" s="9">
        <f t="shared" si="27"/>
        <v>2.3014013890600982E-3</v>
      </c>
    </row>
    <row r="247" spans="1:15" ht="14.4">
      <c r="A247" s="12">
        <v>43649</v>
      </c>
      <c r="B247" s="11">
        <v>11916.75</v>
      </c>
      <c r="C247" s="11">
        <v>14.11</v>
      </c>
      <c r="D247" s="11">
        <v>15.66</v>
      </c>
      <c r="E247" s="11">
        <v>33.99</v>
      </c>
      <c r="F247" s="11">
        <v>53.244199999999999</v>
      </c>
      <c r="G247" s="11">
        <v>24.425999999999998</v>
      </c>
      <c r="H247" s="11">
        <v>6.5620000000000003</v>
      </c>
      <c r="I247" s="10">
        <f t="shared" si="21"/>
        <v>1.7414335132093228E-4</v>
      </c>
      <c r="J247" s="9">
        <f t="shared" si="22"/>
        <v>5.4154807183715015E-4</v>
      </c>
      <c r="K247" s="9">
        <f t="shared" si="23"/>
        <v>0</v>
      </c>
      <c r="L247" s="9">
        <f t="shared" si="24"/>
        <v>6.3897763578268929E-4</v>
      </c>
      <c r="M247" s="9">
        <f t="shared" si="25"/>
        <v>-1.7621145374447922E-3</v>
      </c>
      <c r="N247" s="9">
        <f t="shared" si="26"/>
        <v>-1.1218670268647868E-3</v>
      </c>
      <c r="O247" s="9">
        <f t="shared" si="27"/>
        <v>1.5170773709458629E-3</v>
      </c>
    </row>
    <row r="248" spans="1:15" ht="14.4">
      <c r="A248" s="12">
        <v>43650</v>
      </c>
      <c r="B248" s="11">
        <v>11946.75</v>
      </c>
      <c r="C248" s="11">
        <v>14.14</v>
      </c>
      <c r="D248" s="11">
        <v>15.73</v>
      </c>
      <c r="E248" s="11">
        <v>34.03</v>
      </c>
      <c r="F248" s="11">
        <v>53.365299999999998</v>
      </c>
      <c r="G248" s="11">
        <v>24.512</v>
      </c>
      <c r="H248" s="11">
        <v>6.5880000000000001</v>
      </c>
      <c r="I248" s="10">
        <f t="shared" si="21"/>
        <v>1.7481185055268078E-4</v>
      </c>
      <c r="J248" s="9">
        <f t="shared" si="22"/>
        <v>2.5174649128327786E-3</v>
      </c>
      <c r="K248" s="9">
        <f t="shared" si="23"/>
        <v>2.1261516654855761E-3</v>
      </c>
      <c r="L248" s="9">
        <f t="shared" si="24"/>
        <v>4.46998722860803E-3</v>
      </c>
      <c r="M248" s="9">
        <f t="shared" si="25"/>
        <v>1.1768167107972793E-3</v>
      </c>
      <c r="N248" s="9">
        <f t="shared" si="26"/>
        <v>2.274426134677654E-3</v>
      </c>
      <c r="O248" s="9">
        <f t="shared" si="27"/>
        <v>3.5208384508311763E-3</v>
      </c>
    </row>
    <row r="249" spans="1:15" ht="14.4">
      <c r="A249" s="12">
        <v>43651</v>
      </c>
      <c r="B249" s="11">
        <v>11811.15</v>
      </c>
      <c r="C249" s="11">
        <v>13.97</v>
      </c>
      <c r="D249" s="11">
        <v>15.6</v>
      </c>
      <c r="E249" s="11">
        <v>33.67</v>
      </c>
      <c r="F249" s="11">
        <v>52.809100000000001</v>
      </c>
      <c r="G249" s="11">
        <v>24.222000000000001</v>
      </c>
      <c r="H249" s="11">
        <v>6.5430000000000001</v>
      </c>
      <c r="I249" s="10">
        <f t="shared" si="21"/>
        <v>1.7365472977814989E-4</v>
      </c>
      <c r="J249" s="9">
        <f t="shared" si="22"/>
        <v>-1.1350367254692739E-2</v>
      </c>
      <c r="K249" s="9">
        <f t="shared" si="23"/>
        <v>-1.2022630834512049E-2</v>
      </c>
      <c r="L249" s="9">
        <f t="shared" si="24"/>
        <v>-8.2644628099174389E-3</v>
      </c>
      <c r="M249" s="9">
        <f t="shared" si="25"/>
        <v>-1.0578900969732574E-2</v>
      </c>
      <c r="N249" s="9">
        <f t="shared" si="26"/>
        <v>-1.0422503012257001E-2</v>
      </c>
      <c r="O249" s="9">
        <f t="shared" si="27"/>
        <v>-1.1830939947780617E-2</v>
      </c>
    </row>
    <row r="250" spans="1:15" ht="14.4">
      <c r="A250" s="12">
        <v>43654</v>
      </c>
      <c r="B250" s="11">
        <v>11558.6</v>
      </c>
      <c r="C250" s="11">
        <v>13.68</v>
      </c>
      <c r="D250" s="11">
        <v>15.24</v>
      </c>
      <c r="E250" s="11">
        <v>33.020000000000003</v>
      </c>
      <c r="F250" s="11">
        <v>51.752000000000002</v>
      </c>
      <c r="G250" s="11">
        <v>23.704000000000001</v>
      </c>
      <c r="H250" s="11">
        <v>6.4930000000000003</v>
      </c>
      <c r="I250" s="10">
        <f t="shared" si="21"/>
        <v>1.7236846826285124E-4</v>
      </c>
      <c r="J250" s="9">
        <f t="shared" si="22"/>
        <v>-2.1382337875651358E-2</v>
      </c>
      <c r="K250" s="9">
        <f t="shared" si="23"/>
        <v>-2.0758768790264948E-2</v>
      </c>
      <c r="L250" s="9">
        <f t="shared" si="24"/>
        <v>-2.3076923076922995E-2</v>
      </c>
      <c r="M250" s="9">
        <f t="shared" si="25"/>
        <v>-1.9305019305019266E-2</v>
      </c>
      <c r="N250" s="9">
        <f t="shared" si="26"/>
        <v>-2.0017383367639252E-2</v>
      </c>
      <c r="O250" s="9">
        <f t="shared" si="27"/>
        <v>-2.1385517298323831E-2</v>
      </c>
    </row>
    <row r="251" spans="1:15" ht="14.4">
      <c r="A251" s="12">
        <v>43655</v>
      </c>
      <c r="B251" s="11">
        <v>11555.9</v>
      </c>
      <c r="C251" s="11">
        <v>13.69</v>
      </c>
      <c r="D251" s="11">
        <v>15.25</v>
      </c>
      <c r="E251" s="11">
        <v>32.94</v>
      </c>
      <c r="F251" s="11">
        <v>51.782800000000002</v>
      </c>
      <c r="G251" s="11">
        <v>23.785</v>
      </c>
      <c r="H251" s="11">
        <v>6.4880000000000004</v>
      </c>
      <c r="I251" s="10">
        <f t="shared" si="21"/>
        <v>1.7223980898828373E-4</v>
      </c>
      <c r="J251" s="9">
        <f t="shared" si="22"/>
        <v>-2.335923035662324E-4</v>
      </c>
      <c r="K251" s="9">
        <f t="shared" si="23"/>
        <v>7.309941520468044E-4</v>
      </c>
      <c r="L251" s="9">
        <f t="shared" si="24"/>
        <v>6.5616797900269752E-4</v>
      </c>
      <c r="M251" s="9">
        <f t="shared" si="25"/>
        <v>-2.4227740763175243E-3</v>
      </c>
      <c r="N251" s="9">
        <f t="shared" si="26"/>
        <v>5.9514608131094882E-4</v>
      </c>
      <c r="O251" s="9">
        <f t="shared" si="27"/>
        <v>3.4171447856901072E-3</v>
      </c>
    </row>
    <row r="252" spans="1:15" ht="14.4">
      <c r="A252" s="12">
        <v>43656</v>
      </c>
      <c r="B252" s="11">
        <v>11498.9</v>
      </c>
      <c r="C252" s="11">
        <v>13.6</v>
      </c>
      <c r="D252" s="11">
        <v>15.2</v>
      </c>
      <c r="E252" s="11">
        <v>32.78</v>
      </c>
      <c r="F252" s="11">
        <v>51.414700000000003</v>
      </c>
      <c r="G252" s="11">
        <v>23.617000000000001</v>
      </c>
      <c r="H252" s="11">
        <v>6.4329999999999998</v>
      </c>
      <c r="I252" s="10">
        <f t="shared" si="21"/>
        <v>1.7082415922020644E-4</v>
      </c>
      <c r="J252" s="9">
        <f t="shared" si="22"/>
        <v>-4.93254527990028E-3</v>
      </c>
      <c r="K252" s="9">
        <f t="shared" si="23"/>
        <v>-6.5741417092768373E-3</v>
      </c>
      <c r="L252" s="9">
        <f t="shared" si="24"/>
        <v>-3.2786885245902342E-3</v>
      </c>
      <c r="M252" s="9">
        <f t="shared" si="25"/>
        <v>-4.8573163327260138E-3</v>
      </c>
      <c r="N252" s="9">
        <f t="shared" si="26"/>
        <v>-7.1085379701367746E-3</v>
      </c>
      <c r="O252" s="9">
        <f t="shared" si="27"/>
        <v>-7.0632751734286403E-3</v>
      </c>
    </row>
    <row r="253" spans="1:15" ht="14.4">
      <c r="A253" s="12">
        <v>43657</v>
      </c>
      <c r="B253" s="11">
        <v>11582.9</v>
      </c>
      <c r="C253" s="11">
        <v>13.67</v>
      </c>
      <c r="D253" s="11">
        <v>15.31</v>
      </c>
      <c r="E253" s="11">
        <v>32.81</v>
      </c>
      <c r="F253" s="11">
        <v>51.627000000000002</v>
      </c>
      <c r="G253" s="11">
        <v>23.757999999999999</v>
      </c>
      <c r="H253" s="11">
        <v>6.3310000000000004</v>
      </c>
      <c r="I253" s="10">
        <f t="shared" si="21"/>
        <v>1.6819684025382031E-4</v>
      </c>
      <c r="J253" s="9">
        <f t="shared" si="22"/>
        <v>7.3050465696717914E-3</v>
      </c>
      <c r="K253" s="9">
        <f t="shared" si="23"/>
        <v>5.1470588235293935E-3</v>
      </c>
      <c r="L253" s="9">
        <f t="shared" si="24"/>
        <v>7.2368421052633192E-3</v>
      </c>
      <c r="M253" s="9">
        <f t="shared" si="25"/>
        <v>9.1519219036007016E-4</v>
      </c>
      <c r="N253" s="9">
        <f t="shared" si="26"/>
        <v>4.1291692842708727E-3</v>
      </c>
      <c r="O253" s="9">
        <f t="shared" si="27"/>
        <v>5.97027564889685E-3</v>
      </c>
    </row>
    <row r="254" spans="1:15" ht="14.4">
      <c r="A254" s="12">
        <v>43658</v>
      </c>
      <c r="B254" s="11">
        <v>11552.5</v>
      </c>
      <c r="C254" s="11">
        <v>13.62</v>
      </c>
      <c r="D254" s="11">
        <v>15.32</v>
      </c>
      <c r="E254" s="11">
        <v>32.840000000000003</v>
      </c>
      <c r="F254" s="11">
        <v>51.630499999999998</v>
      </c>
      <c r="G254" s="11">
        <v>23.733000000000001</v>
      </c>
      <c r="H254" s="11">
        <v>6.3449999999999998</v>
      </c>
      <c r="I254" s="10">
        <f t="shared" si="21"/>
        <v>1.685576014374135E-4</v>
      </c>
      <c r="J254" s="9">
        <f t="shared" si="22"/>
        <v>-2.6245586165812851E-3</v>
      </c>
      <c r="K254" s="9">
        <f t="shared" si="23"/>
        <v>-3.6576444769569338E-3</v>
      </c>
      <c r="L254" s="9">
        <f t="shared" si="24"/>
        <v>6.5316786414104655E-4</v>
      </c>
      <c r="M254" s="9">
        <f t="shared" si="25"/>
        <v>9.1435537945749878E-4</v>
      </c>
      <c r="N254" s="9">
        <f t="shared" si="26"/>
        <v>6.7793983768105193E-5</v>
      </c>
      <c r="O254" s="9">
        <f t="shared" si="27"/>
        <v>-1.0522771277042819E-3</v>
      </c>
    </row>
    <row r="255" spans="1:15" ht="14.4">
      <c r="A255" s="12">
        <v>43661</v>
      </c>
      <c r="B255" s="11">
        <v>11588.35</v>
      </c>
      <c r="C255" s="11">
        <v>13.62</v>
      </c>
      <c r="D255" s="11">
        <v>15.28</v>
      </c>
      <c r="E255" s="11">
        <v>32.81</v>
      </c>
      <c r="F255" s="11">
        <v>51.794800000000002</v>
      </c>
      <c r="G255" s="11">
        <v>23.718</v>
      </c>
      <c r="H255" s="11">
        <v>6.3869999999999996</v>
      </c>
      <c r="I255" s="10">
        <f t="shared" si="21"/>
        <v>1.6963960087879038E-4</v>
      </c>
      <c r="J255" s="9">
        <f t="shared" si="22"/>
        <v>3.1032244103008644E-3</v>
      </c>
      <c r="K255" s="9">
        <f t="shared" si="23"/>
        <v>0</v>
      </c>
      <c r="L255" s="9">
        <f t="shared" si="24"/>
        <v>-2.6109660574412663E-3</v>
      </c>
      <c r="M255" s="9">
        <f t="shared" si="25"/>
        <v>-9.1352009744216645E-4</v>
      </c>
      <c r="N255" s="9">
        <f t="shared" si="26"/>
        <v>3.1822275592916505E-3</v>
      </c>
      <c r="O255" s="9">
        <f t="shared" si="27"/>
        <v>-6.320313487548912E-4</v>
      </c>
    </row>
    <row r="256" spans="1:15" ht="14.4">
      <c r="A256" s="12">
        <v>43662</v>
      </c>
      <c r="B256" s="11">
        <v>11662.6</v>
      </c>
      <c r="C256" s="11">
        <v>13.68</v>
      </c>
      <c r="D256" s="11">
        <v>15.32</v>
      </c>
      <c r="E256" s="11">
        <v>32.99</v>
      </c>
      <c r="F256" s="11">
        <v>52.040999999999997</v>
      </c>
      <c r="G256" s="11">
        <v>23.853999999999999</v>
      </c>
      <c r="H256" s="11">
        <v>6.3609999999999998</v>
      </c>
      <c r="I256" s="10">
        <f t="shared" si="21"/>
        <v>1.689698419420349E-4</v>
      </c>
      <c r="J256" s="9">
        <f t="shared" si="22"/>
        <v>6.4072969836086457E-3</v>
      </c>
      <c r="K256" s="9">
        <f t="shared" si="23"/>
        <v>4.405286343612369E-3</v>
      </c>
      <c r="L256" s="9">
        <f t="shared" si="24"/>
        <v>2.6178010471205049E-3</v>
      </c>
      <c r="M256" s="9">
        <f t="shared" si="25"/>
        <v>5.4861322767449927E-3</v>
      </c>
      <c r="N256" s="9">
        <f t="shared" si="26"/>
        <v>4.7533729254674029E-3</v>
      </c>
      <c r="O256" s="9">
        <f t="shared" si="27"/>
        <v>5.7340416561260099E-3</v>
      </c>
    </row>
    <row r="257" spans="1:15" ht="14.4">
      <c r="A257" s="12">
        <v>43663</v>
      </c>
      <c r="B257" s="11">
        <v>11687.5</v>
      </c>
      <c r="C257" s="11">
        <v>13.7</v>
      </c>
      <c r="D257" s="11">
        <v>15.36</v>
      </c>
      <c r="E257" s="11">
        <v>33.06</v>
      </c>
      <c r="F257" s="11">
        <v>52.339599999999997</v>
      </c>
      <c r="G257" s="11">
        <v>23.870999999999999</v>
      </c>
      <c r="H257" s="11">
        <v>6.4180000000000001</v>
      </c>
      <c r="I257" s="10">
        <f t="shared" si="21"/>
        <v>1.7043794630389186E-4</v>
      </c>
      <c r="J257" s="9">
        <f t="shared" si="22"/>
        <v>2.1350299247164806E-3</v>
      </c>
      <c r="K257" s="9">
        <f t="shared" si="23"/>
        <v>1.4619883040936088E-3</v>
      </c>
      <c r="L257" s="9">
        <f t="shared" si="24"/>
        <v>2.6109660574411553E-3</v>
      </c>
      <c r="M257" s="9">
        <f t="shared" si="25"/>
        <v>2.121855107608317E-3</v>
      </c>
      <c r="N257" s="9">
        <f t="shared" si="26"/>
        <v>5.7377836705674312E-3</v>
      </c>
      <c r="O257" s="9">
        <f t="shared" si="27"/>
        <v>7.1266873480335668E-4</v>
      </c>
    </row>
    <row r="258" spans="1:15" ht="14.4">
      <c r="A258" s="12">
        <v>43664</v>
      </c>
      <c r="B258" s="11">
        <v>11596.9</v>
      </c>
      <c r="C258" s="11">
        <v>13.59</v>
      </c>
      <c r="D258" s="11">
        <v>15.25</v>
      </c>
      <c r="E258" s="11">
        <v>32.82</v>
      </c>
      <c r="F258" s="11">
        <v>51.9437</v>
      </c>
      <c r="G258" s="11">
        <v>23.643999999999998</v>
      </c>
      <c r="H258" s="11">
        <v>6.4640000000000004</v>
      </c>
      <c r="I258" s="10">
        <f t="shared" ref="I258:I321" si="28">POWER(1+H258/100,1/365)-1</f>
        <v>1.7162216059807278E-4</v>
      </c>
      <c r="J258" s="9">
        <f t="shared" si="22"/>
        <v>-7.7518716577540392E-3</v>
      </c>
      <c r="K258" s="9">
        <f t="shared" si="23"/>
        <v>-8.0291970802919277E-3</v>
      </c>
      <c r="L258" s="9">
        <f t="shared" si="24"/>
        <v>-7.1614583333332593E-3</v>
      </c>
      <c r="M258" s="9">
        <f t="shared" si="25"/>
        <v>-7.2595281306715442E-3</v>
      </c>
      <c r="N258" s="9">
        <f t="shared" si="26"/>
        <v>-7.5640623925287143E-3</v>
      </c>
      <c r="O258" s="9">
        <f t="shared" si="27"/>
        <v>-9.5094466088559981E-3</v>
      </c>
    </row>
    <row r="259" spans="1:15" ht="14.4">
      <c r="A259" s="12">
        <v>43665</v>
      </c>
      <c r="B259" s="11">
        <v>11419.25</v>
      </c>
      <c r="C259" s="11">
        <v>13.37</v>
      </c>
      <c r="D259" s="11">
        <v>15.05</v>
      </c>
      <c r="E259" s="11">
        <v>32.19</v>
      </c>
      <c r="F259" s="11">
        <v>51.210299999999997</v>
      </c>
      <c r="G259" s="11">
        <v>23.257999999999999</v>
      </c>
      <c r="H259" s="11">
        <v>6.4379999999999997</v>
      </c>
      <c r="I259" s="10">
        <f t="shared" si="28"/>
        <v>1.709528847964048E-4</v>
      </c>
      <c r="J259" s="9">
        <f t="shared" ref="J259:J303" si="29">B259/B258-1</f>
        <v>-1.531874897601937E-2</v>
      </c>
      <c r="K259" s="9">
        <f t="shared" ref="K259:K303" si="30">C259/C258-1</f>
        <v>-1.6188373804267853E-2</v>
      </c>
      <c r="L259" s="9">
        <f t="shared" ref="L259:L303" si="31">D259/D258-1</f>
        <v>-1.3114754098360604E-2</v>
      </c>
      <c r="M259" s="9">
        <f t="shared" ref="M259:M303" si="32">E259/E258-1</f>
        <v>-1.9195612431444298E-2</v>
      </c>
      <c r="N259" s="9">
        <f t="shared" ref="N259:N303" si="33">F259/F258-1</f>
        <v>-1.4119132830352932E-2</v>
      </c>
      <c r="O259" s="9">
        <f t="shared" ref="O259:O303" si="34">G259/G258-1</f>
        <v>-1.6325494840128574E-2</v>
      </c>
    </row>
    <row r="260" spans="1:15" ht="14.4">
      <c r="A260" s="12">
        <v>43668</v>
      </c>
      <c r="B260" s="11">
        <v>11346.2</v>
      </c>
      <c r="C260" s="11">
        <v>13.26</v>
      </c>
      <c r="D260" s="11">
        <v>14.89</v>
      </c>
      <c r="E260" s="11">
        <v>32</v>
      </c>
      <c r="F260" s="11">
        <v>50.889699999999998</v>
      </c>
      <c r="G260" s="11">
        <v>23.181000000000001</v>
      </c>
      <c r="H260" s="11">
        <v>6.5140000000000002</v>
      </c>
      <c r="I260" s="10">
        <f t="shared" si="28"/>
        <v>1.7290877143971706E-4</v>
      </c>
      <c r="J260" s="9">
        <f t="shared" si="29"/>
        <v>-6.3970926286751606E-3</v>
      </c>
      <c r="K260" s="9">
        <f t="shared" si="30"/>
        <v>-8.2273747195212854E-3</v>
      </c>
      <c r="L260" s="9">
        <f t="shared" si="31"/>
        <v>-1.0631229235880446E-2</v>
      </c>
      <c r="M260" s="9">
        <f t="shared" si="32"/>
        <v>-5.9024541783161411E-3</v>
      </c>
      <c r="N260" s="9">
        <f t="shared" si="33"/>
        <v>-6.2604593216598614E-3</v>
      </c>
      <c r="O260" s="9">
        <f t="shared" si="34"/>
        <v>-3.3106887952532027E-3</v>
      </c>
    </row>
    <row r="261" spans="1:15" ht="14.4">
      <c r="A261" s="12">
        <v>43669</v>
      </c>
      <c r="B261" s="11">
        <v>11331.05</v>
      </c>
      <c r="C261" s="11">
        <v>13.27</v>
      </c>
      <c r="D261" s="11">
        <v>14.9</v>
      </c>
      <c r="E261" s="11">
        <v>32.130000000000003</v>
      </c>
      <c r="F261" s="11">
        <v>50.926099999999998</v>
      </c>
      <c r="G261" s="11">
        <v>23.184999999999999</v>
      </c>
      <c r="H261" s="11">
        <v>6.5250000000000004</v>
      </c>
      <c r="I261" s="10">
        <f t="shared" si="28"/>
        <v>1.7319174499408341E-4</v>
      </c>
      <c r="J261" s="9">
        <f t="shared" si="29"/>
        <v>-1.3352488057677414E-3</v>
      </c>
      <c r="K261" s="9">
        <f t="shared" si="30"/>
        <v>7.541478129713397E-4</v>
      </c>
      <c r="L261" s="9">
        <f t="shared" si="31"/>
        <v>6.7159167226327199E-4</v>
      </c>
      <c r="M261" s="9">
        <f t="shared" si="32"/>
        <v>4.0625000000000799E-3</v>
      </c>
      <c r="N261" s="9">
        <f t="shared" si="33"/>
        <v>7.1527244216418318E-4</v>
      </c>
      <c r="O261" s="9">
        <f t="shared" si="34"/>
        <v>1.7255510978819721E-4</v>
      </c>
    </row>
    <row r="262" spans="1:15" ht="14.4">
      <c r="A262" s="12">
        <v>43670</v>
      </c>
      <c r="B262" s="11">
        <v>11271.3</v>
      </c>
      <c r="C262" s="11">
        <v>13.19</v>
      </c>
      <c r="D262" s="11">
        <v>14.81</v>
      </c>
      <c r="E262" s="11">
        <v>32</v>
      </c>
      <c r="F262" s="11">
        <v>50.615400000000001</v>
      </c>
      <c r="G262" s="11">
        <v>22.933</v>
      </c>
      <c r="H262" s="11">
        <v>6.4119999999999999</v>
      </c>
      <c r="I262" s="10">
        <f t="shared" si="28"/>
        <v>1.702834459362812E-4</v>
      </c>
      <c r="J262" s="9">
        <f t="shared" si="29"/>
        <v>-5.2731212023598983E-3</v>
      </c>
      <c r="K262" s="9">
        <f t="shared" si="30"/>
        <v>-6.0286360211002643E-3</v>
      </c>
      <c r="L262" s="9">
        <f t="shared" si="31"/>
        <v>-6.0402684563758413E-3</v>
      </c>
      <c r="M262" s="9">
        <f t="shared" si="32"/>
        <v>-4.046062869592415E-3</v>
      </c>
      <c r="N262" s="9">
        <f t="shared" si="33"/>
        <v>-6.100997327500024E-3</v>
      </c>
      <c r="O262" s="9">
        <f t="shared" si="34"/>
        <v>-1.0869096398533507E-2</v>
      </c>
    </row>
    <row r="263" spans="1:15" ht="14.4">
      <c r="A263" s="12">
        <v>43671</v>
      </c>
      <c r="B263" s="11">
        <v>11252.15</v>
      </c>
      <c r="C263" s="11">
        <v>13.17</v>
      </c>
      <c r="D263" s="11">
        <v>14.83</v>
      </c>
      <c r="E263" s="11">
        <v>32.049999999999997</v>
      </c>
      <c r="F263" s="11">
        <v>50.623899999999999</v>
      </c>
      <c r="G263" s="11">
        <v>22.957999999999998</v>
      </c>
      <c r="H263" s="11">
        <v>6.3869999999999996</v>
      </c>
      <c r="I263" s="10">
        <f t="shared" si="28"/>
        <v>1.6963960087879038E-4</v>
      </c>
      <c r="J263" s="9">
        <f t="shared" si="29"/>
        <v>-1.6990054385918052E-3</v>
      </c>
      <c r="K263" s="9">
        <f t="shared" si="30"/>
        <v>-1.5163002274449777E-3</v>
      </c>
      <c r="L263" s="9">
        <f t="shared" si="31"/>
        <v>1.3504388926399713E-3</v>
      </c>
      <c r="M263" s="9">
        <f t="shared" si="32"/>
        <v>1.5624999999999112E-3</v>
      </c>
      <c r="N263" s="9">
        <f t="shared" si="33"/>
        <v>1.6793307965556892E-4</v>
      </c>
      <c r="O263" s="9">
        <f t="shared" si="34"/>
        <v>1.090132124013321E-3</v>
      </c>
    </row>
    <row r="264" spans="1:15" ht="14.4">
      <c r="A264" s="12">
        <v>43672</v>
      </c>
      <c r="B264" s="11">
        <v>11284.3</v>
      </c>
      <c r="C264" s="11">
        <v>13.23</v>
      </c>
      <c r="D264" s="11">
        <v>14.94</v>
      </c>
      <c r="E264" s="11">
        <v>32.15</v>
      </c>
      <c r="F264" s="11">
        <v>50.835700000000003</v>
      </c>
      <c r="G264" s="11">
        <v>23.108000000000001</v>
      </c>
      <c r="H264" s="11">
        <v>6.3689999999999998</v>
      </c>
      <c r="I264" s="10">
        <f t="shared" si="28"/>
        <v>1.6917593900345196E-4</v>
      </c>
      <c r="J264" s="9">
        <f t="shared" si="29"/>
        <v>2.8572317290473936E-3</v>
      </c>
      <c r="K264" s="9">
        <f t="shared" si="30"/>
        <v>4.5558086560364419E-3</v>
      </c>
      <c r="L264" s="9">
        <f t="shared" si="31"/>
        <v>7.417397167902795E-3</v>
      </c>
      <c r="M264" s="9">
        <f t="shared" si="32"/>
        <v>3.1201248049923525E-3</v>
      </c>
      <c r="N264" s="9">
        <f t="shared" si="33"/>
        <v>4.1837946108458368E-3</v>
      </c>
      <c r="O264" s="9">
        <f t="shared" si="34"/>
        <v>6.533670180329354E-3</v>
      </c>
    </row>
    <row r="265" spans="1:15" ht="14.4">
      <c r="A265" s="12">
        <v>43675</v>
      </c>
      <c r="B265" s="11">
        <v>11189.2</v>
      </c>
      <c r="C265" s="11">
        <v>13.19</v>
      </c>
      <c r="D265" s="11">
        <v>14.82</v>
      </c>
      <c r="E265" s="11">
        <v>31.96</v>
      </c>
      <c r="F265" s="11">
        <v>50.560600000000001</v>
      </c>
      <c r="G265" s="11">
        <v>22.995999999999999</v>
      </c>
      <c r="H265" s="11">
        <v>6.423</v>
      </c>
      <c r="I265" s="10">
        <f t="shared" si="28"/>
        <v>1.7056668997450508E-4</v>
      </c>
      <c r="J265" s="9">
        <f t="shared" si="29"/>
        <v>-8.4276384002550664E-3</v>
      </c>
      <c r="K265" s="9">
        <f t="shared" si="30"/>
        <v>-3.023431594860182E-3</v>
      </c>
      <c r="L265" s="9">
        <f t="shared" si="31"/>
        <v>-8.0321285140562138E-3</v>
      </c>
      <c r="M265" s="9">
        <f t="shared" si="32"/>
        <v>-5.9097978227059533E-3</v>
      </c>
      <c r="N265" s="9">
        <f t="shared" si="33"/>
        <v>-5.4115513310528662E-3</v>
      </c>
      <c r="O265" s="9">
        <f t="shared" si="34"/>
        <v>-4.8468063008483275E-3</v>
      </c>
    </row>
    <row r="266" spans="1:15" ht="14.4">
      <c r="A266" s="12">
        <v>43676</v>
      </c>
      <c r="B266" s="11">
        <v>11085.4</v>
      </c>
      <c r="C266" s="11">
        <v>13.08</v>
      </c>
      <c r="D266" s="11">
        <v>14.62</v>
      </c>
      <c r="E266" s="11">
        <v>31.69</v>
      </c>
      <c r="F266" s="11">
        <v>50.249000000000002</v>
      </c>
      <c r="G266" s="11">
        <v>22.721</v>
      </c>
      <c r="H266" s="11">
        <v>6.3520000000000003</v>
      </c>
      <c r="I266" s="10">
        <f t="shared" si="28"/>
        <v>1.6873796426852827E-4</v>
      </c>
      <c r="J266" s="9">
        <f t="shared" si="29"/>
        <v>-9.2768026311086382E-3</v>
      </c>
      <c r="K266" s="9">
        <f t="shared" si="30"/>
        <v>-8.3396512509475995E-3</v>
      </c>
      <c r="L266" s="9">
        <f t="shared" si="31"/>
        <v>-1.3495276653171406E-2</v>
      </c>
      <c r="M266" s="9">
        <f t="shared" si="32"/>
        <v>-8.4480600750937995E-3</v>
      </c>
      <c r="N266" s="9">
        <f t="shared" si="33"/>
        <v>-6.1629015478454896E-3</v>
      </c>
      <c r="O266" s="9">
        <f t="shared" si="34"/>
        <v>-1.1958601495912324E-2</v>
      </c>
    </row>
    <row r="267" spans="1:15" ht="14.4">
      <c r="A267" s="12">
        <v>43677</v>
      </c>
      <c r="B267" s="11">
        <v>11118</v>
      </c>
      <c r="C267" s="11">
        <v>13.08</v>
      </c>
      <c r="D267" s="11">
        <v>14.68</v>
      </c>
      <c r="E267" s="11">
        <v>31.78</v>
      </c>
      <c r="F267" s="11">
        <v>50.530999999999999</v>
      </c>
      <c r="G267" s="11">
        <v>22.806999999999999</v>
      </c>
      <c r="H267" s="11">
        <v>6.39</v>
      </c>
      <c r="I267" s="10">
        <f t="shared" si="28"/>
        <v>1.6971687025191251E-4</v>
      </c>
      <c r="J267" s="9">
        <f t="shared" si="29"/>
        <v>2.94080502282279E-3</v>
      </c>
      <c r="K267" s="9">
        <f t="shared" si="30"/>
        <v>0</v>
      </c>
      <c r="L267" s="9">
        <f t="shared" si="31"/>
        <v>4.1039671682627787E-3</v>
      </c>
      <c r="M267" s="9">
        <f t="shared" si="32"/>
        <v>2.8400126222782873E-3</v>
      </c>
      <c r="N267" s="9">
        <f t="shared" si="33"/>
        <v>5.6120519811337921E-3</v>
      </c>
      <c r="O267" s="9">
        <f t="shared" si="34"/>
        <v>3.7850446723295406E-3</v>
      </c>
    </row>
    <row r="268" spans="1:15" ht="14.4">
      <c r="A268" s="12">
        <v>43678</v>
      </c>
      <c r="B268" s="11">
        <v>10980</v>
      </c>
      <c r="C268" s="11">
        <v>12.95</v>
      </c>
      <c r="D268" s="11">
        <v>14.59</v>
      </c>
      <c r="E268" s="11">
        <v>31.46</v>
      </c>
      <c r="F268" s="11">
        <v>49.762700000000002</v>
      </c>
      <c r="G268" s="11">
        <v>22.521999999999998</v>
      </c>
      <c r="H268" s="11">
        <v>6.3380000000000001</v>
      </c>
      <c r="I268" s="10">
        <f t="shared" si="28"/>
        <v>1.6837722676643629E-4</v>
      </c>
      <c r="J268" s="9">
        <f t="shared" si="29"/>
        <v>-1.2412304371289817E-2</v>
      </c>
      <c r="K268" s="9">
        <f t="shared" si="30"/>
        <v>-9.9388379204893296E-3</v>
      </c>
      <c r="L268" s="9">
        <f t="shared" si="31"/>
        <v>-6.1307901907357021E-3</v>
      </c>
      <c r="M268" s="9">
        <f t="shared" si="32"/>
        <v>-1.0069225928256764E-2</v>
      </c>
      <c r="N268" s="9">
        <f t="shared" si="33"/>
        <v>-1.5204527913557975E-2</v>
      </c>
      <c r="O268" s="9">
        <f t="shared" si="34"/>
        <v>-1.2496163458587284E-2</v>
      </c>
    </row>
    <row r="269" spans="1:15" ht="14.4">
      <c r="A269" s="12">
        <v>43679</v>
      </c>
      <c r="B269" s="11">
        <v>10997.35</v>
      </c>
      <c r="C269" s="11">
        <v>12.95</v>
      </c>
      <c r="D269" s="11">
        <v>14.63</v>
      </c>
      <c r="E269" s="11">
        <v>31.53</v>
      </c>
      <c r="F269" s="11">
        <v>49.758600000000001</v>
      </c>
      <c r="G269" s="11">
        <v>22.542000000000002</v>
      </c>
      <c r="H269" s="11">
        <v>6.3689999999999998</v>
      </c>
      <c r="I269" s="10">
        <f t="shared" si="28"/>
        <v>1.6917593900345196E-4</v>
      </c>
      <c r="J269" s="9">
        <f t="shared" si="29"/>
        <v>1.5801457194899449E-3</v>
      </c>
      <c r="K269" s="9">
        <f t="shared" si="30"/>
        <v>0</v>
      </c>
      <c r="L269" s="9">
        <f t="shared" si="31"/>
        <v>2.7416038382455099E-3</v>
      </c>
      <c r="M269" s="9">
        <f t="shared" si="32"/>
        <v>2.225047679593084E-3</v>
      </c>
      <c r="N269" s="9">
        <f t="shared" si="33"/>
        <v>-8.2391027818040641E-5</v>
      </c>
      <c r="O269" s="9">
        <f t="shared" si="34"/>
        <v>8.8802060207804345E-4</v>
      </c>
    </row>
    <row r="270" spans="1:15" ht="14.4">
      <c r="A270" s="12">
        <v>43682</v>
      </c>
      <c r="B270" s="11">
        <v>10862.6</v>
      </c>
      <c r="C270" s="11">
        <v>12.77</v>
      </c>
      <c r="D270" s="11">
        <v>14.48</v>
      </c>
      <c r="E270" s="11">
        <v>31.15</v>
      </c>
      <c r="F270" s="11">
        <v>49.214100000000002</v>
      </c>
      <c r="G270" s="11">
        <v>22.238</v>
      </c>
      <c r="H270" s="11">
        <v>6.4020000000000001</v>
      </c>
      <c r="I270" s="10">
        <f t="shared" si="28"/>
        <v>1.7002592601689237E-4</v>
      </c>
      <c r="J270" s="9">
        <f t="shared" si="29"/>
        <v>-1.2252951847490534E-2</v>
      </c>
      <c r="K270" s="9">
        <f t="shared" si="30"/>
        <v>-1.3899613899613916E-2</v>
      </c>
      <c r="L270" s="9">
        <f t="shared" si="31"/>
        <v>-1.0252904989747069E-2</v>
      </c>
      <c r="M270" s="9">
        <f t="shared" si="32"/>
        <v>-1.2052013954963581E-2</v>
      </c>
      <c r="N270" s="9">
        <f t="shared" si="33"/>
        <v>-1.0942831992861501E-2</v>
      </c>
      <c r="O270" s="9">
        <f t="shared" si="34"/>
        <v>-1.3485937361369937E-2</v>
      </c>
    </row>
    <row r="271" spans="1:15" ht="14.4">
      <c r="A271" s="12">
        <v>43683</v>
      </c>
      <c r="B271" s="11">
        <v>10948.25</v>
      </c>
      <c r="C271" s="11">
        <v>12.88</v>
      </c>
      <c r="D271" s="11">
        <v>14.64</v>
      </c>
      <c r="E271" s="11">
        <v>31.52</v>
      </c>
      <c r="F271" s="11">
        <v>49.903100000000002</v>
      </c>
      <c r="G271" s="11">
        <v>22.507999999999999</v>
      </c>
      <c r="H271" s="11">
        <v>6.4939999999999998</v>
      </c>
      <c r="I271" s="10">
        <f t="shared" si="28"/>
        <v>1.723941993947431E-4</v>
      </c>
      <c r="J271" s="9">
        <f t="shared" si="29"/>
        <v>7.8848526135546493E-3</v>
      </c>
      <c r="K271" s="9">
        <f t="shared" si="30"/>
        <v>8.6139389193422566E-3</v>
      </c>
      <c r="L271" s="9">
        <f t="shared" si="31"/>
        <v>1.1049723756906049E-2</v>
      </c>
      <c r="M271" s="9">
        <f t="shared" si="32"/>
        <v>1.1878009630818642E-2</v>
      </c>
      <c r="N271" s="9">
        <f t="shared" si="33"/>
        <v>1.4000052830388077E-2</v>
      </c>
      <c r="O271" s="9">
        <f t="shared" si="34"/>
        <v>1.2141379620469461E-2</v>
      </c>
    </row>
    <row r="272" spans="1:15" ht="14.4">
      <c r="A272" s="12">
        <v>43684</v>
      </c>
      <c r="B272" s="11">
        <v>10855.5</v>
      </c>
      <c r="C272" s="11">
        <v>12.76</v>
      </c>
      <c r="D272" s="11">
        <v>14.6</v>
      </c>
      <c r="E272" s="11">
        <v>31.44</v>
      </c>
      <c r="F272" s="11">
        <v>49.725200000000001</v>
      </c>
      <c r="G272" s="11">
        <v>22.309000000000001</v>
      </c>
      <c r="H272" s="11">
        <v>6.5179999999999998</v>
      </c>
      <c r="I272" s="10">
        <f t="shared" si="28"/>
        <v>1.7301167428573905E-4</v>
      </c>
      <c r="J272" s="9">
        <f t="shared" si="29"/>
        <v>-8.4716735551343403E-3</v>
      </c>
      <c r="K272" s="9">
        <f t="shared" si="30"/>
        <v>-9.3167701863354768E-3</v>
      </c>
      <c r="L272" s="9">
        <f t="shared" si="31"/>
        <v>-2.732240437158584E-3</v>
      </c>
      <c r="M272" s="9">
        <f t="shared" si="32"/>
        <v>-2.5380710659897998E-3</v>
      </c>
      <c r="N272" s="9">
        <f t="shared" si="33"/>
        <v>-3.5649087932413392E-3</v>
      </c>
      <c r="O272" s="9">
        <f t="shared" si="34"/>
        <v>-8.8413008708013718E-3</v>
      </c>
    </row>
    <row r="273" spans="1:15" ht="14.4">
      <c r="A273" s="12">
        <v>43685</v>
      </c>
      <c r="B273" s="11">
        <v>11032.45</v>
      </c>
      <c r="C273" s="11">
        <v>12.94</v>
      </c>
      <c r="D273" s="11">
        <v>14.79</v>
      </c>
      <c r="E273" s="11">
        <v>31.66</v>
      </c>
      <c r="F273" s="11">
        <v>50.271900000000002</v>
      </c>
      <c r="G273" s="11">
        <v>22.576000000000001</v>
      </c>
      <c r="H273" s="11">
        <v>6.62</v>
      </c>
      <c r="I273" s="10">
        <f t="shared" si="28"/>
        <v>1.7563439563117456E-4</v>
      </c>
      <c r="J273" s="9">
        <f t="shared" si="29"/>
        <v>1.6300492837732161E-2</v>
      </c>
      <c r="K273" s="9">
        <f t="shared" si="30"/>
        <v>1.4106583072100332E-2</v>
      </c>
      <c r="L273" s="9">
        <f t="shared" si="31"/>
        <v>1.3013698630137016E-2</v>
      </c>
      <c r="M273" s="9">
        <f t="shared" si="32"/>
        <v>6.9974554707379344E-3</v>
      </c>
      <c r="N273" s="9">
        <f t="shared" si="33"/>
        <v>1.0994425361788407E-2</v>
      </c>
      <c r="O273" s="9">
        <f t="shared" si="34"/>
        <v>1.1968263929355905E-2</v>
      </c>
    </row>
    <row r="274" spans="1:15" ht="14.4">
      <c r="A274" s="12">
        <v>43686</v>
      </c>
      <c r="B274" s="11">
        <v>11109.65</v>
      </c>
      <c r="C274" s="11">
        <v>13.04</v>
      </c>
      <c r="D274" s="11">
        <v>14.9</v>
      </c>
      <c r="E274" s="11">
        <v>32.049999999999997</v>
      </c>
      <c r="F274" s="11">
        <v>50.583399999999997</v>
      </c>
      <c r="G274" s="11">
        <v>22.728000000000002</v>
      </c>
      <c r="H274" s="11">
        <v>6.5350000000000001</v>
      </c>
      <c r="I274" s="10">
        <f t="shared" si="28"/>
        <v>1.7344896839399659E-4</v>
      </c>
      <c r="J274" s="9">
        <f t="shared" si="29"/>
        <v>6.9975390779020152E-3</v>
      </c>
      <c r="K274" s="9">
        <f t="shared" si="30"/>
        <v>7.7279752704790816E-3</v>
      </c>
      <c r="L274" s="9">
        <f t="shared" si="31"/>
        <v>7.4374577417175569E-3</v>
      </c>
      <c r="M274" s="9">
        <f t="shared" si="32"/>
        <v>1.2318382817435136E-2</v>
      </c>
      <c r="N274" s="9">
        <f t="shared" si="33"/>
        <v>6.1963044961499403E-3</v>
      </c>
      <c r="O274" s="9">
        <f t="shared" si="34"/>
        <v>6.7328136073707689E-3</v>
      </c>
    </row>
    <row r="275" spans="1:15" ht="14.4">
      <c r="A275" s="12">
        <v>43690</v>
      </c>
      <c r="B275" s="11">
        <v>10925.85</v>
      </c>
      <c r="C275" s="11">
        <v>12.84</v>
      </c>
      <c r="D275" s="11">
        <v>14.61</v>
      </c>
      <c r="E275" s="11">
        <v>31.55</v>
      </c>
      <c r="F275" s="11">
        <v>49.445</v>
      </c>
      <c r="G275" s="11">
        <v>22.382999999999999</v>
      </c>
      <c r="H275" s="11">
        <v>6.5810000000000004</v>
      </c>
      <c r="I275" s="10">
        <f t="shared" si="28"/>
        <v>1.7463188598898505E-4</v>
      </c>
      <c r="J275" s="9">
        <f t="shared" si="29"/>
        <v>-1.6544175559085939E-2</v>
      </c>
      <c r="K275" s="9">
        <f t="shared" si="30"/>
        <v>-1.5337423312883347E-2</v>
      </c>
      <c r="L275" s="9">
        <f t="shared" si="31"/>
        <v>-1.9463087248322242E-2</v>
      </c>
      <c r="M275" s="9">
        <f t="shared" si="32"/>
        <v>-1.5600624024960874E-2</v>
      </c>
      <c r="N275" s="9">
        <f t="shared" si="33"/>
        <v>-2.2505406912148973E-2</v>
      </c>
      <c r="O275" s="9">
        <f t="shared" si="34"/>
        <v>-1.517951425554398E-2</v>
      </c>
    </row>
    <row r="276" spans="1:15" ht="14.4">
      <c r="A276" s="12">
        <v>43691</v>
      </c>
      <c r="B276" s="11">
        <v>11029.4</v>
      </c>
      <c r="C276" s="11">
        <v>12.97</v>
      </c>
      <c r="D276" s="11">
        <v>14.72</v>
      </c>
      <c r="E276" s="11">
        <v>31.71</v>
      </c>
      <c r="F276" s="11">
        <v>49.851999999999997</v>
      </c>
      <c r="G276" s="11">
        <v>22.649000000000001</v>
      </c>
      <c r="H276" s="11">
        <v>6.5780000000000003</v>
      </c>
      <c r="I276" s="10">
        <f t="shared" si="28"/>
        <v>1.7455475471050974E-4</v>
      </c>
      <c r="J276" s="9">
        <f t="shared" si="29"/>
        <v>9.4775234878750059E-3</v>
      </c>
      <c r="K276" s="9">
        <f t="shared" si="30"/>
        <v>1.0124610591900396E-2</v>
      </c>
      <c r="L276" s="9">
        <f t="shared" si="31"/>
        <v>7.5290896646134087E-3</v>
      </c>
      <c r="M276" s="9">
        <f t="shared" si="32"/>
        <v>5.0713153724246673E-3</v>
      </c>
      <c r="N276" s="9">
        <f t="shared" si="33"/>
        <v>8.2313681868741995E-3</v>
      </c>
      <c r="O276" s="9">
        <f t="shared" si="34"/>
        <v>1.1884019121654932E-2</v>
      </c>
    </row>
    <row r="277" spans="1:15" ht="14.4">
      <c r="A277" s="12">
        <v>43693</v>
      </c>
      <c r="B277" s="11">
        <v>11047.8</v>
      </c>
      <c r="C277" s="11">
        <v>12.99</v>
      </c>
      <c r="D277" s="11">
        <v>14.68</v>
      </c>
      <c r="E277" s="11">
        <v>31.84</v>
      </c>
      <c r="F277" s="11">
        <v>50.023000000000003</v>
      </c>
      <c r="G277" s="11">
        <v>22.71</v>
      </c>
      <c r="H277" s="11">
        <v>6.56</v>
      </c>
      <c r="I277" s="10">
        <f t="shared" si="28"/>
        <v>1.7409192156603304E-4</v>
      </c>
      <c r="J277" s="9">
        <f t="shared" si="29"/>
        <v>1.6682684461530872E-3</v>
      </c>
      <c r="K277" s="9">
        <f t="shared" si="30"/>
        <v>1.5420200462605838E-3</v>
      </c>
      <c r="L277" s="9">
        <f t="shared" si="31"/>
        <v>-2.7173913043478937E-3</v>
      </c>
      <c r="M277" s="9">
        <f t="shared" si="32"/>
        <v>4.0996531062755803E-3</v>
      </c>
      <c r="N277" s="9">
        <f t="shared" si="33"/>
        <v>3.4301532536309409E-3</v>
      </c>
      <c r="O277" s="9">
        <f t="shared" si="34"/>
        <v>2.6932756413087233E-3</v>
      </c>
    </row>
    <row r="278" spans="1:15" ht="14.4">
      <c r="A278" s="12">
        <v>43696</v>
      </c>
      <c r="B278" s="11">
        <v>11053.9</v>
      </c>
      <c r="C278" s="11">
        <v>13.02</v>
      </c>
      <c r="D278" s="11">
        <v>14.72</v>
      </c>
      <c r="E278" s="11">
        <v>31.93</v>
      </c>
      <c r="F278" s="11">
        <v>50.108800000000002</v>
      </c>
      <c r="G278" s="11">
        <v>22.762</v>
      </c>
      <c r="H278" s="11">
        <v>6.5540000000000003</v>
      </c>
      <c r="I278" s="10">
        <f t="shared" si="28"/>
        <v>1.7393762652506695E-4</v>
      </c>
      <c r="J278" s="9">
        <f t="shared" si="29"/>
        <v>5.5214612864107337E-4</v>
      </c>
      <c r="K278" s="9">
        <f t="shared" si="30"/>
        <v>2.3094688221707571E-3</v>
      </c>
      <c r="L278" s="9">
        <f t="shared" si="31"/>
        <v>2.7247956403271267E-3</v>
      </c>
      <c r="M278" s="9">
        <f t="shared" si="32"/>
        <v>2.8266331658290955E-3</v>
      </c>
      <c r="N278" s="9">
        <f t="shared" si="33"/>
        <v>1.7152110029385881E-3</v>
      </c>
      <c r="O278" s="9">
        <f t="shared" si="34"/>
        <v>2.2897402025539026E-3</v>
      </c>
    </row>
    <row r="279" spans="1:15" ht="14.4">
      <c r="A279" s="12">
        <v>43697</v>
      </c>
      <c r="B279" s="11">
        <v>11017</v>
      </c>
      <c r="C279" s="11">
        <v>12.96</v>
      </c>
      <c r="D279" s="11">
        <v>14.65</v>
      </c>
      <c r="E279" s="11">
        <v>31.79</v>
      </c>
      <c r="F279" s="11">
        <v>49.932000000000002</v>
      </c>
      <c r="G279" s="11">
        <v>22.620999999999999</v>
      </c>
      <c r="H279" s="11">
        <v>6.5640000000000001</v>
      </c>
      <c r="I279" s="10">
        <f t="shared" si="28"/>
        <v>1.7419478011349021E-4</v>
      </c>
      <c r="J279" s="9">
        <f t="shared" si="29"/>
        <v>-3.338188331719949E-3</v>
      </c>
      <c r="K279" s="9">
        <f t="shared" si="30"/>
        <v>-4.6082949308754451E-3</v>
      </c>
      <c r="L279" s="9">
        <f t="shared" si="31"/>
        <v>-4.7554347826087584E-3</v>
      </c>
      <c r="M279" s="9">
        <f t="shared" si="32"/>
        <v>-4.3845912934544762E-3</v>
      </c>
      <c r="N279" s="9">
        <f t="shared" si="33"/>
        <v>-3.5283223705216971E-3</v>
      </c>
      <c r="O279" s="9">
        <f t="shared" si="34"/>
        <v>-6.1945347509007043E-3</v>
      </c>
    </row>
    <row r="280" spans="1:15" ht="14.4">
      <c r="A280" s="12">
        <v>43698</v>
      </c>
      <c r="B280" s="11">
        <v>10918.7</v>
      </c>
      <c r="C280" s="11">
        <v>12.87</v>
      </c>
      <c r="D280" s="11">
        <v>14.58</v>
      </c>
      <c r="E280" s="11">
        <v>31.55</v>
      </c>
      <c r="F280" s="11">
        <v>49.445599999999999</v>
      </c>
      <c r="G280" s="11">
        <v>22.428000000000001</v>
      </c>
      <c r="H280" s="11">
        <v>6.4720000000000004</v>
      </c>
      <c r="I280" s="10">
        <f t="shared" si="28"/>
        <v>1.7182805882165475E-4</v>
      </c>
      <c r="J280" s="9">
        <f t="shared" si="29"/>
        <v>-8.9225742035036193E-3</v>
      </c>
      <c r="K280" s="9">
        <f t="shared" si="30"/>
        <v>-6.9444444444445308E-3</v>
      </c>
      <c r="L280" s="9">
        <f t="shared" si="31"/>
        <v>-4.778156996587013E-3</v>
      </c>
      <c r="M280" s="9">
        <f t="shared" si="32"/>
        <v>-7.549543881723797E-3</v>
      </c>
      <c r="N280" s="9">
        <f t="shared" si="33"/>
        <v>-9.7412480974125026E-3</v>
      </c>
      <c r="O280" s="9">
        <f t="shared" si="34"/>
        <v>-8.5318951416823996E-3</v>
      </c>
    </row>
    <row r="281" spans="1:15" ht="14.4">
      <c r="A281" s="12">
        <v>43699</v>
      </c>
      <c r="B281" s="11">
        <v>10741.35</v>
      </c>
      <c r="C281" s="11">
        <v>12.69</v>
      </c>
      <c r="D281" s="11">
        <v>14.42</v>
      </c>
      <c r="E281" s="11">
        <v>31.21</v>
      </c>
      <c r="F281" s="11">
        <v>48.816200000000002</v>
      </c>
      <c r="G281" s="11">
        <v>22.088000000000001</v>
      </c>
      <c r="H281" s="11">
        <v>6.5209999999999999</v>
      </c>
      <c r="I281" s="10">
        <f t="shared" si="28"/>
        <v>1.7308884889155607E-4</v>
      </c>
      <c r="J281" s="9">
        <f t="shared" si="29"/>
        <v>-1.6242776154670513E-2</v>
      </c>
      <c r="K281" s="9">
        <f t="shared" si="30"/>
        <v>-1.3986013986013957E-2</v>
      </c>
      <c r="L281" s="9">
        <f t="shared" si="31"/>
        <v>-1.0973936899862813E-2</v>
      </c>
      <c r="M281" s="9">
        <f t="shared" si="32"/>
        <v>-1.0776545166402585E-2</v>
      </c>
      <c r="N281" s="9">
        <f t="shared" si="33"/>
        <v>-1.272914071221698E-2</v>
      </c>
      <c r="O281" s="9">
        <f t="shared" si="34"/>
        <v>-1.5159621901194908E-2</v>
      </c>
    </row>
    <row r="282" spans="1:15" ht="14.4">
      <c r="A282" s="12">
        <v>43700</v>
      </c>
      <c r="B282" s="11">
        <v>10829.35</v>
      </c>
      <c r="C282" s="11">
        <v>12.77</v>
      </c>
      <c r="D282" s="11">
        <v>14.48</v>
      </c>
      <c r="E282" s="11">
        <v>31.27</v>
      </c>
      <c r="F282" s="11">
        <v>48.973399999999998</v>
      </c>
      <c r="G282" s="11">
        <v>22.241</v>
      </c>
      <c r="H282" s="11">
        <v>6.5640000000000001</v>
      </c>
      <c r="I282" s="10">
        <f t="shared" si="28"/>
        <v>1.7419478011349021E-4</v>
      </c>
      <c r="J282" s="9">
        <f t="shared" si="29"/>
        <v>8.1926387279065427E-3</v>
      </c>
      <c r="K282" s="9">
        <f t="shared" si="30"/>
        <v>6.3041765169424835E-3</v>
      </c>
      <c r="L282" s="9">
        <f t="shared" si="31"/>
        <v>4.1608876560332853E-3</v>
      </c>
      <c r="M282" s="9">
        <f t="shared" si="32"/>
        <v>1.922460749759658E-3</v>
      </c>
      <c r="N282" s="9">
        <f t="shared" si="33"/>
        <v>3.2202424604945712E-3</v>
      </c>
      <c r="O282" s="9">
        <f t="shared" si="34"/>
        <v>6.9268381021367897E-3</v>
      </c>
    </row>
    <row r="283" spans="1:15" ht="14.4">
      <c r="A283" s="12">
        <v>43703</v>
      </c>
      <c r="B283" s="11">
        <v>11057.85</v>
      </c>
      <c r="C283" s="11">
        <v>13.08</v>
      </c>
      <c r="D283" s="11">
        <v>14.77</v>
      </c>
      <c r="E283" s="11">
        <v>31.78</v>
      </c>
      <c r="F283" s="11">
        <v>49.907899999999998</v>
      </c>
      <c r="G283" s="11">
        <v>22.702000000000002</v>
      </c>
      <c r="H283" s="11">
        <v>6.5430000000000001</v>
      </c>
      <c r="I283" s="10">
        <f t="shared" si="28"/>
        <v>1.7365472977814989E-4</v>
      </c>
      <c r="J283" s="9">
        <f t="shared" si="29"/>
        <v>2.1100066024276609E-2</v>
      </c>
      <c r="K283" s="9">
        <f t="shared" si="30"/>
        <v>2.4275646045418986E-2</v>
      </c>
      <c r="L283" s="9">
        <f t="shared" si="31"/>
        <v>2.00276243093922E-2</v>
      </c>
      <c r="M283" s="9">
        <f t="shared" si="32"/>
        <v>1.6309561880396561E-2</v>
      </c>
      <c r="N283" s="9">
        <f t="shared" si="33"/>
        <v>1.9081787255939009E-2</v>
      </c>
      <c r="O283" s="9">
        <f t="shared" si="34"/>
        <v>2.0727485274942836E-2</v>
      </c>
    </row>
    <row r="284" spans="1:15" ht="14.4">
      <c r="A284" s="12">
        <v>43704</v>
      </c>
      <c r="B284" s="11">
        <v>11105.35</v>
      </c>
      <c r="C284" s="11">
        <v>13.15</v>
      </c>
      <c r="D284" s="11">
        <v>14.9</v>
      </c>
      <c r="E284" s="11">
        <v>32.049999999999997</v>
      </c>
      <c r="F284" s="11">
        <v>50.183199999999999</v>
      </c>
      <c r="G284" s="11">
        <v>22.850999999999999</v>
      </c>
      <c r="H284" s="11">
        <v>6.556</v>
      </c>
      <c r="I284" s="10">
        <f t="shared" si="28"/>
        <v>1.7398905916810037E-4</v>
      </c>
      <c r="J284" s="9">
        <f t="shared" si="29"/>
        <v>4.2955909150512728E-3</v>
      </c>
      <c r="K284" s="9">
        <f t="shared" si="30"/>
        <v>5.3516819571866048E-3</v>
      </c>
      <c r="L284" s="9">
        <f t="shared" si="31"/>
        <v>8.8016249153690662E-3</v>
      </c>
      <c r="M284" s="9">
        <f t="shared" si="32"/>
        <v>8.4959093769665373E-3</v>
      </c>
      <c r="N284" s="9">
        <f t="shared" si="33"/>
        <v>5.5161607681348812E-3</v>
      </c>
      <c r="O284" s="9">
        <f t="shared" si="34"/>
        <v>6.563298387807226E-3</v>
      </c>
    </row>
    <row r="285" spans="1:15" ht="14.4">
      <c r="A285" s="12">
        <v>43705</v>
      </c>
      <c r="B285" s="11">
        <v>11046.1</v>
      </c>
      <c r="C285" s="11">
        <v>13.06</v>
      </c>
      <c r="D285" s="11">
        <v>14.84</v>
      </c>
      <c r="E285" s="11">
        <v>31.83</v>
      </c>
      <c r="F285" s="11">
        <v>50.081899999999997</v>
      </c>
      <c r="G285" s="11">
        <v>22.722000000000001</v>
      </c>
      <c r="H285" s="11">
        <v>6.516</v>
      </c>
      <c r="I285" s="10">
        <f t="shared" si="28"/>
        <v>1.7296022334445382E-4</v>
      </c>
      <c r="J285" s="9">
        <f t="shared" si="29"/>
        <v>-5.3352663355950014E-3</v>
      </c>
      <c r="K285" s="9">
        <f t="shared" si="30"/>
        <v>-6.8441064638783411E-3</v>
      </c>
      <c r="L285" s="9">
        <f t="shared" si="31"/>
        <v>-4.0268456375839312E-3</v>
      </c>
      <c r="M285" s="9">
        <f t="shared" si="32"/>
        <v>-6.8642745709828201E-3</v>
      </c>
      <c r="N285" s="9">
        <f t="shared" si="33"/>
        <v>-2.0186038355466396E-3</v>
      </c>
      <c r="O285" s="9">
        <f t="shared" si="34"/>
        <v>-5.6452671655506936E-3</v>
      </c>
    </row>
    <row r="286" spans="1:15" ht="14.4">
      <c r="A286" s="12">
        <v>43706</v>
      </c>
      <c r="B286" s="11">
        <v>10948.3</v>
      </c>
      <c r="C286" s="11">
        <v>12.93</v>
      </c>
      <c r="D286" s="11">
        <v>14.72</v>
      </c>
      <c r="E286" s="11">
        <v>31.67</v>
      </c>
      <c r="F286" s="11">
        <v>49.806800000000003</v>
      </c>
      <c r="G286" s="11">
        <v>22.527999999999999</v>
      </c>
      <c r="H286" s="11">
        <v>6.5449999999999999</v>
      </c>
      <c r="I286" s="10">
        <f t="shared" si="28"/>
        <v>1.7370616771672509E-4</v>
      </c>
      <c r="J286" s="9">
        <f t="shared" si="29"/>
        <v>-8.8538036048922963E-3</v>
      </c>
      <c r="K286" s="9">
        <f t="shared" si="30"/>
        <v>-9.9540581929556948E-3</v>
      </c>
      <c r="L286" s="9">
        <f t="shared" si="31"/>
        <v>-8.0862533692721561E-3</v>
      </c>
      <c r="M286" s="9">
        <f t="shared" si="32"/>
        <v>-5.0267043669492972E-3</v>
      </c>
      <c r="N286" s="9">
        <f t="shared" si="33"/>
        <v>-5.4930024619671558E-3</v>
      </c>
      <c r="O286" s="9">
        <f t="shared" si="34"/>
        <v>-8.5379808115484401E-3</v>
      </c>
    </row>
    <row r="287" spans="1:15" ht="14.4">
      <c r="A287" s="12">
        <v>43707</v>
      </c>
      <c r="B287" s="11">
        <v>11023.25</v>
      </c>
      <c r="C287" s="11">
        <v>13.01</v>
      </c>
      <c r="D287" s="11">
        <v>14.82</v>
      </c>
      <c r="E287" s="11">
        <v>31.92</v>
      </c>
      <c r="F287" s="11">
        <v>49.998600000000003</v>
      </c>
      <c r="G287" s="11">
        <v>22.675999999999998</v>
      </c>
      <c r="H287" s="11">
        <v>6.5709999999999997</v>
      </c>
      <c r="I287" s="10">
        <f t="shared" si="28"/>
        <v>1.7437477330695117E-4</v>
      </c>
      <c r="J287" s="9">
        <f t="shared" si="29"/>
        <v>6.845811678525493E-3</v>
      </c>
      <c r="K287" s="9">
        <f t="shared" si="30"/>
        <v>6.1871616395978712E-3</v>
      </c>
      <c r="L287" s="9">
        <f t="shared" si="31"/>
        <v>6.7934782608696231E-3</v>
      </c>
      <c r="M287" s="9">
        <f t="shared" si="32"/>
        <v>7.8939059046416737E-3</v>
      </c>
      <c r="N287" s="9">
        <f t="shared" si="33"/>
        <v>3.8508797995453481E-3</v>
      </c>
      <c r="O287" s="9">
        <f t="shared" si="34"/>
        <v>6.5696022727272929E-3</v>
      </c>
    </row>
    <row r="288" spans="1:15" ht="14.4">
      <c r="A288" s="12">
        <v>43711</v>
      </c>
      <c r="B288" s="11">
        <v>10797.9</v>
      </c>
      <c r="C288" s="11">
        <v>12.72</v>
      </c>
      <c r="D288" s="11">
        <v>14.63</v>
      </c>
      <c r="E288" s="11">
        <v>31.31</v>
      </c>
      <c r="F288" s="11">
        <v>49.179699999999997</v>
      </c>
      <c r="G288" s="11">
        <v>22.218</v>
      </c>
      <c r="H288" s="11">
        <v>6.5970000000000004</v>
      </c>
      <c r="I288" s="10">
        <f t="shared" si="28"/>
        <v>1.750432162448412E-4</v>
      </c>
      <c r="J288" s="9">
        <f t="shared" si="29"/>
        <v>-2.0443154242170025E-2</v>
      </c>
      <c r="K288" s="9">
        <f t="shared" si="30"/>
        <v>-2.2290545734050649E-2</v>
      </c>
      <c r="L288" s="9">
        <f t="shared" si="31"/>
        <v>-1.2820512820512775E-2</v>
      </c>
      <c r="M288" s="9">
        <f t="shared" si="32"/>
        <v>-1.9110275689223188E-2</v>
      </c>
      <c r="N288" s="9">
        <f t="shared" si="33"/>
        <v>-1.6378458596840839E-2</v>
      </c>
      <c r="O288" s="9">
        <f t="shared" si="34"/>
        <v>-2.0197565708237719E-2</v>
      </c>
    </row>
    <row r="289" spans="1:15" ht="14.4">
      <c r="A289" s="12">
        <v>43712</v>
      </c>
      <c r="B289" s="11">
        <v>10844.65</v>
      </c>
      <c r="C289" s="11">
        <v>12.77</v>
      </c>
      <c r="D289" s="11">
        <v>14.6</v>
      </c>
      <c r="E289" s="11">
        <v>31.35</v>
      </c>
      <c r="F289" s="11">
        <v>49.455100000000002</v>
      </c>
      <c r="G289" s="11">
        <v>22.321999999999999</v>
      </c>
      <c r="H289" s="11">
        <v>6.57</v>
      </c>
      <c r="I289" s="10">
        <f t="shared" si="28"/>
        <v>1.7434906071533973E-4</v>
      </c>
      <c r="J289" s="9">
        <f t="shared" si="29"/>
        <v>4.3295455597847088E-3</v>
      </c>
      <c r="K289" s="9">
        <f t="shared" si="30"/>
        <v>3.9308176100627534E-3</v>
      </c>
      <c r="L289" s="9">
        <f t="shared" si="31"/>
        <v>-2.0505809979495249E-3</v>
      </c>
      <c r="M289" s="9">
        <f t="shared" si="32"/>
        <v>1.2775471095498592E-3</v>
      </c>
      <c r="N289" s="9">
        <f t="shared" si="33"/>
        <v>5.5998714916927206E-3</v>
      </c>
      <c r="O289" s="9">
        <f t="shared" si="34"/>
        <v>4.6808893689800346E-3</v>
      </c>
    </row>
    <row r="290" spans="1:15" ht="14.4">
      <c r="A290" s="12">
        <v>43713</v>
      </c>
      <c r="B290" s="11">
        <v>10847.9</v>
      </c>
      <c r="C290" s="11">
        <v>12.75</v>
      </c>
      <c r="D290" s="11">
        <v>14.63</v>
      </c>
      <c r="E290" s="11">
        <v>31.38</v>
      </c>
      <c r="F290" s="11">
        <v>49.666400000000003</v>
      </c>
      <c r="G290" s="11">
        <v>22.350999999999999</v>
      </c>
      <c r="H290" s="11">
        <v>6.6740000000000004</v>
      </c>
      <c r="I290" s="10">
        <f t="shared" si="28"/>
        <v>1.7702188234491878E-4</v>
      </c>
      <c r="J290" s="9">
        <f t="shared" si="29"/>
        <v>2.9968694240944949E-4</v>
      </c>
      <c r="K290" s="9">
        <f t="shared" si="30"/>
        <v>-1.5661707126076729E-3</v>
      </c>
      <c r="L290" s="9">
        <f t="shared" si="31"/>
        <v>2.05479452054802E-3</v>
      </c>
      <c r="M290" s="9">
        <f t="shared" si="32"/>
        <v>9.5693779904304499E-4</v>
      </c>
      <c r="N290" s="9">
        <f t="shared" si="33"/>
        <v>4.2725623848702821E-3</v>
      </c>
      <c r="O290" s="9">
        <f t="shared" si="34"/>
        <v>1.2991667413313479E-3</v>
      </c>
    </row>
    <row r="291" spans="1:15" ht="14.4">
      <c r="A291" s="12">
        <v>43714</v>
      </c>
      <c r="B291" s="11">
        <v>10946.2</v>
      </c>
      <c r="C291" s="11">
        <v>12.88</v>
      </c>
      <c r="D291" s="11">
        <v>14.79</v>
      </c>
      <c r="E291" s="11">
        <v>31.67</v>
      </c>
      <c r="F291" s="11">
        <v>50.083199999999998</v>
      </c>
      <c r="G291" s="11">
        <v>22.524000000000001</v>
      </c>
      <c r="H291" s="11">
        <v>6.6580000000000004</v>
      </c>
      <c r="I291" s="10">
        <f t="shared" si="28"/>
        <v>1.7661084820663753E-4</v>
      </c>
      <c r="J291" s="9">
        <f t="shared" si="29"/>
        <v>9.0616617041088254E-3</v>
      </c>
      <c r="K291" s="9">
        <f t="shared" si="30"/>
        <v>1.0196078431372602E-2</v>
      </c>
      <c r="L291" s="9">
        <f t="shared" si="31"/>
        <v>1.0936431989063466E-2</v>
      </c>
      <c r="M291" s="9">
        <f t="shared" si="32"/>
        <v>9.2415551306566091E-3</v>
      </c>
      <c r="N291" s="9">
        <f t="shared" si="33"/>
        <v>8.3919913663965673E-3</v>
      </c>
      <c r="O291" s="9">
        <f t="shared" si="34"/>
        <v>7.7401458547716739E-3</v>
      </c>
    </row>
    <row r="292" spans="1:15" ht="14.4">
      <c r="A292" s="12">
        <v>43717</v>
      </c>
      <c r="B292" s="11">
        <v>11003.05</v>
      </c>
      <c r="C292" s="11">
        <v>12.96</v>
      </c>
      <c r="D292" s="11">
        <v>14.89</v>
      </c>
      <c r="E292" s="11">
        <v>31.9</v>
      </c>
      <c r="F292" s="11">
        <v>50.317100000000003</v>
      </c>
      <c r="G292" s="11">
        <v>22.640999999999998</v>
      </c>
      <c r="H292" s="11">
        <v>6.6310000000000002</v>
      </c>
      <c r="I292" s="10">
        <f t="shared" si="28"/>
        <v>1.7591708864261868E-4</v>
      </c>
      <c r="J292" s="9">
        <f t="shared" si="29"/>
        <v>5.1935831612794914E-3</v>
      </c>
      <c r="K292" s="9">
        <f t="shared" si="30"/>
        <v>6.2111801242235032E-3</v>
      </c>
      <c r="L292" s="9">
        <f t="shared" si="31"/>
        <v>6.7613252197431528E-3</v>
      </c>
      <c r="M292" s="9">
        <f t="shared" si="32"/>
        <v>7.2623934322701977E-3</v>
      </c>
      <c r="N292" s="9">
        <f t="shared" si="33"/>
        <v>4.6702287393778352E-3</v>
      </c>
      <c r="O292" s="9">
        <f t="shared" si="34"/>
        <v>5.1944592434736148E-3</v>
      </c>
    </row>
    <row r="293" spans="1:15" ht="14.4">
      <c r="A293" s="12">
        <v>43719</v>
      </c>
      <c r="B293" s="11">
        <v>11035.7</v>
      </c>
      <c r="C293" s="11">
        <v>12.97</v>
      </c>
      <c r="D293" s="11">
        <v>15</v>
      </c>
      <c r="E293" s="11">
        <v>32.07</v>
      </c>
      <c r="F293" s="11">
        <v>50.450699999999998</v>
      </c>
      <c r="G293" s="11">
        <v>22.734000000000002</v>
      </c>
      <c r="H293" s="11">
        <v>6.71</v>
      </c>
      <c r="I293" s="10">
        <f t="shared" si="28"/>
        <v>1.7794648440694338E-4</v>
      </c>
      <c r="J293" s="9">
        <f t="shared" si="29"/>
        <v>2.9673590504453173E-3</v>
      </c>
      <c r="K293" s="9">
        <f t="shared" si="30"/>
        <v>7.7160493827155285E-4</v>
      </c>
      <c r="L293" s="9">
        <f t="shared" si="31"/>
        <v>7.3875083948957698E-3</v>
      </c>
      <c r="M293" s="9">
        <f t="shared" si="32"/>
        <v>5.3291536050157351E-3</v>
      </c>
      <c r="N293" s="9">
        <f t="shared" si="33"/>
        <v>2.655160969133652E-3</v>
      </c>
      <c r="O293" s="9">
        <f t="shared" si="34"/>
        <v>4.1075924208295866E-3</v>
      </c>
    </row>
    <row r="294" spans="1:15" ht="14.4">
      <c r="A294" s="12">
        <v>43720</v>
      </c>
      <c r="B294" s="11">
        <v>10982.8</v>
      </c>
      <c r="C294" s="11">
        <v>12.92</v>
      </c>
      <c r="D294" s="11">
        <v>14.97</v>
      </c>
      <c r="E294" s="11">
        <v>32.03</v>
      </c>
      <c r="F294" s="11">
        <v>50.484200000000001</v>
      </c>
      <c r="G294" s="11">
        <v>22.696000000000002</v>
      </c>
      <c r="H294" s="11">
        <v>6.7279999999999998</v>
      </c>
      <c r="I294" s="10">
        <f t="shared" si="28"/>
        <v>1.7840866879259565E-4</v>
      </c>
      <c r="J294" s="9">
        <f t="shared" si="29"/>
        <v>-4.7935337133123701E-3</v>
      </c>
      <c r="K294" s="9">
        <f t="shared" si="30"/>
        <v>-3.8550501156515704E-3</v>
      </c>
      <c r="L294" s="9">
        <f t="shared" si="31"/>
        <v>-2.0000000000000018E-3</v>
      </c>
      <c r="M294" s="9">
        <f t="shared" si="32"/>
        <v>-1.2472715933894429E-3</v>
      </c>
      <c r="N294" s="9">
        <f t="shared" si="33"/>
        <v>6.6401457264220198E-4</v>
      </c>
      <c r="O294" s="9">
        <f t="shared" si="34"/>
        <v>-1.6715052344505876E-3</v>
      </c>
    </row>
    <row r="295" spans="1:15" ht="14.4">
      <c r="A295" s="12">
        <v>43721</v>
      </c>
      <c r="B295" s="11">
        <v>11075.9</v>
      </c>
      <c r="C295" s="11">
        <v>13.03</v>
      </c>
      <c r="D295" s="11">
        <v>15.08</v>
      </c>
      <c r="E295" s="11">
        <v>32.299999999999997</v>
      </c>
      <c r="F295" s="11">
        <v>50.863</v>
      </c>
      <c r="G295" s="11">
        <v>22.911999999999999</v>
      </c>
      <c r="H295" s="11">
        <v>6.617</v>
      </c>
      <c r="I295" s="10">
        <f t="shared" si="28"/>
        <v>1.7555729248930341E-4</v>
      </c>
      <c r="J295" s="9">
        <f t="shared" si="29"/>
        <v>8.4768911388717338E-3</v>
      </c>
      <c r="K295" s="9">
        <f t="shared" si="30"/>
        <v>8.5139318885447679E-3</v>
      </c>
      <c r="L295" s="9">
        <f t="shared" si="31"/>
        <v>7.3480293921175388E-3</v>
      </c>
      <c r="M295" s="9">
        <f t="shared" si="32"/>
        <v>8.429597252575638E-3</v>
      </c>
      <c r="N295" s="9">
        <f t="shared" si="33"/>
        <v>7.5033376779269911E-3</v>
      </c>
      <c r="O295" s="9">
        <f t="shared" si="34"/>
        <v>9.5170955234400445E-3</v>
      </c>
    </row>
    <row r="296" spans="1:15" ht="14.4">
      <c r="A296" s="12">
        <v>43724</v>
      </c>
      <c r="B296" s="11">
        <v>11003.5</v>
      </c>
      <c r="C296" s="11">
        <v>12.96</v>
      </c>
      <c r="D296" s="11">
        <v>15.11</v>
      </c>
      <c r="E296" s="11">
        <v>32.08</v>
      </c>
      <c r="F296" s="11">
        <v>50.617100000000001</v>
      </c>
      <c r="G296" s="11">
        <v>22.794</v>
      </c>
      <c r="H296" s="11">
        <v>6.6340000000000003</v>
      </c>
      <c r="I296" s="10">
        <f t="shared" si="28"/>
        <v>1.7599418168923187E-4</v>
      </c>
      <c r="J296" s="9">
        <f t="shared" si="29"/>
        <v>-6.5367148493575833E-3</v>
      </c>
      <c r="K296" s="9">
        <f t="shared" si="30"/>
        <v>-5.372217958557024E-3</v>
      </c>
      <c r="L296" s="9">
        <f t="shared" si="31"/>
        <v>1.9893899204244114E-3</v>
      </c>
      <c r="M296" s="9">
        <f t="shared" si="32"/>
        <v>-6.8111455108358365E-3</v>
      </c>
      <c r="N296" s="9">
        <f t="shared" si="33"/>
        <v>-4.83455557084711E-3</v>
      </c>
      <c r="O296" s="9">
        <f t="shared" si="34"/>
        <v>-5.1501396648043762E-3</v>
      </c>
    </row>
    <row r="297" spans="1:15" ht="14.4">
      <c r="A297" s="12">
        <v>43725</v>
      </c>
      <c r="B297" s="11">
        <v>10817.6</v>
      </c>
      <c r="C297" s="11">
        <v>12.74</v>
      </c>
      <c r="D297" s="11">
        <v>14.9</v>
      </c>
      <c r="E297" s="11">
        <v>31.75</v>
      </c>
      <c r="F297" s="11">
        <v>49.812600000000003</v>
      </c>
      <c r="G297" s="11">
        <v>22.413</v>
      </c>
      <c r="H297" s="11">
        <v>6.782</v>
      </c>
      <c r="I297" s="10">
        <f t="shared" si="28"/>
        <v>1.7979475568186132E-4</v>
      </c>
      <c r="J297" s="9">
        <f t="shared" si="29"/>
        <v>-1.6894624437678862E-2</v>
      </c>
      <c r="K297" s="9">
        <f t="shared" si="30"/>
        <v>-1.6975308641975384E-2</v>
      </c>
      <c r="L297" s="9">
        <f t="shared" si="31"/>
        <v>-1.3898080741230889E-2</v>
      </c>
      <c r="M297" s="9">
        <f t="shared" si="32"/>
        <v>-1.0286783042393943E-2</v>
      </c>
      <c r="N297" s="9">
        <f t="shared" si="33"/>
        <v>-1.5893838248338898E-2</v>
      </c>
      <c r="O297" s="9">
        <f t="shared" si="34"/>
        <v>-1.671492498025795E-2</v>
      </c>
    </row>
    <row r="298" spans="1:15" ht="14.4">
      <c r="A298" s="12">
        <v>43726</v>
      </c>
      <c r="B298" s="11">
        <v>10840.65</v>
      </c>
      <c r="C298" s="11">
        <v>12.78</v>
      </c>
      <c r="D298" s="11">
        <v>14.92</v>
      </c>
      <c r="E298" s="11">
        <v>31.76</v>
      </c>
      <c r="F298" s="11">
        <v>49.938099999999999</v>
      </c>
      <c r="G298" s="11">
        <v>22.5</v>
      </c>
      <c r="H298" s="11">
        <v>6.7389999999999999</v>
      </c>
      <c r="I298" s="10">
        <f t="shared" si="28"/>
        <v>1.7869107653978311E-4</v>
      </c>
      <c r="J298" s="9">
        <f t="shared" si="29"/>
        <v>2.1307868658482221E-3</v>
      </c>
      <c r="K298" s="9">
        <f t="shared" si="30"/>
        <v>3.1397174254317317E-3</v>
      </c>
      <c r="L298" s="9">
        <f t="shared" si="31"/>
        <v>1.3422818791946067E-3</v>
      </c>
      <c r="M298" s="9">
        <f t="shared" si="32"/>
        <v>3.1496062992131257E-4</v>
      </c>
      <c r="N298" s="9">
        <f t="shared" si="33"/>
        <v>2.5194428718837703E-3</v>
      </c>
      <c r="O298" s="9">
        <f t="shared" si="34"/>
        <v>3.8816758131441365E-3</v>
      </c>
    </row>
    <row r="299" spans="1:15" ht="14.4">
      <c r="A299" s="12">
        <v>43727</v>
      </c>
      <c r="B299" s="11">
        <v>10704.8</v>
      </c>
      <c r="C299" s="11">
        <v>12.63</v>
      </c>
      <c r="D299" s="11">
        <v>14.77</v>
      </c>
      <c r="E299" s="11">
        <v>31.39</v>
      </c>
      <c r="F299" s="11">
        <v>49.483199999999997</v>
      </c>
      <c r="G299" s="11">
        <v>22.190999999999999</v>
      </c>
      <c r="H299" s="11">
        <v>6.7750000000000004</v>
      </c>
      <c r="I299" s="10">
        <f t="shared" si="28"/>
        <v>1.7961511719111201E-4</v>
      </c>
      <c r="J299" s="9">
        <f t="shared" si="29"/>
        <v>-1.2531536393112996E-2</v>
      </c>
      <c r="K299" s="9">
        <f t="shared" si="30"/>
        <v>-1.1737089201877771E-2</v>
      </c>
      <c r="L299" s="9">
        <f t="shared" si="31"/>
        <v>-1.0053619302949124E-2</v>
      </c>
      <c r="M299" s="9">
        <f t="shared" si="32"/>
        <v>-1.1649874055415621E-2</v>
      </c>
      <c r="N299" s="9">
        <f t="shared" si="33"/>
        <v>-9.1092772852792159E-3</v>
      </c>
      <c r="O299" s="9">
        <f t="shared" si="34"/>
        <v>-1.3733333333333375E-2</v>
      </c>
    </row>
    <row r="300" spans="1:15" ht="14.4">
      <c r="A300" s="12">
        <v>43728</v>
      </c>
      <c r="B300" s="11">
        <v>11274.2</v>
      </c>
      <c r="C300" s="11">
        <v>13.34</v>
      </c>
      <c r="D300" s="11">
        <v>15.71</v>
      </c>
      <c r="E300" s="11">
        <v>33.270000000000003</v>
      </c>
      <c r="F300" s="11">
        <v>51.906799999999997</v>
      </c>
      <c r="G300" s="11">
        <v>23.425000000000001</v>
      </c>
      <c r="H300" s="11">
        <v>6.7539999999999996</v>
      </c>
      <c r="I300" s="10">
        <f t="shared" si="28"/>
        <v>1.7907613124279465E-4</v>
      </c>
      <c r="J300" s="9">
        <f t="shared" si="29"/>
        <v>5.3191091846648275E-2</v>
      </c>
      <c r="K300" s="9">
        <f t="shared" si="30"/>
        <v>5.6215360253364821E-2</v>
      </c>
      <c r="L300" s="9">
        <f t="shared" si="31"/>
        <v>6.3642518618822086E-2</v>
      </c>
      <c r="M300" s="9">
        <f t="shared" si="32"/>
        <v>5.9891685250079707E-2</v>
      </c>
      <c r="N300" s="9">
        <f t="shared" si="33"/>
        <v>4.8978239079121799E-2</v>
      </c>
      <c r="O300" s="9">
        <f t="shared" si="34"/>
        <v>5.5608129421837793E-2</v>
      </c>
    </row>
    <row r="301" spans="1:15" ht="14.4">
      <c r="A301" s="12">
        <v>43731</v>
      </c>
      <c r="B301" s="11">
        <v>11600.2</v>
      </c>
      <c r="C301" s="11">
        <v>13.78</v>
      </c>
      <c r="D301" s="11">
        <v>16.29</v>
      </c>
      <c r="E301" s="11">
        <v>34.520000000000003</v>
      </c>
      <c r="F301" s="11">
        <v>53.7072</v>
      </c>
      <c r="G301" s="11">
        <v>24.094000000000001</v>
      </c>
      <c r="H301" s="11">
        <v>6.71</v>
      </c>
      <c r="I301" s="10">
        <f t="shared" si="28"/>
        <v>1.7794648440694338E-4</v>
      </c>
      <c r="J301" s="9">
        <f t="shared" si="29"/>
        <v>2.8915577158467931E-2</v>
      </c>
      <c r="K301" s="9">
        <f t="shared" si="30"/>
        <v>3.2983508245876925E-2</v>
      </c>
      <c r="L301" s="9">
        <f t="shared" si="31"/>
        <v>3.6919159770846477E-2</v>
      </c>
      <c r="M301" s="9">
        <f t="shared" si="32"/>
        <v>3.7571385632702237E-2</v>
      </c>
      <c r="N301" s="9">
        <f t="shared" si="33"/>
        <v>3.4685243551904721E-2</v>
      </c>
      <c r="O301" s="9">
        <f t="shared" si="34"/>
        <v>2.8559231590181478E-2</v>
      </c>
    </row>
    <row r="302" spans="1:15" ht="14.4">
      <c r="A302" s="12">
        <v>43732</v>
      </c>
      <c r="B302" s="11">
        <v>11588.2</v>
      </c>
      <c r="C302" s="11">
        <v>13.74</v>
      </c>
      <c r="D302" s="11">
        <v>16.260000000000002</v>
      </c>
      <c r="E302" s="11">
        <v>34.409999999999997</v>
      </c>
      <c r="F302" s="11">
        <v>53.530799999999999</v>
      </c>
      <c r="G302" s="11">
        <v>24.035</v>
      </c>
      <c r="H302" s="11">
        <v>6.7290000000000001</v>
      </c>
      <c r="I302" s="10">
        <f t="shared" si="28"/>
        <v>1.7843434342346143E-4</v>
      </c>
      <c r="J302" s="9">
        <f t="shared" si="29"/>
        <v>-1.0344649230186187E-3</v>
      </c>
      <c r="K302" s="9">
        <f t="shared" si="30"/>
        <v>-2.9027576197386828E-3</v>
      </c>
      <c r="L302" s="9">
        <f t="shared" si="31"/>
        <v>-1.8416206261508972E-3</v>
      </c>
      <c r="M302" s="9">
        <f t="shared" si="32"/>
        <v>-3.1865585168020516E-3</v>
      </c>
      <c r="N302" s="9">
        <f t="shared" si="33"/>
        <v>-3.2844758244704453E-3</v>
      </c>
      <c r="O302" s="9">
        <f t="shared" si="34"/>
        <v>-2.4487424255001944E-3</v>
      </c>
    </row>
    <row r="303" spans="1:15" ht="14.4">
      <c r="A303" s="12">
        <v>43733</v>
      </c>
      <c r="B303" s="11">
        <v>11440.2</v>
      </c>
      <c r="C303" s="11">
        <v>13.58</v>
      </c>
      <c r="D303" s="11">
        <v>16.07</v>
      </c>
      <c r="E303" s="11">
        <v>34.08</v>
      </c>
      <c r="F303" s="11">
        <v>52.6233</v>
      </c>
      <c r="G303" s="11">
        <v>22.369</v>
      </c>
      <c r="H303" s="11">
        <v>6.6950000000000003</v>
      </c>
      <c r="I303" s="10">
        <f t="shared" si="28"/>
        <v>1.7756127135726274E-4</v>
      </c>
      <c r="J303" s="9">
        <f t="shared" si="29"/>
        <v>-1.2771612502373131E-2</v>
      </c>
      <c r="K303" s="9">
        <f t="shared" si="30"/>
        <v>-1.1644832605531286E-2</v>
      </c>
      <c r="L303" s="9">
        <f t="shared" si="31"/>
        <v>-1.1685116851168575E-2</v>
      </c>
      <c r="M303" s="9">
        <f t="shared" si="32"/>
        <v>-9.5902353966869081E-3</v>
      </c>
      <c r="N303" s="9">
        <f t="shared" si="33"/>
        <v>-1.6952857046784287E-2</v>
      </c>
      <c r="O303" s="9">
        <f t="shared" si="34"/>
        <v>-6.9315581443727958E-2</v>
      </c>
    </row>
    <row r="304" spans="1:15" ht="14.4">
      <c r="A304" s="7" t="s">
        <v>11</v>
      </c>
      <c r="B304" s="8"/>
      <c r="C304" s="8"/>
      <c r="D304" s="8"/>
      <c r="E304" s="8"/>
      <c r="F304" s="8"/>
      <c r="G304" s="8"/>
      <c r="H304" s="8">
        <f>AVERAGE(H2:H303)</f>
        <v>7.3744205298013252</v>
      </c>
      <c r="I304" s="8">
        <f t="shared" ref="I304:O304" si="35">AVERAGE(I3:I303)</f>
        <v>1.9487972466033485E-4</v>
      </c>
      <c r="J304" s="5">
        <f t="shared" si="35"/>
        <v>2.7842735437612429E-4</v>
      </c>
      <c r="K304" s="5">
        <f t="shared" si="35"/>
        <v>3.2275663520655874E-4</v>
      </c>
      <c r="L304" s="5">
        <f t="shared" si="35"/>
        <v>-1.2134000783361901E-4</v>
      </c>
      <c r="M304" s="5">
        <f t="shared" si="35"/>
        <v>-8.1450673827022311E-5</v>
      </c>
      <c r="N304" s="5">
        <f t="shared" si="35"/>
        <v>3.4916461093658057E-4</v>
      </c>
      <c r="O304" s="5">
        <f t="shared" si="35"/>
        <v>-7.5170702657438704E-5</v>
      </c>
    </row>
    <row r="305" spans="1:15" ht="14.4">
      <c r="A305" s="7" t="s">
        <v>10</v>
      </c>
      <c r="B305" s="8"/>
      <c r="C305" s="8"/>
      <c r="D305" s="8"/>
      <c r="E305" s="8"/>
      <c r="F305" s="8"/>
      <c r="G305" s="8"/>
      <c r="H305" s="8"/>
      <c r="I305" s="8"/>
      <c r="J305" s="5">
        <f t="shared" ref="J305:O305" si="36">J304-$I$304</f>
        <v>8.3547629715789446E-5</v>
      </c>
      <c r="K305" s="5">
        <f t="shared" si="36"/>
        <v>1.2787691054622389E-4</v>
      </c>
      <c r="L305" s="5">
        <f t="shared" si="36"/>
        <v>-3.1621973249395385E-4</v>
      </c>
      <c r="M305" s="5">
        <f t="shared" si="36"/>
        <v>-2.7633039848735713E-4</v>
      </c>
      <c r="N305" s="5">
        <f t="shared" si="36"/>
        <v>1.5428488627624573E-4</v>
      </c>
      <c r="O305" s="5">
        <f t="shared" si="36"/>
        <v>-2.7005042731777354E-4</v>
      </c>
    </row>
    <row r="306" spans="1:15" ht="14.4">
      <c r="A306" s="7" t="s">
        <v>19</v>
      </c>
      <c r="B306" s="8"/>
      <c r="C306" s="8"/>
      <c r="D306" s="8"/>
      <c r="E306" s="8"/>
      <c r="F306" s="8"/>
      <c r="G306" s="8"/>
      <c r="H306" s="8"/>
      <c r="I306" s="8"/>
      <c r="J306" s="5">
        <f t="shared" ref="J306:O306" si="37">_xlfn.STDEV.P(J3:J303)</f>
        <v>9.2810718754486859E-3</v>
      </c>
      <c r="K306" s="5">
        <f t="shared" si="37"/>
        <v>9.2007179708795996E-3</v>
      </c>
      <c r="L306" s="5">
        <f t="shared" si="37"/>
        <v>9.5601076574773711E-3</v>
      </c>
      <c r="M306" s="5">
        <f t="shared" si="37"/>
        <v>9.0894724885552825E-3</v>
      </c>
      <c r="N306" s="5">
        <f t="shared" si="37"/>
        <v>8.8323923533336901E-3</v>
      </c>
      <c r="O306" s="5">
        <f t="shared" si="37"/>
        <v>1.0546763053958878E-2</v>
      </c>
    </row>
    <row r="307" spans="1:15" ht="14.4">
      <c r="A307" s="7" t="s">
        <v>18</v>
      </c>
      <c r="J307" s="6">
        <f t="shared" ref="J307:O307" si="38">SLOPE(J3:J303,$J$3:$J$303)</f>
        <v>1</v>
      </c>
      <c r="K307" s="5">
        <f t="shared" si="38"/>
        <v>0.63579552611528889</v>
      </c>
      <c r="L307" s="5">
        <f t="shared" si="38"/>
        <v>0.62342123508974179</v>
      </c>
      <c r="M307" s="5">
        <f t="shared" si="38"/>
        <v>0.61090250070638874</v>
      </c>
      <c r="N307" s="5">
        <f t="shared" si="38"/>
        <v>0.62175761404496932</v>
      </c>
      <c r="O307" s="5">
        <f t="shared" si="38"/>
        <v>0.66196080825908854</v>
      </c>
    </row>
    <row r="314" spans="1:15" ht="14.4">
      <c r="A314" s="2"/>
      <c r="B314" s="4" t="s">
        <v>17</v>
      </c>
      <c r="C314" s="4" t="s">
        <v>16</v>
      </c>
      <c r="D314" s="4" t="s">
        <v>15</v>
      </c>
      <c r="E314" s="4" t="s">
        <v>14</v>
      </c>
      <c r="F314" s="4" t="s">
        <v>13</v>
      </c>
      <c r="G314" s="4" t="s">
        <v>12</v>
      </c>
    </row>
    <row r="315" spans="1:15" ht="14.4">
      <c r="A315" s="2" t="s">
        <v>11</v>
      </c>
      <c r="B315" s="1">
        <f t="shared" ref="B315:G315" si="39">AVERAGE(J3:J303)</f>
        <v>2.7842735437612429E-4</v>
      </c>
      <c r="C315" s="1">
        <f t="shared" si="39"/>
        <v>3.2275663520655874E-4</v>
      </c>
      <c r="D315" s="1">
        <f t="shared" si="39"/>
        <v>-1.2134000783361901E-4</v>
      </c>
      <c r="E315" s="1">
        <f t="shared" si="39"/>
        <v>-8.1450673827022311E-5</v>
      </c>
      <c r="F315" s="1">
        <f t="shared" si="39"/>
        <v>3.4916461093658057E-4</v>
      </c>
      <c r="G315" s="1">
        <f t="shared" si="39"/>
        <v>-7.5170702657438704E-5</v>
      </c>
    </row>
    <row r="316" spans="1:15" ht="14.4">
      <c r="A316" s="2" t="s">
        <v>10</v>
      </c>
      <c r="B316" s="1">
        <f t="shared" ref="B316:G316" si="40">J304-$I$304</f>
        <v>8.3547629715789446E-5</v>
      </c>
      <c r="C316" s="1">
        <f t="shared" si="40"/>
        <v>1.2787691054622389E-4</v>
      </c>
      <c r="D316" s="1">
        <f t="shared" si="40"/>
        <v>-3.1621973249395385E-4</v>
      </c>
      <c r="E316" s="1">
        <f t="shared" si="40"/>
        <v>-2.7633039848735713E-4</v>
      </c>
      <c r="F316" s="1">
        <f t="shared" si="40"/>
        <v>1.5428488627624573E-4</v>
      </c>
      <c r="G316" s="1">
        <f t="shared" si="40"/>
        <v>-2.7005042731777354E-4</v>
      </c>
    </row>
    <row r="317" spans="1:15" ht="14.4">
      <c r="A317" s="2" t="s">
        <v>9</v>
      </c>
      <c r="B317" s="1">
        <f t="shared" ref="B317:G317" si="41">_xlfn.STDEV.P(J3:J303)</f>
        <v>9.2810718754486859E-3</v>
      </c>
      <c r="C317" s="1">
        <f t="shared" si="41"/>
        <v>9.2007179708795996E-3</v>
      </c>
      <c r="D317" s="1">
        <f t="shared" si="41"/>
        <v>9.5601076574773711E-3</v>
      </c>
      <c r="E317" s="1">
        <f t="shared" si="41"/>
        <v>9.0894724885552825E-3</v>
      </c>
      <c r="F317" s="1">
        <f t="shared" si="41"/>
        <v>8.8323923533336901E-3</v>
      </c>
      <c r="G317" s="1">
        <f t="shared" si="41"/>
        <v>1.0546763053958878E-2</v>
      </c>
    </row>
    <row r="318" spans="1:15" ht="14.4">
      <c r="A318" s="2" t="s">
        <v>8</v>
      </c>
      <c r="B318" s="1">
        <f t="shared" ref="B318:G318" si="42">SLOPE(J3:J303,$J$3:$J$303)</f>
        <v>1</v>
      </c>
      <c r="C318" s="1">
        <f t="shared" si="42"/>
        <v>0.63579552611528889</v>
      </c>
      <c r="D318" s="1">
        <f t="shared" si="42"/>
        <v>0.62342123508974179</v>
      </c>
      <c r="E318" s="1">
        <f t="shared" si="42"/>
        <v>0.61090250070638874</v>
      </c>
      <c r="F318" s="1">
        <f t="shared" si="42"/>
        <v>0.62175761404496932</v>
      </c>
      <c r="G318" s="1">
        <f t="shared" si="42"/>
        <v>0.66196080825908854</v>
      </c>
    </row>
    <row r="319" spans="1:15" ht="14.4">
      <c r="A319" s="2" t="s">
        <v>7</v>
      </c>
      <c r="B319" s="1">
        <f t="shared" ref="B319:G319" si="43">J305/J306</f>
        <v>9.0019375818862959E-3</v>
      </c>
      <c r="C319" s="1">
        <f t="shared" si="43"/>
        <v>1.3898579540309364E-2</v>
      </c>
      <c r="D319" s="1">
        <f t="shared" si="43"/>
        <v>-3.3077005387760962E-2</v>
      </c>
      <c r="E319" s="1">
        <f t="shared" si="43"/>
        <v>-3.0401148013296665E-2</v>
      </c>
      <c r="F319" s="1">
        <f t="shared" si="43"/>
        <v>1.7468074345453253E-2</v>
      </c>
      <c r="G319" s="1">
        <f t="shared" si="43"/>
        <v>-2.5605053032494766E-2</v>
      </c>
    </row>
    <row r="320" spans="1:15" ht="14.4">
      <c r="A320" s="2" t="s">
        <v>6</v>
      </c>
      <c r="B320" s="1">
        <f t="shared" ref="B320:G320" si="44">J305/J307</f>
        <v>8.3547629715789446E-5</v>
      </c>
      <c r="C320" s="1">
        <f t="shared" si="44"/>
        <v>2.0112898769129739E-4</v>
      </c>
      <c r="D320" s="1">
        <f t="shared" si="44"/>
        <v>-5.0723285428099646E-4</v>
      </c>
      <c r="E320" s="1">
        <f t="shared" si="44"/>
        <v>-4.5233142468370209E-4</v>
      </c>
      <c r="F320" s="1">
        <f t="shared" si="44"/>
        <v>2.4814313936988134E-4</v>
      </c>
      <c r="G320" s="1">
        <f t="shared" si="44"/>
        <v>-4.0795531087102819E-4</v>
      </c>
    </row>
    <row r="321" spans="1:11" ht="14.4">
      <c r="A321" s="2" t="s">
        <v>5</v>
      </c>
      <c r="B321" s="1">
        <f t="shared" ref="B321:G321" si="45">J305-J307*$J$305</f>
        <v>0</v>
      </c>
      <c r="C321" s="1">
        <f t="shared" si="45"/>
        <v>7.4757701355388198E-5</v>
      </c>
      <c r="D321" s="1">
        <f t="shared" si="45"/>
        <v>-3.683050990001917E-4</v>
      </c>
      <c r="E321" s="1">
        <f t="shared" si="45"/>
        <v>-3.2736985440882428E-4</v>
      </c>
      <c r="F321" s="1">
        <f t="shared" si="45"/>
        <v>1.023385113650439E-4</v>
      </c>
      <c r="G321" s="1">
        <f t="shared" si="45"/>
        <v>-3.2535568381256857E-4</v>
      </c>
      <c r="H321" s="3" t="s">
        <v>4</v>
      </c>
      <c r="K321" t="s">
        <v>3</v>
      </c>
    </row>
    <row r="322" spans="1:11" ht="14.4">
      <c r="A322" s="2" t="s">
        <v>2</v>
      </c>
      <c r="B322" s="1">
        <f t="shared" ref="B322:G322" si="46">$I$304+J305*($J$306/J306)</f>
        <v>2.7842735437612429E-4</v>
      </c>
      <c r="C322" s="1">
        <f t="shared" si="46"/>
        <v>3.2387344034058661E-4</v>
      </c>
      <c r="D322" s="1">
        <f t="shared" si="46"/>
        <v>-1.121103397680781E-4</v>
      </c>
      <c r="E322" s="1">
        <f t="shared" si="46"/>
        <v>-8.7275515147225544E-5</v>
      </c>
      <c r="F322" s="1">
        <f t="shared" si="46"/>
        <v>3.5700217818616773E-4</v>
      </c>
      <c r="G322" s="1">
        <f t="shared" si="46"/>
        <v>-4.2762612908924414E-5</v>
      </c>
      <c r="H322" t="s">
        <v>1</v>
      </c>
      <c r="K322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MUTUAL 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kumari</dc:creator>
  <cp:lastModifiedBy>Ankita kumari</cp:lastModifiedBy>
  <dcterms:created xsi:type="dcterms:W3CDTF">2019-11-15T03:58:56Z</dcterms:created>
  <dcterms:modified xsi:type="dcterms:W3CDTF">2019-12-19T09:57:11Z</dcterms:modified>
</cp:coreProperties>
</file>