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anjiwani Wasekar\Downloads\Python notes zappcode\Excle Classes\"/>
    </mc:Choice>
  </mc:AlternateContent>
  <xr:revisionPtr revIDLastSave="0" documentId="13_ncr:1_{F1D051B2-DAD9-4B66-97C5-07EA8DC59F1C}" xr6:coauthVersionLast="47" xr6:coauthVersionMax="47" xr10:uidLastSave="{00000000-0000-0000-0000-000000000000}"/>
  <bookViews>
    <workbookView xWindow="-108" yWindow="-108" windowWidth="23256" windowHeight="12456" activeTab="1" xr2:uid="{00000000-000D-0000-FFFF-FFFF00000000}"/>
  </bookViews>
  <sheets>
    <sheet name="KPIs" sheetId="2" r:id="rId1"/>
    <sheet name="Sheet2" sheetId="3" r:id="rId2"/>
    <sheet name="Graph1" sheetId="4" r:id="rId3"/>
    <sheet name="Graph2" sheetId="5" r:id="rId4"/>
    <sheet name="Graph3" sheetId="6" r:id="rId5"/>
    <sheet name="graph 4" sheetId="7" r:id="rId6"/>
    <sheet name="graph 5" sheetId="8" r:id="rId7"/>
    <sheet name="Graph 6" sheetId="9" r:id="rId8"/>
    <sheet name="Graph7" sheetId="10" r:id="rId9"/>
    <sheet name="graph8" sheetId="11" r:id="rId10"/>
    <sheet name="grapgh 9" sheetId="12" r:id="rId11"/>
    <sheet name="Graph10" sheetId="13" r:id="rId12"/>
    <sheet name="HRDataset_v14" sheetId="1" r:id="rId13"/>
  </sheets>
  <definedNames>
    <definedName name="_xlnm._FilterDatabase" localSheetId="12" hidden="1">HRDataset_v14!$A$1:$AL$312</definedName>
    <definedName name="_xlcn.WorksheetConnection_HRDataset.xlsxhr1" hidden="1">hr[]</definedName>
    <definedName name="_xlcn.WorksheetConnection_HRDataset_v14AAL1" hidden="1">HRDataset_v14!$A:$AL</definedName>
    <definedName name="Slicer_Department">#N/A</definedName>
    <definedName name="Slicer_ManagerName">#N/A</definedName>
    <definedName name="Slicer_Sex">#N/A</definedName>
    <definedName name="Slicer_Years">#N/A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HRDataset_v14!$A:$AL"/>
          <x15:modelTable id="hr" name="hr" connection="WorksheetConnection_HR Dataset.xlsx!h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2" l="1"/>
  <c r="F7" i="2"/>
  <c r="E7" i="2"/>
  <c r="C7" i="2"/>
  <c r="B7" i="2"/>
  <c r="A7" i="2"/>
  <c r="G7" i="2" l="1"/>
  <c r="H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HR Dataset.xlsx!hr" type="102" refreshedVersion="6" minRefreshableVersion="5">
    <extLst>
      <ext xmlns:x15="http://schemas.microsoft.com/office/spreadsheetml/2010/11/main" uri="{DE250136-89BD-433C-8126-D09CA5730AF9}">
        <x15:connection id="hr" autoDelete="1">
          <x15:rangePr sourceName="_xlcn.WorksheetConnection_HRDataset.xlsxhr1"/>
        </x15:connection>
      </ext>
    </extLst>
  </connection>
  <connection id="3" xr16:uid="{00000000-0015-0000-FFFF-FFFF02000000}" name="WorksheetConnection_HRDataset_v14!$A:$AL" type="102" refreshedVersion="6" minRefreshableVersion="5">
    <extLst>
      <ext xmlns:x15="http://schemas.microsoft.com/office/spreadsheetml/2010/11/main" uri="{DE250136-89BD-433C-8126-D09CA5730AF9}">
        <x15:connection id="Range" autoDelete="1">
          <x15:rangePr sourceName="_xlcn.WorksheetConnection_HRDataset_v14AAL1"/>
        </x15:connection>
      </ext>
    </extLst>
  </connection>
</connections>
</file>

<file path=xl/sharedStrings.xml><?xml version="1.0" encoding="utf-8"?>
<sst xmlns="http://schemas.openxmlformats.org/spreadsheetml/2006/main" count="4803" uniqueCount="521">
  <si>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</si>
  <si>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</si>
  <si>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</si>
  <si>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</si>
  <si>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</si>
  <si>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</si>
  <si>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</si>
  <si>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</si>
  <si>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</si>
  <si>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</si>
  <si>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</si>
  <si>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</si>
  <si>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</si>
  <si>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</si>
  <si>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</si>
  <si>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</si>
  <si>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</si>
  <si>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</si>
  <si>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</si>
  <si>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</si>
  <si>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</si>
  <si>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</si>
  <si>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</si>
  <si>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</si>
  <si>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</si>
  <si>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</si>
  <si>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</si>
  <si>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</si>
  <si>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</si>
  <si>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</si>
  <si>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</si>
  <si>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</si>
  <si>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</si>
  <si>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</si>
  <si>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</si>
  <si>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</si>
  <si>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</si>
  <si>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</si>
  <si>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</si>
  <si>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</si>
  <si>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</si>
  <si>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</si>
  <si>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</si>
  <si>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</si>
  <si>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</si>
  <si>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</si>
  <si>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</si>
  <si>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</si>
  <si>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</si>
  <si>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</si>
  <si>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</si>
  <si>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</si>
  <si>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</si>
  <si>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</si>
  <si>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</si>
  <si>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</si>
  <si>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</si>
  <si>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</si>
  <si>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</si>
  <si>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</si>
  <si>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</si>
  <si>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</si>
  <si>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</si>
  <si>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</si>
  <si>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</si>
  <si>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</si>
  <si>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</si>
  <si>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</si>
  <si>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</si>
  <si>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</si>
  <si>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</si>
  <si>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</si>
  <si>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</si>
  <si>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</si>
  <si>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</si>
  <si>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</si>
  <si>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</si>
  <si>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</si>
  <si>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</si>
  <si>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</si>
  <si>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</si>
  <si>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</si>
  <si>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</si>
  <si>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</si>
  <si>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</si>
  <si>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</si>
  <si>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</si>
  <si>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</si>
  <si>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</si>
  <si>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</si>
  <si>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</si>
  <si>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</si>
  <si>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</si>
  <si>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</si>
  <si>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</si>
  <si>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</si>
  <si>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</si>
  <si>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</si>
  <si>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</si>
  <si>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</si>
  <si>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</si>
  <si>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</si>
  <si>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</si>
  <si>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</si>
  <si>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</si>
  <si>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</si>
  <si>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</si>
  <si>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</si>
  <si>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</si>
  <si>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</si>
  <si>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</si>
  <si>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</si>
  <si>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</si>
  <si>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</si>
  <si>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</si>
  <si>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</si>
  <si>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</si>
  <si>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</si>
  <si>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</si>
  <si>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</si>
  <si>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</si>
  <si>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</si>
  <si>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</si>
  <si>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</si>
  <si>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</si>
  <si>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</si>
  <si>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</si>
  <si>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</si>
  <si>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</si>
  <si>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</si>
  <si>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</si>
  <si>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</si>
  <si>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</si>
  <si>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</si>
  <si>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</si>
  <si>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</si>
  <si>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</si>
  <si>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</si>
  <si>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</si>
  <si>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</si>
  <si>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</si>
  <si>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</si>
  <si>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</si>
  <si>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</si>
  <si>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</si>
  <si>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</si>
  <si>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</si>
  <si>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</si>
  <si>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</si>
  <si>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</si>
  <si>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</si>
  <si>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</si>
  <si>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</si>
  <si>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</si>
  <si>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</si>
  <si>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</si>
  <si>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</si>
  <si>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</si>
  <si>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</si>
  <si>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</si>
  <si>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</si>
  <si>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</si>
  <si>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</si>
  <si>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</si>
  <si>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</si>
  <si>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</si>
  <si>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</si>
  <si>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</si>
  <si>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</si>
  <si>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</si>
  <si>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</si>
  <si>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</si>
  <si>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</si>
  <si>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</si>
  <si>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</si>
  <si>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</si>
  <si>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</si>
  <si>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</si>
  <si>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</si>
  <si>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</si>
  <si>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</si>
  <si>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</si>
  <si>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</si>
  <si>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</si>
  <si>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</si>
  <si>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</si>
  <si>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</si>
  <si>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</si>
  <si>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</si>
  <si>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</si>
  <si>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</si>
  <si>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</si>
  <si>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</si>
  <si>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</si>
  <si>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</si>
  <si>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</si>
  <si>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</si>
  <si>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</si>
  <si>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</si>
  <si>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</si>
  <si>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</si>
  <si>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</si>
  <si>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</si>
  <si>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</si>
  <si>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</si>
  <si>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</si>
  <si>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</si>
  <si>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</si>
  <si>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</si>
  <si>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</si>
  <si>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</si>
  <si>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</si>
  <si>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</si>
  <si>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</si>
  <si>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</si>
  <si>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</si>
  <si>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</si>
  <si>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</si>
  <si>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</si>
  <si>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</si>
  <si>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</si>
  <si>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</si>
  <si>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</si>
  <si>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</si>
  <si>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</si>
  <si>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</si>
  <si>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</si>
  <si>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</si>
  <si>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</si>
  <si>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</si>
  <si>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</si>
  <si>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</si>
  <si>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</si>
  <si>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</si>
  <si>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</si>
  <si>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</si>
  <si>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</si>
  <si>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</si>
  <si>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</si>
  <si>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</si>
  <si>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</si>
  <si>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</si>
  <si>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</si>
  <si>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</si>
  <si>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</si>
  <si>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</si>
  <si>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</si>
  <si>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</si>
  <si>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</si>
  <si>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</si>
  <si>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</si>
  <si>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</si>
  <si>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</si>
  <si>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</si>
  <si>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</si>
  <si>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</si>
  <si>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</si>
  <si>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</si>
  <si>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</si>
  <si>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</si>
  <si>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</si>
  <si>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</si>
  <si>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</si>
  <si>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</si>
  <si>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</si>
  <si>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</si>
  <si>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</si>
  <si>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</si>
  <si>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</si>
  <si>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</si>
  <si>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</si>
  <si>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</si>
  <si>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</si>
  <si>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</si>
  <si>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</si>
  <si>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</si>
  <si>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</si>
  <si>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</si>
  <si>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</si>
  <si>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</si>
  <si>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</si>
  <si>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</si>
  <si>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</si>
  <si>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</si>
  <si>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</si>
  <si>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</si>
  <si>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</si>
  <si>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</si>
  <si>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</si>
  <si>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</si>
  <si>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</si>
  <si>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</si>
  <si>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</si>
  <si>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</si>
  <si>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</si>
  <si>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</si>
  <si>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</si>
  <si>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</si>
  <si>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</si>
  <si>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</si>
  <si>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</si>
  <si>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</si>
  <si>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</si>
  <si>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</si>
  <si>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</si>
  <si>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</si>
  <si>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</si>
  <si>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</si>
  <si>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</si>
  <si>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</si>
  <si>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</si>
  <si>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</si>
  <si>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</si>
  <si>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</si>
  <si>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</si>
  <si>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</si>
  <si>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</si>
  <si>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</si>
  <si>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</si>
  <si>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</si>
  <si>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</si>
  <si>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</si>
  <si>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</si>
  <si>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</si>
  <si>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</si>
  <si>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</si>
  <si>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</si>
  <si>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</si>
  <si>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</si>
  <si>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</si>
  <si>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</si>
  <si>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</si>
  <si>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</si>
  <si>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</si>
  <si>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</si>
  <si>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</si>
  <si>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</si>
  <si>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</si>
  <si>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</si>
  <si>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</si>
  <si>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</si>
  <si>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</si>
  <si>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</si>
  <si>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</si>
  <si>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</si>
  <si>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</si>
  <si>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</si>
  <si>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</si>
  <si>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</si>
  <si>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</si>
  <si>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</si>
  <si>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</si>
  <si>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</si>
  <si>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</si>
  <si>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</si>
  <si>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</si>
  <si>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</si>
  <si>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</si>
  <si>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</si>
  <si>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</si>
  <si>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</si>
  <si>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</si>
  <si>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</si>
  <si>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</si>
  <si>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</si>
  <si>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</si>
  <si>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</si>
  <si>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</si>
  <si>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</si>
  <si>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</si>
  <si>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</si>
  <si>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</si>
  <si>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</si>
  <si>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</si>
  <si>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</si>
  <si>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</si>
  <si>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</si>
  <si>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</si>
  <si>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</si>
  <si>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</si>
  <si>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</si>
  <si>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</si>
  <si>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</si>
  <si>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</si>
  <si>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</si>
  <si>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</si>
  <si>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</si>
  <si>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</si>
  <si>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</si>
  <si>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</si>
  <si>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</si>
  <si>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</si>
  <si>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</si>
  <si>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</si>
  <si>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</si>
  <si>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</si>
  <si>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</si>
  <si>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</si>
  <si>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</si>
  <si>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</si>
  <si>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</si>
  <si>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</si>
  <si>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</si>
  <si>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</si>
  <si>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</si>
  <si>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</si>
  <si>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</si>
  <si>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</si>
  <si>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</si>
  <si>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</si>
  <si>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</si>
  <si>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</si>
  <si>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</si>
  <si>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</si>
  <si>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</si>
  <si>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</si>
  <si>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</si>
  <si>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</si>
  <si>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</si>
  <si>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</si>
  <si>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</si>
  <si>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</si>
  <si>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</si>
  <si>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</si>
  <si>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</si>
  <si>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</si>
  <si>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</si>
  <si>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</si>
  <si>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</si>
  <si>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</si>
  <si>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</si>
  <si>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</si>
  <si>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</si>
  <si>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</si>
  <si>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</si>
  <si>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</si>
  <si>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</si>
  <si>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</si>
  <si>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</si>
  <si>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</si>
  <si>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</si>
  <si>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</si>
  <si>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</si>
  <si>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</si>
  <si>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</si>
  <si>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</si>
  <si>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</si>
  <si>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</si>
  <si>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</si>
  <si>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</si>
  <si>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</si>
  <si>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</si>
  <si>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</si>
  <si>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</si>
  <si>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</si>
  <si>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</si>
  <si>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</si>
  <si>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</si>
  <si>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</si>
  <si>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</si>
  <si>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</si>
  <si>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</si>
  <si>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</si>
  <si>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</si>
  <si>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</si>
  <si>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</si>
  <si>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</si>
  <si>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</si>
  <si>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</si>
  <si>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</si>
  <si>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</si>
  <si>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</si>
  <si>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</si>
  <si>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</si>
  <si>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</si>
  <si>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</si>
  <si>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</si>
  <si>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</si>
  <si>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</si>
  <si>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</si>
  <si>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</si>
  <si>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</si>
  <si>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</si>
  <si>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</si>
  <si>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</si>
  <si>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</si>
  <si>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</si>
  <si>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</si>
  <si>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Age Group</t>
  </si>
  <si>
    <t>Adults</t>
  </si>
  <si>
    <t>Seniors</t>
  </si>
  <si>
    <t>Years</t>
  </si>
  <si>
    <t>Average of Age</t>
  </si>
  <si>
    <t>Average of Salary</t>
  </si>
  <si>
    <t>Average of Years</t>
  </si>
  <si>
    <t>Avg Age</t>
  </si>
  <si>
    <t>Avg Salary</t>
  </si>
  <si>
    <t>Avg Years</t>
  </si>
  <si>
    <t>Sum of Termd</t>
  </si>
  <si>
    <t>Count of EmpID</t>
  </si>
  <si>
    <t>Distinct Count of Department</t>
  </si>
  <si>
    <t>Total Employees</t>
  </si>
  <si>
    <t>Old Employees</t>
  </si>
  <si>
    <t>Current Employees</t>
  </si>
  <si>
    <t>Attrition Rate</t>
  </si>
  <si>
    <t>Total Departments</t>
  </si>
  <si>
    <t>Row Labels</t>
  </si>
  <si>
    <t>Grand Total</t>
  </si>
  <si>
    <t>Production</t>
  </si>
  <si>
    <t>Count of Employee_Name</t>
  </si>
  <si>
    <t>Employee count Department wise</t>
  </si>
  <si>
    <t>M</t>
  </si>
  <si>
    <t>Count of Sex</t>
  </si>
  <si>
    <t>Gender Analysis</t>
  </si>
  <si>
    <t>Count of MaritalDesc</t>
  </si>
  <si>
    <t>Marital Status Analysis</t>
  </si>
  <si>
    <t>Department Wise Salary</t>
  </si>
  <si>
    <t>Sum of Absences</t>
  </si>
  <si>
    <t>Absences by Department</t>
  </si>
  <si>
    <t>Count of RecruitmentSource</t>
  </si>
  <si>
    <t>Average of EmpSatisfaction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</si>
</sst>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1"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1" fontId="0" fillId="0" borderId="17" xfId="0" applyNumberFormat="1" applyBorder="1" applyAlignment="1">
      <alignment horizontal="center" vertical="center"/>
    </xf>
    <xf numFmtId="0" fontId="0" fillId="0" borderId="18" xfId="0" applyBorder="1" applyAlignment="1">
      <alignment horizontal="center" vertical="center"/>
    </xf>
    <xf numFmtId="2"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16"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rgb="FF00B0F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8FC7F9B5-D172-484E-83D8-F80FD96C2B83}">
      <tableStyleElement type="wholeTable" dxfId="46"/>
      <tableStyleElement type="headerRow" dxfId="45"/>
    </tableStyle>
    <tableStyle name="SlicerStyleLight4 2" pivot="0" table="0" count="10" xr9:uid="{4F03A41B-71D2-4327-9BDA-267882D53F45}">
      <tableStyleElement type="wholeTable" dxfId="44"/>
      <tableStyleElement type="headerRow" dxfId="4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Dataset.xlsx]Graph1!PivotTable1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FF00">
              <a:alpha val="9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alpha val="9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alpha val="9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96106850873406"/>
          <c:y val="0.16605960264900665"/>
          <c:w val="0.61352631182198836"/>
          <c:h val="0.66728329074759696"/>
        </c:manualLayout>
      </c:layout>
      <c:barChart>
        <c:barDir val="bar"/>
        <c:grouping val="clustered"/>
        <c:varyColors val="0"/>
        <c:ser>
          <c:idx val="0"/>
          <c:order val="0"/>
          <c:tx>
            <c:strRef>
              <c:f>Graph1!$B$3</c:f>
              <c:strCache>
                <c:ptCount val="1"/>
                <c:pt idx="0">
                  <c:v>Total</c:v>
                </c:pt>
              </c:strCache>
            </c:strRef>
          </c:tx>
          <c:spPr>
            <a:solidFill>
              <a:srgbClr val="FFFF00">
                <a:alpha val="99000"/>
              </a:srgbClr>
            </a:solidFill>
            <a:ln>
              <a:noFill/>
            </a:ln>
            <a:effectLst/>
          </c:spPr>
          <c:invertIfNegative val="0"/>
          <c:cat>
            <c:strRef>
              <c:f>Graph1!$A$4:$A$10</c:f>
              <c:strCache>
                <c:ptCount val="6"/>
                <c:pt idx="0">
                  <c:v>Executive Office</c:v>
                </c:pt>
                <c:pt idx="1">
                  <c:v>Admin Offices</c:v>
                </c:pt>
                <c:pt idx="2">
                  <c:v>Software Engineering</c:v>
                </c:pt>
                <c:pt idx="3">
                  <c:v>Sales</c:v>
                </c:pt>
                <c:pt idx="4">
                  <c:v>IT/IS</c:v>
                </c:pt>
                <c:pt idx="5">
                  <c:v>Production</c:v>
                </c:pt>
              </c:strCache>
            </c:strRef>
          </c:cat>
          <c:val>
            <c:numRef>
              <c:f>Graph1!$B$4:$B$10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1-E425-4CF2-8137-EDCC7DB8B24B}"/>
            </c:ext>
          </c:extLst>
        </c:ser>
        <c:dLbls>
          <c:showLegendKey val="0"/>
          <c:showVal val="0"/>
          <c:showCatName val="0"/>
          <c:showSerName val="0"/>
          <c:showPercent val="0"/>
          <c:showBubbleSize val="0"/>
        </c:dLbls>
        <c:gapWidth val="44"/>
        <c:axId val="143158511"/>
        <c:axId val="143158095"/>
      </c:barChart>
      <c:catAx>
        <c:axId val="143158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58095"/>
        <c:crosses val="autoZero"/>
        <c:auto val="1"/>
        <c:lblAlgn val="ctr"/>
        <c:lblOffset val="100"/>
        <c:noMultiLvlLbl val="0"/>
      </c:catAx>
      <c:valAx>
        <c:axId val="14315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585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Dataset.xlsx]Graph10!PivotTable2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Attrition by Marital Description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Graph10!$B$3</c:f>
              <c:strCache>
                <c:ptCount val="1"/>
                <c:pt idx="0">
                  <c:v>Total</c:v>
                </c:pt>
              </c:strCache>
            </c:strRef>
          </c:tx>
          <c:spPr>
            <a:solidFill>
              <a:schemeClr val="accent1"/>
            </a:solidFill>
            <a:ln>
              <a:noFill/>
            </a:ln>
            <a:effectLst/>
          </c:spPr>
          <c:invertIfNegative val="0"/>
          <c:cat>
            <c:strRef>
              <c:f>Graph10!$A$4:$A$9</c:f>
              <c:strCache>
                <c:ptCount val="5"/>
                <c:pt idx="0">
                  <c:v>Divorced</c:v>
                </c:pt>
                <c:pt idx="1">
                  <c:v>Married</c:v>
                </c:pt>
                <c:pt idx="2">
                  <c:v>Separated</c:v>
                </c:pt>
                <c:pt idx="3">
                  <c:v>Single</c:v>
                </c:pt>
                <c:pt idx="4">
                  <c:v>Widowed</c:v>
                </c:pt>
              </c:strCache>
            </c:strRef>
          </c:cat>
          <c:val>
            <c:numRef>
              <c:f>Graph10!$B$4:$B$9</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1-6958-4320-9C6D-5E489A0E78AE}"/>
            </c:ext>
          </c:extLst>
        </c:ser>
        <c:dLbls>
          <c:showLegendKey val="0"/>
          <c:showVal val="0"/>
          <c:showCatName val="0"/>
          <c:showSerName val="0"/>
          <c:showPercent val="0"/>
          <c:showBubbleSize val="0"/>
        </c:dLbls>
        <c:gapWidth val="219"/>
        <c:overlap val="-27"/>
        <c:axId val="619527312"/>
        <c:axId val="619521072"/>
      </c:barChart>
      <c:catAx>
        <c:axId val="61952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9521072"/>
        <c:crosses val="autoZero"/>
        <c:auto val="1"/>
        <c:lblAlgn val="ctr"/>
        <c:lblOffset val="100"/>
        <c:noMultiLvlLbl val="0"/>
      </c:catAx>
      <c:valAx>
        <c:axId val="61952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952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Employee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FF00">
              <a:alpha val="9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Graph1!$B$3</c:f>
              <c:strCache>
                <c:ptCount val="1"/>
                <c:pt idx="0">
                  <c:v>Total</c:v>
                </c:pt>
              </c:strCache>
            </c:strRef>
          </c:tx>
          <c:spPr>
            <a:solidFill>
              <a:srgbClr val="FFFF00">
                <a:alpha val="99000"/>
              </a:srgbClr>
            </a:solidFill>
            <a:ln>
              <a:noFill/>
            </a:ln>
            <a:effectLst/>
          </c:spPr>
          <c:invertIfNegative val="0"/>
          <c:cat>
            <c:strRef>
              <c:f>Graph1!$A$4:$A$10</c:f>
              <c:strCache>
                <c:ptCount val="6"/>
                <c:pt idx="0">
                  <c:v>Executive Office</c:v>
                </c:pt>
                <c:pt idx="1">
                  <c:v>Admin Offices</c:v>
                </c:pt>
                <c:pt idx="2">
                  <c:v>Software Engineering</c:v>
                </c:pt>
                <c:pt idx="3">
                  <c:v>Sales</c:v>
                </c:pt>
                <c:pt idx="4">
                  <c:v>IT/IS</c:v>
                </c:pt>
                <c:pt idx="5">
                  <c:v>Production</c:v>
                </c:pt>
              </c:strCache>
            </c:strRef>
          </c:cat>
          <c:val>
            <c:numRef>
              <c:f>Graph1!$B$4:$B$10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A338-4F8E-9142-925FCA4531D6}"/>
            </c:ext>
          </c:extLst>
        </c:ser>
        <c:dLbls>
          <c:showLegendKey val="0"/>
          <c:showVal val="0"/>
          <c:showCatName val="0"/>
          <c:showSerName val="0"/>
          <c:showPercent val="0"/>
          <c:showBubbleSize val="0"/>
        </c:dLbls>
        <c:gapWidth val="44"/>
        <c:axId val="143158511"/>
        <c:axId val="143158095"/>
      </c:barChart>
      <c:catAx>
        <c:axId val="143158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095"/>
        <c:crosses val="autoZero"/>
        <c:auto val="1"/>
        <c:lblAlgn val="ctr"/>
        <c:lblOffset val="100"/>
        <c:noMultiLvlLbl val="0"/>
      </c:catAx>
      <c:valAx>
        <c:axId val="14315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7243867243867245"/>
          <c:y val="0.10836277974087162"/>
          <c:w val="0.51443001443001446"/>
          <c:h val="0.83981154299175498"/>
        </c:manualLayout>
      </c:layout>
      <c:pieChart>
        <c:varyColors val="1"/>
        <c:ser>
          <c:idx val="0"/>
          <c:order val="0"/>
          <c:tx>
            <c:strRef>
              <c:f>Graph2!$B$3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46-4E57-AEA1-265E069679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46-4E57-AEA1-265E069679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Graph2!$A$4:$A$5</c:f>
              <c:strCache>
                <c:ptCount val="2"/>
                <c:pt idx="0">
                  <c:v>F</c:v>
                </c:pt>
                <c:pt idx="1">
                  <c:v>M</c:v>
                </c:pt>
              </c:strCache>
            </c:strRef>
          </c:cat>
          <c:val>
            <c:numRef>
              <c:f>Graph2!$B$4:$B$5</c:f>
              <c:numCache>
                <c:formatCode>0.00%</c:formatCode>
                <c:ptCount val="2"/>
                <c:pt idx="0">
                  <c:v>0.56591639871382637</c:v>
                </c:pt>
                <c:pt idx="1">
                  <c:v>0.43408360128617363</c:v>
                </c:pt>
              </c:numCache>
            </c:numRef>
          </c:val>
          <c:extLst>
            <c:ext xmlns:c16="http://schemas.microsoft.com/office/drawing/2014/chart" uri="{C3380CC4-5D6E-409C-BE32-E72D297353CC}">
              <c16:uniqueId val="{00000004-1183-4C0A-807C-F5B4ED97D9F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Graph3!$B$3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C2-45D1-B12E-CC14CBEBD2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C2-45D1-B12E-CC14CBEBD2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C2-45D1-B12E-CC14CBEBD2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C2-45D1-B12E-CC14CBEBD2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C2-45D1-B12E-CC14CBEBD2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Graph3!$A$4:$A$8</c:f>
              <c:strCache>
                <c:ptCount val="5"/>
                <c:pt idx="0">
                  <c:v>Divorced</c:v>
                </c:pt>
                <c:pt idx="1">
                  <c:v>Married</c:v>
                </c:pt>
                <c:pt idx="2">
                  <c:v>Separated</c:v>
                </c:pt>
                <c:pt idx="3">
                  <c:v>Single</c:v>
                </c:pt>
                <c:pt idx="4">
                  <c:v>Widowed</c:v>
                </c:pt>
              </c:strCache>
            </c:strRef>
          </c:cat>
          <c:val>
            <c:numRef>
              <c:f>Graph3!$B$4:$B$8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DDF0-4D05-B3A3-0C9D6BB1AE7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 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 4'!$B$3</c:f>
              <c:strCache>
                <c:ptCount val="1"/>
                <c:pt idx="0">
                  <c:v>Total</c:v>
                </c:pt>
              </c:strCache>
            </c:strRef>
          </c:tx>
          <c:spPr>
            <a:solidFill>
              <a:schemeClr val="accent1"/>
            </a:solidFill>
            <a:ln w="25400">
              <a:noFill/>
            </a:ln>
            <a:effectLst/>
          </c:spPr>
          <c:cat>
            <c:strRef>
              <c:f>'graph 4'!$A$4:$A$10</c:f>
              <c:strCache>
                <c:ptCount val="6"/>
                <c:pt idx="0">
                  <c:v>Admin Offices</c:v>
                </c:pt>
                <c:pt idx="1">
                  <c:v>Executive Office</c:v>
                </c:pt>
                <c:pt idx="2">
                  <c:v>IT/IS</c:v>
                </c:pt>
                <c:pt idx="3">
                  <c:v>Production</c:v>
                </c:pt>
                <c:pt idx="4">
                  <c:v>Sales</c:v>
                </c:pt>
                <c:pt idx="5">
                  <c:v>Software Engineering</c:v>
                </c:pt>
              </c:strCache>
            </c:strRef>
          </c:cat>
          <c:val>
            <c:numRef>
              <c:f>'graph 4'!$B$4:$B$10</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D6B4-4D4E-A605-1D45155CEDAB}"/>
            </c:ext>
          </c:extLst>
        </c:ser>
        <c:dLbls>
          <c:showLegendKey val="0"/>
          <c:showVal val="0"/>
          <c:showCatName val="0"/>
          <c:showSerName val="0"/>
          <c:showPercent val="0"/>
          <c:showBubbleSize val="0"/>
        </c:dLbls>
        <c:axId val="143151855"/>
        <c:axId val="143157679"/>
      </c:areaChart>
      <c:catAx>
        <c:axId val="14315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7679"/>
        <c:crosses val="autoZero"/>
        <c:auto val="1"/>
        <c:lblAlgn val="ctr"/>
        <c:lblOffset val="100"/>
        <c:noMultiLvlLbl val="0"/>
      </c:catAx>
      <c:valAx>
        <c:axId val="14315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185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 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Absences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 5'!$B$3</c:f>
              <c:strCache>
                <c:ptCount val="1"/>
                <c:pt idx="0">
                  <c:v>Total</c:v>
                </c:pt>
              </c:strCache>
            </c:strRef>
          </c:tx>
          <c:spPr>
            <a:solidFill>
              <a:schemeClr val="accent1"/>
            </a:solidFill>
            <a:ln>
              <a:noFill/>
            </a:ln>
            <a:effectLst/>
          </c:spPr>
          <c:invertIfNegative val="0"/>
          <c:cat>
            <c:strRef>
              <c:f>'graph 5'!$A$4:$A$9</c:f>
              <c:strCache>
                <c:ptCount val="6"/>
                <c:pt idx="0">
                  <c:v>Admin Offices</c:v>
                </c:pt>
                <c:pt idx="1">
                  <c:v>Executive Office</c:v>
                </c:pt>
                <c:pt idx="2">
                  <c:v>IT/IS</c:v>
                </c:pt>
                <c:pt idx="3">
                  <c:v>Production</c:v>
                </c:pt>
                <c:pt idx="4">
                  <c:v>Sales</c:v>
                </c:pt>
                <c:pt idx="5">
                  <c:v>Software Engineering</c:v>
                </c:pt>
              </c:strCache>
            </c:strRef>
          </c:cat>
          <c:val>
            <c:numRef>
              <c:f>'graph 5'!$B$4:$B$9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640A-4965-8AE4-135B6B99B5FE}"/>
            </c:ext>
          </c:extLst>
        </c:ser>
        <c:dLbls>
          <c:showLegendKey val="0"/>
          <c:showVal val="0"/>
          <c:showCatName val="0"/>
          <c:showSerName val="0"/>
          <c:showPercent val="0"/>
          <c:showBubbleSize val="0"/>
        </c:dLbls>
        <c:gapWidth val="219"/>
        <c:overlap val="-27"/>
        <c:axId val="143119407"/>
        <c:axId val="143121071"/>
      </c:barChart>
      <c:catAx>
        <c:axId val="14311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1071"/>
        <c:crosses val="autoZero"/>
        <c:auto val="1"/>
        <c:lblAlgn val="ctr"/>
        <c:lblOffset val="100"/>
        <c:noMultiLvlLbl val="0"/>
      </c:catAx>
      <c:valAx>
        <c:axId val="1431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9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 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Recruitment</a:t>
            </a:r>
            <a:r>
              <a:rPr lang="en-US" baseline="0"/>
              <a:t>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7401574803149E-2"/>
          <c:y val="0.19486111111111112"/>
          <c:w val="0.86738276465441821"/>
          <c:h val="0.44560622630504521"/>
        </c:manualLayout>
      </c:layout>
      <c:areaChart>
        <c:grouping val="standard"/>
        <c:varyColors val="0"/>
        <c:ser>
          <c:idx val="0"/>
          <c:order val="0"/>
          <c:tx>
            <c:strRef>
              <c:f>'Graph 6'!$B$3</c:f>
              <c:strCache>
                <c:ptCount val="1"/>
                <c:pt idx="0">
                  <c:v>Total</c:v>
                </c:pt>
              </c:strCache>
            </c:strRef>
          </c:tx>
          <c:spPr>
            <a:solidFill>
              <a:schemeClr val="accent1"/>
            </a:solidFill>
            <a:ln w="25400">
              <a:noFill/>
            </a:ln>
            <a:effectLst/>
          </c:spPr>
          <c:cat>
            <c:strRef>
              <c:f>'Graph 6'!$A$4:$A$13</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'Graph 6'!$B$4:$B$13</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1B50-4129-BA2C-66ECA8E7B047}"/>
            </c:ext>
          </c:extLst>
        </c:ser>
        <c:dLbls>
          <c:showLegendKey val="0"/>
          <c:showVal val="0"/>
          <c:showCatName val="0"/>
          <c:showSerName val="0"/>
          <c:showPercent val="0"/>
          <c:showBubbleSize val="0"/>
        </c:dLbls>
        <c:axId val="143120655"/>
        <c:axId val="143123567"/>
      </c:areaChart>
      <c:catAx>
        <c:axId val="143120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3567"/>
        <c:crosses val="autoZero"/>
        <c:auto val="1"/>
        <c:lblAlgn val="ctr"/>
        <c:lblOffset val="100"/>
        <c:noMultiLvlLbl val="0"/>
      </c:catAx>
      <c:valAx>
        <c:axId val="14312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065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Graph7!$B$3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BA-4DEC-8956-C7181868E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BA-4DEC-8956-C7181868E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BA-4DEC-8956-C7181868EB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BA-4DEC-8956-C7181868EB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BA-4DEC-8956-C7181868EB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BA-4DEC-8956-C7181868EBBE}"/>
              </c:ext>
            </c:extLst>
          </c:dPt>
          <c:cat>
            <c:strRef>
              <c:f>Graph7!$A$4:$A$10</c:f>
              <c:strCache>
                <c:ptCount val="6"/>
                <c:pt idx="0">
                  <c:v>Admin Offices</c:v>
                </c:pt>
                <c:pt idx="1">
                  <c:v>Executive Office</c:v>
                </c:pt>
                <c:pt idx="2">
                  <c:v>IT/IS</c:v>
                </c:pt>
                <c:pt idx="3">
                  <c:v>Production</c:v>
                </c:pt>
                <c:pt idx="4">
                  <c:v>Sales</c:v>
                </c:pt>
                <c:pt idx="5">
                  <c:v>Software Engineering</c:v>
                </c:pt>
              </c:strCache>
            </c:strRef>
          </c:cat>
          <c:val>
            <c:numRef>
              <c:f>Graph7!$B$4:$B$10</c:f>
              <c:numCache>
                <c:formatCode>General</c:formatCode>
                <c:ptCount val="6"/>
                <c:pt idx="0">
                  <c:v>3.5555555555555554</c:v>
                </c:pt>
                <c:pt idx="1">
                  <c:v>3</c:v>
                </c:pt>
                <c:pt idx="2">
                  <c:v>3.96</c:v>
                </c:pt>
                <c:pt idx="3">
                  <c:v>3.861244019138756</c:v>
                </c:pt>
                <c:pt idx="4">
                  <c:v>4.032258064516129</c:v>
                </c:pt>
                <c:pt idx="5">
                  <c:v>4.0909090909090908</c:v>
                </c:pt>
              </c:numCache>
            </c:numRef>
          </c:val>
          <c:extLst>
            <c:ext xmlns:c16="http://schemas.microsoft.com/office/drawing/2014/chart" uri="{C3380CC4-5D6E-409C-BE32-E72D297353CC}">
              <c16:uniqueId val="{0000000C-970F-47FC-A890-9CD44F5A2213}"/>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Dataset.xlsx]graph8!PivotTable8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6245370370370371"/>
          <c:w val="0.78645603674540687"/>
          <c:h val="0.67003098571011954"/>
        </c:manualLayout>
      </c:layout>
      <c:barChart>
        <c:barDir val="col"/>
        <c:grouping val="clustered"/>
        <c:varyColors val="0"/>
        <c:ser>
          <c:idx val="0"/>
          <c:order val="0"/>
          <c:tx>
            <c:strRef>
              <c:f>graph8!$B$3</c:f>
              <c:strCache>
                <c:ptCount val="1"/>
                <c:pt idx="0">
                  <c:v>Total</c:v>
                </c:pt>
              </c:strCache>
            </c:strRef>
          </c:tx>
          <c:spPr>
            <a:solidFill>
              <a:schemeClr val="accent1"/>
            </a:solidFill>
            <a:ln>
              <a:noFill/>
            </a:ln>
            <a:effectLst/>
          </c:spPr>
          <c:invertIfNegative val="0"/>
          <c:cat>
            <c:strRef>
              <c:f>graph8!$A$4:$A$10</c:f>
              <c:strCache>
                <c:ptCount val="6"/>
                <c:pt idx="0">
                  <c:v>Production</c:v>
                </c:pt>
                <c:pt idx="1">
                  <c:v>IT/IS</c:v>
                </c:pt>
                <c:pt idx="2">
                  <c:v>Sales</c:v>
                </c:pt>
                <c:pt idx="3">
                  <c:v>Software Engineering</c:v>
                </c:pt>
                <c:pt idx="4">
                  <c:v>Admin Offices</c:v>
                </c:pt>
                <c:pt idx="5">
                  <c:v>Executive Office</c:v>
                </c:pt>
              </c:strCache>
            </c:strRef>
          </c:cat>
          <c:val>
            <c:numRef>
              <c:f>graph8!$B$4:$B$10</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AE44-4B1F-8B1C-4511220042DC}"/>
            </c:ext>
          </c:extLst>
        </c:ser>
        <c:dLbls>
          <c:showLegendKey val="0"/>
          <c:showVal val="0"/>
          <c:showCatName val="0"/>
          <c:showSerName val="0"/>
          <c:showPercent val="0"/>
          <c:showBubbleSize val="0"/>
        </c:dLbls>
        <c:gapWidth val="219"/>
        <c:overlap val="-27"/>
        <c:axId val="142837183"/>
        <c:axId val="142837599"/>
      </c:barChart>
      <c:catAx>
        <c:axId val="1428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7599"/>
        <c:crosses val="autoZero"/>
        <c:auto val="1"/>
        <c:lblAlgn val="ctr"/>
        <c:lblOffset val="100"/>
        <c:noMultiLvlLbl val="0"/>
      </c:catAx>
      <c:valAx>
        <c:axId val="14283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Dataset.xlsx]grapgh 9!PivotTable1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by Manager Name</a:t>
            </a:r>
          </a:p>
        </c:rich>
      </c:tx>
      <c:layout>
        <c:manualLayout>
          <c:xMode val="edge"/>
          <c:yMode val="edge"/>
          <c:x val="0.2889236657917760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'grapgh 9'!$B$3</c:f>
              <c:strCache>
                <c:ptCount val="1"/>
                <c:pt idx="0">
                  <c:v>Total</c:v>
                </c:pt>
              </c:strCache>
            </c:strRef>
          </c:tx>
          <c:spPr>
            <a:solidFill>
              <a:schemeClr val="accent1"/>
            </a:solidFill>
            <a:ln>
              <a:noFill/>
            </a:ln>
            <a:effectLst/>
          </c:spPr>
          <c:invertIfNegative val="0"/>
          <c:cat>
            <c:strRef>
              <c:f>'grapgh 9'!$A$4:$A$7</c:f>
              <c:strCache>
                <c:ptCount val="3"/>
                <c:pt idx="0">
                  <c:v>Amy Dunn</c:v>
                </c:pt>
                <c:pt idx="1">
                  <c:v>Webster Butler</c:v>
                </c:pt>
                <c:pt idx="2">
                  <c:v>Kissy Sullivan</c:v>
                </c:pt>
              </c:strCache>
            </c:strRef>
          </c:cat>
          <c:val>
            <c:numRef>
              <c:f>'grapgh 9'!$B$4:$B$7</c:f>
              <c:numCache>
                <c:formatCode>General</c:formatCode>
                <c:ptCount val="3"/>
                <c:pt idx="0">
                  <c:v>13</c:v>
                </c:pt>
                <c:pt idx="1">
                  <c:v>13</c:v>
                </c:pt>
                <c:pt idx="2">
                  <c:v>12</c:v>
                </c:pt>
              </c:numCache>
            </c:numRef>
          </c:val>
          <c:extLst>
            <c:ext xmlns:c16="http://schemas.microsoft.com/office/drawing/2014/chart" uri="{C3380CC4-5D6E-409C-BE32-E72D297353CC}">
              <c16:uniqueId val="{00000002-7829-40AD-99D4-EAF5B56A53C7}"/>
            </c:ext>
          </c:extLst>
        </c:ser>
        <c:dLbls>
          <c:showLegendKey val="0"/>
          <c:showVal val="0"/>
          <c:showCatName val="0"/>
          <c:showSerName val="0"/>
          <c:showPercent val="0"/>
          <c:showBubbleSize val="0"/>
        </c:dLbls>
        <c:gapWidth val="182"/>
        <c:axId val="501162512"/>
        <c:axId val="501164432"/>
      </c:barChart>
      <c:catAx>
        <c:axId val="50116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64432"/>
        <c:crosses val="autoZero"/>
        <c:auto val="1"/>
        <c:lblAlgn val="ctr"/>
        <c:lblOffset val="100"/>
        <c:noMultiLvlLbl val="0"/>
      </c:catAx>
      <c:valAx>
        <c:axId val="501164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6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Dataset.xlsx]Graph2!PivotTable2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7243867243867245"/>
          <c:y val="0.10836277974087162"/>
          <c:w val="0.51443001443001446"/>
          <c:h val="0.83981154299175498"/>
        </c:manualLayout>
      </c:layout>
      <c:pieChart>
        <c:varyColors val="1"/>
        <c:ser>
          <c:idx val="0"/>
          <c:order val="0"/>
          <c:tx>
            <c:strRef>
              <c:f>Graph2!$B$3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B0-45BF-ABC8-39FF175C3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B0-45BF-ABC8-39FF175C39A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Graph2!$A$4:$A$5</c:f>
              <c:strCache>
                <c:ptCount val="2"/>
                <c:pt idx="0">
                  <c:v>F</c:v>
                </c:pt>
                <c:pt idx="1">
                  <c:v>M</c:v>
                </c:pt>
              </c:strCache>
            </c:strRef>
          </c:cat>
          <c:val>
            <c:numRef>
              <c:f>Graph2!$B$4:$B$5</c:f>
              <c:numCache>
                <c:formatCode>0.00%</c:formatCode>
                <c:ptCount val="2"/>
                <c:pt idx="0">
                  <c:v>0.56591639871382637</c:v>
                </c:pt>
                <c:pt idx="1">
                  <c:v>0.43408360128617363</c:v>
                </c:pt>
              </c:numCache>
            </c:numRef>
          </c:val>
          <c:extLst>
            <c:ext xmlns:c16="http://schemas.microsoft.com/office/drawing/2014/chart" uri="{C3380CC4-5D6E-409C-BE32-E72D297353CC}">
              <c16:uniqueId val="{00000005-3064-489C-81D1-BEC62EF9453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Dataset.xlsx]Graph10!PivotTable2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by Marital Description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Graph10!$B$3</c:f>
              <c:strCache>
                <c:ptCount val="1"/>
                <c:pt idx="0">
                  <c:v>Total</c:v>
                </c:pt>
              </c:strCache>
            </c:strRef>
          </c:tx>
          <c:spPr>
            <a:solidFill>
              <a:schemeClr val="accent1"/>
            </a:solidFill>
            <a:ln>
              <a:noFill/>
            </a:ln>
            <a:effectLst/>
          </c:spPr>
          <c:invertIfNegative val="0"/>
          <c:cat>
            <c:strRef>
              <c:f>Graph10!$A$4:$A$9</c:f>
              <c:strCache>
                <c:ptCount val="5"/>
                <c:pt idx="0">
                  <c:v>Divorced</c:v>
                </c:pt>
                <c:pt idx="1">
                  <c:v>Married</c:v>
                </c:pt>
                <c:pt idx="2">
                  <c:v>Separated</c:v>
                </c:pt>
                <c:pt idx="3">
                  <c:v>Single</c:v>
                </c:pt>
                <c:pt idx="4">
                  <c:v>Widowed</c:v>
                </c:pt>
              </c:strCache>
            </c:strRef>
          </c:cat>
          <c:val>
            <c:numRef>
              <c:f>Graph10!$B$4:$B$9</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2-F297-4346-8930-D6C4F69B4885}"/>
            </c:ext>
          </c:extLst>
        </c:ser>
        <c:dLbls>
          <c:showLegendKey val="0"/>
          <c:showVal val="0"/>
          <c:showCatName val="0"/>
          <c:showSerName val="0"/>
          <c:showPercent val="0"/>
          <c:showBubbleSize val="0"/>
        </c:dLbls>
        <c:gapWidth val="219"/>
        <c:overlap val="-27"/>
        <c:axId val="619527312"/>
        <c:axId val="619521072"/>
      </c:barChart>
      <c:catAx>
        <c:axId val="61952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21072"/>
        <c:crosses val="autoZero"/>
        <c:auto val="1"/>
        <c:lblAlgn val="ctr"/>
        <c:lblOffset val="100"/>
        <c:noMultiLvlLbl val="0"/>
      </c:catAx>
      <c:valAx>
        <c:axId val="61952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2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Dataset.xlsx]Graph3!PivotTable3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Marital Status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Graph3!$B$3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46-4FD1-9A54-5637E51AD1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46-4FD1-9A54-5637E51AD1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46-4FD1-9A54-5637E51AD1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46-4FD1-9A54-5637E51AD1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46-4FD1-9A54-5637E51AD10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Graph3!$A$4:$A$8</c:f>
              <c:strCache>
                <c:ptCount val="5"/>
                <c:pt idx="0">
                  <c:v>Divorced</c:v>
                </c:pt>
                <c:pt idx="1">
                  <c:v>Married</c:v>
                </c:pt>
                <c:pt idx="2">
                  <c:v>Separated</c:v>
                </c:pt>
                <c:pt idx="3">
                  <c:v>Single</c:v>
                </c:pt>
                <c:pt idx="4">
                  <c:v>Widowed</c:v>
                </c:pt>
              </c:strCache>
            </c:strRef>
          </c:cat>
          <c:val>
            <c:numRef>
              <c:f>Graph3!$B$4:$B$8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B-A0B4-479B-A883-043C77B50C8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 4!PivotTable4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 4'!$B$3</c:f>
              <c:strCache>
                <c:ptCount val="1"/>
                <c:pt idx="0">
                  <c:v>Total</c:v>
                </c:pt>
              </c:strCache>
            </c:strRef>
          </c:tx>
          <c:spPr>
            <a:solidFill>
              <a:schemeClr val="accent1"/>
            </a:solidFill>
            <a:ln w="25400">
              <a:noFill/>
            </a:ln>
            <a:effectLst/>
          </c:spPr>
          <c:cat>
            <c:strRef>
              <c:f>'graph 4'!$A$4:$A$10</c:f>
              <c:strCache>
                <c:ptCount val="6"/>
                <c:pt idx="0">
                  <c:v>Admin Offices</c:v>
                </c:pt>
                <c:pt idx="1">
                  <c:v>Executive Office</c:v>
                </c:pt>
                <c:pt idx="2">
                  <c:v>IT/IS</c:v>
                </c:pt>
                <c:pt idx="3">
                  <c:v>Production</c:v>
                </c:pt>
                <c:pt idx="4">
                  <c:v>Sales</c:v>
                </c:pt>
                <c:pt idx="5">
                  <c:v>Software Engineering</c:v>
                </c:pt>
              </c:strCache>
            </c:strRef>
          </c:cat>
          <c:val>
            <c:numRef>
              <c:f>'graph 4'!$B$4:$B$10</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1-DB31-4B7D-9725-7F953D631F33}"/>
            </c:ext>
          </c:extLst>
        </c:ser>
        <c:dLbls>
          <c:showLegendKey val="0"/>
          <c:showVal val="0"/>
          <c:showCatName val="0"/>
          <c:showSerName val="0"/>
          <c:showPercent val="0"/>
          <c:showBubbleSize val="0"/>
        </c:dLbls>
        <c:axId val="143151855"/>
        <c:axId val="143157679"/>
      </c:areaChart>
      <c:catAx>
        <c:axId val="14315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57679"/>
        <c:crosses val="autoZero"/>
        <c:auto val="1"/>
        <c:lblAlgn val="ctr"/>
        <c:lblOffset val="100"/>
        <c:noMultiLvlLbl val="0"/>
      </c:catAx>
      <c:valAx>
        <c:axId val="14315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51855"/>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 5!PivotTable5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Absences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 5'!$B$3</c:f>
              <c:strCache>
                <c:ptCount val="1"/>
                <c:pt idx="0">
                  <c:v>Total</c:v>
                </c:pt>
              </c:strCache>
            </c:strRef>
          </c:tx>
          <c:spPr>
            <a:solidFill>
              <a:schemeClr val="accent1"/>
            </a:solidFill>
            <a:ln>
              <a:noFill/>
            </a:ln>
            <a:effectLst/>
          </c:spPr>
          <c:invertIfNegative val="0"/>
          <c:cat>
            <c:strRef>
              <c:f>'graph 5'!$A$4:$A$9</c:f>
              <c:strCache>
                <c:ptCount val="6"/>
                <c:pt idx="0">
                  <c:v>Admin Offices</c:v>
                </c:pt>
                <c:pt idx="1">
                  <c:v>Executive Office</c:v>
                </c:pt>
                <c:pt idx="2">
                  <c:v>IT/IS</c:v>
                </c:pt>
                <c:pt idx="3">
                  <c:v>Production</c:v>
                </c:pt>
                <c:pt idx="4">
                  <c:v>Sales</c:v>
                </c:pt>
                <c:pt idx="5">
                  <c:v>Software Engineering</c:v>
                </c:pt>
              </c:strCache>
            </c:strRef>
          </c:cat>
          <c:val>
            <c:numRef>
              <c:f>'graph 5'!$B$4:$B$9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1-B121-44D3-A0FB-EC1C98F25A50}"/>
            </c:ext>
          </c:extLst>
        </c:ser>
        <c:dLbls>
          <c:showLegendKey val="0"/>
          <c:showVal val="0"/>
          <c:showCatName val="0"/>
          <c:showSerName val="0"/>
          <c:showPercent val="0"/>
          <c:showBubbleSize val="0"/>
        </c:dLbls>
        <c:gapWidth val="219"/>
        <c:overlap val="-27"/>
        <c:axId val="143119407"/>
        <c:axId val="143121071"/>
      </c:barChart>
      <c:catAx>
        <c:axId val="14311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21071"/>
        <c:crosses val="autoZero"/>
        <c:auto val="1"/>
        <c:lblAlgn val="ctr"/>
        <c:lblOffset val="100"/>
        <c:noMultiLvlLbl val="0"/>
      </c:catAx>
      <c:valAx>
        <c:axId val="1431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1940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 6!PivotTable6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Recruitment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7401574803149E-2"/>
          <c:y val="0.19486111111111112"/>
          <c:w val="0.86738276465441821"/>
          <c:h val="0.44560622630504521"/>
        </c:manualLayout>
      </c:layout>
      <c:areaChart>
        <c:grouping val="standard"/>
        <c:varyColors val="0"/>
        <c:ser>
          <c:idx val="0"/>
          <c:order val="0"/>
          <c:tx>
            <c:strRef>
              <c:f>'Graph 6'!$B$3</c:f>
              <c:strCache>
                <c:ptCount val="1"/>
                <c:pt idx="0">
                  <c:v>Total</c:v>
                </c:pt>
              </c:strCache>
            </c:strRef>
          </c:tx>
          <c:spPr>
            <a:solidFill>
              <a:schemeClr val="accent1"/>
            </a:solidFill>
            <a:ln w="25400">
              <a:noFill/>
            </a:ln>
            <a:effectLst/>
          </c:spPr>
          <c:cat>
            <c:strRef>
              <c:f>'Graph 6'!$A$4:$A$13</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'Graph 6'!$B$4:$B$13</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1-58A3-4796-9F8F-2138831A052E}"/>
            </c:ext>
          </c:extLst>
        </c:ser>
        <c:dLbls>
          <c:showLegendKey val="0"/>
          <c:showVal val="0"/>
          <c:showCatName val="0"/>
          <c:showSerName val="0"/>
          <c:showPercent val="0"/>
          <c:showBubbleSize val="0"/>
        </c:dLbls>
        <c:axId val="143120655"/>
        <c:axId val="143123567"/>
      </c:areaChart>
      <c:catAx>
        <c:axId val="143120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23567"/>
        <c:crosses val="autoZero"/>
        <c:auto val="1"/>
        <c:lblAlgn val="ctr"/>
        <c:lblOffset val="100"/>
        <c:noMultiLvlLbl val="0"/>
      </c:catAx>
      <c:valAx>
        <c:axId val="14312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20655"/>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Dataset.xlsx]Graph7!PivotTable7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Graph7!$B$3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9D-41D3-8E0E-096AE1BD8A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9D-41D3-8E0E-096AE1BD8A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9D-41D3-8E0E-096AE1BD8A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9D-41D3-8E0E-096AE1BD8A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9D-41D3-8E0E-096AE1BD8A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79D-41D3-8E0E-096AE1BD8A39}"/>
              </c:ext>
            </c:extLst>
          </c:dPt>
          <c:cat>
            <c:strRef>
              <c:f>Graph7!$A$4:$A$10</c:f>
              <c:strCache>
                <c:ptCount val="6"/>
                <c:pt idx="0">
                  <c:v>Admin Offices</c:v>
                </c:pt>
                <c:pt idx="1">
                  <c:v>Executive Office</c:v>
                </c:pt>
                <c:pt idx="2">
                  <c:v>IT/IS</c:v>
                </c:pt>
                <c:pt idx="3">
                  <c:v>Production</c:v>
                </c:pt>
                <c:pt idx="4">
                  <c:v>Sales</c:v>
                </c:pt>
                <c:pt idx="5">
                  <c:v>Software Engineering</c:v>
                </c:pt>
              </c:strCache>
            </c:strRef>
          </c:cat>
          <c:val>
            <c:numRef>
              <c:f>Graph7!$B$4:$B$10</c:f>
              <c:numCache>
                <c:formatCode>General</c:formatCode>
                <c:ptCount val="6"/>
                <c:pt idx="0">
                  <c:v>3.5555555555555554</c:v>
                </c:pt>
                <c:pt idx="1">
                  <c:v>3</c:v>
                </c:pt>
                <c:pt idx="2">
                  <c:v>3.96</c:v>
                </c:pt>
                <c:pt idx="3">
                  <c:v>3.861244019138756</c:v>
                </c:pt>
                <c:pt idx="4">
                  <c:v>4.032258064516129</c:v>
                </c:pt>
                <c:pt idx="5">
                  <c:v>4.0909090909090908</c:v>
                </c:pt>
              </c:numCache>
            </c:numRef>
          </c:val>
          <c:extLst>
            <c:ext xmlns:c16="http://schemas.microsoft.com/office/drawing/2014/chart" uri="{C3380CC4-5D6E-409C-BE32-E72D297353CC}">
              <c16:uniqueId val="{0000000D-C879-48A9-B9B0-685CEFE1A9BB}"/>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Dataset.xlsx]graph8!PivotTable8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6245370370370371"/>
          <c:w val="0.78645603674540687"/>
          <c:h val="0.67003098571011954"/>
        </c:manualLayout>
      </c:layout>
      <c:barChart>
        <c:barDir val="col"/>
        <c:grouping val="clustered"/>
        <c:varyColors val="0"/>
        <c:ser>
          <c:idx val="0"/>
          <c:order val="0"/>
          <c:tx>
            <c:strRef>
              <c:f>graph8!$B$3</c:f>
              <c:strCache>
                <c:ptCount val="1"/>
                <c:pt idx="0">
                  <c:v>Total</c:v>
                </c:pt>
              </c:strCache>
            </c:strRef>
          </c:tx>
          <c:spPr>
            <a:solidFill>
              <a:schemeClr val="accent1"/>
            </a:solidFill>
            <a:ln>
              <a:noFill/>
            </a:ln>
            <a:effectLst/>
          </c:spPr>
          <c:invertIfNegative val="0"/>
          <c:cat>
            <c:strRef>
              <c:f>graph8!$A$4:$A$10</c:f>
              <c:strCache>
                <c:ptCount val="6"/>
                <c:pt idx="0">
                  <c:v>Production</c:v>
                </c:pt>
                <c:pt idx="1">
                  <c:v>IT/IS</c:v>
                </c:pt>
                <c:pt idx="2">
                  <c:v>Sales</c:v>
                </c:pt>
                <c:pt idx="3">
                  <c:v>Software Engineering</c:v>
                </c:pt>
                <c:pt idx="4">
                  <c:v>Admin Offices</c:v>
                </c:pt>
                <c:pt idx="5">
                  <c:v>Executive Office</c:v>
                </c:pt>
              </c:strCache>
            </c:strRef>
          </c:cat>
          <c:val>
            <c:numRef>
              <c:f>graph8!$B$4:$B$10</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1-4625-48A9-8EB8-E04F66E1A00A}"/>
            </c:ext>
          </c:extLst>
        </c:ser>
        <c:dLbls>
          <c:showLegendKey val="0"/>
          <c:showVal val="0"/>
          <c:showCatName val="0"/>
          <c:showSerName val="0"/>
          <c:showPercent val="0"/>
          <c:showBubbleSize val="0"/>
        </c:dLbls>
        <c:gapWidth val="219"/>
        <c:overlap val="-27"/>
        <c:axId val="142837183"/>
        <c:axId val="142837599"/>
      </c:barChart>
      <c:catAx>
        <c:axId val="1428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837599"/>
        <c:crosses val="autoZero"/>
        <c:auto val="1"/>
        <c:lblAlgn val="ctr"/>
        <c:lblOffset val="100"/>
        <c:noMultiLvlLbl val="0"/>
      </c:catAx>
      <c:valAx>
        <c:axId val="14283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83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Dataset.xlsx]grapgh 9!PivotTable1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Attrition by Manager Name</a:t>
            </a:r>
          </a:p>
        </c:rich>
      </c:tx>
      <c:layout>
        <c:manualLayout>
          <c:xMode val="edge"/>
          <c:yMode val="edge"/>
          <c:x val="0.2889236657917760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'grapgh 9'!$B$3</c:f>
              <c:strCache>
                <c:ptCount val="1"/>
                <c:pt idx="0">
                  <c:v>Total</c:v>
                </c:pt>
              </c:strCache>
            </c:strRef>
          </c:tx>
          <c:spPr>
            <a:solidFill>
              <a:schemeClr val="accent1"/>
            </a:solidFill>
            <a:ln>
              <a:noFill/>
            </a:ln>
            <a:effectLst/>
          </c:spPr>
          <c:invertIfNegative val="0"/>
          <c:cat>
            <c:strRef>
              <c:f>'grapgh 9'!$A$4:$A$7</c:f>
              <c:strCache>
                <c:ptCount val="3"/>
                <c:pt idx="0">
                  <c:v>Amy Dunn</c:v>
                </c:pt>
                <c:pt idx="1">
                  <c:v>Webster Butler</c:v>
                </c:pt>
                <c:pt idx="2">
                  <c:v>Kissy Sullivan</c:v>
                </c:pt>
              </c:strCache>
            </c:strRef>
          </c:cat>
          <c:val>
            <c:numRef>
              <c:f>'grapgh 9'!$B$4:$B$7</c:f>
              <c:numCache>
                <c:formatCode>General</c:formatCode>
                <c:ptCount val="3"/>
                <c:pt idx="0">
                  <c:v>13</c:v>
                </c:pt>
                <c:pt idx="1">
                  <c:v>13</c:v>
                </c:pt>
                <c:pt idx="2">
                  <c:v>12</c:v>
                </c:pt>
              </c:numCache>
            </c:numRef>
          </c:val>
          <c:extLst>
            <c:ext xmlns:c16="http://schemas.microsoft.com/office/drawing/2014/chart" uri="{C3380CC4-5D6E-409C-BE32-E72D297353CC}">
              <c16:uniqueId val="{00000001-6474-4143-8908-A439582E5C96}"/>
            </c:ext>
          </c:extLst>
        </c:ser>
        <c:dLbls>
          <c:showLegendKey val="0"/>
          <c:showVal val="0"/>
          <c:showCatName val="0"/>
          <c:showSerName val="0"/>
          <c:showPercent val="0"/>
          <c:showBubbleSize val="0"/>
        </c:dLbls>
        <c:gapWidth val="182"/>
        <c:axId val="501162512"/>
        <c:axId val="501164432"/>
      </c:barChart>
      <c:catAx>
        <c:axId val="50116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1164432"/>
        <c:crosses val="autoZero"/>
        <c:auto val="1"/>
        <c:lblAlgn val="ctr"/>
        <c:lblOffset val="100"/>
        <c:noMultiLvlLbl val="0"/>
      </c:catAx>
      <c:valAx>
        <c:axId val="501164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116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285750</xdr:colOff>
      <xdr:row>3</xdr:row>
      <xdr:rowOff>166688</xdr:rowOff>
    </xdr:from>
    <xdr:to>
      <xdr:col>11</xdr:col>
      <xdr:colOff>214313</xdr:colOff>
      <xdr:row>7</xdr:row>
      <xdr:rowOff>45244</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500188" y="702469"/>
          <a:ext cx="5393531" cy="59293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314325</xdr:colOff>
      <xdr:row>8</xdr:row>
      <xdr:rowOff>76200</xdr:rowOff>
    </xdr:from>
    <xdr:to>
      <xdr:col>6</xdr:col>
      <xdr:colOff>390525</xdr:colOff>
      <xdr:row>13</xdr:row>
      <xdr:rowOff>76200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1528763" y="1504950"/>
          <a:ext cx="2505075" cy="892969"/>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552450</xdr:colOff>
      <xdr:row>8</xdr:row>
      <xdr:rowOff>78581</xdr:rowOff>
    </xdr:from>
    <xdr:to>
      <xdr:col>11</xdr:col>
      <xdr:colOff>154782</xdr:colOff>
      <xdr:row>13</xdr:row>
      <xdr:rowOff>78581</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4195763" y="1507331"/>
          <a:ext cx="2638425" cy="892969"/>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309561</xdr:colOff>
      <xdr:row>13</xdr:row>
      <xdr:rowOff>157162</xdr:rowOff>
    </xdr:from>
    <xdr:to>
      <xdr:col>6</xdr:col>
      <xdr:colOff>416717</xdr:colOff>
      <xdr:row>18</xdr:row>
      <xdr:rowOff>157162</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1523999" y="2478881"/>
          <a:ext cx="2536031" cy="89296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6</xdr:col>
      <xdr:colOff>531019</xdr:colOff>
      <xdr:row>13</xdr:row>
      <xdr:rowOff>145256</xdr:rowOff>
    </xdr:from>
    <xdr:to>
      <xdr:col>11</xdr:col>
      <xdr:colOff>166688</xdr:colOff>
      <xdr:row>18</xdr:row>
      <xdr:rowOff>145256</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4174332" y="2466975"/>
          <a:ext cx="2671762" cy="89296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302420</xdr:colOff>
      <xdr:row>19</xdr:row>
      <xdr:rowOff>80963</xdr:rowOff>
    </xdr:from>
    <xdr:to>
      <xdr:col>6</xdr:col>
      <xdr:colOff>416718</xdr:colOff>
      <xdr:row>24</xdr:row>
      <xdr:rowOff>80963</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1516858" y="3474244"/>
          <a:ext cx="2543173" cy="89296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519113</xdr:colOff>
      <xdr:row>19</xdr:row>
      <xdr:rowOff>54769</xdr:rowOff>
    </xdr:from>
    <xdr:to>
      <xdr:col>11</xdr:col>
      <xdr:colOff>154782</xdr:colOff>
      <xdr:row>24</xdr:row>
      <xdr:rowOff>54769</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4162426" y="3448050"/>
          <a:ext cx="2671762" cy="89296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285750</xdr:colOff>
      <xdr:row>25</xdr:row>
      <xdr:rowOff>23815</xdr:rowOff>
    </xdr:from>
    <xdr:to>
      <xdr:col>6</xdr:col>
      <xdr:colOff>404812</xdr:colOff>
      <xdr:row>30</xdr:row>
      <xdr:rowOff>11906</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1500188" y="4488659"/>
          <a:ext cx="2547937" cy="8810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514350</xdr:colOff>
      <xdr:row>25</xdr:row>
      <xdr:rowOff>19056</xdr:rowOff>
    </xdr:from>
    <xdr:to>
      <xdr:col>11</xdr:col>
      <xdr:colOff>154782</xdr:colOff>
      <xdr:row>30</xdr:row>
      <xdr:rowOff>19055</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4157663" y="4483900"/>
          <a:ext cx="2676525" cy="8929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166688</xdr:colOff>
      <xdr:row>4</xdr:row>
      <xdr:rowOff>97632</xdr:rowOff>
    </xdr:from>
    <xdr:to>
      <xdr:col>10</xdr:col>
      <xdr:colOff>564356</xdr:colOff>
      <xdr:row>6</xdr:row>
      <xdr:rowOff>116681</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1988344" y="812007"/>
          <a:ext cx="4648200" cy="376237"/>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US" sz="1800" b="1">
              <a:solidFill>
                <a:schemeClr val="bg1"/>
              </a:solidFill>
            </a:rPr>
            <a:t>HR DATASET ANALYSIS</a:t>
          </a:r>
          <a:r>
            <a:rPr lang="en-US" sz="1800" b="1" baseline="0">
              <a:solidFill>
                <a:schemeClr val="bg1"/>
              </a:solidFill>
            </a:rPr>
            <a:t> &amp; VISUALIZATION</a:t>
          </a:r>
          <a:endParaRPr lang="en-US" sz="1800" b="1">
            <a:solidFill>
              <a:schemeClr val="bg1"/>
            </a:solidFill>
          </a:endParaRPr>
        </a:p>
      </xdr:txBody>
    </xdr:sp>
    <xdr:clientData/>
  </xdr:twoCellAnchor>
  <xdr:twoCellAnchor>
    <xdr:from>
      <xdr:col>2</xdr:col>
      <xdr:colOff>521492</xdr:colOff>
      <xdr:row>8</xdr:row>
      <xdr:rowOff>123826</xdr:rowOff>
    </xdr:from>
    <xdr:to>
      <xdr:col>4</xdr:col>
      <xdr:colOff>588168</xdr:colOff>
      <xdr:row>10</xdr:row>
      <xdr:rowOff>28575</xdr:rowOff>
    </xdr:to>
    <xdr:sp macro="" textlink="KPIs!E7">
      <xdr:nvSpPr>
        <xdr:cNvPr id="13" name="TextBox 12">
          <a:extLst>
            <a:ext uri="{FF2B5EF4-FFF2-40B4-BE49-F238E27FC236}">
              <a16:creationId xmlns:a16="http://schemas.microsoft.com/office/drawing/2014/main" id="{00000000-0008-0000-0100-00000D000000}"/>
            </a:ext>
          </a:extLst>
        </xdr:cNvPr>
        <xdr:cNvSpPr txBox="1"/>
      </xdr:nvSpPr>
      <xdr:spPr>
        <a:xfrm>
          <a:off x="1735930" y="1552576"/>
          <a:ext cx="1281113"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856E34-37CA-47BD-826A-8A1E76133D9D}" type="TxLink">
            <a:rPr lang="en-US" sz="1600" b="0" i="0" u="none" strike="noStrike">
              <a:solidFill>
                <a:schemeClr val="bg1"/>
              </a:solidFill>
              <a:latin typeface="Calibri"/>
              <a:ea typeface="Calibri"/>
              <a:cs typeface="Calibri"/>
            </a:rPr>
            <a:pPr/>
            <a:t>311</a:t>
          </a:fld>
          <a:endParaRPr lang="en-US" sz="1600">
            <a:solidFill>
              <a:schemeClr val="bg1"/>
            </a:solidFill>
          </a:endParaRPr>
        </a:p>
      </xdr:txBody>
    </xdr:sp>
    <xdr:clientData/>
  </xdr:twoCellAnchor>
  <xdr:twoCellAnchor>
    <xdr:from>
      <xdr:col>2</xdr:col>
      <xdr:colOff>452436</xdr:colOff>
      <xdr:row>11</xdr:row>
      <xdr:rowOff>126208</xdr:rowOff>
    </xdr:from>
    <xdr:to>
      <xdr:col>4</xdr:col>
      <xdr:colOff>545306</xdr:colOff>
      <xdr:row>13</xdr:row>
      <xdr:rowOff>30958</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666874" y="2090739"/>
          <a:ext cx="1307307"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ea typeface="Calibri"/>
              <a:cs typeface="Calibri"/>
            </a:rPr>
            <a:t>TOTAL</a:t>
          </a:r>
          <a:r>
            <a:rPr lang="en-US" sz="1100"/>
            <a:t> </a:t>
          </a:r>
          <a:r>
            <a:rPr lang="en-US" sz="1100">
              <a:solidFill>
                <a:schemeClr val="bg1"/>
              </a:solidFill>
            </a:rPr>
            <a:t>EMPLOYEES</a:t>
          </a:r>
        </a:p>
      </xdr:txBody>
    </xdr:sp>
    <xdr:clientData/>
  </xdr:twoCellAnchor>
  <xdr:twoCellAnchor>
    <xdr:from>
      <xdr:col>7</xdr:col>
      <xdr:colOff>47625</xdr:colOff>
      <xdr:row>8</xdr:row>
      <xdr:rowOff>111919</xdr:rowOff>
    </xdr:from>
    <xdr:to>
      <xdr:col>9</xdr:col>
      <xdr:colOff>19050</xdr:colOff>
      <xdr:row>10</xdr:row>
      <xdr:rowOff>35718</xdr:rowOff>
    </xdr:to>
    <xdr:sp macro="" textlink="KPIs!F7">
      <xdr:nvSpPr>
        <xdr:cNvPr id="15" name="TextBox 14">
          <a:extLst>
            <a:ext uri="{FF2B5EF4-FFF2-40B4-BE49-F238E27FC236}">
              <a16:creationId xmlns:a16="http://schemas.microsoft.com/office/drawing/2014/main" id="{00000000-0008-0000-0100-00000F000000}"/>
            </a:ext>
          </a:extLst>
        </xdr:cNvPr>
        <xdr:cNvSpPr txBox="1"/>
      </xdr:nvSpPr>
      <xdr:spPr>
        <a:xfrm>
          <a:off x="4298156" y="1540669"/>
          <a:ext cx="1185863"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381DD64-7B9B-4FE8-A0B2-F5DBD95F1B35}" type="TxLink">
            <a:rPr lang="en-US" sz="1600" b="0" i="0" u="none" strike="noStrike">
              <a:solidFill>
                <a:schemeClr val="bg1"/>
              </a:solidFill>
              <a:latin typeface="Calibri"/>
              <a:ea typeface="Calibri"/>
              <a:cs typeface="Calibri"/>
            </a:rPr>
            <a:pPr marL="0" indent="0"/>
            <a:t>104</a:t>
          </a:fld>
          <a:endParaRPr lang="en-US" sz="1600" b="0" i="0" u="none" strike="noStrike">
            <a:solidFill>
              <a:schemeClr val="bg1"/>
            </a:solidFill>
            <a:latin typeface="Calibri"/>
            <a:ea typeface="Calibri"/>
            <a:cs typeface="Calibri"/>
          </a:endParaRPr>
        </a:p>
      </xdr:txBody>
    </xdr:sp>
    <xdr:clientData/>
  </xdr:twoCellAnchor>
  <xdr:twoCellAnchor>
    <xdr:from>
      <xdr:col>7</xdr:col>
      <xdr:colOff>38100</xdr:colOff>
      <xdr:row>11</xdr:row>
      <xdr:rowOff>47625</xdr:rowOff>
    </xdr:from>
    <xdr:to>
      <xdr:col>9</xdr:col>
      <xdr:colOff>28575</xdr:colOff>
      <xdr:row>12</xdr:row>
      <xdr:rowOff>130969</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4288631" y="2012156"/>
          <a:ext cx="1204913"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OLD EMPLOYEES</a:t>
          </a:r>
        </a:p>
      </xdr:txBody>
    </xdr:sp>
    <xdr:clientData/>
  </xdr:twoCellAnchor>
  <xdr:twoCellAnchor>
    <xdr:from>
      <xdr:col>2</xdr:col>
      <xdr:colOff>588168</xdr:colOff>
      <xdr:row>14</xdr:row>
      <xdr:rowOff>33337</xdr:rowOff>
    </xdr:from>
    <xdr:to>
      <xdr:col>5</xdr:col>
      <xdr:colOff>159543</xdr:colOff>
      <xdr:row>15</xdr:row>
      <xdr:rowOff>176213</xdr:rowOff>
    </xdr:to>
    <xdr:sp macro="" textlink="KPIs!G7">
      <xdr:nvSpPr>
        <xdr:cNvPr id="17" name="TextBox 16">
          <a:extLst>
            <a:ext uri="{FF2B5EF4-FFF2-40B4-BE49-F238E27FC236}">
              <a16:creationId xmlns:a16="http://schemas.microsoft.com/office/drawing/2014/main" id="{00000000-0008-0000-0100-000011000000}"/>
            </a:ext>
          </a:extLst>
        </xdr:cNvPr>
        <xdr:cNvSpPr txBox="1"/>
      </xdr:nvSpPr>
      <xdr:spPr>
        <a:xfrm>
          <a:off x="1802606" y="2533650"/>
          <a:ext cx="1393031"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31908B-C629-43F4-9254-BE9961208089}" type="TxLink">
            <a:rPr lang="en-US" sz="1600" b="0" i="0" u="none" strike="noStrike">
              <a:solidFill>
                <a:schemeClr val="bg1"/>
              </a:solidFill>
              <a:latin typeface="Calibri"/>
              <a:ea typeface="Calibri"/>
              <a:cs typeface="Calibri"/>
            </a:rPr>
            <a:pPr marL="0" indent="0"/>
            <a:t>207</a:t>
          </a:fld>
          <a:endParaRPr lang="en-US" sz="1600" b="0" i="0" u="none" strike="noStrike">
            <a:solidFill>
              <a:schemeClr val="bg1"/>
            </a:solidFill>
            <a:latin typeface="Calibri"/>
            <a:ea typeface="Calibri"/>
            <a:cs typeface="Calibri"/>
          </a:endParaRPr>
        </a:p>
      </xdr:txBody>
    </xdr:sp>
    <xdr:clientData/>
  </xdr:twoCellAnchor>
  <xdr:twoCellAnchor>
    <xdr:from>
      <xdr:col>2</xdr:col>
      <xdr:colOff>533400</xdr:colOff>
      <xdr:row>15</xdr:row>
      <xdr:rowOff>154782</xdr:rowOff>
    </xdr:from>
    <xdr:to>
      <xdr:col>5</xdr:col>
      <xdr:colOff>142875</xdr:colOff>
      <xdr:row>18</xdr:row>
      <xdr:rowOff>95250</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1747838" y="2833688"/>
          <a:ext cx="143113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CURRENT EMPLOYEES</a:t>
          </a:r>
        </a:p>
      </xdr:txBody>
    </xdr:sp>
    <xdr:clientData/>
  </xdr:twoCellAnchor>
  <xdr:twoCellAnchor>
    <xdr:from>
      <xdr:col>7</xdr:col>
      <xdr:colOff>59531</xdr:colOff>
      <xdr:row>13</xdr:row>
      <xdr:rowOff>164306</xdr:rowOff>
    </xdr:from>
    <xdr:to>
      <xdr:col>9</xdr:col>
      <xdr:colOff>21430</xdr:colOff>
      <xdr:row>15</xdr:row>
      <xdr:rowOff>80963</xdr:rowOff>
    </xdr:to>
    <xdr:sp macro="" textlink="KPIs!H7">
      <xdr:nvSpPr>
        <xdr:cNvPr id="19" name="TextBox 18">
          <a:extLst>
            <a:ext uri="{FF2B5EF4-FFF2-40B4-BE49-F238E27FC236}">
              <a16:creationId xmlns:a16="http://schemas.microsoft.com/office/drawing/2014/main" id="{00000000-0008-0000-0100-000013000000}"/>
            </a:ext>
          </a:extLst>
        </xdr:cNvPr>
        <xdr:cNvSpPr txBox="1"/>
      </xdr:nvSpPr>
      <xdr:spPr>
        <a:xfrm>
          <a:off x="4310062" y="2486025"/>
          <a:ext cx="1176337"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DDF74A-CA62-4AC0-874D-E6FEB45435DE}" type="TxLink">
            <a:rPr lang="en-US" sz="1600" b="0" i="0" u="none" strike="noStrike">
              <a:solidFill>
                <a:schemeClr val="bg1"/>
              </a:solidFill>
              <a:latin typeface="Calibri"/>
              <a:ea typeface="Calibri"/>
              <a:cs typeface="Calibri"/>
            </a:rPr>
            <a:pPr marL="0" indent="0"/>
            <a:t>33.44</a:t>
          </a:fld>
          <a:endParaRPr lang="en-US" sz="1600" b="0" i="0" u="none" strike="noStrike">
            <a:solidFill>
              <a:schemeClr val="bg1"/>
            </a:solidFill>
            <a:latin typeface="Calibri"/>
            <a:ea typeface="Calibri"/>
            <a:cs typeface="Calibri"/>
          </a:endParaRPr>
        </a:p>
      </xdr:txBody>
    </xdr:sp>
    <xdr:clientData/>
  </xdr:twoCellAnchor>
  <xdr:twoCellAnchor>
    <xdr:from>
      <xdr:col>7</xdr:col>
      <xdr:colOff>35719</xdr:colOff>
      <xdr:row>17</xdr:row>
      <xdr:rowOff>35719</xdr:rowOff>
    </xdr:from>
    <xdr:to>
      <xdr:col>9</xdr:col>
      <xdr:colOff>26194</xdr:colOff>
      <xdr:row>18</xdr:row>
      <xdr:rowOff>130968</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286250" y="3071813"/>
          <a:ext cx="1204913" cy="273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ATTRITION RATE</a:t>
          </a:r>
        </a:p>
      </xdr:txBody>
    </xdr:sp>
    <xdr:clientData/>
  </xdr:twoCellAnchor>
  <xdr:twoCellAnchor>
    <xdr:from>
      <xdr:col>2</xdr:col>
      <xdr:colOff>604837</xdr:colOff>
      <xdr:row>19</xdr:row>
      <xdr:rowOff>104776</xdr:rowOff>
    </xdr:from>
    <xdr:to>
      <xdr:col>5</xdr:col>
      <xdr:colOff>300037</xdr:colOff>
      <xdr:row>21</xdr:row>
      <xdr:rowOff>50007</xdr:rowOff>
    </xdr:to>
    <xdr:sp macro="" textlink="KPIs!I7">
      <xdr:nvSpPr>
        <xdr:cNvPr id="21" name="TextBox 20">
          <a:extLst>
            <a:ext uri="{FF2B5EF4-FFF2-40B4-BE49-F238E27FC236}">
              <a16:creationId xmlns:a16="http://schemas.microsoft.com/office/drawing/2014/main" id="{00000000-0008-0000-0100-000015000000}"/>
            </a:ext>
          </a:extLst>
        </xdr:cNvPr>
        <xdr:cNvSpPr txBox="1"/>
      </xdr:nvSpPr>
      <xdr:spPr>
        <a:xfrm>
          <a:off x="1819275" y="3498057"/>
          <a:ext cx="1516856" cy="30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38C70F-BBD8-416E-9E84-3C1080A42C5E}" type="TxLink">
            <a:rPr lang="en-US" sz="1600" b="0" i="0" u="none" strike="noStrike">
              <a:solidFill>
                <a:schemeClr val="bg1"/>
              </a:solidFill>
              <a:latin typeface="Calibri"/>
              <a:ea typeface="Calibri"/>
              <a:cs typeface="Calibri"/>
            </a:rPr>
            <a:pPr marL="0" indent="0"/>
            <a:t>6</a:t>
          </a:fld>
          <a:endParaRPr lang="en-US" sz="1600" b="0" i="0" u="none" strike="noStrike">
            <a:solidFill>
              <a:schemeClr val="bg1"/>
            </a:solidFill>
            <a:latin typeface="Calibri"/>
            <a:ea typeface="Calibri"/>
            <a:cs typeface="Calibri"/>
          </a:endParaRPr>
        </a:p>
      </xdr:txBody>
    </xdr:sp>
    <xdr:clientData/>
  </xdr:twoCellAnchor>
  <xdr:twoCellAnchor>
    <xdr:from>
      <xdr:col>2</xdr:col>
      <xdr:colOff>542925</xdr:colOff>
      <xdr:row>21</xdr:row>
      <xdr:rowOff>107156</xdr:rowOff>
    </xdr:from>
    <xdr:to>
      <xdr:col>5</xdr:col>
      <xdr:colOff>238124</xdr:colOff>
      <xdr:row>23</xdr:row>
      <xdr:rowOff>107157</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757363" y="3857625"/>
          <a:ext cx="1516855"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TOTAL DEPARTMENTS</a:t>
          </a:r>
        </a:p>
      </xdr:txBody>
    </xdr:sp>
    <xdr:clientData/>
  </xdr:twoCellAnchor>
  <xdr:twoCellAnchor>
    <xdr:from>
      <xdr:col>7</xdr:col>
      <xdr:colOff>119062</xdr:colOff>
      <xdr:row>19</xdr:row>
      <xdr:rowOff>130970</xdr:rowOff>
    </xdr:from>
    <xdr:to>
      <xdr:col>9</xdr:col>
      <xdr:colOff>90487</xdr:colOff>
      <xdr:row>21</xdr:row>
      <xdr:rowOff>57151</xdr:rowOff>
    </xdr:to>
    <xdr:sp macro="" textlink="KPIs!A7">
      <xdr:nvSpPr>
        <xdr:cNvPr id="23" name="TextBox 22">
          <a:extLst>
            <a:ext uri="{FF2B5EF4-FFF2-40B4-BE49-F238E27FC236}">
              <a16:creationId xmlns:a16="http://schemas.microsoft.com/office/drawing/2014/main" id="{00000000-0008-0000-0100-000017000000}"/>
            </a:ext>
          </a:extLst>
        </xdr:cNvPr>
        <xdr:cNvSpPr txBox="1"/>
      </xdr:nvSpPr>
      <xdr:spPr>
        <a:xfrm>
          <a:off x="4369593" y="3524251"/>
          <a:ext cx="1185863" cy="283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8A434F-464B-41A5-9E79-109692477FE4}" type="TxLink">
            <a:rPr lang="en-US" sz="1600" b="0" i="0" u="none" strike="noStrike">
              <a:solidFill>
                <a:schemeClr val="bg1"/>
              </a:solidFill>
              <a:latin typeface="Calibri"/>
              <a:ea typeface="Calibri"/>
              <a:cs typeface="Calibri"/>
            </a:rPr>
            <a:pPr marL="0" indent="0"/>
            <a:t>45.47</a:t>
          </a:fld>
          <a:endParaRPr lang="en-US" sz="1600" b="0" i="0" u="none" strike="noStrike">
            <a:solidFill>
              <a:schemeClr val="bg1"/>
            </a:solidFill>
            <a:latin typeface="Calibri"/>
            <a:ea typeface="Calibri"/>
            <a:cs typeface="Calibri"/>
          </a:endParaRPr>
        </a:p>
      </xdr:txBody>
    </xdr:sp>
    <xdr:clientData/>
  </xdr:twoCellAnchor>
  <xdr:twoCellAnchor>
    <xdr:from>
      <xdr:col>7</xdr:col>
      <xdr:colOff>95250</xdr:colOff>
      <xdr:row>22</xdr:row>
      <xdr:rowOff>28574</xdr:rowOff>
    </xdr:from>
    <xdr:to>
      <xdr:col>9</xdr:col>
      <xdr:colOff>85725</xdr:colOff>
      <xdr:row>23</xdr:row>
      <xdr:rowOff>123825</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345781" y="3957637"/>
          <a:ext cx="1204913" cy="273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AVG AGE</a:t>
          </a:r>
        </a:p>
      </xdr:txBody>
    </xdr:sp>
    <xdr:clientData/>
  </xdr:twoCellAnchor>
  <xdr:twoCellAnchor>
    <xdr:from>
      <xdr:col>2</xdr:col>
      <xdr:colOff>514350</xdr:colOff>
      <xdr:row>25</xdr:row>
      <xdr:rowOff>142875</xdr:rowOff>
    </xdr:from>
    <xdr:to>
      <xdr:col>4</xdr:col>
      <xdr:colOff>178594</xdr:colOff>
      <xdr:row>27</xdr:row>
      <xdr:rowOff>71438</xdr:rowOff>
    </xdr:to>
    <xdr:sp macro="" textlink="KPIs!C7">
      <xdr:nvSpPr>
        <xdr:cNvPr id="25" name="TextBox 24">
          <a:extLst>
            <a:ext uri="{FF2B5EF4-FFF2-40B4-BE49-F238E27FC236}">
              <a16:creationId xmlns:a16="http://schemas.microsoft.com/office/drawing/2014/main" id="{00000000-0008-0000-0100-000019000000}"/>
            </a:ext>
          </a:extLst>
        </xdr:cNvPr>
        <xdr:cNvSpPr txBox="1"/>
      </xdr:nvSpPr>
      <xdr:spPr>
        <a:xfrm>
          <a:off x="1728788" y="4607719"/>
          <a:ext cx="87868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70F139-74EE-4889-9597-E1823DE12921}" type="TxLink">
            <a:rPr lang="en-US" sz="1600" b="0" i="0" u="none" strike="noStrike">
              <a:solidFill>
                <a:schemeClr val="bg1"/>
              </a:solidFill>
              <a:latin typeface="Calibri"/>
              <a:ea typeface="Calibri"/>
              <a:cs typeface="Calibri"/>
            </a:rPr>
            <a:pPr marL="0" indent="0"/>
            <a:t>11.83</a:t>
          </a:fld>
          <a:endParaRPr lang="en-US" sz="1600" b="0" i="0" u="none" strike="noStrike">
            <a:solidFill>
              <a:schemeClr val="bg1"/>
            </a:solidFill>
            <a:latin typeface="Calibri"/>
            <a:ea typeface="Calibri"/>
            <a:cs typeface="Calibri"/>
          </a:endParaRPr>
        </a:p>
      </xdr:txBody>
    </xdr:sp>
    <xdr:clientData/>
  </xdr:twoCellAnchor>
  <xdr:twoCellAnchor>
    <xdr:from>
      <xdr:col>2</xdr:col>
      <xdr:colOff>478631</xdr:colOff>
      <xdr:row>28</xdr:row>
      <xdr:rowOff>11906</xdr:rowOff>
    </xdr:from>
    <xdr:to>
      <xdr:col>4</xdr:col>
      <xdr:colOff>333375</xdr:colOff>
      <xdr:row>30</xdr:row>
      <xdr:rowOff>23811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693069" y="5012531"/>
          <a:ext cx="1069181"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AVG YEARS</a:t>
          </a:r>
        </a:p>
      </xdr:txBody>
    </xdr:sp>
    <xdr:clientData/>
  </xdr:twoCellAnchor>
  <xdr:twoCellAnchor>
    <xdr:from>
      <xdr:col>7</xdr:col>
      <xdr:colOff>52387</xdr:colOff>
      <xdr:row>25</xdr:row>
      <xdr:rowOff>130967</xdr:rowOff>
    </xdr:from>
    <xdr:to>
      <xdr:col>9</xdr:col>
      <xdr:colOff>61912</xdr:colOff>
      <xdr:row>27</xdr:row>
      <xdr:rowOff>83344</xdr:rowOff>
    </xdr:to>
    <xdr:sp macro="" textlink="KPIs!B7">
      <xdr:nvSpPr>
        <xdr:cNvPr id="27" name="TextBox 26">
          <a:extLst>
            <a:ext uri="{FF2B5EF4-FFF2-40B4-BE49-F238E27FC236}">
              <a16:creationId xmlns:a16="http://schemas.microsoft.com/office/drawing/2014/main" id="{00000000-0008-0000-0100-00001B000000}"/>
            </a:ext>
          </a:extLst>
        </xdr:cNvPr>
        <xdr:cNvSpPr txBox="1"/>
      </xdr:nvSpPr>
      <xdr:spPr>
        <a:xfrm>
          <a:off x="4302918" y="4595811"/>
          <a:ext cx="1223963" cy="309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E1DB11-00A4-43C5-9A84-F0ECDE8CB726}" type="TxLink">
            <a:rPr lang="en-US" sz="1600" b="0" i="0" u="none" strike="noStrike">
              <a:solidFill>
                <a:schemeClr val="bg1"/>
              </a:solidFill>
              <a:latin typeface="Calibri"/>
              <a:ea typeface="Calibri"/>
              <a:cs typeface="Calibri"/>
            </a:rPr>
            <a:pPr marL="0" indent="0"/>
            <a:t>69020.68</a:t>
          </a:fld>
          <a:endParaRPr lang="en-US" sz="1600" b="0" i="0" u="none" strike="noStrike">
            <a:solidFill>
              <a:schemeClr val="bg1"/>
            </a:solidFill>
            <a:latin typeface="Calibri"/>
            <a:ea typeface="Calibri"/>
            <a:cs typeface="Calibri"/>
          </a:endParaRPr>
        </a:p>
      </xdr:txBody>
    </xdr:sp>
    <xdr:clientData/>
  </xdr:twoCellAnchor>
  <xdr:twoCellAnchor>
    <xdr:from>
      <xdr:col>7</xdr:col>
      <xdr:colOff>73819</xdr:colOff>
      <xdr:row>27</xdr:row>
      <xdr:rowOff>142876</xdr:rowOff>
    </xdr:from>
    <xdr:to>
      <xdr:col>9</xdr:col>
      <xdr:colOff>64294</xdr:colOff>
      <xdr:row>29</xdr:row>
      <xdr:rowOff>119063</xdr:rowOff>
    </xdr:to>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324350" y="4964907"/>
          <a:ext cx="120491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AVG SALARY</a:t>
          </a:r>
        </a:p>
      </xdr:txBody>
    </xdr:sp>
    <xdr:clientData/>
  </xdr:twoCellAnchor>
  <xdr:twoCellAnchor>
    <xdr:from>
      <xdr:col>11</xdr:col>
      <xdr:colOff>261938</xdr:colOff>
      <xdr:row>8</xdr:row>
      <xdr:rowOff>71438</xdr:rowOff>
    </xdr:from>
    <xdr:to>
      <xdr:col>16</xdr:col>
      <xdr:colOff>0</xdr:colOff>
      <xdr:row>18</xdr:row>
      <xdr:rowOff>95250</xdr:rowOff>
    </xdr:to>
    <xdr:graphicFrame macro="">
      <xdr:nvGraphicFramePr>
        <xdr:cNvPr id="3" name="Chart 2">
          <a:extLst>
            <a:ext uri="{FF2B5EF4-FFF2-40B4-BE49-F238E27FC236}">
              <a16:creationId xmlns:a16="http://schemas.microsoft.com/office/drawing/2014/main" id="{9590DCC0-82C1-4B4D-A939-D74C844B3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95250</xdr:colOff>
      <xdr:row>8</xdr:row>
      <xdr:rowOff>35719</xdr:rowOff>
    </xdr:from>
    <xdr:to>
      <xdr:col>20</xdr:col>
      <xdr:colOff>142875</xdr:colOff>
      <xdr:row>18</xdr:row>
      <xdr:rowOff>59531</xdr:rowOff>
    </xdr:to>
    <xdr:graphicFrame macro="">
      <xdr:nvGraphicFramePr>
        <xdr:cNvPr id="29" name="Chart 28">
          <a:extLst>
            <a:ext uri="{FF2B5EF4-FFF2-40B4-BE49-F238E27FC236}">
              <a16:creationId xmlns:a16="http://schemas.microsoft.com/office/drawing/2014/main" id="{E0708F83-AC63-4F70-BB6D-456E66C26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285750</xdr:colOff>
      <xdr:row>8</xdr:row>
      <xdr:rowOff>0</xdr:rowOff>
    </xdr:from>
    <xdr:to>
      <xdr:col>24</xdr:col>
      <xdr:colOff>547687</xdr:colOff>
      <xdr:row>18</xdr:row>
      <xdr:rowOff>71436</xdr:rowOff>
    </xdr:to>
    <xdr:graphicFrame macro="">
      <xdr:nvGraphicFramePr>
        <xdr:cNvPr id="30" name="Chart 29">
          <a:extLst>
            <a:ext uri="{FF2B5EF4-FFF2-40B4-BE49-F238E27FC236}">
              <a16:creationId xmlns:a16="http://schemas.microsoft.com/office/drawing/2014/main" id="{E85E07FC-AD71-4630-9172-4D9CB06BC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321469</xdr:colOff>
      <xdr:row>19</xdr:row>
      <xdr:rowOff>11906</xdr:rowOff>
    </xdr:from>
    <xdr:to>
      <xdr:col>16</xdr:col>
      <xdr:colOff>1</xdr:colOff>
      <xdr:row>30</xdr:row>
      <xdr:rowOff>23811</xdr:rowOff>
    </xdr:to>
    <xdr:graphicFrame macro="">
      <xdr:nvGraphicFramePr>
        <xdr:cNvPr id="31" name="Chart 30">
          <a:extLst>
            <a:ext uri="{FF2B5EF4-FFF2-40B4-BE49-F238E27FC236}">
              <a16:creationId xmlns:a16="http://schemas.microsoft.com/office/drawing/2014/main" id="{BF70B782-0646-469F-8067-C2B2FE852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119063</xdr:colOff>
      <xdr:row>19</xdr:row>
      <xdr:rowOff>1</xdr:rowOff>
    </xdr:from>
    <xdr:to>
      <xdr:col>20</xdr:col>
      <xdr:colOff>190499</xdr:colOff>
      <xdr:row>30</xdr:row>
      <xdr:rowOff>71437</xdr:rowOff>
    </xdr:to>
    <xdr:graphicFrame macro="">
      <xdr:nvGraphicFramePr>
        <xdr:cNvPr id="32" name="Chart 31">
          <a:extLst>
            <a:ext uri="{FF2B5EF4-FFF2-40B4-BE49-F238E27FC236}">
              <a16:creationId xmlns:a16="http://schemas.microsoft.com/office/drawing/2014/main" id="{566372B6-047A-4AA3-B070-8A15A452E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285750</xdr:colOff>
      <xdr:row>19</xdr:row>
      <xdr:rowOff>23813</xdr:rowOff>
    </xdr:from>
    <xdr:to>
      <xdr:col>24</xdr:col>
      <xdr:colOff>547688</xdr:colOff>
      <xdr:row>30</xdr:row>
      <xdr:rowOff>47624</xdr:rowOff>
    </xdr:to>
    <xdr:graphicFrame macro="">
      <xdr:nvGraphicFramePr>
        <xdr:cNvPr id="33" name="Chart 32">
          <a:extLst>
            <a:ext uri="{FF2B5EF4-FFF2-40B4-BE49-F238E27FC236}">
              <a16:creationId xmlns:a16="http://schemas.microsoft.com/office/drawing/2014/main" id="{413FFDA7-6106-4309-9A02-7CE22E772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333375</xdr:colOff>
      <xdr:row>30</xdr:row>
      <xdr:rowOff>130968</xdr:rowOff>
    </xdr:from>
    <xdr:to>
      <xdr:col>16</xdr:col>
      <xdr:colOff>0</xdr:colOff>
      <xdr:row>44</xdr:row>
      <xdr:rowOff>35720</xdr:rowOff>
    </xdr:to>
    <xdr:graphicFrame macro="">
      <xdr:nvGraphicFramePr>
        <xdr:cNvPr id="34" name="Chart 33">
          <a:extLst>
            <a:ext uri="{FF2B5EF4-FFF2-40B4-BE49-F238E27FC236}">
              <a16:creationId xmlns:a16="http://schemas.microsoft.com/office/drawing/2014/main" id="{5D63451C-DC99-4FD5-BD77-10B1D1242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95251</xdr:colOff>
      <xdr:row>30</xdr:row>
      <xdr:rowOff>166686</xdr:rowOff>
    </xdr:from>
    <xdr:to>
      <xdr:col>20</xdr:col>
      <xdr:colOff>226220</xdr:colOff>
      <xdr:row>44</xdr:row>
      <xdr:rowOff>23813</xdr:rowOff>
    </xdr:to>
    <xdr:graphicFrame macro="">
      <xdr:nvGraphicFramePr>
        <xdr:cNvPr id="35" name="Chart 34">
          <a:extLst>
            <a:ext uri="{FF2B5EF4-FFF2-40B4-BE49-F238E27FC236}">
              <a16:creationId xmlns:a16="http://schemas.microsoft.com/office/drawing/2014/main" id="{EA345763-8269-4CAC-99E6-E15C49AD3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321469</xdr:colOff>
      <xdr:row>31</xdr:row>
      <xdr:rowOff>0</xdr:rowOff>
    </xdr:from>
    <xdr:to>
      <xdr:col>25</xdr:col>
      <xdr:colOff>0</xdr:colOff>
      <xdr:row>44</xdr:row>
      <xdr:rowOff>23813</xdr:rowOff>
    </xdr:to>
    <xdr:graphicFrame macro="">
      <xdr:nvGraphicFramePr>
        <xdr:cNvPr id="36" name="Chart 35">
          <a:extLst>
            <a:ext uri="{FF2B5EF4-FFF2-40B4-BE49-F238E27FC236}">
              <a16:creationId xmlns:a16="http://schemas.microsoft.com/office/drawing/2014/main" id="{80A3F568-65B6-4F6D-8D65-85B1D7D65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285748</xdr:colOff>
      <xdr:row>30</xdr:row>
      <xdr:rowOff>119061</xdr:rowOff>
    </xdr:from>
    <xdr:to>
      <xdr:col>11</xdr:col>
      <xdr:colOff>190499</xdr:colOff>
      <xdr:row>44</xdr:row>
      <xdr:rowOff>11904</xdr:rowOff>
    </xdr:to>
    <xdr:graphicFrame macro="">
      <xdr:nvGraphicFramePr>
        <xdr:cNvPr id="37" name="Chart 36">
          <a:extLst>
            <a:ext uri="{FF2B5EF4-FFF2-40B4-BE49-F238E27FC236}">
              <a16:creationId xmlns:a16="http://schemas.microsoft.com/office/drawing/2014/main" id="{63C8FC38-C71A-49B3-A467-A5A00B28F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95250</xdr:colOff>
      <xdr:row>3</xdr:row>
      <xdr:rowOff>95251</xdr:rowOff>
    </xdr:from>
    <xdr:to>
      <xdr:col>16</xdr:col>
      <xdr:colOff>464344</xdr:colOff>
      <xdr:row>6</xdr:row>
      <xdr:rowOff>130969</xdr:rowOff>
    </xdr:to>
    <mc:AlternateContent xmlns:mc="http://schemas.openxmlformats.org/markup-compatibility/2006">
      <mc:Choice xmlns:a14="http://schemas.microsoft.com/office/drawing/2010/main" Requires="a14">
        <xdr:graphicFrame macro="">
          <xdr:nvGraphicFramePr>
            <xdr:cNvPr id="38" name="Years 1">
              <a:extLst>
                <a:ext uri="{FF2B5EF4-FFF2-40B4-BE49-F238E27FC236}">
                  <a16:creationId xmlns:a16="http://schemas.microsoft.com/office/drawing/2014/main" id="{8B1C620D-CD01-43F3-BF61-B2669A1CDBF2}"/>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8596313" y="631032"/>
              <a:ext cx="1583531"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559595</xdr:colOff>
      <xdr:row>3</xdr:row>
      <xdr:rowOff>107157</xdr:rowOff>
    </xdr:from>
    <xdr:to>
      <xdr:col>19</xdr:col>
      <xdr:colOff>261939</xdr:colOff>
      <xdr:row>6</xdr:row>
      <xdr:rowOff>119062</xdr:rowOff>
    </xdr:to>
    <mc:AlternateContent xmlns:mc="http://schemas.openxmlformats.org/markup-compatibility/2006">
      <mc:Choice xmlns:a14="http://schemas.microsoft.com/office/drawing/2010/main" Requires="a14">
        <xdr:graphicFrame macro="">
          <xdr:nvGraphicFramePr>
            <xdr:cNvPr id="39" name="Sex 1">
              <a:extLst>
                <a:ext uri="{FF2B5EF4-FFF2-40B4-BE49-F238E27FC236}">
                  <a16:creationId xmlns:a16="http://schemas.microsoft.com/office/drawing/2014/main" id="{3206A82A-D6AD-4C94-952A-2962E9F72877}"/>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0275095" y="642938"/>
              <a:ext cx="1524000" cy="547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416719</xdr:colOff>
      <xdr:row>3</xdr:row>
      <xdr:rowOff>83344</xdr:rowOff>
    </xdr:from>
    <xdr:to>
      <xdr:col>22</xdr:col>
      <xdr:colOff>107156</xdr:colOff>
      <xdr:row>6</xdr:row>
      <xdr:rowOff>119062</xdr:rowOff>
    </xdr:to>
    <mc:AlternateContent xmlns:mc="http://schemas.openxmlformats.org/markup-compatibility/2006">
      <mc:Choice xmlns:a14="http://schemas.microsoft.com/office/drawing/2010/main" Requires="a14">
        <xdr:graphicFrame macro="">
          <xdr:nvGraphicFramePr>
            <xdr:cNvPr id="40" name="Department 1">
              <a:extLst>
                <a:ext uri="{FF2B5EF4-FFF2-40B4-BE49-F238E27FC236}">
                  <a16:creationId xmlns:a16="http://schemas.microsoft.com/office/drawing/2014/main" id="{A1B06838-4716-4846-8671-6EDDFD83D25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1953875" y="619125"/>
              <a:ext cx="1512094"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285750</xdr:colOff>
      <xdr:row>3</xdr:row>
      <xdr:rowOff>119063</xdr:rowOff>
    </xdr:from>
    <xdr:to>
      <xdr:col>24</xdr:col>
      <xdr:colOff>535781</xdr:colOff>
      <xdr:row>6</xdr:row>
      <xdr:rowOff>142874</xdr:rowOff>
    </xdr:to>
    <mc:AlternateContent xmlns:mc="http://schemas.openxmlformats.org/markup-compatibility/2006">
      <mc:Choice xmlns:a14="http://schemas.microsoft.com/office/drawing/2010/main" Requires="a14">
        <xdr:graphicFrame macro="">
          <xdr:nvGraphicFramePr>
            <xdr:cNvPr id="41" name="ManagerName 1">
              <a:extLst>
                <a:ext uri="{FF2B5EF4-FFF2-40B4-BE49-F238E27FC236}">
                  <a16:creationId xmlns:a16="http://schemas.microsoft.com/office/drawing/2014/main" id="{5E2E9A0E-B317-40A4-A4B4-901B33D3DD57}"/>
                </a:ext>
              </a:extLst>
            </xdr:cNvPr>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dr:sp macro="" textlink="">
          <xdr:nvSpPr>
            <xdr:cNvPr id="0" name=""/>
            <xdr:cNvSpPr>
              <a:spLocks noTextEdit="1"/>
            </xdr:cNvSpPr>
          </xdr:nvSpPr>
          <xdr:spPr>
            <a:xfrm>
              <a:off x="13644563" y="654844"/>
              <a:ext cx="1464468" cy="559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274320</xdr:colOff>
      <xdr:row>1</xdr:row>
      <xdr:rowOff>7620</xdr:rowOff>
    </xdr:from>
    <xdr:to>
      <xdr:col>10</xdr:col>
      <xdr:colOff>91440</xdr:colOff>
      <xdr:row>17</xdr:row>
      <xdr:rowOff>144780</xdr:rowOff>
    </xdr:to>
    <xdr:graphicFrame macro="">
      <xdr:nvGraphicFramePr>
        <xdr:cNvPr id="2" name="Chart 1">
          <a:extLst>
            <a:ext uri="{FF2B5EF4-FFF2-40B4-BE49-F238E27FC236}">
              <a16:creationId xmlns:a16="http://schemas.microsoft.com/office/drawing/2014/main" id="{E29E3068-68E7-C012-693A-2822EF2AC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167640</xdr:colOff>
      <xdr:row>6</xdr:row>
      <xdr:rowOff>45720</xdr:rowOff>
    </xdr:from>
    <xdr:to>
      <xdr:col>11</xdr:col>
      <xdr:colOff>472440</xdr:colOff>
      <xdr:row>21</xdr:row>
      <xdr:rowOff>45720</xdr:rowOff>
    </xdr:to>
    <xdr:graphicFrame macro="">
      <xdr:nvGraphicFramePr>
        <xdr:cNvPr id="2" name="Chart 1">
          <a:extLst>
            <a:ext uri="{FF2B5EF4-FFF2-40B4-BE49-F238E27FC236}">
              <a16:creationId xmlns:a16="http://schemas.microsoft.com/office/drawing/2014/main" id="{F8943412-3C96-C335-47CD-47BFA8917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161924</xdr:colOff>
      <xdr:row>0</xdr:row>
      <xdr:rowOff>95250</xdr:rowOff>
    </xdr:from>
    <xdr:to>
      <xdr:col>10</xdr:col>
      <xdr:colOff>152399</xdr:colOff>
      <xdr:row>13</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1577340</xdr:colOff>
      <xdr:row>9</xdr:row>
      <xdr:rowOff>7620</xdr:rowOff>
    </xdr:from>
    <xdr:to>
      <xdr:col>4</xdr:col>
      <xdr:colOff>579120</xdr:colOff>
      <xdr:row>22</xdr:row>
      <xdr:rowOff>97155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5EBB51AA-C0FB-44B9-C42F-2A29BCF5F7C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842260" y="1653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251460</xdr:colOff>
      <xdr:row>9</xdr:row>
      <xdr:rowOff>0</xdr:rowOff>
    </xdr:from>
    <xdr:to>
      <xdr:col>1</xdr:col>
      <xdr:colOff>815340</xdr:colOff>
      <xdr:row>22</xdr:row>
      <xdr:rowOff>89535</xdr:rowOff>
    </xdr:to>
    <mc:AlternateContent xmlns:mc="http://schemas.openxmlformats.org/markup-compatibility/2006" xmlns:a14="http://schemas.microsoft.com/office/drawing/2010/main">
      <mc:Choice Requires="a14">
        <xdr:graphicFrame macro="">
          <xdr:nvGraphicFramePr>
            <xdr:cNvPr id="4" name="ManagerName">
              <a:extLst>
                <a:ext uri="{FF2B5EF4-FFF2-40B4-BE49-F238E27FC236}">
                  <a16:creationId xmlns:a16="http://schemas.microsoft.com/office/drawing/2014/main" id="{102BEDC7-4FAE-B7CB-77B3-4BE176EA9F8E}"/>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mlns="">
        <xdr:sp macro="" textlink="">
          <xdr:nvSpPr>
            <xdr:cNvPr id="0" name=""/>
            <xdr:cNvSpPr>
              <a:spLocks noTextEdit="1"/>
            </xdr:cNvSpPr>
          </xdr:nvSpPr>
          <xdr:spPr>
            <a:xfrm>
              <a:off x="251460" y="1645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434340</xdr:colOff>
      <xdr:row>10</xdr:row>
      <xdr:rowOff>30480</xdr:rowOff>
    </xdr:from>
    <xdr:to>
      <xdr:col>9</xdr:col>
      <xdr:colOff>251460</xdr:colOff>
      <xdr:row>23</xdr:row>
      <xdr:rowOff>120015</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ABD65181-C909-0C9A-ECA1-BC668936D9DA}"/>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5745480" y="1859280"/>
              <a:ext cx="16459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9</xdr:row>
      <xdr:rowOff>167640</xdr:rowOff>
    </xdr:from>
    <xdr:to>
      <xdr:col>12</xdr:col>
      <xdr:colOff>457200</xdr:colOff>
      <xdr:row>23</xdr:row>
      <xdr:rowOff>74295</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82CFF7D5-EED6-8737-B254-790B8C878B8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597140" y="1813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1</xdr:row>
      <xdr:rowOff>104774</xdr:rowOff>
    </xdr:from>
    <xdr:to>
      <xdr:col>10</xdr:col>
      <xdr:colOff>152400</xdr:colOff>
      <xdr:row>15</xdr:row>
      <xdr:rowOff>133349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295275</xdr:colOff>
      <xdr:row>0</xdr:row>
      <xdr:rowOff>38100</xdr:rowOff>
    </xdr:from>
    <xdr:to>
      <xdr:col>9</xdr:col>
      <xdr:colOff>600075</xdr:colOff>
      <xdr:row>14</xdr:row>
      <xdr:rowOff>114300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357187</xdr:colOff>
      <xdr:row>2</xdr:row>
      <xdr:rowOff>104775</xdr:rowOff>
    </xdr:from>
    <xdr:to>
      <xdr:col>11</xdr:col>
      <xdr:colOff>52387</xdr:colOff>
      <xdr:row>16</xdr:row>
      <xdr:rowOff>180975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33337</xdr:colOff>
      <xdr:row>1</xdr:row>
      <xdr:rowOff>95250</xdr:rowOff>
    </xdr:from>
    <xdr:to>
      <xdr:col>11</xdr:col>
      <xdr:colOff>338137</xdr:colOff>
      <xdr:row>15</xdr:row>
      <xdr:rowOff>171450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300037</xdr:colOff>
      <xdr:row>2</xdr:row>
      <xdr:rowOff>76200</xdr:rowOff>
    </xdr:from>
    <xdr:to>
      <xdr:col>9</xdr:col>
      <xdr:colOff>604837</xdr:colOff>
      <xdr:row>16</xdr:row>
      <xdr:rowOff>152400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376237</xdr:colOff>
      <xdr:row>1</xdr:row>
      <xdr:rowOff>180975</xdr:rowOff>
    </xdr:from>
    <xdr:to>
      <xdr:col>11</xdr:col>
      <xdr:colOff>71437</xdr:colOff>
      <xdr:row>16</xdr:row>
      <xdr:rowOff>66675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409575</xdr:colOff>
      <xdr:row>1</xdr:row>
      <xdr:rowOff>85725</xdr:rowOff>
    </xdr:from>
    <xdr:to>
      <xdr:col>10</xdr:col>
      <xdr:colOff>104775</xdr:colOff>
      <xdr:row>15</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1342594" backgroundQuery="1" createdVersion="6" refreshedVersion="8" minRefreshableVersion="3" recordCount="0" supportSubquery="1" supportAdvancedDrill="1" xr:uid="{00000000-000A-0000-FFFF-FFFFA1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Count of Employee_Name]" caption="Count of Employee_Name" numFmtId="0" hierarchy="90"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2" memberValueDatatype="130" unbalanced="0"/>
    <cacheHierarchy uniqueName="[hr].[EmpID]" caption="EmpID" attribute="1" defaultMemberUniqueName="[hr].[EmpID].[All]" allUniqueName="[hr].[EmpID].[All]" dimensionUniqueName="[hr]" displayFolder="" count="2" memberValueDatatype="20" unbalanced="0"/>
    <cacheHierarchy uniqueName="[hr].[MarriedID]" caption="MarriedID" attribute="1" defaultMemberUniqueName="[hr].[MarriedID].[All]" allUniqueName="[hr].[MarriedID].[All]" dimensionUniqueName="[hr]" displayFolder="" count="2" memberValueDatatype="20" unbalanced="0"/>
    <cacheHierarchy uniqueName="[hr].[MaritalStatusID]" caption="MaritalStatusID" attribute="1" defaultMemberUniqueName="[hr].[MaritalStatusID].[All]" allUniqueName="[hr].[MaritalStatusID].[All]" dimensionUniqueName="[hr]" displayFolder="" count="2" memberValueDatatype="20" unbalanced="0"/>
    <cacheHierarchy uniqueName="[hr].[GenderID]" caption="GenderID" attribute="1" defaultMemberUniqueName="[hr].[GenderID].[All]" allUniqueName="[hr].[GenderID].[All]" dimensionUniqueName="[hr]" displayFolder="" count="2" memberValueDatatype="20" unbalanced="0"/>
    <cacheHierarchy uniqueName="[hr].[EmpStatusID]" caption="EmpStatusID" attribute="1" defaultMemberUniqueName="[hr].[EmpStatusID].[All]" allUniqueName="[hr].[EmpStatusID].[All]" dimensionUniqueName="[hr]" displayFolder="" count="2" memberValueDatatype="20" unbalanced="0"/>
    <cacheHierarchy uniqueName="[hr].[DeptID]" caption="DeptID" attribute="1" defaultMemberUniqueName="[hr].[DeptID].[All]" allUniqueName="[hr].[DeptID].[All]" dimensionUniqueName="[hr]" displayFolder="" count="2" memberValueDatatype="20" unbalanced="0"/>
    <cacheHierarchy uniqueName="[hr].[PerfScoreID]" caption="PerfScoreID" attribute="1" defaultMemberUniqueName="[hr].[PerfScoreID].[All]" allUniqueName="[hr].[PerfScoreID].[All]" dimensionUniqueName="[hr]" displayFolder="" count="2" memberValueDatatype="20" unbalanced="0"/>
    <cacheHierarchy uniqueName="[hr].[FromDiversityJobFairID]" caption="FromDiversityJobFairID" attribute="1" defaultMemberUniqueName="[hr].[FromDiversityJobFairID].[All]" allUniqueName="[hr].[FromDiversityJobFairID].[All]" dimensionUniqueName="[hr]" displayFolder="" count="2" memberValueDatatype="20" unbalanced="0"/>
    <cacheHierarchy uniqueName="[hr].[Salary]" caption="Salary" attribute="1" defaultMemberUniqueName="[hr].[Salary].[All]" allUniqueName="[hr].[Salary].[All]" dimensionUniqueName="[hr]" displayFolder="" count="2" memberValueDatatype="20" unbalanced="0"/>
    <cacheHierarchy uniqueName="[hr].[Termd]" caption="Termd" attribute="1" defaultMemberUniqueName="[hr].[Termd].[All]" allUniqueName="[hr].[Termd].[All]" dimensionUniqueName="[hr]" displayFolder="" count="2" memberValueDatatype="20" unbalanced="0"/>
    <cacheHierarchy uniqueName="[hr].[PositionID]" caption="PositionID" attribute="1" defaultMemberUniqueName="[hr].[PositionID].[All]" allUniqueName="[hr].[PositionID].[All]" dimensionUniqueName="[hr]" displayFolder="" count="2" memberValueDatatype="20" unbalanced="0"/>
    <cacheHierarchy uniqueName="[hr].[Position]" caption="Position" attribute="1" defaultMemberUniqueName="[hr].[Position].[All]" allUniqueName="[hr].[Position].[All]" dimensionUniqueName="[hr]" displayFolder="" count="2" memberValueDatatype="130" unbalanced="0"/>
    <cacheHierarchy uniqueName="[hr].[State]" caption="State" attribute="1" defaultMemberUniqueName="[hr].[State].[All]" allUniqueName="[hr].[State].[All]" dimensionUniqueName="[hr]" displayFolder="" count="2" memberValueDatatype="130" unbalanced="0"/>
    <cacheHierarchy uniqueName="[hr].[Zip]" caption="Zip" attribute="1" defaultMemberUniqueName="[hr].[Zip].[All]" allUniqueName="[hr].[Zip].[All]" dimensionUniqueName="[hr]" displayFolder="" count="2" memberValueDatatype="20" unbalanced="0"/>
    <cacheHierarchy uniqueName="[hr].[DOB]" caption="DOB" attribute="1" time="1" defaultMemberUniqueName="[hr].[DOB].[All]" allUniqueName="[hr].[DOB].[All]" dimensionUniqueName="[hr]" displayFolder="" count="2" memberValueDatatype="7" unbalanced="0"/>
    <cacheHierarchy uniqueName="[hr].[Age]" caption="Age" attribute="1" defaultMemberUniqueName="[hr].[Age].[All]" allUniqueName="[hr].[Age].[All]" dimensionUniqueName="[hr]" displayFolder="" count="2" memberValueDatatype="20" unbalanced="0"/>
    <cacheHierarchy uniqueName="[hr].[Age Group]" caption="Age Group" attribute="1" defaultMemberUniqueName="[hr].[Age Group].[All]" allUniqueName="[hr].[Age Group].[All]" dimensionUniqueName="[hr]" displayFolder="" count="2"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cacheHierarchy uniqueName="[hr].[CitizenDesc]" caption="CitizenDesc" attribute="1" defaultMemberUniqueName="[hr].[CitizenDesc].[All]" allUniqueName="[hr].[CitizenDesc].[All]" dimensionUniqueName="[hr]" displayFolder="" count="2" memberValueDatatype="130" unbalanced="0"/>
    <cacheHierarchy uniqueName="[hr].[HispanicLatino]" caption="HispanicLatino" attribute="1" defaultMemberUniqueName="[hr].[HispanicLatino].[All]" allUniqueName="[hr].[HispanicLatino].[All]" dimensionUniqueName="[hr]" displayFolder="" count="2" memberValueDatatype="130" unbalanced="0"/>
    <cacheHierarchy uniqueName="[hr].[RaceDesc]" caption="RaceDesc" attribute="1" defaultMemberUniqueName="[hr].[RaceDesc].[All]" allUniqueName="[hr].[RaceDesc].[All]" dimensionUniqueName="[hr]" displayFolder="" count="2" memberValueDatatype="130" unbalanced="0"/>
    <cacheHierarchy uniqueName="[hr].[DateofHire]" caption="DateofHire" attribute="1" time="1" defaultMemberUniqueName="[hr].[DateofHire].[All]" allUniqueName="[hr].[DateofHire].[All]" dimensionUniqueName="[hr]" displayFolder="" count="2"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2" memberValueDatatype="7" unbalanced="0"/>
    <cacheHierarchy uniqueName="[hr].[TermReason]" caption="TermReason" attribute="1" defaultMemberUniqueName="[hr].[TermReason].[All]" allUniqueName="[hr].[TermReason].[All]" dimensionUniqueName="[hr]" displayFolder="" count="2" memberValueDatatype="130" unbalanced="0"/>
    <cacheHierarchy uniqueName="[hr].[EmploymentStatus]" caption="EmploymentStatus" attribute="1" defaultMemberUniqueName="[hr].[EmploymentStatus].[All]" allUniqueName="[hr].[EmploymentStatus].[All]" dimensionUniqueName="[hr]" displayFolder="" count="2"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cacheHierarchy uniqueName="[hr].[ManagerID]" caption="ManagerID" attribute="1" defaultMemberUniqueName="[hr].[ManagerID].[All]" allUniqueName="[hr].[ManagerID].[All]" dimensionUniqueName="[hr]" displayFolder="" count="2" memberValueDatatype="20" unbalanced="0"/>
    <cacheHierarchy uniqueName="[hr].[RecruitmentSource]" caption="RecruitmentSource" attribute="1" defaultMemberUniqueName="[hr].[RecruitmentSource].[All]" allUniqueName="[hr].[RecruitmentSource].[All]" dimensionUniqueName="[hr]" displayFolder="" count="2" memberValueDatatype="130" unbalanced="0"/>
    <cacheHierarchy uniqueName="[hr].[PerformanceScore]" caption="PerformanceScore" attribute="1" defaultMemberUniqueName="[hr].[PerformanceScore].[All]" allUniqueName="[hr].[PerformanceScore].[All]" dimensionUniqueName="[hr]" displayFolder="" count="2" memberValueDatatype="130" unbalanced="0"/>
    <cacheHierarchy uniqueName="[hr].[EngagementSurvey]" caption="EngagementSurvey" attribute="1" defaultMemberUniqueName="[hr].[EngagementSurvey].[All]" allUniqueName="[hr].[EngagementSurvey].[All]" dimensionUniqueName="[hr]" displayFolder="" count="2" memberValueDatatype="5" unbalanced="0"/>
    <cacheHierarchy uniqueName="[hr].[EmpSatisfaction]" caption="EmpSatisfaction" attribute="1" defaultMemberUniqueName="[hr].[EmpSatisfaction].[All]" allUniqueName="[hr].[EmpSatisfaction].[All]" dimensionUniqueName="[hr]" displayFolder="" count="2" memberValueDatatype="20" unbalanced="0"/>
    <cacheHierarchy uniqueName="[hr].[SpecialProjectsCount]" caption="SpecialProjectsCount" attribute="1" defaultMemberUniqueName="[hr].[SpecialProjectsCount].[All]" allUniqueName="[hr].[SpecialProjectsCount].[All]" dimensionUniqueName="[hr]" displayFolder="" count="2"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2" memberValueDatatype="7" unbalanced="0"/>
    <cacheHierarchy uniqueName="[hr].[Absences]" caption="Absences" attribute="1" defaultMemberUniqueName="[hr].[Absences].[All]" allUniqueName="[hr].[Absences].[All]" dimensionUniqueName="[hr]" displayFolder="" count="2" memberValueDatatype="20" unbalanced="0"/>
    <cacheHierarchy uniqueName="[Range].[Employee_Name]" caption="Employee_Name" attribute="1" defaultMemberUniqueName="[Range].[Employee_Name].[All]" allUniqueName="[Range].[Employee_Name].[All]" dimensionUniqueName="[Range]" displayFolder="" count="2" memberValueDatatype="130" unbalanced="0"/>
    <cacheHierarchy uniqueName="[Range].[EmpID]" caption="EmpID" attribute="1" defaultMemberUniqueName="[Range].[EmpID].[All]" allUniqueName="[Range].[EmpID].[All]" dimensionUniqueName="[Range]" displayFolder="" count="2" memberValueDatatype="20" unbalanced="0"/>
    <cacheHierarchy uniqueName="[Range].[MarriedID]" caption="MarriedID" attribute="1" defaultMemberUniqueName="[Range].[MarriedID].[All]" allUniqueName="[Range].[MarriedID].[All]" dimensionUniqueName="[Range]" displayFolder="" count="2" memberValueDatatype="20" unbalanced="0"/>
    <cacheHierarchy uniqueName="[Range].[MaritalStatusID]" caption="MaritalStatusID" attribute="1" defaultMemberUniqueName="[Range].[MaritalStatusID].[All]" allUniqueName="[Range].[MaritalStatusID].[All]" dimensionUniqueName="[Range]" displayFolder="" count="2" memberValueDatatype="20" unbalanced="0"/>
    <cacheHierarchy uniqueName="[Range].[GenderID]" caption="GenderID" attribute="1" defaultMemberUniqueName="[Range].[GenderID].[All]" allUniqueName="[Range].[GenderID].[All]" dimensionUniqueName="[Range]" displayFolder="" count="2" memberValueDatatype="20" unbalanced="0"/>
    <cacheHierarchy uniqueName="[Range].[EmpStatusID]" caption="EmpStatusID" attribute="1" defaultMemberUniqueName="[Range].[EmpStatusID].[All]" allUniqueName="[Range].[EmpStatusID].[All]" dimensionUniqueName="[Range]" displayFolder="" count="2" memberValueDatatype="20" unbalanced="0"/>
    <cacheHierarchy uniqueName="[Range].[DeptID]" caption="DeptID" attribute="1" defaultMemberUniqueName="[Range].[DeptID].[All]" allUniqueName="[Range].[DeptID].[All]" dimensionUniqueName="[Range]" displayFolder="" count="2" memberValueDatatype="20" unbalanced="0"/>
    <cacheHierarchy uniqueName="[Range].[PerfScoreID]" caption="PerfScoreID" attribute="1" defaultMemberUniqueName="[Range].[PerfScoreID].[All]" allUniqueName="[Range].[PerfScoreID].[All]" dimensionUniqueName="[Range]" displayFolder="" count="2" memberValueDatatype="20" unbalanced="0"/>
    <cacheHierarchy uniqueName="[Range].[FromDiversityJobFairID]" caption="FromDiversityJobFairID" attribute="1" defaultMemberUniqueName="[Range].[FromDiversityJobFairID].[All]" allUniqueName="[Range].[FromDiversityJobFairID].[All]" dimensionUniqueName="[Range]" displayFolder="" count="2" memberValueDatatype="20" unbalanced="0"/>
    <cacheHierarchy uniqueName="[Range].[Salary]" caption="Salary" attribute="1" defaultMemberUniqueName="[Range].[Salary].[All]" allUniqueName="[Range].[Salary].[All]" dimensionUniqueName="[Range]" displayFolder="" count="2" memberValueDatatype="20" unbalanced="0"/>
    <cacheHierarchy uniqueName="[Range].[Termd]" caption="Termd" attribute="1" defaultMemberUniqueName="[Range].[Termd].[All]" allUniqueName="[Range].[Termd].[All]" dimensionUniqueName="[Range]" displayFolder="" count="2" memberValueDatatype="20" unbalanced="0"/>
    <cacheHierarchy uniqueName="[Range].[PositionID]" caption="PositionID" attribute="1" defaultMemberUniqueName="[Range].[PositionID].[All]" allUniqueName="[Range].[PositionID].[All]" dimensionUniqueName="[Range]" displayFolder="" count="2"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2" memberValueDatatype="20" unbalanced="0"/>
    <cacheHierarchy uniqueName="[Range].[DOB]" caption="DOB" attribute="1" time="1" defaultMemberUniqueName="[Range].[DOB].[All]" allUniqueName="[Range].[DOB].[All]" dimensionUniqueName="[Range]" displayFolder="" count="2" memberValueDatatype="7" unbalanced="0"/>
    <cacheHierarchy uniqueName="[Range].[Age]" caption="Age" attribute="1" defaultMemberUniqueName="[Range].[Age].[All]" allUniqueName="[Range].[Age].[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2" memberValueDatatype="130" unbalanced="0"/>
    <cacheHierarchy uniqueName="[Range].[CitizenDesc]" caption="CitizenDesc" attribute="1" defaultMemberUniqueName="[Range].[CitizenDesc].[All]" allUniqueName="[Range].[CitizenDesc].[All]" dimensionUniqueName="[Range]" displayFolder="" count="2" memberValueDatatype="130" unbalanced="0"/>
    <cacheHierarchy uniqueName="[Range].[HispanicLatino]" caption="HispanicLatino" attribute="1" defaultMemberUniqueName="[Range].[HispanicLatino].[All]" allUniqueName="[Range].[HispanicLatino].[All]" dimensionUniqueName="[Range]" displayFolder="" count="2" memberValueDatatype="130" unbalanced="0"/>
    <cacheHierarchy uniqueName="[Range].[RaceDesc]" caption="RaceDesc" attribute="1" defaultMemberUniqueName="[Range].[RaceDesc].[All]" allUniqueName="[Range].[RaceDesc].[All]" dimensionUniqueName="[Range]" displayFolder="" count="2" memberValueDatatype="130" unbalanced="0"/>
    <cacheHierarchy uniqueName="[Range].[DateofHire]" caption="DateofHire" attribute="1" time="1" defaultMemberUniqueName="[Range].[DateofHire].[All]" allUniqueName="[Range].[DateofHire].[All]" dimensionUniqueName="[Range]" displayFolder="" count="2"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2" memberValueDatatype="7" unbalanced="0"/>
    <cacheHierarchy uniqueName="[Range].[TermReason]" caption="TermReason" attribute="1" defaultMemberUniqueName="[Range].[TermReason].[All]" allUniqueName="[Range].[TermReason].[All]" dimensionUniqueName="[Range]" displayFolder="" count="2"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2" memberValueDatatype="20" unbalanced="0"/>
    <cacheHierarchy uniqueName="[Range].[RecruitmentSource]" caption="RecruitmentSource" attribute="1" defaultMemberUniqueName="[Range].[RecruitmentSource].[All]" allUniqueName="[Range].[RecruitmentSource].[All]" dimensionUniqueName="[Range]" displayFolder="" count="2" memberValueDatatype="130" unbalanced="0"/>
    <cacheHierarchy uniqueName="[Range].[PerformanceScore]" caption="PerformanceScore" attribute="1" defaultMemberUniqueName="[Range].[PerformanceScore].[All]" allUniqueName="[Range].[PerformanceScore].[All]" dimensionUniqueName="[Range]" displayFolder="" count="2" memberValueDatatype="130" unbalanced="0"/>
    <cacheHierarchy uniqueName="[Range].[EngagementSurvey]" caption="EngagementSurvey" attribute="1" defaultMemberUniqueName="[Range].[EngagementSurvey].[All]" allUniqueName="[Range].[EngagementSurvey].[All]" dimensionUniqueName="[Range]" displayFolder="" count="2" memberValueDatatype="5" unbalanced="0"/>
    <cacheHierarchy uniqueName="[Range].[EmpSatisfaction]" caption="EmpSatisfaction" attribute="1" defaultMemberUniqueName="[Range].[EmpSatisfaction].[All]" allUniqueName="[Range].[EmpSatisfaction].[All]" dimensionUniqueName="[Range]" displayFolder="" count="2" memberValueDatatype="20" unbalanced="0"/>
    <cacheHierarchy uniqueName="[Range].[SpecialProjectsCount]" caption="SpecialProjectsCount" attribute="1" defaultMemberUniqueName="[Range].[SpecialProjectsCount].[All]" allUniqueName="[Range].[SpecialProjectsCount].[All]" dimensionUniqueName="[Range]" displayFolder="" count="2"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2" memberValueDatatype="7" unbalanced="0"/>
    <cacheHierarchy uniqueName="[Range].[Absences]" caption="Absences" attribute="1" defaultMemberUniqueName="[Range].[Absences].[All]" allUniqueName="[Range].[Absences].[All]" dimensionUniqueName="[Range]" displayFolder="" count="2"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5740743" backgroundQuery="1" createdVersion="6" refreshedVersion="8" minRefreshableVersion="3" recordCount="0" supportSubquery="1" supportAdvancedDrill="1" xr:uid="{00000000-000A-0000-FFFF-FFFFAE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Sum of Termd 2]" caption="Sum of Termd 2" numFmtId="0" hierarchy="99"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oneField="1" hidden="1">
      <fieldsUsage count="1">
        <fieldUsage x="1"/>
      </fieldsUsage>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6087966" backgroundQuery="1" createdVersion="6" refreshedVersion="8" minRefreshableVersion="3" recordCount="0" supportSubquery="1" supportAdvancedDrill="1" xr:uid="{00000000-000A-0000-FFFF-FFFFA0000000}">
  <cacheSource type="external" connectionId="1"/>
  <cacheFields count="4">
    <cacheField name="[Measures].[Average of Age]" caption="Average of Age" numFmtId="0" hierarchy="82" level="32767"/>
    <cacheField name="[Measures].[Average of Salary]" caption="Average of Salary" numFmtId="0" hierarchy="83" level="32767"/>
    <cacheField name="[Measures].[Average of Years]" caption="Average of Years" numFmtId="0" hierarchy="84"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3"/>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6435182" backgroundQuery="1" createdVersion="6" refreshedVersion="8" minRefreshableVersion="3" recordCount="0" supportSubquery="1" supportAdvancedDrill="1" xr:uid="{00000000-000A-0000-FFFF-FFFF9F000000}">
  <cacheSource type="external" connectionId="1"/>
  <cacheFields count="4">
    <cacheField name="[Measures].[Sum of Termd]" caption="Sum of Termd" numFmtId="0" hierarchy="86" level="32767"/>
    <cacheField name="[Measures].[Count of EmpID]" caption="Count of EmpID" numFmtId="0" hierarchy="88" level="32767"/>
    <cacheField name="[Measures].[Distinct Count of Department]" caption="Distinct Count of Department" numFmtId="0" hierarchy="89"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3"/>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61293865737" backgroundQuery="1" createdVersion="3" refreshedVersion="8" minRefreshableVersion="3" recordCount="0" supportSubquery="1" supportAdvancedDrill="1" xr:uid="{36E756EC-35D4-4925-9D71-FFE6A6707E76}">
  <cacheSource type="external" connectionId="1">
    <extLst>
      <ext xmlns:x14="http://schemas.microsoft.com/office/spreadsheetml/2009/9/main" uri="{F057638F-6D5F-4e77-A914-E7F072B9BCA8}">
        <x14:sourceConnection name="ThisWorkbookDataModel"/>
      </ext>
    </extLst>
  </cacheSource>
  <cacheFields count="0"/>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extLst>
    <ext xmlns:x14="http://schemas.microsoft.com/office/spreadsheetml/2009/9/main" uri="{725AE2AE-9491-48be-B2B4-4EB974FC3084}">
      <x14:pivotCacheDefinition slicerData="1" pivotCacheId="20365034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1921295" backgroundQuery="1" createdVersion="8" refreshedVersion="8" minRefreshableVersion="3" recordCount="0" supportSubquery="1" supportAdvancedDrill="1" xr:uid="{49A53734-6A6D-40F3-8999-3C284E4972E8}">
  <cacheSource type="external" connectionId="1"/>
  <cacheFields count="4">
    <cacheField name="[hr].[Employee_Name].[Employee_Name]" caption="Employee_Name" numFmtId="0" level="1">
      <sharedItems count="311">
        <s v="Adinolfi, Wilson  K"/>
        <s v="Ait Sidi, Karthikeyan"/>
        <s v="Akinkuolie, Sarah"/>
        <s v="Alagbe,Trina"/>
        <s v="Anderson, Carol"/>
        <s v="Anderson, Linda"/>
        <s v="Andreola, Colby"/>
        <s v="Athwal, Sam"/>
        <s v="Bachiochi, Linda"/>
        <s v="Bacong, Alejandro"/>
        <s v="Baczenski, Rachael"/>
        <s v="Barbara, Thomas"/>
        <s v="Barbossa, Hector"/>
        <s v="Barone, Francesco  A"/>
        <s v="Barton, Nader"/>
        <s v="Bates, Norman"/>
        <s v="Beak, Kimberly"/>
        <s v="Beatrice, Courtney"/>
        <s v="Becker, Renee"/>
        <s v="Becker, Scott"/>
        <s v="Bernstein, Sean"/>
        <s v="Biden, Lowan  M"/>
        <s v="Billis, Helen"/>
        <s v="Blount, Dianna"/>
        <s v="Bondwell, Betsy"/>
        <s v="Booth, Frank"/>
        <s v="Boutwell, Bonalyn"/>
        <s v="Bozzi, Charles"/>
        <s v="Brill, Donna"/>
        <s v="Brown, Mia"/>
        <s v="Buccheri, Joseph"/>
        <s v="Bugali, Josephine"/>
        <s v="Bunbury, Jessica"/>
        <s v="Burke, Joelle"/>
        <s v="Burkett, Benjamin"/>
        <s v="Cady, Max"/>
        <s v="Candie, Calvin"/>
        <s v="Carabbio, Judith"/>
        <s v="Carey, Michael"/>
        <s v="Carr, Claudia  N"/>
        <s v="Carter, Michelle"/>
        <s v="Carthy, B'rigit"/>
        <s v="Chace, Beatrice"/>
        <s v="Champaigne, Brian"/>
        <s v="Chan, Lin"/>
        <s v="Chang, Donovan  E"/>
        <s v="Chigurh, Anton"/>
        <s v="Chivukula, Enola"/>
        <s v="Cierpiszewski, Caroline"/>
        <s v="Clayton, Rick"/>
        <s v="Cloninger, Jennifer"/>
        <s v="Close, Phil"/>
        <s v="Clukey, Elijian"/>
        <s v="Cockel, James"/>
        <s v="Cole, Spencer"/>
        <s v="Corleone, Michael"/>
        <s v="Corleone, Vito"/>
        <s v="Cornett, Lisa"/>
        <s v="Costello, Frank"/>
        <s v="Crimmings,   Jean"/>
        <s v="Cross, Noah"/>
        <s v="Daneault, Lynn"/>
        <s v="Daniele, Ann"/>
        <s v="Darson, Jene'ya"/>
        <s v="Davis, Daniel"/>
        <s v="Dee, Randy"/>
        <s v="DeGweck,  James"/>
        <s v="Del Bosque, Keyla"/>
        <s v="Delarge, Alex"/>
        <s v="Demita, Carla"/>
        <s v="Desimone, Carl"/>
        <s v="DeVito, Tommy"/>
        <s v="Dickinson, Geoff"/>
        <s v="Dietrich, Jenna"/>
        <s v="DiNocco, Lily"/>
        <s v="Dobrin, Denisa  S"/>
        <s v="Dolan, Linda"/>
        <s v="Dougall, Eric"/>
        <s v="Driver, Elle"/>
        <s v="Dunn, Amy"/>
        <s v="Dunne, Amy"/>
        <s v="Eaton, Marianne"/>
        <s v="Engdahl, Jean"/>
        <s v="England, Rex"/>
        <s v="Erilus, Angela"/>
        <s v="Estremera, Miguel"/>
        <s v="Evensen, April"/>
        <s v="Exantus, Susan"/>
        <s v="Faller, Megan"/>
        <s v="Fancett, Nicole"/>
        <s v="Ferguson, Susan"/>
        <s v="Fernandes, Nilson"/>
        <s v="Fett, Boba"/>
        <s v="Fidelia,  Libby"/>
        <s v="Fitzpatrick, Michael  J"/>
        <s v="Foreman, Tanya"/>
        <s v="Forrest, Alex"/>
        <s v="Foss, Jason"/>
        <s v="Foster-Baker, Amy"/>
        <s v="Fraval, Maruk"/>
        <s v="Galia, Lisa"/>
        <s v="Garcia, Raul"/>
        <s v="Gaul, Barbara"/>
        <s v="Gentry, Mildred"/>
        <s v="Gerke, Melisa"/>
        <s v="Gill, Whitney"/>
        <s v="Gilles, Alex"/>
        <s v="Girifalco, Evelyn"/>
        <s v="Givens, Myriam"/>
        <s v="Goble, Taisha"/>
        <s v="Goeth, Amon"/>
        <s v="Gold, Shenice"/>
        <s v="Gonzalez, Cayo"/>
        <s v="Gonzalez, Juan"/>
        <s v="Gonzalez, Maria"/>
        <s v="Good, Susan"/>
        <s v="Gordon, David"/>
        <s v="Gosciminski, Phylicia"/>
        <s v="Goyal, Roxana"/>
        <s v="Gray, Elijiah"/>
        <s v="Gross, Paula"/>
        <s v="Gruber, Hans"/>
        <s v="Guilianno, Mike"/>
        <s v="Handschiegl, Joanne"/>
        <s v="Hankard, Earnest"/>
        <s v="Harrington, Christie"/>
        <s v="Harrison, Kara"/>
        <s v="Heitzman, Anthony"/>
        <s v="Hendrickson, Trina"/>
        <s v="Hitchcock, Alfred"/>
        <s v="Homberger, Adrienne  J"/>
        <s v="Horton, Jayne"/>
        <s v="Houlihan, Debra"/>
        <s v="Howard, Estelle"/>
        <s v="Hudson, Jane"/>
        <s v="Hunts, Julissa"/>
        <s v="Hutter, Rosalie"/>
        <s v="Huynh, Ming"/>
        <s v="Immediato, Walter"/>
        <s v="Ivey, Rose"/>
        <s v="Jackson, Maryellen"/>
        <s v="Jacobi, Hannah"/>
        <s v="Jeannite, Tayana"/>
        <s v="Jhaveri, Sneha"/>
        <s v="Johnson, George"/>
        <s v="Johnson, Noelle"/>
        <s v="Johnston, Yen"/>
        <s v="Jung, Judy"/>
        <s v="Kampew, Donysha"/>
        <s v="Keatts, Kramer"/>
        <s v="Khemmich, Bartholemew"/>
        <s v="King, Janet"/>
        <s v="Kinsella, Kathleen"/>
        <s v="Kirill, Alexandra"/>
        <s v="Knapp, Bradley  J"/>
        <s v="Kretschmer, John"/>
        <s v="Kreuger, Freddy"/>
        <s v="Lajiri,  Jyoti"/>
        <s v="Landa, Hans"/>
        <s v="Langford, Lindsey"/>
        <s v="Langton, Enrico"/>
        <s v="LaRotonda, William"/>
        <s v="Latif, Mohammed"/>
        <s v="Le, Binh"/>
        <s v="Leach, Dallas"/>
        <s v="LeBlanc, Brandon  R"/>
        <s v="Lecter, Hannibal"/>
        <s v="Leruth, Giovanni"/>
        <s v="Liebig, Ketsia"/>
        <s v="Linares, Marilyn"/>
        <s v="Linden, Mathew"/>
        <s v="Lindsay, Leonara"/>
        <s v="Lundy, Susan"/>
        <s v="Lunquist, Lisa"/>
        <s v="Lydon, Allison"/>
        <s v="Lynch, Lindsay"/>
        <s v="MacLennan, Samuel"/>
        <s v="Mahoney, Lauren"/>
        <s v="Manchester, Robyn"/>
        <s v="Mancuso, Karen"/>
        <s v="Mangal, Debbie"/>
        <s v="Martin, Sandra"/>
        <s v="Maurice, Shana"/>
        <s v="Mckenna, Sandy"/>
        <s v="McKinzie, Jac"/>
        <s v="Meads, Elizabeth"/>
        <s v="Medeiros, Jennifer"/>
        <s v="Miller, Brannon"/>
        <s v="Miller, Ned"/>
        <s v="Monkfish, Erasumus"/>
        <s v="Monroe, Peter"/>
        <s v="Monterro, Luisa"/>
        <s v="Moran, Patrick"/>
        <s v="Morway, Tanya"/>
        <s v="Motlagh,  Dawn"/>
        <s v="Moumanil, Maliki"/>
        <s v="Myers, Michael"/>
        <s v="Navathe, Kurt"/>
        <s v="Ndzi, Colombui"/>
        <s v="Ndzi, Horia"/>
        <s v="Newman, Richard"/>
        <s v="Ngodup, Shari"/>
        <s v="Nguyen, Dheepa"/>
        <s v="Nguyen, Lei-Ming"/>
        <s v="Nowlan, Kristie"/>
        <s v="O'hare, Lynn"/>
        <s v="Oliver, Brooke"/>
        <s v="Onque, Jasmine"/>
        <s v="Osturnka, Adeel"/>
        <s v="Owad, Clinton"/>
        <s v="Ozark, Travis"/>
        <s v="Panjwani, Nina"/>
        <s v="Patronick, Lucas"/>
        <s v="Pearson, Randall"/>
        <s v="Pelletier, Ermine"/>
        <s v="Perry, Shakira"/>
        <s v="Peters, Lauren"/>
        <s v="Peterson, Ebonee"/>
        <s v="Petingill, Shana"/>
        <s v="Petrowsky, Thelma"/>
        <s v="Pham, Hong"/>
        <s v="Pitt, Brad"/>
        <s v="Potts, Xana"/>
        <s v="Power, Morissa"/>
        <s v="Punjabhi, Louis"/>
        <s v="Purinton, Janine"/>
        <s v="Quinn, Sean"/>
        <s v="Rachael, Maggie"/>
        <s v="Rarrick, Quinn"/>
        <s v="Ren, Kylo"/>
        <s v="Rhoads, Thomas"/>
        <s v="Rivera, Haley"/>
        <s v="Roberson, May"/>
        <s v="Robertson, Peter"/>
        <s v="Robinson, Alain"/>
        <s v="Robinson, Cherly"/>
        <s v="Robinson, Elias"/>
        <s v="Roby, Lori"/>
        <s v="Roehrich, Bianca"/>
        <s v="Roper, Katie"/>
        <s v="Rose, Ashley"/>
        <s v="Rossetti, Bruno"/>
        <s v="Roup,Simon"/>
        <s v="Ruiz, Ricardo"/>
        <s v="Saada, Adell"/>
        <s v="Saar-Beckles, Melinda"/>
        <s v="Sadki, Nore"/>
        <s v="Sahoo, Adil"/>
        <s v="Salter, Jason"/>
        <s v="Sander, Kamrin"/>
        <s v="Sewkumar, Nori"/>
        <s v="Shepard, Anita"/>
        <s v="Shields, Seffi"/>
        <s v="Simard, Kramer"/>
        <s v="Singh, Nan"/>
        <s v="Sloan, Constance"/>
        <s v="Smith, Joe"/>
        <s v="Smith, John"/>
        <s v="Smith, Leigh Ann"/>
        <s v="Smith, Martin"/>
        <s v="Smith, Sade"/>
        <s v="Soto, Julia"/>
        <s v="Soze, Keyser"/>
        <s v="Sparks, Taylor"/>
        <s v="Spirea, Kelley"/>
        <s v="Squatrito, Kristen"/>
        <s v="Stanford,Barbara  M"/>
        <s v="Stansfield, Norman"/>
        <s v="Steans, Tyrone"/>
        <s v="Stoica, Rick"/>
        <s v="Strong, Caitrin"/>
        <s v="Sullivan, Kissy"/>
        <s v="Sullivan, Timothy"/>
        <s v="Sutwell, Barbara"/>
        <s v="Szabo, Andrew"/>
        <s v="Tannen, Biff"/>
        <s v="Tavares, Desiree"/>
        <s v="Tejeda, Lenora"/>
        <s v="Terry, Sharlene"/>
        <s v="Theamstern, Sophia"/>
        <s v="Thibaud, Kenneth"/>
        <s v="Tippett, Jeanette"/>
        <s v="Torrence, Jack"/>
        <s v="Trang, Mei"/>
        <s v="Tredinnick, Neville"/>
        <s v="True, Edward"/>
        <s v="Trzeciak, Cybil"/>
        <s v="Turpin, Jumil"/>
        <s v="Valentin,Jackie"/>
        <s v="Veera, Abdellah"/>
        <s v="Vega, Vincent"/>
        <s v="Villanueva, Noah"/>
        <s v="Voldemort, Lord"/>
        <s v="Volk, Colleen"/>
        <s v="Von Massenbach, Anna"/>
        <s v="Walker, Roger"/>
        <s v="Wallace, Courtney  E"/>
        <s v="Wallace, Theresa"/>
        <s v="Wang, Charlie"/>
        <s v="Warfield, Sarah"/>
        <s v="Whittier, Scott"/>
        <s v="Wilber, Barry"/>
        <s v="Wilkes, Annie"/>
        <s v="Williams, Jacquelyn"/>
        <s v="Winthrop, Jordan"/>
        <s v="Wolk, Hang  T"/>
        <s v="Woodson, Jason"/>
        <s v="Ybarra, Catherine"/>
        <s v="Zamora, Jennifer"/>
        <s v="Zhou, Julia"/>
        <s v="Zima, Colleen"/>
      </sharedItems>
    </cacheField>
    <cacheField name="[Measures].[Sum of Termd]" caption="Sum of Termd" numFmtId="0" hierarchy="86" level="32767"/>
    <cacheField name="[hr].[ManagerName].[ManagerName]" caption="ManagerName" numFmtId="0" hierarchy="29" level="1">
      <sharedItems count="3">
        <s v="Amy Dunn"/>
        <s v="Kissy Sullivan"/>
        <s v="Webster Butler"/>
      </sharedItems>
    </cacheField>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2" memberValueDatatype="130" unbalanced="0">
      <fieldsUsage count="2">
        <fieldUsage x="-1"/>
        <fieldUsage x="0"/>
      </fieldsUsage>
    </cacheHierarchy>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2" memberValueDatatype="130" unbalanced="0">
      <fieldsUsage count="2">
        <fieldUsage x="-1"/>
        <fieldUsage x="2"/>
      </fieldsUsage>
    </cacheHierarchy>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3"/>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2384256" backgroundQuery="1" createdVersion="6" refreshedVersion="8" minRefreshableVersion="3" recordCount="0" supportSubquery="1" supportAdvancedDrill="1" xr:uid="{00000000-000A-0000-FFFF-FFFFA4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Average of Salary 2]" caption="Average of Salary 2" numFmtId="0" hierarchy="94"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2962964" backgroundQuery="1" createdVersion="6" refreshedVersion="8" minRefreshableVersion="3" recordCount="0" supportSubquery="1" supportAdvancedDrill="1" xr:uid="{00000000-000A-0000-FFFF-FFFFA5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Sum of Absences]" caption="Sum of Absences" numFmtId="0" hierarchy="95"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oneField="1" hidden="1">
      <fieldsUsage count="1">
        <fieldUsage x="1"/>
      </fieldsUsage>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3310188" backgroundQuery="1" createdVersion="6" refreshedVersion="8" minRefreshableVersion="3" recordCount="0" supportSubquery="1" supportAdvancedDrill="1" xr:uid="{00000000-000A-0000-FFFF-FFFFA6000000}">
  <cacheSource type="external" connectionId="1"/>
  <cacheFields count="3">
    <cacheField name="[Range].[RecruitmentSource].[RecruitmentSource]" caption="RecruitmentSource" numFmtId="0" hierarchy="69"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96"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2" memberValueDatatype="130" unbalanced="0">
      <fieldsUsage count="2">
        <fieldUsage x="-1"/>
        <fieldUsage x="0"/>
      </fieldsUsage>
    </cacheHierarchy>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oneField="1" hidden="1">
      <fieldsUsage count="1">
        <fieldUsage x="1"/>
      </fieldsUsage>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3773149" backgroundQuery="1" createdVersion="8" refreshedVersion="8" minRefreshableVersion="3" recordCount="0" supportSubquery="1" supportAdvancedDrill="1" xr:uid="{69B99719-7B5A-4382-9CBF-715EF17F1860}">
  <cacheSource type="external" connectionId="1"/>
  <cacheFields count="3">
    <cacheField name="[hr].[MaritalDesc].[MaritalDesc]" caption="MaritalDesc" numFmtId="0" hierarchy="19" level="1">
      <sharedItems count="5">
        <s v="Divorced"/>
        <s v="Married"/>
        <s v="Separated"/>
        <s v="Single"/>
        <s v="Widowed"/>
      </sharedItems>
    </cacheField>
    <cacheField name="[Measures].[Sum of Termd]" caption="Sum of Termd" numFmtId="0" hierarchy="86"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2" memberValueDatatype="130" unbalanced="0">
      <fieldsUsage count="2">
        <fieldUsage x="-1"/>
        <fieldUsage x="0"/>
      </fieldsUsage>
    </cacheHierarchy>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4120373" backgroundQuery="1" createdVersion="6" refreshedVersion="8" minRefreshableVersion="3" recordCount="0" supportSubquery="1" supportAdvancedDrill="1" xr:uid="{00000000-000A-0000-FFFF-FFFFA2000000}">
  <cacheSource type="external" connectionId="1"/>
  <cacheFields count="3">
    <cacheField name="[Range].[Sex].[Sex]" caption="Sex" numFmtId="0" hierarchy="56" level="1">
      <sharedItems count="2">
        <s v="F"/>
        <s v="M"/>
      </sharedItems>
    </cacheField>
    <cacheField name="[Measures].[Count of Sex]" caption="Count of Sex" numFmtId="0" hierarchy="91"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0"/>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oneField="1" hidden="1">
      <fieldsUsage count="1">
        <fieldUsage x="1"/>
      </fieldsUsage>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4699073" backgroundQuery="1" createdVersion="6" refreshedVersion="8" minRefreshableVersion="3" recordCount="0" supportSubquery="1" supportAdvancedDrill="1" xr:uid="{00000000-000A-0000-FFFF-FFFFA3000000}">
  <cacheSource type="external" connectionId="1"/>
  <cacheFields count="3">
    <cacheField name="[Range].[MaritalDesc].[MaritalDesc]" caption="MaritalDesc" numFmtId="0" hierarchy="57" level="1">
      <sharedItems count="5">
        <s v="Divorced"/>
        <s v="Married"/>
        <s v="Separated"/>
        <s v="Single"/>
        <s v="Widowed"/>
      </sharedItems>
    </cacheField>
    <cacheField name="[Measures].[Count of MaritalDesc]" caption="Count of MaritalDesc" numFmtId="0" hierarchy="92"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2" memberValueDatatype="130" unbalanced="0">
      <fieldsUsage count="2">
        <fieldUsage x="-1"/>
        <fieldUsage x="0"/>
      </fieldsUsage>
    </cacheHierarchy>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wani Wasekar" refreshedDate="45833.481365162035" backgroundQuery="1" createdVersion="6" refreshedVersion="8" minRefreshableVersion="3" recordCount="0" supportSubquery="1" supportAdvancedDrill="1" xr:uid="{00000000-000A-0000-FFFF-FFFFA7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Average of EmpSatisfaction]" caption="Average of EmpSatisfaction" numFmtId="0" hierarchy="98"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oneField="1" hidden="1">
      <fieldsUsage count="1">
        <fieldUsage x="1"/>
      </fieldsUsage>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0"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location ref="A3:C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Age" fld="0" subtotal="average" baseField="0" baseItem="1"/>
    <dataField name="Average of Salary" fld="1" subtotal="average" baseField="0" baseItem="1"/>
    <dataField name="Average of Years" fld="2" subtotal="average" baseField="0" baseItem="2"/>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9000000}" name="PivotTable8" cacheId="9"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3">
  <location ref="A3:B10"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v="3"/>
    </i>
    <i>
      <x v="2"/>
    </i>
    <i>
      <x v="4"/>
    </i>
    <i>
      <x v="5"/>
    </i>
    <i>
      <x/>
    </i>
    <i>
      <x v="1"/>
    </i>
    <i t="grand">
      <x/>
    </i>
  </rowItems>
  <colItems count="1">
    <i/>
  </colItems>
  <dataFields count="1">
    <dataField name="Sum of Termd"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65E47E-B65D-4D82-AAFB-AAA7C0581050}"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7" firstHeaderRow="1" firstDataRow="1" firstDataCol="1"/>
  <pivotFields count="4">
    <pivotField allDrilled="1" subtotalTop="0" showAll="0" sortType="descending" defaultSubtotal="0" defaultAttributeDrillState="1">
      <items count="3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i>
    <i>
      <x v="2"/>
    </i>
    <i>
      <x v="1"/>
    </i>
    <i t="grand">
      <x/>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86">
      <autoFilter ref="A1">
        <filterColumn colId="0">
          <top10 val="3" filterVal="3"/>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1B464E-FE4B-4105-AB58-16B7C25DEB5C}" name="PivotTable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1"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location ref="E3:G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Count of EmpID" fld="1" subtotal="count" baseField="0" baseItem="1"/>
    <dataField name="Distinct Count of Department" fld="2" subtotal="count" baseField="0" baseItem="1">
      <extLst>
        <ext xmlns:x15="http://schemas.microsoft.com/office/spreadsheetml/2010/11/main" uri="{FABC7310-3BB5-11E1-824E-6D434824019B}">
          <x15:dataField isCountDistinct="1"/>
        </ext>
      </extLst>
    </dataField>
    <dataField name="Sum of Termd" fld="0" baseField="0" baseItem="2"/>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3">
  <location ref="A3:B10" firstHeaderRow="1" firstDataRow="1" firstDataCol="1"/>
  <pivotFields count="3">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v="1"/>
    </i>
    <i>
      <x/>
    </i>
    <i>
      <x v="5"/>
    </i>
    <i>
      <x v="4"/>
    </i>
    <i>
      <x v="2"/>
    </i>
    <i>
      <x v="3"/>
    </i>
    <i t="grand">
      <x/>
    </i>
  </rowItems>
  <colItems count="1">
    <i/>
  </colItems>
  <dataFields count="1">
    <dataField name="Count of Employee_Name" fld="1"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2"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6" indent="0" outline="1" outlineData="1" multipleFieldFilters="0" chartFormat="3">
  <location ref="A3:B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2">
    <i>
      <x/>
    </i>
    <i>
      <x v="1"/>
    </i>
  </rowItems>
  <colItems count="1">
    <i/>
  </colItems>
  <dataFields count="1">
    <dataField name="Count of Sex" fld="1" subtotal="count" showDataAs="percentOfTotal" baseField="0" baseItem="0" numFmtId="1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3"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6" indent="0" outline="1" outlineData="1" multipleFieldFilters="0" chartFormat="3">
  <location ref="A3:B8"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5">
    <i>
      <x/>
    </i>
    <i>
      <x v="1"/>
    </i>
    <i>
      <x v="2"/>
    </i>
    <i>
      <x v="3"/>
    </i>
    <i>
      <x v="4"/>
    </i>
  </rowItems>
  <colItems count="1">
    <i/>
  </colItems>
  <dataFields count="1">
    <dataField name="Count of MaritalDesc" fld="1" subtotal="count" showDataAs="percentOfTotal" baseField="0" baseItem="0" numFmtId="1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3">
  <location ref="A3:B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Average of Salary" fld="1" subtotal="average"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5"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6" indent="0" outline="1" outlineData="1" multipleFieldFilters="0" chartFormat="3">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3">
  <location ref="A3:B13" firstHeaderRow="1" firstDataRow="1" firstDataCol="1"/>
  <pivotFields count="3">
    <pivotField axis="axisRow" allDrilled="1"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0">
    <i>
      <x v="4"/>
    </i>
    <i>
      <x v="5"/>
    </i>
    <i>
      <x v="3"/>
    </i>
    <i>
      <x v="2"/>
    </i>
    <i>
      <x v="1"/>
    </i>
    <i>
      <x/>
    </i>
    <i>
      <x v="8"/>
    </i>
    <i>
      <x v="7"/>
    </i>
    <i>
      <x v="6"/>
    </i>
    <i t="grand">
      <x/>
    </i>
  </rowItems>
  <colItems count="1">
    <i/>
  </colItems>
  <dataFields count="1">
    <dataField name="Count of RecruitmentSource" fld="1"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8000000}" name="PivotTable7" cacheId="8"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4">
  <location ref="A3:B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Average of EmpSatisfaction" fld="1" subtotal="average" baseField="0" baseItem="0"/>
  </dataFields>
  <chartFormats count="14">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0" count="1" selected="0">
            <x v="0"/>
          </reference>
        </references>
      </pivotArea>
    </chartFormat>
    <chartFormat chart="3" format="17">
      <pivotArea type="data" outline="0" fieldPosition="0">
        <references count="2">
          <reference field="4294967294" count="1" selected="0">
            <x v="0"/>
          </reference>
          <reference field="0" count="1" selected="0">
            <x v="1"/>
          </reference>
        </references>
      </pivotArea>
    </chartFormat>
    <chartFormat chart="3" format="18">
      <pivotArea type="data" outline="0" fieldPosition="0">
        <references count="2">
          <reference field="4294967294" count="1" selected="0">
            <x v="0"/>
          </reference>
          <reference field="0" count="1" selected="0">
            <x v="2"/>
          </reference>
        </references>
      </pivotArea>
    </chartFormat>
    <chartFormat chart="3" format="19">
      <pivotArea type="data" outline="0" fieldPosition="0">
        <references count="2">
          <reference field="4294967294" count="1" selected="0">
            <x v="0"/>
          </reference>
          <reference field="0" count="1" selected="0">
            <x v="3"/>
          </reference>
        </references>
      </pivotArea>
    </chartFormat>
    <chartFormat chart="3" format="20">
      <pivotArea type="data" outline="0" fieldPosition="0">
        <references count="2">
          <reference field="4294967294" count="1" selected="0">
            <x v="0"/>
          </reference>
          <reference field="0" count="1" selected="0">
            <x v="4"/>
          </reference>
        </references>
      </pivotArea>
    </chartFormat>
    <chartFormat chart="3" format="2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0" format="10">
      <pivotArea type="data" outline="0" fieldPosition="0">
        <references count="2">
          <reference field="4294967294" count="1" selected="0">
            <x v="0"/>
          </reference>
          <reference field="0" count="1" selected="0">
            <x v="1"/>
          </reference>
        </references>
      </pivotArea>
    </chartFormat>
    <chartFormat chart="0" format="11">
      <pivotArea type="data" outline="0" fieldPosition="0">
        <references count="2">
          <reference field="4294967294" count="1" selected="0">
            <x v="0"/>
          </reference>
          <reference field="0" count="1" selected="0">
            <x v="2"/>
          </reference>
        </references>
      </pivotArea>
    </chartFormat>
    <chartFormat chart="0" format="12">
      <pivotArea type="data" outline="0" fieldPosition="0">
        <references count="2">
          <reference field="4294967294" count="1" selected="0">
            <x v="0"/>
          </reference>
          <reference field="0" count="1" selected="0">
            <x v="3"/>
          </reference>
        </references>
      </pivotArea>
    </chartFormat>
    <chartFormat chart="0" format="13">
      <pivotArea type="data" outline="0" fieldPosition="0">
        <references count="2">
          <reference field="4294967294" count="1" selected="0">
            <x v="0"/>
          </reference>
          <reference field="0" count="1" selected="0">
            <x v="4"/>
          </reference>
        </references>
      </pivotArea>
    </chartFormat>
    <chartFormat chart="0" format="14">
      <pivotArea type="data" outline="0" fieldPosition="0">
        <references count="2">
          <reference field="4294967294" count="1" selected="0">
            <x v="0"/>
          </reference>
          <reference field="0" count="1" selected="0">
            <x v="5"/>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BFF390E-90FE-486C-889F-C709173C9CD9}" sourceName="[Range].[Department]">
  <pivotTables>
    <pivotTable tabId="4" name="PivotTable1"/>
    <pivotTable tabId="12" name="PivotTable1"/>
    <pivotTable tabId="7" name="PivotTable4"/>
    <pivotTable tabId="8" name="PivotTable5"/>
    <pivotTable tabId="9" name="PivotTable6"/>
    <pivotTable tabId="13" name="PivotTable2"/>
    <pivotTable tabId="5" name="PivotTable2"/>
    <pivotTable tabId="6" name="PivotTable3"/>
    <pivotTable tabId="10" name="PivotTable7"/>
    <pivotTable tabId="11" name="PivotTable8"/>
    <pivotTable tabId="2" name="PivotTable1"/>
    <pivotTable tabId="2" name="PivotTable2"/>
  </pivotTables>
  <data>
    <olap pivotCacheId="2036503495">
      <levels count="2">
        <level uniqueName="[Range].[Department].[(All)]" sourceCaption="(All)" count="0"/>
        <level uniqueName="[Range].[Department].[Department]" sourceCaption="Department" count="7">
          <ranges>
            <range startItem="0">
              <i n="[Range].[Department].&amp;" c="(blank)"/>
              <i n="[Range].[Department].&amp;[Admin Offices]" c="Admin Offices"/>
              <i n="[Range].[Department].&amp;[Executive Office]" c="Executive Office"/>
              <i n="[Range].[Department].&amp;[IT/IS]" c="IT/IS"/>
              <i n="[Range].[Department].&amp;[Production]" c="Production"/>
              <i n="[Range].[Department].&amp;[Sales]" c="Sales"/>
              <i n="[Range].[Department].&amp;[Software Engineering]" c="Software Engineering"/>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2A0DC16A-C157-42B0-BCE6-05D3E23E7AA0}" sourceName="[Range].[ManagerName]">
  <pivotTables>
    <pivotTable tabId="4" name="PivotTable1"/>
    <pivotTable tabId="12" name="PivotTable1"/>
    <pivotTable tabId="7" name="PivotTable4"/>
    <pivotTable tabId="8" name="PivotTable5"/>
    <pivotTable tabId="9" name="PivotTable6"/>
    <pivotTable tabId="13" name="PivotTable2"/>
    <pivotTable tabId="5" name="PivotTable2"/>
    <pivotTable tabId="6" name="PivotTable3"/>
    <pivotTable tabId="10" name="PivotTable7"/>
    <pivotTable tabId="11" name="PivotTable8"/>
    <pivotTable tabId="2" name="PivotTable1"/>
    <pivotTable tabId="2" name="PivotTable2"/>
  </pivotTables>
  <data>
    <olap pivotCacheId="2036503495">
      <levels count="2">
        <level uniqueName="[Range].[ManagerName].[(All)]" sourceCaption="(All)" count="0"/>
        <level uniqueName="[Range].[ManagerName].[ManagerName]" sourceCaption="ManagerName" count="22">
          <ranges>
            <range startItem="0">
              <i n="[Range].[ManagerName].&amp;" c="(blank)"/>
              <i n="[Range].[ManagerName].&amp;[Alex Sweetwater]" c="Alex Sweetwater"/>
              <i n="[Range].[ManagerName].&amp;[Amy Dunn]" c="Amy Dunn"/>
              <i n="[Range].[ManagerName].&amp;[Board of Directors]" c="Board of Directors"/>
              <i n="[Range].[ManagerName].&amp;[Brandon R. LeBlanc]" c="Brandon R. LeBlanc"/>
              <i n="[Range].[ManagerName].&amp;[Brannon Miller]" c="Brannon Miller"/>
              <i n="[Range].[ManagerName].&amp;[Brian Champaigne]" c="Brian Champaigne"/>
              <i n="[Range].[ManagerName].&amp;[David Stanley]" c="David Stanley"/>
              <i n="[Range].[ManagerName].&amp;[Debra Houlihan]" c="Debra Houlihan"/>
              <i n="[Range].[ManagerName].&amp;[Elijiah Gray]" c="Elijiah Gray"/>
              <i n="[Range].[ManagerName].&amp;[Eric Dougall]" c="Eric Dougall"/>
              <i n="[Range].[ManagerName].&amp;[Janet King]" c="Janet King"/>
              <i n="[Range].[ManagerName].&amp;[Jennifer Zamora]" c="Jennifer Zamora"/>
              <i n="[Range].[ManagerName].&amp;[John Smith]" c="John Smith"/>
              <i n="[Range].[ManagerName].&amp;[Kelley Spirea]" c="Kelley Spirea"/>
              <i n="[Range].[ManagerName].&amp;[Ketsia Liebig]" c="Ketsia Liebig"/>
              <i n="[Range].[ManagerName].&amp;[Kissy Sullivan]" c="Kissy Sullivan"/>
              <i n="[Range].[ManagerName].&amp;[Lynn Daneault]" c="Lynn Daneault"/>
              <i n="[Range].[ManagerName].&amp;[Michael Albert]" c="Michael Albert"/>
              <i n="[Range].[ManagerName].&amp;[Peter Monroe]" c="Peter Monroe"/>
              <i n="[Range].[ManagerName].&amp;[Simon Roup]" c="Simon Roup"/>
              <i n="[Range].[ManagerName].&amp;[Webster Butler]" c="Webster Butler"/>
            </range>
          </ranges>
        </level>
      </levels>
      <selections count="1">
        <selection n="[Range].[Manag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1AC555B-E17B-4649-9991-7E886FAA4ED9}" sourceName="[Range].[Sex]">
  <pivotTables>
    <pivotTable tabId="4" name="PivotTable1"/>
    <pivotTable tabId="12" name="PivotTable1"/>
    <pivotTable tabId="7" name="PivotTable4"/>
    <pivotTable tabId="8" name="PivotTable5"/>
    <pivotTable tabId="9" name="PivotTable6"/>
    <pivotTable tabId="13" name="PivotTable2"/>
    <pivotTable tabId="5" name="PivotTable2"/>
    <pivotTable tabId="6" name="PivotTable3"/>
    <pivotTable tabId="10" name="PivotTable7"/>
    <pivotTable tabId="11" name="PivotTable8"/>
    <pivotTable tabId="2" name="PivotTable1"/>
    <pivotTable tabId="2" name="PivotTable2"/>
  </pivotTables>
  <data>
    <olap pivotCacheId="2036503495">
      <levels count="2">
        <level uniqueName="[Range].[Sex].[(All)]" sourceCaption="(All)" count="0"/>
        <level uniqueName="[Range].[Sex].[Sex]" sourceCaption="Sex" count="3">
          <ranges>
            <range startItem="0">
              <i n="[Range].[Sex].&amp;" c="(blank)"/>
              <i n="[Range].[Sex].&amp;[F]" c="F"/>
              <i n="[Range].[Sex].&amp;[M]" c="M"/>
            </range>
          </ranges>
        </level>
      </levels>
      <selections count="1">
        <selection n="[Range].[Sex].[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EA0671B-3691-4932-A329-A592163713C9}" sourceName="[Range].[Years]">
  <pivotTables>
    <pivotTable tabId="4" name="PivotTable1"/>
    <pivotTable tabId="12" name="PivotTable1"/>
    <pivotTable tabId="7" name="PivotTable4"/>
    <pivotTable tabId="8" name="PivotTable5"/>
    <pivotTable tabId="9" name="PivotTable6"/>
    <pivotTable tabId="13" name="PivotTable2"/>
    <pivotTable tabId="5" name="PivotTable2"/>
    <pivotTable tabId="6" name="PivotTable3"/>
    <pivotTable tabId="10" name="PivotTable7"/>
    <pivotTable tabId="11" name="PivotTable8"/>
    <pivotTable tabId="2" name="PivotTable1"/>
    <pivotTable tabId="2" name="PivotTable2"/>
  </pivotTables>
  <data>
    <olap pivotCacheId="2036503495">
      <levels count="2">
        <level uniqueName="[Range].[Years].[(All)]" sourceCaption="(All)" count="0"/>
        <level uniqueName="[Range].[Years].[Years]" sourceCaption="Years" count="14">
          <ranges>
            <range startItem="0">
              <i n="[Range].[Years].&amp;" c="(blank)"/>
              <i n="[Range].[Years].&amp;[6]" c="6"/>
              <i n="[Range].[Years].&amp;[7]" c="7"/>
              <i n="[Range].[Years].&amp;[8]" c="8"/>
              <i n="[Range].[Years].&amp;[9]" c="9"/>
              <i n="[Range].[Years].&amp;[10]" c="10"/>
              <i n="[Range].[Years].&amp;[11]" c="11"/>
              <i n="[Range].[Years].&amp;[12]" c="12"/>
              <i n="[Range].[Years].&amp;[13]" c="13"/>
              <i n="[Range].[Years].&amp;[14]" c="14"/>
              <i n="[Range].[Years].&amp;[15]" c="15"/>
              <i n="[Range].[Years].&amp;[16]" c="16"/>
              <i n="[Range].[Years].&amp;[17]" c="17"/>
              <i n="[Range].[Years].&amp;[18]" c="18"/>
            </range>
          </ranges>
        </level>
      </levels>
      <selections count="1">
        <selection n="[Range].[Yea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A13B30B-E144-4A90-BE50-9DC576939E0E}" cache="Slicer_Department" caption="Department" startItem="2" level="1" style="SlicerStyleLight1 2" rowHeight="234950"/>
  <slicer name="ManagerName 1" xr10:uid="{DB2BC349-07DB-4F1B-94DB-FAABA53049B6}" cache="Slicer_ManagerName" caption="ManagerName" startItem="2" level="1" style="SlicerStyleLight4 2" rowHeight="234950"/>
  <slicer name="Sex 1" xr10:uid="{855FC54C-A55B-4ACC-A8EA-AFB4B2C5E57C}" cache="Slicer_Sex" caption="Sex" startItem="2" level="1" style="SlicerStyleLight4 2" rowHeight="234950"/>
  <slicer name="Years 1" xr10:uid="{15CE19C3-78FC-4035-B682-EAF44098F0FA}" cache="Slicer_Years" caption="Years" startItem="2" level="1" style="SlicerStyleLight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B066148-B67D-491D-BB1E-E7AAD4932E82}" cache="Slicer_Department" caption="Department" level="1" style="SlicerStyleLight1 2" rowHeight="234950"/>
  <slicer name="ManagerName" xr10:uid="{3421A9D4-9983-4C18-B844-47E454D4D52A}" cache="Slicer_ManagerName" caption="ManagerName" level="1" style="SlicerStyleLight4 2" rowHeight="234950"/>
  <slicer name="Sex" xr10:uid="{8C04CABC-DE31-4B60-8CC2-8CB71A0395E1}" cache="Slicer_Sex" caption="Sex" level="1" style="SlicerStyleLight4 2" rowHeight="234950"/>
  <slicer name="Years" xr10:uid="{BEA0ED5C-E467-4A66-BB10-D67463EECFDB}" cache="Slicer_Years" caption="Years" level="1"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r" displayName="hr" ref="A1:AL312" totalsRowShown="0" headerRowDxfId="42" dataDxfId="40" headerRowBorderDxfId="41" tableBorderDxfId="39" totalsRowBorderDxfId="38">
  <autoFilter ref="A1:AL312" xr:uid="{00000000-0009-0000-0100-000001000000}"/>
  <tableColumns count="38">
    <tableColumn id="1" xr3:uid="{00000000-0010-0000-0000-000001000000}" name="Employee_Name" dataDxfId="37"/>
    <tableColumn id="2" xr3:uid="{00000000-0010-0000-0000-000002000000}" name="EmpID" dataDxfId="36"/>
    <tableColumn id="3" xr3:uid="{00000000-0010-0000-0000-000003000000}" name="MarriedID" dataDxfId="35"/>
    <tableColumn id="4" xr3:uid="{00000000-0010-0000-0000-000004000000}" name="MaritalStatusID" dataDxfId="34"/>
    <tableColumn id="5" xr3:uid="{00000000-0010-0000-0000-000005000000}" name="GenderID" dataDxfId="33"/>
    <tableColumn id="6" xr3:uid="{00000000-0010-0000-0000-000006000000}" name="EmpStatusID" dataDxfId="32"/>
    <tableColumn id="7" xr3:uid="{00000000-0010-0000-0000-000007000000}" name="DeptID" dataDxfId="31"/>
    <tableColumn id="8" xr3:uid="{00000000-0010-0000-0000-000008000000}" name="PerfScoreID" dataDxfId="30"/>
    <tableColumn id="9" xr3:uid="{00000000-0010-0000-0000-000009000000}" name="FromDiversityJobFairID" dataDxfId="29"/>
    <tableColumn id="10" xr3:uid="{00000000-0010-0000-0000-00000A000000}" name="Salary" dataDxfId="28"/>
    <tableColumn id="11" xr3:uid="{00000000-0010-0000-0000-00000B000000}" name="Termd" dataDxfId="27"/>
    <tableColumn id="12" xr3:uid="{00000000-0010-0000-0000-00000C000000}" name="PositionID" dataDxfId="26"/>
    <tableColumn id="13" xr3:uid="{00000000-0010-0000-0000-00000D000000}" name="Position" dataDxfId="25"/>
    <tableColumn id="14" xr3:uid="{00000000-0010-0000-0000-00000E000000}" name="State" dataDxfId="24"/>
    <tableColumn id="15" xr3:uid="{00000000-0010-0000-0000-00000F000000}" name="Zip" dataDxfId="23"/>
    <tableColumn id="16" xr3:uid="{00000000-0010-0000-0000-000010000000}" name="DOB" dataDxfId="22"/>
    <tableColumn id="17" xr3:uid="{00000000-0010-0000-0000-000011000000}" name="Age" dataDxfId="21"/>
    <tableColumn id="18" xr3:uid="{00000000-0010-0000-0000-000012000000}" name="Age Group" dataDxfId="20"/>
    <tableColumn id="19" xr3:uid="{00000000-0010-0000-0000-000013000000}" name="Sex" dataDxfId="19"/>
    <tableColumn id="20" xr3:uid="{00000000-0010-0000-0000-000014000000}" name="MaritalDesc" dataDxfId="18"/>
    <tableColumn id="21" xr3:uid="{00000000-0010-0000-0000-000015000000}" name="CitizenDesc" dataDxfId="17"/>
    <tableColumn id="22" xr3:uid="{00000000-0010-0000-0000-000016000000}" name="HispanicLatino" dataDxfId="16"/>
    <tableColumn id="23" xr3:uid="{00000000-0010-0000-0000-000017000000}" name="RaceDesc" dataDxfId="15"/>
    <tableColumn id="24" xr3:uid="{00000000-0010-0000-0000-000018000000}" name="DateofHire" dataDxfId="14"/>
    <tableColumn id="25" xr3:uid="{00000000-0010-0000-0000-000019000000}" name="Years" dataDxfId="13"/>
    <tableColumn id="26" xr3:uid="{00000000-0010-0000-0000-00001A000000}" name="DateofTermination" dataDxfId="12"/>
    <tableColumn id="27" xr3:uid="{00000000-0010-0000-0000-00001B000000}" name="TermReason" dataDxfId="11"/>
    <tableColumn id="28" xr3:uid="{00000000-0010-0000-0000-00001C000000}" name="EmploymentStatus" dataDxfId="10"/>
    <tableColumn id="29" xr3:uid="{00000000-0010-0000-0000-00001D000000}" name="Department" dataDxfId="9"/>
    <tableColumn id="30" xr3:uid="{00000000-0010-0000-0000-00001E000000}" name="ManagerName" dataDxfId="8"/>
    <tableColumn id="31" xr3:uid="{00000000-0010-0000-0000-00001F000000}" name="ManagerID" dataDxfId="7"/>
    <tableColumn id="32" xr3:uid="{00000000-0010-0000-0000-000020000000}" name="RecruitmentSource" dataDxfId="6"/>
    <tableColumn id="33" xr3:uid="{00000000-0010-0000-0000-000021000000}" name="PerformanceScore" dataDxfId="5"/>
    <tableColumn id="34" xr3:uid="{00000000-0010-0000-0000-000022000000}" name="EngagementSurvey" dataDxfId="4"/>
    <tableColumn id="35" xr3:uid="{00000000-0010-0000-0000-000023000000}" name="EmpSatisfaction" dataDxfId="3"/>
    <tableColumn id="36" xr3:uid="{00000000-0010-0000-0000-000024000000}" name="SpecialProjectsCount" dataDxfId="2"/>
    <tableColumn id="37" xr3:uid="{00000000-0010-0000-0000-000025000000}" name="LastPerformanceReview_Date" dataDxfId="1"/>
    <tableColumn id="38" xr3:uid="{00000000-0010-0000-0000-000026000000}" name="Abs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7"/>
  <sheetViews>
    <sheetView workbookViewId="0">
      <selection activeCell="G7" sqref="G7"/>
    </sheetView>
  </sheetViews>
  <sheetFormatPr defaultRowHeight="14.4" x14ac:dyDescent="0.3"/>
  <cols>
    <col min="1" max="1" width="13.88671875" bestFit="1" customWidth="1"/>
    <col min="2" max="2" width="15.77734375" bestFit="1" customWidth="1"/>
    <col min="3" max="3" width="15.109375" bestFit="1" customWidth="1"/>
    <col min="5" max="5" width="14.44140625" bestFit="1" customWidth="1"/>
    <col min="6" max="6" width="26" bestFit="1" customWidth="1"/>
    <col min="7" max="7" width="12.88671875" bestFit="1" customWidth="1"/>
    <col min="8" max="8" width="13.109375" bestFit="1" customWidth="1"/>
    <col min="9" max="9" width="17.6640625" bestFit="1" customWidth="1"/>
  </cols>
  <sheetData>
    <row r="3" spans="1:9" x14ac:dyDescent="0.3">
      <c r="A3" t="s">
        <v>492</v>
      </c>
      <c r="B3" t="s">
        <v>493</v>
      </c>
      <c r="C3" t="s">
        <v>494</v>
      </c>
      <c r="E3" t="s">
        <v>499</v>
      </c>
      <c r="F3" t="s">
        <v>500</v>
      </c>
      <c r="G3" t="s">
        <v>498</v>
      </c>
    </row>
    <row r="4" spans="1:9" x14ac:dyDescent="0.3">
      <c r="A4">
        <v>45.472668810289392</v>
      </c>
      <c r="B4">
        <v>69020.684887459807</v>
      </c>
      <c r="C4">
        <v>11.82636655948553</v>
      </c>
      <c r="E4">
        <v>311</v>
      </c>
      <c r="F4">
        <v>6</v>
      </c>
      <c r="G4">
        <v>104</v>
      </c>
    </row>
    <row r="6" spans="1:9" x14ac:dyDescent="0.3">
      <c r="A6" s="1" t="s">
        <v>495</v>
      </c>
      <c r="B6" s="1" t="s">
        <v>496</v>
      </c>
      <c r="C6" s="1" t="s">
        <v>497</v>
      </c>
      <c r="E6" s="1" t="s">
        <v>501</v>
      </c>
      <c r="F6" s="1" t="s">
        <v>502</v>
      </c>
      <c r="G6" s="1" t="s">
        <v>503</v>
      </c>
      <c r="H6" s="1" t="s">
        <v>504</v>
      </c>
      <c r="I6" s="1" t="s">
        <v>505</v>
      </c>
    </row>
    <row r="7" spans="1:9" x14ac:dyDescent="0.3">
      <c r="A7" s="18">
        <f>GETPIVOTDATA("[Measures].[Average of Age]",$A$3)</f>
        <v>45.472668810289392</v>
      </c>
      <c r="B7" s="18">
        <f>GETPIVOTDATA("[Measures].[Average of Salary]",$A$3)</f>
        <v>69020.684887459807</v>
      </c>
      <c r="C7" s="18">
        <f>GETPIVOTDATA("[Measures].[Average of Years]",$A$3)</f>
        <v>11.82636655948553</v>
      </c>
      <c r="E7" s="1">
        <f>GETPIVOTDATA("[Measures].[Count of EmpID]",$E$3)</f>
        <v>311</v>
      </c>
      <c r="F7" s="1">
        <f>GETPIVOTDATA("[Measures].[Sum of Termd]",$E$3)</f>
        <v>104</v>
      </c>
      <c r="G7" s="1">
        <f>E7-F7</f>
        <v>207</v>
      </c>
      <c r="H7" s="18">
        <f>(F7/E7)*100</f>
        <v>33.440514469453376</v>
      </c>
      <c r="I7" s="1">
        <f>GETPIVOTDATA("[Measures].[Distinct Count of Department]",$E$3)</f>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0"/>
  <sheetViews>
    <sheetView workbookViewId="0">
      <selection activeCell="M4" sqref="M4"/>
    </sheetView>
  </sheetViews>
  <sheetFormatPr defaultRowHeight="14.4" x14ac:dyDescent="0.3"/>
  <cols>
    <col min="1" max="1" width="18.44140625" bestFit="1" customWidth="1"/>
    <col min="2" max="2" width="12.88671875" bestFit="1" customWidth="1"/>
  </cols>
  <sheetData>
    <row r="3" spans="1:2" x14ac:dyDescent="0.3">
      <c r="A3" s="19" t="s">
        <v>506</v>
      </c>
      <c r="B3" t="s">
        <v>498</v>
      </c>
    </row>
    <row r="4" spans="1:2" x14ac:dyDescent="0.3">
      <c r="A4" s="20" t="s">
        <v>508</v>
      </c>
      <c r="B4">
        <v>83</v>
      </c>
    </row>
    <row r="5" spans="1:2" x14ac:dyDescent="0.3">
      <c r="A5" s="20" t="s">
        <v>54</v>
      </c>
      <c r="B5">
        <v>10</v>
      </c>
    </row>
    <row r="6" spans="1:2" x14ac:dyDescent="0.3">
      <c r="A6" s="20" t="s">
        <v>140</v>
      </c>
      <c r="B6">
        <v>5</v>
      </c>
    </row>
    <row r="7" spans="1:2" x14ac:dyDescent="0.3">
      <c r="A7" s="20" t="s">
        <v>74</v>
      </c>
      <c r="B7">
        <v>4</v>
      </c>
    </row>
    <row r="8" spans="1:2" x14ac:dyDescent="0.3">
      <c r="A8" s="20" t="s">
        <v>125</v>
      </c>
      <c r="B8">
        <v>2</v>
      </c>
    </row>
    <row r="9" spans="1:2" x14ac:dyDescent="0.3">
      <c r="A9" s="20" t="s">
        <v>301</v>
      </c>
      <c r="B9">
        <v>0</v>
      </c>
    </row>
    <row r="10" spans="1:2" x14ac:dyDescent="0.3">
      <c r="A10" s="20" t="s">
        <v>507</v>
      </c>
      <c r="B10">
        <v>104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8BC01-0038-4A8C-AEBA-F2FB4DF4FA55}">
  <dimension ref="A3:B7"/>
  <sheetViews>
    <sheetView workbookViewId="0">
      <selection activeCell="L18" sqref="L18"/>
    </sheetView>
  </sheetViews>
  <sheetFormatPr defaultRowHeight="14.4" x14ac:dyDescent="0.3"/>
  <cols>
    <col min="1" max="1" width="13.33203125" bestFit="1" customWidth="1"/>
    <col min="2" max="2" width="12.88671875" bestFit="1" customWidth="1"/>
  </cols>
  <sheetData>
    <row r="3" spans="1:2" x14ac:dyDescent="0.3">
      <c r="A3" s="19" t="s">
        <v>506</v>
      </c>
      <c r="B3" t="s">
        <v>498</v>
      </c>
    </row>
    <row r="4" spans="1:2" x14ac:dyDescent="0.3">
      <c r="A4" s="20" t="s">
        <v>71</v>
      </c>
      <c r="B4">
        <v>13</v>
      </c>
    </row>
    <row r="5" spans="1:2" x14ac:dyDescent="0.3">
      <c r="A5" s="20" t="s">
        <v>68</v>
      </c>
      <c r="B5">
        <v>13</v>
      </c>
    </row>
    <row r="6" spans="1:2" x14ac:dyDescent="0.3">
      <c r="A6" s="20" t="s">
        <v>62</v>
      </c>
      <c r="B6">
        <v>12</v>
      </c>
    </row>
    <row r="7" spans="1:2" x14ac:dyDescent="0.3">
      <c r="A7" s="20" t="s">
        <v>507</v>
      </c>
      <c r="B7">
        <v>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3E6AE-5EC3-490E-B094-7103B2D04A69}">
  <dimension ref="A3:B9"/>
  <sheetViews>
    <sheetView workbookViewId="0">
      <selection activeCell="A4" sqref="A4"/>
    </sheetView>
  </sheetViews>
  <sheetFormatPr defaultRowHeight="14.4" x14ac:dyDescent="0.3"/>
  <cols>
    <col min="1" max="1" width="12.5546875" bestFit="1" customWidth="1"/>
    <col min="2" max="2" width="12.88671875" bestFit="1" customWidth="1"/>
  </cols>
  <sheetData>
    <row r="3" spans="1:2" x14ac:dyDescent="0.3">
      <c r="A3" s="19" t="s">
        <v>506</v>
      </c>
      <c r="B3" t="s">
        <v>498</v>
      </c>
    </row>
    <row r="4" spans="1:2" x14ac:dyDescent="0.3">
      <c r="A4" s="20" t="s">
        <v>66</v>
      </c>
      <c r="B4">
        <v>16</v>
      </c>
    </row>
    <row r="5" spans="1:2" x14ac:dyDescent="0.3">
      <c r="A5" s="20" t="s">
        <v>51</v>
      </c>
      <c r="B5">
        <v>47</v>
      </c>
    </row>
    <row r="6" spans="1:2" x14ac:dyDescent="0.3">
      <c r="A6" s="20" t="s">
        <v>136</v>
      </c>
      <c r="B6">
        <v>1</v>
      </c>
    </row>
    <row r="7" spans="1:2" x14ac:dyDescent="0.3">
      <c r="A7" s="20" t="s">
        <v>39</v>
      </c>
      <c r="B7">
        <v>36</v>
      </c>
    </row>
    <row r="8" spans="1:2" x14ac:dyDescent="0.3">
      <c r="A8" s="20" t="s">
        <v>77</v>
      </c>
      <c r="B8">
        <v>4</v>
      </c>
    </row>
    <row r="9" spans="1:2" x14ac:dyDescent="0.3">
      <c r="A9" s="20" t="s">
        <v>507</v>
      </c>
      <c r="B9">
        <v>104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312"/>
  <sheetViews>
    <sheetView topLeftCell="A2" workbookViewId="0">
      <selection activeCell="E19" sqref="A2:AL312"/>
    </sheetView>
  </sheetViews>
  <sheetFormatPr defaultRowHeight="14.4" x14ac:dyDescent="0.3"/>
  <cols>
    <col min="1" max="1" width="23.88671875" bestFit="1" customWidth="1"/>
    <col min="2" max="2" width="8.88671875" customWidth="1"/>
    <col min="3" max="3" width="12.109375" customWidth="1"/>
    <col min="4" max="4" width="16.88671875" customWidth="1"/>
    <col min="5" max="5" width="11.6640625" customWidth="1"/>
    <col min="6" max="6" width="14.33203125" customWidth="1"/>
    <col min="7" max="7" width="9.33203125" customWidth="1"/>
    <col min="8" max="8" width="13.5546875" customWidth="1"/>
    <col min="9" max="9" width="23.6640625" customWidth="1"/>
    <col min="10" max="10" width="8.44140625" customWidth="1"/>
    <col min="11" max="11" width="8.88671875" customWidth="1"/>
    <col min="12" max="12" width="12.33203125" customWidth="1"/>
    <col min="13" max="13" width="28.6640625" bestFit="1" customWidth="1"/>
    <col min="15" max="15" width="6" bestFit="1" customWidth="1"/>
    <col min="16" max="16" width="18" style="2" customWidth="1"/>
    <col min="17" max="18" width="18" style="5" customWidth="1"/>
    <col min="19" max="19" width="6.33203125" customWidth="1"/>
    <col min="20" max="20" width="13.6640625" customWidth="1"/>
    <col min="21" max="21" width="18.109375" bestFit="1" customWidth="1"/>
    <col min="22" max="22" width="16" customWidth="1"/>
    <col min="23" max="23" width="30.88671875" bestFit="1" customWidth="1"/>
    <col min="24" max="24" width="18" style="2" customWidth="1"/>
    <col min="25" max="25" width="18" style="5" customWidth="1"/>
    <col min="26" max="26" width="20" style="2" customWidth="1"/>
    <col min="27" max="27" width="29.44140625" bestFit="1" customWidth="1"/>
    <col min="28" max="28" width="22" bestFit="1" customWidth="1"/>
    <col min="29" max="29" width="20.33203125" bestFit="1" customWidth="1"/>
    <col min="30" max="30" width="18" bestFit="1" customWidth="1"/>
    <col min="31" max="31" width="12.88671875" customWidth="1"/>
    <col min="32" max="32" width="23" bestFit="1" customWidth="1"/>
    <col min="33" max="33" width="19.5546875" bestFit="1" customWidth="1"/>
    <col min="34" max="34" width="20.109375" customWidth="1"/>
    <col min="35" max="35" width="17.33203125" customWidth="1"/>
    <col min="36" max="36" width="21.88671875" customWidth="1"/>
    <col min="37" max="37" width="29.6640625" style="2" customWidth="1"/>
    <col min="38" max="38" width="11.5546875" customWidth="1"/>
  </cols>
  <sheetData>
    <row r="1" spans="1:38" x14ac:dyDescent="0.3">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488</v>
      </c>
      <c r="S1" s="9" t="s">
        <v>16</v>
      </c>
      <c r="T1" s="9" t="s">
        <v>17</v>
      </c>
      <c r="U1" s="9" t="s">
        <v>18</v>
      </c>
      <c r="V1" s="9" t="s">
        <v>19</v>
      </c>
      <c r="W1" s="9" t="s">
        <v>20</v>
      </c>
      <c r="X1" s="10" t="s">
        <v>21</v>
      </c>
      <c r="Y1" s="11" t="s">
        <v>491</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3">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489</v>
      </c>
      <c r="S2" s="1" t="s">
        <v>38</v>
      </c>
      <c r="T2" s="1" t="s">
        <v>39</v>
      </c>
      <c r="U2" s="1" t="s">
        <v>40</v>
      </c>
      <c r="V2" s="1" t="s">
        <v>41</v>
      </c>
      <c r="W2" s="1" t="s">
        <v>42</v>
      </c>
      <c r="X2" s="3">
        <v>40670</v>
      </c>
      <c r="Y2" s="4">
        <v>14</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3">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489</v>
      </c>
      <c r="S3" s="1" t="s">
        <v>38</v>
      </c>
      <c r="T3" s="1" t="s">
        <v>51</v>
      </c>
      <c r="U3" s="1" t="s">
        <v>40</v>
      </c>
      <c r="V3" s="1" t="s">
        <v>41</v>
      </c>
      <c r="W3" s="1" t="s">
        <v>42</v>
      </c>
      <c r="X3" s="3">
        <v>42093</v>
      </c>
      <c r="Y3" s="4">
        <v>10</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3">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489</v>
      </c>
      <c r="S4" s="1" t="s">
        <v>60</v>
      </c>
      <c r="T4" s="1" t="s">
        <v>51</v>
      </c>
      <c r="U4" s="1" t="s">
        <v>40</v>
      </c>
      <c r="V4" s="1" t="s">
        <v>41</v>
      </c>
      <c r="W4" s="1" t="s">
        <v>42</v>
      </c>
      <c r="X4" s="3">
        <v>40670</v>
      </c>
      <c r="Y4" s="4">
        <v>14</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3">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489</v>
      </c>
      <c r="S5" s="1" t="s">
        <v>60</v>
      </c>
      <c r="T5" s="1" t="s">
        <v>51</v>
      </c>
      <c r="U5" s="1" t="s">
        <v>40</v>
      </c>
      <c r="V5" s="1" t="s">
        <v>41</v>
      </c>
      <c r="W5" s="1" t="s">
        <v>42</v>
      </c>
      <c r="X5" s="3">
        <v>39630</v>
      </c>
      <c r="Y5" s="4">
        <v>16</v>
      </c>
      <c r="Z5" s="3"/>
      <c r="AA5" s="1" t="s">
        <v>43</v>
      </c>
      <c r="AB5" s="1" t="s">
        <v>44</v>
      </c>
      <c r="AC5" s="1" t="s">
        <v>45</v>
      </c>
      <c r="AD5" s="1" t="s">
        <v>64</v>
      </c>
      <c r="AE5" s="1">
        <v>16</v>
      </c>
      <c r="AF5" s="1" t="s">
        <v>56</v>
      </c>
      <c r="AG5" s="1" t="s">
        <v>57</v>
      </c>
      <c r="AH5" s="1">
        <v>4.84</v>
      </c>
      <c r="AI5" s="1">
        <v>5</v>
      </c>
      <c r="AJ5" s="1">
        <v>0</v>
      </c>
      <c r="AK5" s="3">
        <v>43525</v>
      </c>
      <c r="AL5" s="7">
        <v>15</v>
      </c>
    </row>
    <row r="6" spans="1:38" x14ac:dyDescent="0.3">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489</v>
      </c>
      <c r="S6" s="1" t="s">
        <v>60</v>
      </c>
      <c r="T6" s="1" t="s">
        <v>66</v>
      </c>
      <c r="U6" s="1" t="s">
        <v>40</v>
      </c>
      <c r="V6" s="1" t="s">
        <v>41</v>
      </c>
      <c r="W6" s="1" t="s">
        <v>42</v>
      </c>
      <c r="X6" s="3">
        <v>40854</v>
      </c>
      <c r="Y6" s="4">
        <v>13</v>
      </c>
      <c r="Z6" s="3">
        <v>42530</v>
      </c>
      <c r="AA6" s="1" t="s">
        <v>67</v>
      </c>
      <c r="AB6" s="1" t="s">
        <v>53</v>
      </c>
      <c r="AC6" s="1" t="s">
        <v>45</v>
      </c>
      <c r="AD6" s="1" t="s">
        <v>68</v>
      </c>
      <c r="AE6" s="1">
        <v>39</v>
      </c>
      <c r="AF6" s="1" t="s">
        <v>69</v>
      </c>
      <c r="AG6" s="1" t="s">
        <v>57</v>
      </c>
      <c r="AH6" s="1">
        <v>5</v>
      </c>
      <c r="AI6" s="1">
        <v>4</v>
      </c>
      <c r="AJ6" s="1">
        <v>0</v>
      </c>
      <c r="AK6" s="3">
        <v>42371</v>
      </c>
      <c r="AL6" s="7">
        <v>2</v>
      </c>
    </row>
    <row r="7" spans="1:38" x14ac:dyDescent="0.3">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489</v>
      </c>
      <c r="S7" s="1" t="s">
        <v>60</v>
      </c>
      <c r="T7" s="1" t="s">
        <v>39</v>
      </c>
      <c r="U7" s="1" t="s">
        <v>40</v>
      </c>
      <c r="V7" s="1" t="s">
        <v>41</v>
      </c>
      <c r="W7" s="1" t="s">
        <v>42</v>
      </c>
      <c r="X7" s="3">
        <v>41153</v>
      </c>
      <c r="Y7" s="4">
        <v>12</v>
      </c>
      <c r="Z7" s="3"/>
      <c r="AA7" s="1" t="s">
        <v>43</v>
      </c>
      <c r="AB7" s="1" t="s">
        <v>44</v>
      </c>
      <c r="AC7" s="1" t="s">
        <v>45</v>
      </c>
      <c r="AD7" s="1" t="s">
        <v>71</v>
      </c>
      <c r="AE7" s="1">
        <v>11</v>
      </c>
      <c r="AF7" s="1" t="s">
        <v>47</v>
      </c>
      <c r="AG7" s="1" t="s">
        <v>48</v>
      </c>
      <c r="AH7" s="1">
        <v>5</v>
      </c>
      <c r="AI7" s="1">
        <v>5</v>
      </c>
      <c r="AJ7" s="1">
        <v>0</v>
      </c>
      <c r="AK7" s="3">
        <v>43647</v>
      </c>
      <c r="AL7" s="7">
        <v>15</v>
      </c>
    </row>
    <row r="8" spans="1:38" x14ac:dyDescent="0.3">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489</v>
      </c>
      <c r="S8" s="1" t="s">
        <v>60</v>
      </c>
      <c r="T8" s="1" t="s">
        <v>39</v>
      </c>
      <c r="U8" s="1" t="s">
        <v>40</v>
      </c>
      <c r="V8" s="1" t="s">
        <v>41</v>
      </c>
      <c r="W8" s="1" t="s">
        <v>42</v>
      </c>
      <c r="X8" s="3">
        <v>41923</v>
      </c>
      <c r="Y8" s="4">
        <v>10</v>
      </c>
      <c r="Z8" s="3"/>
      <c r="AA8" s="1" t="s">
        <v>43</v>
      </c>
      <c r="AB8" s="1" t="s">
        <v>44</v>
      </c>
      <c r="AC8" s="1" t="s">
        <v>74</v>
      </c>
      <c r="AD8" s="1" t="s">
        <v>75</v>
      </c>
      <c r="AE8" s="1">
        <v>10</v>
      </c>
      <c r="AF8" s="1" t="s">
        <v>47</v>
      </c>
      <c r="AG8" s="1" t="s">
        <v>57</v>
      </c>
      <c r="AH8" s="1">
        <v>3.04</v>
      </c>
      <c r="AI8" s="1">
        <v>3</v>
      </c>
      <c r="AJ8" s="1">
        <v>4</v>
      </c>
      <c r="AK8" s="3">
        <v>43497</v>
      </c>
      <c r="AL8" s="7">
        <v>19</v>
      </c>
    </row>
    <row r="9" spans="1:38" x14ac:dyDescent="0.3">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489</v>
      </c>
      <c r="S9" s="1" t="s">
        <v>38</v>
      </c>
      <c r="T9" s="1" t="s">
        <v>77</v>
      </c>
      <c r="U9" s="1" t="s">
        <v>40</v>
      </c>
      <c r="V9" s="1" t="s">
        <v>41</v>
      </c>
      <c r="W9" s="1" t="s">
        <v>42</v>
      </c>
      <c r="X9" s="3">
        <v>41547</v>
      </c>
      <c r="Y9" s="4">
        <v>11</v>
      </c>
      <c r="Z9" s="3"/>
      <c r="AA9" s="1" t="s">
        <v>43</v>
      </c>
      <c r="AB9" s="1" t="s">
        <v>44</v>
      </c>
      <c r="AC9" s="1" t="s">
        <v>45</v>
      </c>
      <c r="AD9" s="1" t="s">
        <v>78</v>
      </c>
      <c r="AE9" s="1">
        <v>19</v>
      </c>
      <c r="AF9" s="1" t="s">
        <v>79</v>
      </c>
      <c r="AG9" s="1" t="s">
        <v>57</v>
      </c>
      <c r="AH9" s="1">
        <v>5</v>
      </c>
      <c r="AI9" s="1">
        <v>4</v>
      </c>
      <c r="AJ9" s="1">
        <v>0</v>
      </c>
      <c r="AK9" s="3">
        <v>43521</v>
      </c>
      <c r="AL9" s="7">
        <v>19</v>
      </c>
    </row>
    <row r="10" spans="1:38" x14ac:dyDescent="0.3">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489</v>
      </c>
      <c r="S10" s="1" t="s">
        <v>60</v>
      </c>
      <c r="T10" s="1" t="s">
        <v>39</v>
      </c>
      <c r="U10" s="1" t="s">
        <v>40</v>
      </c>
      <c r="V10" s="1" t="s">
        <v>41</v>
      </c>
      <c r="W10" s="1" t="s">
        <v>81</v>
      </c>
      <c r="X10" s="3">
        <v>39971</v>
      </c>
      <c r="Y10" s="4">
        <v>16</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3">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489</v>
      </c>
      <c r="S11" s="1" t="s">
        <v>38</v>
      </c>
      <c r="T11" s="1" t="s">
        <v>66</v>
      </c>
      <c r="U11" s="1" t="s">
        <v>40</v>
      </c>
      <c r="V11" s="1" t="s">
        <v>41</v>
      </c>
      <c r="W11" s="1" t="s">
        <v>42</v>
      </c>
      <c r="X11" s="3">
        <v>42125</v>
      </c>
      <c r="Y11" s="4">
        <v>10</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3">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489</v>
      </c>
      <c r="S12" s="1" t="s">
        <v>60</v>
      </c>
      <c r="T12" s="1" t="s">
        <v>51</v>
      </c>
      <c r="U12" s="1" t="s">
        <v>40</v>
      </c>
      <c r="V12" s="1" t="s">
        <v>88</v>
      </c>
      <c r="W12" s="1" t="s">
        <v>81</v>
      </c>
      <c r="X12" s="3">
        <v>40817</v>
      </c>
      <c r="Y12" s="4">
        <v>13</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3">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490</v>
      </c>
      <c r="S13" s="1" t="s">
        <v>38</v>
      </c>
      <c r="T13" s="1" t="s">
        <v>51</v>
      </c>
      <c r="U13" s="1" t="s">
        <v>40</v>
      </c>
      <c r="V13" s="1" t="s">
        <v>88</v>
      </c>
      <c r="W13" s="1" t="s">
        <v>81</v>
      </c>
      <c r="X13" s="3">
        <v>40943</v>
      </c>
      <c r="Y13" s="4">
        <v>13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3">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489</v>
      </c>
      <c r="S14" s="1" t="s">
        <v>38</v>
      </c>
      <c r="T14" s="1" t="s">
        <v>66</v>
      </c>
      <c r="U14" s="1" t="s">
        <v>40</v>
      </c>
      <c r="V14" s="1" t="s">
        <v>41</v>
      </c>
      <c r="W14" s="1" t="s">
        <v>81</v>
      </c>
      <c r="X14" s="3">
        <v>41923</v>
      </c>
      <c r="Y14" s="4">
        <v>10</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3">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489</v>
      </c>
      <c r="S15" s="1" t="s">
        <v>38</v>
      </c>
      <c r="T15" s="1" t="s">
        <v>39</v>
      </c>
      <c r="U15" s="1" t="s">
        <v>40</v>
      </c>
      <c r="V15" s="1" t="s">
        <v>41</v>
      </c>
      <c r="W15" s="1" t="s">
        <v>97</v>
      </c>
      <c r="X15" s="3">
        <v>40959</v>
      </c>
      <c r="Y15" s="4">
        <v>13</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3">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489</v>
      </c>
      <c r="S16" s="1" t="s">
        <v>38</v>
      </c>
      <c r="T16" s="1" t="s">
        <v>66</v>
      </c>
      <c r="U16" s="1" t="s">
        <v>40</v>
      </c>
      <c r="V16" s="1" t="s">
        <v>41</v>
      </c>
      <c r="W16" s="1" t="s">
        <v>42</v>
      </c>
      <c r="X16" s="3">
        <v>41176</v>
      </c>
      <c r="Y16" s="4">
        <v>12</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3">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489</v>
      </c>
      <c r="S17" s="1" t="s">
        <v>38</v>
      </c>
      <c r="T17" s="1" t="s">
        <v>39</v>
      </c>
      <c r="U17" s="1" t="s">
        <v>40</v>
      </c>
      <c r="V17" s="1" t="s">
        <v>41</v>
      </c>
      <c r="W17" s="1" t="s">
        <v>42</v>
      </c>
      <c r="X17" s="3">
        <v>40595</v>
      </c>
      <c r="Y17" s="4">
        <v>14</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3">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489</v>
      </c>
      <c r="S18" s="1" t="s">
        <v>60</v>
      </c>
      <c r="T18" s="1" t="s">
        <v>51</v>
      </c>
      <c r="U18" s="1" t="s">
        <v>40</v>
      </c>
      <c r="V18" s="1" t="s">
        <v>41</v>
      </c>
      <c r="W18" s="1" t="s">
        <v>42</v>
      </c>
      <c r="X18" s="3">
        <v>42572</v>
      </c>
      <c r="Y18" s="4">
        <v>8</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3">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489</v>
      </c>
      <c r="S19" s="1" t="s">
        <v>60</v>
      </c>
      <c r="T19" s="1" t="s">
        <v>39</v>
      </c>
      <c r="U19" s="1" t="s">
        <v>106</v>
      </c>
      <c r="V19" s="1" t="s">
        <v>41</v>
      </c>
      <c r="W19" s="1" t="s">
        <v>42</v>
      </c>
      <c r="X19" s="3">
        <v>40637</v>
      </c>
      <c r="Y19" s="4">
        <v>14</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3">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489</v>
      </c>
      <c r="S20" s="1" t="s">
        <v>60</v>
      </c>
      <c r="T20" s="1" t="s">
        <v>39</v>
      </c>
      <c r="U20" s="1" t="s">
        <v>40</v>
      </c>
      <c r="V20" s="1" t="s">
        <v>88</v>
      </c>
      <c r="W20" s="1" t="s">
        <v>42</v>
      </c>
      <c r="X20" s="3">
        <v>41827</v>
      </c>
      <c r="Y20" s="4">
        <v>10</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3">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489</v>
      </c>
      <c r="S21" s="1" t="s">
        <v>38</v>
      </c>
      <c r="T21" s="1" t="s">
        <v>39</v>
      </c>
      <c r="U21" s="1" t="s">
        <v>40</v>
      </c>
      <c r="V21" s="1" t="s">
        <v>41</v>
      </c>
      <c r="W21" s="1" t="s">
        <v>111</v>
      </c>
      <c r="X21" s="3">
        <v>41493</v>
      </c>
      <c r="Y21" s="4">
        <v>11</v>
      </c>
      <c r="Z21" s="3"/>
      <c r="AA21" s="1" t="s">
        <v>43</v>
      </c>
      <c r="AB21" s="1" t="s">
        <v>44</v>
      </c>
      <c r="AC21" s="1" t="s">
        <v>45</v>
      </c>
      <c r="AD21" s="1" t="s">
        <v>68</v>
      </c>
      <c r="AE21" s="1"/>
      <c r="AF21" s="1" t="s">
        <v>47</v>
      </c>
      <c r="AG21" s="1" t="s">
        <v>57</v>
      </c>
      <c r="AH21" s="1">
        <v>4.2</v>
      </c>
      <c r="AI21" s="1">
        <v>4</v>
      </c>
      <c r="AJ21" s="1">
        <v>0</v>
      </c>
      <c r="AK21" s="3">
        <v>43770</v>
      </c>
      <c r="AL21" s="7">
        <v>13</v>
      </c>
    </row>
    <row r="22" spans="1:38" x14ac:dyDescent="0.3">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490</v>
      </c>
      <c r="S22" s="1" t="s">
        <v>38</v>
      </c>
      <c r="T22" s="1" t="s">
        <v>39</v>
      </c>
      <c r="U22" s="1" t="s">
        <v>40</v>
      </c>
      <c r="V22" s="1" t="s">
        <v>88</v>
      </c>
      <c r="W22" s="1" t="s">
        <v>42</v>
      </c>
      <c r="X22" s="3">
        <v>40943</v>
      </c>
      <c r="Y22" s="4">
        <v>13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3">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489</v>
      </c>
      <c r="S23" s="1" t="s">
        <v>60</v>
      </c>
      <c r="T23" s="1" t="s">
        <v>66</v>
      </c>
      <c r="U23" s="1" t="s">
        <v>40</v>
      </c>
      <c r="V23" s="1" t="s">
        <v>41</v>
      </c>
      <c r="W23" s="1" t="s">
        <v>111</v>
      </c>
      <c r="X23" s="3">
        <v>41535</v>
      </c>
      <c r="Y23" s="4">
        <v>11</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3">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489</v>
      </c>
      <c r="S24" s="1" t="s">
        <v>60</v>
      </c>
      <c r="T24" s="1" t="s">
        <v>51</v>
      </c>
      <c r="U24" s="1" t="s">
        <v>40</v>
      </c>
      <c r="V24" s="1" t="s">
        <v>41</v>
      </c>
      <c r="W24" s="1" t="s">
        <v>42</v>
      </c>
      <c r="X24" s="3">
        <v>41827</v>
      </c>
      <c r="Y24" s="4">
        <v>10</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3">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489</v>
      </c>
      <c r="S25" s="1" t="s">
        <v>60</v>
      </c>
      <c r="T25" s="1" t="s">
        <v>39</v>
      </c>
      <c r="U25" s="1" t="s">
        <v>40</v>
      </c>
      <c r="V25" s="1" t="s">
        <v>41</v>
      </c>
      <c r="W25" s="1" t="s">
        <v>42</v>
      </c>
      <c r="X25" s="3">
        <v>40637</v>
      </c>
      <c r="Y25" s="4">
        <v>14</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3">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489</v>
      </c>
      <c r="S26" s="1" t="s">
        <v>60</v>
      </c>
      <c r="T26" s="1" t="s">
        <v>39</v>
      </c>
      <c r="U26" s="1" t="s">
        <v>40</v>
      </c>
      <c r="V26" s="1" t="s">
        <v>41</v>
      </c>
      <c r="W26" s="1" t="s">
        <v>42</v>
      </c>
      <c r="X26" s="3">
        <v>40817</v>
      </c>
      <c r="Y26" s="4">
        <v>13</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3">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489</v>
      </c>
      <c r="S27" s="1" t="s">
        <v>38</v>
      </c>
      <c r="T27" s="1" t="s">
        <v>39</v>
      </c>
      <c r="U27" s="1" t="s">
        <v>40</v>
      </c>
      <c r="V27" s="1" t="s">
        <v>41</v>
      </c>
      <c r="W27" s="1" t="s">
        <v>81</v>
      </c>
      <c r="X27" s="3">
        <v>41687</v>
      </c>
      <c r="Y27" s="4">
        <v>11</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3">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489</v>
      </c>
      <c r="S28" s="1" t="s">
        <v>60</v>
      </c>
      <c r="T28" s="1" t="s">
        <v>51</v>
      </c>
      <c r="U28" s="1" t="s">
        <v>40</v>
      </c>
      <c r="V28" s="1" t="s">
        <v>41</v>
      </c>
      <c r="W28" s="1" t="s">
        <v>81</v>
      </c>
      <c r="X28" s="3">
        <v>42051</v>
      </c>
      <c r="Y28" s="4">
        <v>10</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3">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489</v>
      </c>
      <c r="S29" s="1" t="s">
        <v>38</v>
      </c>
      <c r="T29" s="1" t="s">
        <v>39</v>
      </c>
      <c r="U29" s="1" t="s">
        <v>40</v>
      </c>
      <c r="V29" s="1" t="s">
        <v>41</v>
      </c>
      <c r="W29" s="1" t="s">
        <v>111</v>
      </c>
      <c r="X29" s="3">
        <v>41547</v>
      </c>
      <c r="Y29" s="4">
        <v>11</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3">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490</v>
      </c>
      <c r="S30" s="1" t="s">
        <v>60</v>
      </c>
      <c r="T30" s="1" t="s">
        <v>51</v>
      </c>
      <c r="U30" s="1" t="s">
        <v>40</v>
      </c>
      <c r="V30" s="1" t="s">
        <v>41</v>
      </c>
      <c r="W30" s="1" t="s">
        <v>42</v>
      </c>
      <c r="X30" s="3">
        <v>40943</v>
      </c>
      <c r="Y30" s="4">
        <v>13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3">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489</v>
      </c>
      <c r="S31" s="1" t="s">
        <v>60</v>
      </c>
      <c r="T31" s="1" t="s">
        <v>51</v>
      </c>
      <c r="U31" s="1" t="s">
        <v>40</v>
      </c>
      <c r="V31" s="1" t="s">
        <v>41</v>
      </c>
      <c r="W31" s="1" t="s">
        <v>81</v>
      </c>
      <c r="X31" s="3">
        <v>39748</v>
      </c>
      <c r="Y31" s="4">
        <v>16</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3">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489</v>
      </c>
      <c r="S32" s="1" t="s">
        <v>38</v>
      </c>
      <c r="T32" s="1" t="s">
        <v>39</v>
      </c>
      <c r="U32" s="1" t="s">
        <v>40</v>
      </c>
      <c r="V32" s="1" t="s">
        <v>41</v>
      </c>
      <c r="W32" s="1" t="s">
        <v>42</v>
      </c>
      <c r="X32" s="3">
        <v>41911</v>
      </c>
      <c r="Y32" s="4">
        <v>10</v>
      </c>
      <c r="Z32" s="3"/>
      <c r="AA32" s="1" t="s">
        <v>43</v>
      </c>
      <c r="AB32" s="1" t="s">
        <v>44</v>
      </c>
      <c r="AC32" s="1" t="s">
        <v>45</v>
      </c>
      <c r="AD32" s="1" t="s">
        <v>68</v>
      </c>
      <c r="AE32" s="1"/>
      <c r="AF32" s="1" t="s">
        <v>69</v>
      </c>
      <c r="AG32" s="1" t="s">
        <v>57</v>
      </c>
      <c r="AH32" s="1">
        <v>3.19</v>
      </c>
      <c r="AI32" s="1">
        <v>3</v>
      </c>
      <c r="AJ32" s="1">
        <v>0</v>
      </c>
      <c r="AK32" s="3">
        <v>43467</v>
      </c>
      <c r="AL32" s="7">
        <v>9</v>
      </c>
    </row>
    <row r="33" spans="1:38" x14ac:dyDescent="0.3">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490</v>
      </c>
      <c r="S33" s="1" t="s">
        <v>60</v>
      </c>
      <c r="T33" s="1" t="s">
        <v>136</v>
      </c>
      <c r="U33" s="1" t="s">
        <v>40</v>
      </c>
      <c r="V33" s="1" t="s">
        <v>41</v>
      </c>
      <c r="W33" s="1" t="s">
        <v>81</v>
      </c>
      <c r="X33" s="3">
        <v>41589</v>
      </c>
      <c r="Y33" s="4">
        <v>11</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3">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489</v>
      </c>
      <c r="S34" s="1" t="s">
        <v>60</v>
      </c>
      <c r="T34" s="1" t="s">
        <v>51</v>
      </c>
      <c r="U34" s="1" t="s">
        <v>106</v>
      </c>
      <c r="V34" s="1" t="s">
        <v>41</v>
      </c>
      <c r="W34" s="1" t="s">
        <v>81</v>
      </c>
      <c r="X34" s="3">
        <v>40770</v>
      </c>
      <c r="Y34" s="4">
        <v>13</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3">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489</v>
      </c>
      <c r="S35" s="1" t="s">
        <v>60</v>
      </c>
      <c r="T35" s="1" t="s">
        <v>39</v>
      </c>
      <c r="U35" s="1" t="s">
        <v>40</v>
      </c>
      <c r="V35" s="1" t="s">
        <v>41</v>
      </c>
      <c r="W35" s="1" t="s">
        <v>81</v>
      </c>
      <c r="X35" s="3">
        <v>41032</v>
      </c>
      <c r="Y35" s="4">
        <v>13</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3">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489</v>
      </c>
      <c r="S36" s="1" t="s">
        <v>38</v>
      </c>
      <c r="T36" s="1" t="s">
        <v>51</v>
      </c>
      <c r="U36" s="1" t="s">
        <v>40</v>
      </c>
      <c r="V36" s="1" t="s">
        <v>41</v>
      </c>
      <c r="W36" s="1" t="s">
        <v>42</v>
      </c>
      <c r="X36" s="3">
        <v>40637</v>
      </c>
      <c r="Y36" s="4">
        <v>14</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3">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489</v>
      </c>
      <c r="S37" s="1" t="s">
        <v>38</v>
      </c>
      <c r="T37" s="1" t="s">
        <v>39</v>
      </c>
      <c r="U37" s="1" t="s">
        <v>40</v>
      </c>
      <c r="V37" s="1" t="s">
        <v>41</v>
      </c>
      <c r="W37" s="1" t="s">
        <v>42</v>
      </c>
      <c r="X37" s="3">
        <v>40770</v>
      </c>
      <c r="Y37" s="4">
        <v>13</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3">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489</v>
      </c>
      <c r="S38" s="1" t="s">
        <v>38</v>
      </c>
      <c r="T38" s="1" t="s">
        <v>39</v>
      </c>
      <c r="U38" s="1" t="s">
        <v>40</v>
      </c>
      <c r="V38" s="1" t="s">
        <v>41</v>
      </c>
      <c r="W38" s="1" t="s">
        <v>42</v>
      </c>
      <c r="X38" s="3">
        <v>42397</v>
      </c>
      <c r="Y38" s="4">
        <v>9</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3">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489</v>
      </c>
      <c r="S39" s="1" t="s">
        <v>60</v>
      </c>
      <c r="T39" s="1" t="s">
        <v>39</v>
      </c>
      <c r="U39" s="1" t="s">
        <v>40</v>
      </c>
      <c r="V39" s="1" t="s">
        <v>41</v>
      </c>
      <c r="W39" s="1" t="s">
        <v>42</v>
      </c>
      <c r="X39" s="3">
        <v>41589</v>
      </c>
      <c r="Y39" s="4">
        <v>11</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3">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35</v>
      </c>
      <c r="R40" s="4" t="s">
        <v>489</v>
      </c>
      <c r="S40" s="1" t="s">
        <v>38</v>
      </c>
      <c r="T40" s="1" t="s">
        <v>39</v>
      </c>
      <c r="U40" s="1" t="s">
        <v>40</v>
      </c>
      <c r="V40" s="1" t="s">
        <v>41</v>
      </c>
      <c r="W40" s="1" t="s">
        <v>81</v>
      </c>
      <c r="X40" s="3">
        <v>41729</v>
      </c>
      <c r="Y40" s="4">
        <v>11</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3">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489</v>
      </c>
      <c r="S41" s="1" t="s">
        <v>60</v>
      </c>
      <c r="T41" s="1" t="s">
        <v>39</v>
      </c>
      <c r="U41" s="1" t="s">
        <v>40</v>
      </c>
      <c r="V41" s="1" t="s">
        <v>41</v>
      </c>
      <c r="W41" s="1" t="s">
        <v>81</v>
      </c>
      <c r="X41" s="3">
        <v>42551</v>
      </c>
      <c r="Y41" s="4">
        <v>8</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3">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489</v>
      </c>
      <c r="S42" s="1" t="s">
        <v>60</v>
      </c>
      <c r="T42" s="1" t="s">
        <v>39</v>
      </c>
      <c r="U42" s="1" t="s">
        <v>40</v>
      </c>
      <c r="V42" s="1" t="s">
        <v>41</v>
      </c>
      <c r="W42" s="1" t="s">
        <v>42</v>
      </c>
      <c r="X42" s="3">
        <v>41869</v>
      </c>
      <c r="Y42" s="4">
        <v>10</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3">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489</v>
      </c>
      <c r="S43" s="1" t="s">
        <v>60</v>
      </c>
      <c r="T43" s="1" t="s">
        <v>39</v>
      </c>
      <c r="U43" s="1" t="s">
        <v>40</v>
      </c>
      <c r="V43" s="1" t="s">
        <v>41</v>
      </c>
      <c r="W43" s="1" t="s">
        <v>42</v>
      </c>
      <c r="X43" s="3">
        <v>41911</v>
      </c>
      <c r="Y43" s="4">
        <v>10</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3">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489</v>
      </c>
      <c r="S44" s="1" t="s">
        <v>38</v>
      </c>
      <c r="T44" s="1" t="s">
        <v>51</v>
      </c>
      <c r="U44" s="1" t="s">
        <v>40</v>
      </c>
      <c r="V44" s="1" t="s">
        <v>41</v>
      </c>
      <c r="W44" s="1" t="s">
        <v>42</v>
      </c>
      <c r="X44" s="3">
        <v>42530</v>
      </c>
      <c r="Y44" s="4">
        <v>9</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3">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489</v>
      </c>
      <c r="S45" s="1" t="s">
        <v>60</v>
      </c>
      <c r="T45" s="1" t="s">
        <v>39</v>
      </c>
      <c r="U45" s="1" t="s">
        <v>40</v>
      </c>
      <c r="V45" s="1" t="s">
        <v>41</v>
      </c>
      <c r="W45" s="1" t="s">
        <v>42</v>
      </c>
      <c r="X45" s="3">
        <v>41978</v>
      </c>
      <c r="Y45" s="4">
        <v>10</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3">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489</v>
      </c>
      <c r="S46" s="1" t="s">
        <v>38</v>
      </c>
      <c r="T46" s="1" t="s">
        <v>39</v>
      </c>
      <c r="U46" s="1" t="s">
        <v>40</v>
      </c>
      <c r="V46" s="1" t="s">
        <v>41</v>
      </c>
      <c r="W46" s="1" t="s">
        <v>42</v>
      </c>
      <c r="X46" s="3">
        <v>41493</v>
      </c>
      <c r="Y46" s="4">
        <v>11</v>
      </c>
      <c r="Z46" s="3"/>
      <c r="AA46" s="1" t="s">
        <v>43</v>
      </c>
      <c r="AB46" s="1" t="s">
        <v>44</v>
      </c>
      <c r="AC46" s="1" t="s">
        <v>45</v>
      </c>
      <c r="AD46" s="1" t="s">
        <v>68</v>
      </c>
      <c r="AE46" s="1"/>
      <c r="AF46" s="1" t="s">
        <v>47</v>
      </c>
      <c r="AG46" s="1" t="s">
        <v>57</v>
      </c>
      <c r="AH46" s="1">
        <v>3.8</v>
      </c>
      <c r="AI46" s="1">
        <v>5</v>
      </c>
      <c r="AJ46" s="1">
        <v>0</v>
      </c>
      <c r="AK46" s="3">
        <v>43479</v>
      </c>
      <c r="AL46" s="7">
        <v>4</v>
      </c>
    </row>
    <row r="47" spans="1:38" x14ac:dyDescent="0.3">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490</v>
      </c>
      <c r="S47" s="1" t="s">
        <v>38</v>
      </c>
      <c r="T47" s="1" t="s">
        <v>39</v>
      </c>
      <c r="U47" s="1" t="s">
        <v>106</v>
      </c>
      <c r="V47" s="1" t="s">
        <v>41</v>
      </c>
      <c r="W47" s="1" t="s">
        <v>81</v>
      </c>
      <c r="X47" s="3">
        <v>41043</v>
      </c>
      <c r="Y47" s="4">
        <v>13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3">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490</v>
      </c>
      <c r="S48" s="1" t="s">
        <v>60</v>
      </c>
      <c r="T48" s="1" t="s">
        <v>39</v>
      </c>
      <c r="U48" s="1" t="s">
        <v>40</v>
      </c>
      <c r="V48" s="1" t="s">
        <v>41</v>
      </c>
      <c r="W48" s="1" t="s">
        <v>42</v>
      </c>
      <c r="X48" s="3">
        <v>40721</v>
      </c>
      <c r="Y48" s="4">
        <v>13</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3">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489</v>
      </c>
      <c r="S49" s="1" t="s">
        <v>60</v>
      </c>
      <c r="T49" s="1" t="s">
        <v>39</v>
      </c>
      <c r="U49" s="1" t="s">
        <v>163</v>
      </c>
      <c r="V49" s="1" t="s">
        <v>41</v>
      </c>
      <c r="W49" s="1" t="s">
        <v>81</v>
      </c>
      <c r="X49" s="3">
        <v>40612</v>
      </c>
      <c r="Y49" s="4">
        <v>14</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3">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490</v>
      </c>
      <c r="S50" s="1" t="s">
        <v>38</v>
      </c>
      <c r="T50" s="1" t="s">
        <v>39</v>
      </c>
      <c r="U50" s="1" t="s">
        <v>40</v>
      </c>
      <c r="V50" s="1" t="s">
        <v>41</v>
      </c>
      <c r="W50" s="1" t="s">
        <v>42</v>
      </c>
      <c r="X50" s="3">
        <v>41038</v>
      </c>
      <c r="Y50" s="4">
        <v>13</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3">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489</v>
      </c>
      <c r="S51" s="1" t="s">
        <v>60</v>
      </c>
      <c r="T51" s="1" t="s">
        <v>51</v>
      </c>
      <c r="U51" s="1" t="s">
        <v>40</v>
      </c>
      <c r="V51" s="1" t="s">
        <v>41</v>
      </c>
      <c r="W51" s="1" t="s">
        <v>42</v>
      </c>
      <c r="X51" s="3">
        <v>40679</v>
      </c>
      <c r="Y51" s="4">
        <v>14</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3">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489</v>
      </c>
      <c r="S52" s="1" t="s">
        <v>38</v>
      </c>
      <c r="T52" s="1" t="s">
        <v>51</v>
      </c>
      <c r="U52" s="1" t="s">
        <v>40</v>
      </c>
      <c r="V52" s="1" t="s">
        <v>41</v>
      </c>
      <c r="W52" s="1" t="s">
        <v>42</v>
      </c>
      <c r="X52" s="3">
        <v>40420</v>
      </c>
      <c r="Y52" s="4">
        <v>14</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3">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489</v>
      </c>
      <c r="S53" s="1" t="s">
        <v>38</v>
      </c>
      <c r="T53" s="1" t="s">
        <v>51</v>
      </c>
      <c r="U53" s="1" t="s">
        <v>40</v>
      </c>
      <c r="V53" s="1" t="s">
        <v>41</v>
      </c>
      <c r="W53" s="1" t="s">
        <v>42</v>
      </c>
      <c r="X53" s="3">
        <v>42528</v>
      </c>
      <c r="Y53" s="4">
        <v>9</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3">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489</v>
      </c>
      <c r="S54" s="1" t="s">
        <v>38</v>
      </c>
      <c r="T54" s="1" t="s">
        <v>39</v>
      </c>
      <c r="U54" s="1" t="s">
        <v>40</v>
      </c>
      <c r="V54" s="1" t="s">
        <v>41</v>
      </c>
      <c r="W54" s="1" t="s">
        <v>42</v>
      </c>
      <c r="X54" s="3">
        <v>41493</v>
      </c>
      <c r="Y54" s="4">
        <v>11</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3">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489</v>
      </c>
      <c r="S55" s="1" t="s">
        <v>38</v>
      </c>
      <c r="T55" s="1" t="s">
        <v>39</v>
      </c>
      <c r="U55" s="1" t="s">
        <v>40</v>
      </c>
      <c r="V55" s="1" t="s">
        <v>41</v>
      </c>
      <c r="W55" s="1" t="s">
        <v>81</v>
      </c>
      <c r="X55" s="3">
        <v>40854</v>
      </c>
      <c r="Y55" s="4">
        <v>13</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3">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489</v>
      </c>
      <c r="S56" s="1" t="s">
        <v>38</v>
      </c>
      <c r="T56" s="1" t="s">
        <v>66</v>
      </c>
      <c r="U56" s="1" t="s">
        <v>40</v>
      </c>
      <c r="V56" s="1" t="s">
        <v>41</v>
      </c>
      <c r="W56" s="1" t="s">
        <v>42</v>
      </c>
      <c r="X56" s="3">
        <v>40379</v>
      </c>
      <c r="Y56" s="4">
        <v>14</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3">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489</v>
      </c>
      <c r="S57" s="1" t="s">
        <v>38</v>
      </c>
      <c r="T57" s="1" t="s">
        <v>39</v>
      </c>
      <c r="U57" s="1" t="s">
        <v>40</v>
      </c>
      <c r="V57" s="1" t="s">
        <v>41</v>
      </c>
      <c r="W57" s="1" t="s">
        <v>81</v>
      </c>
      <c r="X57" s="3">
        <v>39934</v>
      </c>
      <c r="Y57" s="4">
        <v>16</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3">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489</v>
      </c>
      <c r="S58" s="1" t="s">
        <v>60</v>
      </c>
      <c r="T58" s="1" t="s">
        <v>51</v>
      </c>
      <c r="U58" s="1" t="s">
        <v>40</v>
      </c>
      <c r="V58" s="1" t="s">
        <v>88</v>
      </c>
      <c r="W58" s="1" t="s">
        <v>42</v>
      </c>
      <c r="X58" s="3">
        <v>42125</v>
      </c>
      <c r="Y58" s="4">
        <v>10</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3">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489</v>
      </c>
      <c r="S59" s="1" t="s">
        <v>38</v>
      </c>
      <c r="T59" s="1" t="s">
        <v>51</v>
      </c>
      <c r="U59" s="1" t="s">
        <v>40</v>
      </c>
      <c r="V59" s="1" t="s">
        <v>41</v>
      </c>
      <c r="W59" s="1" t="s">
        <v>42</v>
      </c>
      <c r="X59" s="3">
        <v>42093</v>
      </c>
      <c r="Y59" s="4">
        <v>10</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3">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489</v>
      </c>
      <c r="S60" s="1" t="s">
        <v>60</v>
      </c>
      <c r="T60" s="1" t="s">
        <v>39</v>
      </c>
      <c r="U60" s="1" t="s">
        <v>40</v>
      </c>
      <c r="V60" s="1" t="s">
        <v>41</v>
      </c>
      <c r="W60" s="1" t="s">
        <v>42</v>
      </c>
      <c r="X60" s="3">
        <v>42528</v>
      </c>
      <c r="Y60" s="4">
        <v>9</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3">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489</v>
      </c>
      <c r="S61" s="1" t="s">
        <v>38</v>
      </c>
      <c r="T61" s="1" t="s">
        <v>39</v>
      </c>
      <c r="U61" s="1" t="s">
        <v>40</v>
      </c>
      <c r="V61" s="1" t="s">
        <v>41</v>
      </c>
      <c r="W61" s="1" t="s">
        <v>42</v>
      </c>
      <c r="X61" s="3">
        <v>41923</v>
      </c>
      <c r="Y61" s="4">
        <v>10</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3">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489</v>
      </c>
      <c r="S62" s="1" t="s">
        <v>60</v>
      </c>
      <c r="T62" s="1" t="s">
        <v>39</v>
      </c>
      <c r="U62" s="1" t="s">
        <v>40</v>
      </c>
      <c r="V62" s="1" t="s">
        <v>41</v>
      </c>
      <c r="W62" s="1" t="s">
        <v>42</v>
      </c>
      <c r="X62" s="3">
        <v>41764</v>
      </c>
      <c r="Y62" s="4">
        <v>11</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3">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489</v>
      </c>
      <c r="S63" s="1" t="s">
        <v>60</v>
      </c>
      <c r="T63" s="1" t="s">
        <v>51</v>
      </c>
      <c r="U63" s="1" t="s">
        <v>40</v>
      </c>
      <c r="V63" s="1" t="s">
        <v>41</v>
      </c>
      <c r="W63" s="1" t="s">
        <v>42</v>
      </c>
      <c r="X63" s="3">
        <v>41923</v>
      </c>
      <c r="Y63" s="4">
        <v>10</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3">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489</v>
      </c>
      <c r="S64" s="1" t="s">
        <v>60</v>
      </c>
      <c r="T64" s="1" t="s">
        <v>51</v>
      </c>
      <c r="U64" s="1" t="s">
        <v>40</v>
      </c>
      <c r="V64" s="1" t="s">
        <v>41</v>
      </c>
      <c r="W64" s="1" t="s">
        <v>42</v>
      </c>
      <c r="X64" s="3">
        <v>40946</v>
      </c>
      <c r="Y64" s="4">
        <v>13</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3">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489</v>
      </c>
      <c r="S65" s="1" t="s">
        <v>38</v>
      </c>
      <c r="T65" s="1" t="s">
        <v>39</v>
      </c>
      <c r="U65" s="1" t="s">
        <v>106</v>
      </c>
      <c r="V65" s="1" t="s">
        <v>41</v>
      </c>
      <c r="W65" s="1" t="s">
        <v>97</v>
      </c>
      <c r="X65" s="3">
        <v>40735</v>
      </c>
      <c r="Y65" s="4">
        <v>13</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3">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489</v>
      </c>
      <c r="S66" s="1" t="s">
        <v>38</v>
      </c>
      <c r="T66" s="1" t="s">
        <v>51</v>
      </c>
      <c r="U66" s="1" t="s">
        <v>40</v>
      </c>
      <c r="V66" s="1" t="s">
        <v>41</v>
      </c>
      <c r="W66" s="1" t="s">
        <v>42</v>
      </c>
      <c r="X66" s="3">
        <v>43350</v>
      </c>
      <c r="Y66" s="4">
        <v>6</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3">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489</v>
      </c>
      <c r="S67" s="1" t="s">
        <v>38</v>
      </c>
      <c r="T67" s="1" t="s">
        <v>51</v>
      </c>
      <c r="U67" s="1" t="s">
        <v>40</v>
      </c>
      <c r="V67" s="1" t="s">
        <v>41</v>
      </c>
      <c r="W67" s="1" t="s">
        <v>42</v>
      </c>
      <c r="X67" s="3">
        <v>40679</v>
      </c>
      <c r="Y67" s="4">
        <v>14</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3">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489</v>
      </c>
      <c r="S68" s="1" t="s">
        <v>60</v>
      </c>
      <c r="T68" s="1" t="s">
        <v>39</v>
      </c>
      <c r="U68" s="1" t="s">
        <v>40</v>
      </c>
      <c r="V68" s="1" t="s">
        <v>41</v>
      </c>
      <c r="W68" s="1" t="s">
        <v>81</v>
      </c>
      <c r="X68" s="3">
        <v>41153</v>
      </c>
      <c r="Y68" s="4">
        <v>12</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3">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35</v>
      </c>
      <c r="R69" s="4" t="s">
        <v>489</v>
      </c>
      <c r="S69" s="1" t="s">
        <v>38</v>
      </c>
      <c r="T69" s="1" t="s">
        <v>39</v>
      </c>
      <c r="U69" s="1" t="s">
        <v>40</v>
      </c>
      <c r="V69" s="1" t="s">
        <v>41</v>
      </c>
      <c r="W69" s="1" t="s">
        <v>97</v>
      </c>
      <c r="X69" s="3">
        <v>41911</v>
      </c>
      <c r="Y69" s="4">
        <v>10</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3">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38</v>
      </c>
      <c r="R70" s="4" t="s">
        <v>489</v>
      </c>
      <c r="S70" s="1" t="s">
        <v>60</v>
      </c>
      <c r="T70" s="1" t="s">
        <v>136</v>
      </c>
      <c r="U70" s="1" t="s">
        <v>40</v>
      </c>
      <c r="V70" s="1" t="s">
        <v>41</v>
      </c>
      <c r="W70" s="1" t="s">
        <v>81</v>
      </c>
      <c r="X70" s="3">
        <v>40637</v>
      </c>
      <c r="Y70" s="4">
        <v>14</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3">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489</v>
      </c>
      <c r="S71" s="1" t="s">
        <v>38</v>
      </c>
      <c r="T71" s="1" t="s">
        <v>51</v>
      </c>
      <c r="U71" s="1" t="s">
        <v>40</v>
      </c>
      <c r="V71" s="1" t="s">
        <v>41</v>
      </c>
      <c r="W71" s="1" t="s">
        <v>42</v>
      </c>
      <c r="X71" s="3">
        <v>41827</v>
      </c>
      <c r="Y71" s="4">
        <v>10</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3">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489</v>
      </c>
      <c r="S72" s="1" t="s">
        <v>38</v>
      </c>
      <c r="T72" s="1" t="s">
        <v>39</v>
      </c>
      <c r="U72" s="1" t="s">
        <v>40</v>
      </c>
      <c r="V72" s="1" t="s">
        <v>41</v>
      </c>
      <c r="W72" s="1" t="s">
        <v>42</v>
      </c>
      <c r="X72" s="3">
        <v>42781</v>
      </c>
      <c r="Y72" s="4">
        <v>8</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3">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489</v>
      </c>
      <c r="S73" s="1" t="s">
        <v>38</v>
      </c>
      <c r="T73" s="1" t="s">
        <v>39</v>
      </c>
      <c r="U73" s="1" t="s">
        <v>40</v>
      </c>
      <c r="V73" s="1" t="s">
        <v>41</v>
      </c>
      <c r="W73" s="1" t="s">
        <v>42</v>
      </c>
      <c r="X73" s="3">
        <v>41978</v>
      </c>
      <c r="Y73" s="4">
        <v>10</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3">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489</v>
      </c>
      <c r="S74" s="1" t="s">
        <v>60</v>
      </c>
      <c r="T74" s="1" t="s">
        <v>39</v>
      </c>
      <c r="U74" s="1" t="s">
        <v>40</v>
      </c>
      <c r="V74" s="1" t="s">
        <v>88</v>
      </c>
      <c r="W74" s="1" t="s">
        <v>42</v>
      </c>
      <c r="X74" s="3">
        <v>40959</v>
      </c>
      <c r="Y74" s="4">
        <v>13</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3">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42</v>
      </c>
      <c r="R75" s="4" t="s">
        <v>489</v>
      </c>
      <c r="S75" s="1" t="s">
        <v>60</v>
      </c>
      <c r="T75" s="1" t="s">
        <v>51</v>
      </c>
      <c r="U75" s="1" t="s">
        <v>40</v>
      </c>
      <c r="V75" s="1" t="s">
        <v>41</v>
      </c>
      <c r="W75" s="1" t="s">
        <v>81</v>
      </c>
      <c r="X75" s="3">
        <v>41456</v>
      </c>
      <c r="Y75" s="4">
        <v>11</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3">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489</v>
      </c>
      <c r="S76" s="1" t="s">
        <v>60</v>
      </c>
      <c r="T76" s="1" t="s">
        <v>39</v>
      </c>
      <c r="U76" s="1" t="s">
        <v>40</v>
      </c>
      <c r="V76" s="1" t="s">
        <v>88</v>
      </c>
      <c r="W76" s="1" t="s">
        <v>42</v>
      </c>
      <c r="X76" s="3">
        <v>40943</v>
      </c>
      <c r="Y76" s="4">
        <v>13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3">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489</v>
      </c>
      <c r="S77" s="1" t="s">
        <v>60</v>
      </c>
      <c r="T77" s="1" t="s">
        <v>51</v>
      </c>
      <c r="U77" s="1" t="s">
        <v>40</v>
      </c>
      <c r="V77" s="1" t="s">
        <v>41</v>
      </c>
      <c r="W77" s="1" t="s">
        <v>42</v>
      </c>
      <c r="X77" s="3">
        <v>42125</v>
      </c>
      <c r="Y77" s="4">
        <v>10</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3">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489</v>
      </c>
      <c r="S78" s="1" t="s">
        <v>38</v>
      </c>
      <c r="T78" s="1" t="s">
        <v>39</v>
      </c>
      <c r="U78" s="1" t="s">
        <v>40</v>
      </c>
      <c r="V78" s="1" t="s">
        <v>41</v>
      </c>
      <c r="W78" s="1" t="s">
        <v>81</v>
      </c>
      <c r="X78" s="3">
        <v>41760</v>
      </c>
      <c r="Y78" s="4">
        <v>11</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3">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489</v>
      </c>
      <c r="S79" s="1" t="s">
        <v>60</v>
      </c>
      <c r="T79" s="1" t="s">
        <v>39</v>
      </c>
      <c r="U79" s="1" t="s">
        <v>40</v>
      </c>
      <c r="V79" s="1" t="s">
        <v>41</v>
      </c>
      <c r="W79" s="1" t="s">
        <v>42</v>
      </c>
      <c r="X79" s="3">
        <v>40817</v>
      </c>
      <c r="Y79" s="4">
        <v>13</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3">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489</v>
      </c>
      <c r="S80" s="1" t="s">
        <v>60</v>
      </c>
      <c r="T80" s="1" t="s">
        <v>39</v>
      </c>
      <c r="U80" s="1" t="s">
        <v>40</v>
      </c>
      <c r="V80" s="1" t="s">
        <v>41</v>
      </c>
      <c r="W80" s="1" t="s">
        <v>42</v>
      </c>
      <c r="X80" s="3">
        <v>41900</v>
      </c>
      <c r="Y80" s="4">
        <v>10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3">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489</v>
      </c>
      <c r="S81" s="1" t="s">
        <v>60</v>
      </c>
      <c r="T81" s="1" t="s">
        <v>51</v>
      </c>
      <c r="U81" s="1" t="s">
        <v>40</v>
      </c>
      <c r="V81" s="1" t="s">
        <v>41</v>
      </c>
      <c r="W81" s="1" t="s">
        <v>42</v>
      </c>
      <c r="X81" s="3">
        <v>40294</v>
      </c>
      <c r="Y81" s="4">
        <v>15</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3">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489</v>
      </c>
      <c r="S82" s="1" t="s">
        <v>60</v>
      </c>
      <c r="T82" s="1" t="s">
        <v>51</v>
      </c>
      <c r="U82" s="1" t="s">
        <v>40</v>
      </c>
      <c r="V82" s="1" t="s">
        <v>41</v>
      </c>
      <c r="W82" s="1" t="s">
        <v>42</v>
      </c>
      <c r="X82" s="3">
        <v>40637</v>
      </c>
      <c r="Y82" s="4">
        <v>14</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3">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490</v>
      </c>
      <c r="S83" s="1" t="s">
        <v>38</v>
      </c>
      <c r="T83" s="1" t="s">
        <v>39</v>
      </c>
      <c r="U83" s="1" t="s">
        <v>40</v>
      </c>
      <c r="V83" s="1" t="s">
        <v>41</v>
      </c>
      <c r="W83" s="1" t="s">
        <v>42</v>
      </c>
      <c r="X83" s="3">
        <v>41923</v>
      </c>
      <c r="Y83" s="4">
        <v>10</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3">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489</v>
      </c>
      <c r="S84" s="1" t="s">
        <v>38</v>
      </c>
      <c r="T84" s="1" t="s">
        <v>51</v>
      </c>
      <c r="U84" s="1" t="s">
        <v>40</v>
      </c>
      <c r="V84" s="1" t="s">
        <v>41</v>
      </c>
      <c r="W84" s="1" t="s">
        <v>42</v>
      </c>
      <c r="X84" s="3">
        <v>41729</v>
      </c>
      <c r="Y84" s="4">
        <v>11</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3">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489</v>
      </c>
      <c r="S85" s="1" t="s">
        <v>60</v>
      </c>
      <c r="T85" s="1" t="s">
        <v>136</v>
      </c>
      <c r="U85" s="1" t="s">
        <v>40</v>
      </c>
      <c r="V85" s="1" t="s">
        <v>41</v>
      </c>
      <c r="W85" s="1" t="s">
        <v>42</v>
      </c>
      <c r="X85" s="3">
        <v>41827</v>
      </c>
      <c r="Y85" s="4">
        <v>10</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3">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489</v>
      </c>
      <c r="S86" s="1" t="s">
        <v>38</v>
      </c>
      <c r="T86" s="1" t="s">
        <v>39</v>
      </c>
      <c r="U86" s="1" t="s">
        <v>40</v>
      </c>
      <c r="V86" s="1" t="s">
        <v>41</v>
      </c>
      <c r="W86" s="1" t="s">
        <v>42</v>
      </c>
      <c r="X86" s="3">
        <v>40943</v>
      </c>
      <c r="Y86" s="4">
        <v>13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3">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489</v>
      </c>
      <c r="S87" s="1" t="s">
        <v>60</v>
      </c>
      <c r="T87" s="1" t="s">
        <v>39</v>
      </c>
      <c r="U87" s="1" t="s">
        <v>40</v>
      </c>
      <c r="V87" s="1" t="s">
        <v>41</v>
      </c>
      <c r="W87" s="1" t="s">
        <v>42</v>
      </c>
      <c r="X87" s="3">
        <v>41687</v>
      </c>
      <c r="Y87" s="4">
        <v>11</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3">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489</v>
      </c>
      <c r="S88" s="1" t="s">
        <v>60</v>
      </c>
      <c r="T88" s="1" t="s">
        <v>51</v>
      </c>
      <c r="U88" s="1" t="s">
        <v>40</v>
      </c>
      <c r="V88" s="1" t="s">
        <v>41</v>
      </c>
      <c r="W88" s="1" t="s">
        <v>81</v>
      </c>
      <c r="X88" s="3">
        <v>40579</v>
      </c>
      <c r="Y88" s="4">
        <v>14</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3">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489</v>
      </c>
      <c r="S89" s="1" t="s">
        <v>60</v>
      </c>
      <c r="T89" s="1" t="s">
        <v>51</v>
      </c>
      <c r="U89" s="1" t="s">
        <v>40</v>
      </c>
      <c r="V89" s="1" t="s">
        <v>41</v>
      </c>
      <c r="W89" s="1" t="s">
        <v>81</v>
      </c>
      <c r="X89" s="3">
        <v>41827</v>
      </c>
      <c r="Y89" s="4">
        <v>10</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3">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489</v>
      </c>
      <c r="S90" s="1" t="s">
        <v>60</v>
      </c>
      <c r="T90" s="1" t="s">
        <v>39</v>
      </c>
      <c r="U90" s="1" t="s">
        <v>40</v>
      </c>
      <c r="V90" s="1" t="s">
        <v>41</v>
      </c>
      <c r="W90" s="1" t="s">
        <v>81</v>
      </c>
      <c r="X90" s="3">
        <v>41687</v>
      </c>
      <c r="Y90" s="4">
        <v>11</v>
      </c>
      <c r="Z90" s="3"/>
      <c r="AA90" s="1" t="s">
        <v>43</v>
      </c>
      <c r="AB90" s="1" t="s">
        <v>44</v>
      </c>
      <c r="AC90" s="1" t="s">
        <v>45</v>
      </c>
      <c r="AD90" s="1" t="s">
        <v>68</v>
      </c>
      <c r="AE90" s="1"/>
      <c r="AF90" s="1" t="s">
        <v>47</v>
      </c>
      <c r="AG90" s="1" t="s">
        <v>57</v>
      </c>
      <c r="AH90" s="1">
        <v>4</v>
      </c>
      <c r="AI90" s="1">
        <v>4</v>
      </c>
      <c r="AJ90" s="1">
        <v>0</v>
      </c>
      <c r="AK90" s="3">
        <v>43647</v>
      </c>
      <c r="AL90" s="7">
        <v>7</v>
      </c>
    </row>
    <row r="91" spans="1:38" x14ac:dyDescent="0.3">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489</v>
      </c>
      <c r="S91" s="1" t="s">
        <v>60</v>
      </c>
      <c r="T91" s="1" t="s">
        <v>51</v>
      </c>
      <c r="U91" s="1" t="s">
        <v>40</v>
      </c>
      <c r="V91" s="1" t="s">
        <v>41</v>
      </c>
      <c r="W91" s="1" t="s">
        <v>42</v>
      </c>
      <c r="X91" s="3">
        <v>40735</v>
      </c>
      <c r="Y91" s="4">
        <v>13</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3">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489</v>
      </c>
      <c r="S92" s="1" t="s">
        <v>38</v>
      </c>
      <c r="T92" s="1" t="s">
        <v>51</v>
      </c>
      <c r="U92" s="1" t="s">
        <v>40</v>
      </c>
      <c r="V92" s="1" t="s">
        <v>41</v>
      </c>
      <c r="W92" s="1" t="s">
        <v>42</v>
      </c>
      <c r="X92" s="3">
        <v>42313</v>
      </c>
      <c r="Y92" s="4">
        <v>9</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3">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490</v>
      </c>
      <c r="S93" s="1" t="s">
        <v>38</v>
      </c>
      <c r="T93" s="1" t="s">
        <v>39</v>
      </c>
      <c r="U93" s="1" t="s">
        <v>40</v>
      </c>
      <c r="V93" s="1" t="s">
        <v>41</v>
      </c>
      <c r="W93" s="1" t="s">
        <v>42</v>
      </c>
      <c r="X93" s="3">
        <v>42093</v>
      </c>
      <c r="Y93" s="4">
        <v>10</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3">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489</v>
      </c>
      <c r="S94" s="1" t="s">
        <v>60</v>
      </c>
      <c r="T94" s="1" t="s">
        <v>51</v>
      </c>
      <c r="U94" s="1" t="s">
        <v>40</v>
      </c>
      <c r="V94" s="1" t="s">
        <v>41</v>
      </c>
      <c r="W94" s="1" t="s">
        <v>42</v>
      </c>
      <c r="X94" s="3">
        <v>41153</v>
      </c>
      <c r="Y94" s="4">
        <v>12</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3">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489</v>
      </c>
      <c r="S95" s="1" t="s">
        <v>38</v>
      </c>
      <c r="T95" s="1" t="s">
        <v>39</v>
      </c>
      <c r="U95" s="1" t="s">
        <v>40</v>
      </c>
      <c r="V95" s="1" t="s">
        <v>88</v>
      </c>
      <c r="W95" s="1" t="s">
        <v>42</v>
      </c>
      <c r="X95" s="3">
        <v>40679</v>
      </c>
      <c r="Y95" s="4">
        <v>14</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3">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489</v>
      </c>
      <c r="S96" s="1" t="s">
        <v>60</v>
      </c>
      <c r="T96" s="1" t="s">
        <v>51</v>
      </c>
      <c r="U96" s="1" t="s">
        <v>40</v>
      </c>
      <c r="V96" s="1" t="s">
        <v>41</v>
      </c>
      <c r="W96" s="1" t="s">
        <v>42</v>
      </c>
      <c r="X96" s="3">
        <v>40637</v>
      </c>
      <c r="Y96" s="4">
        <v>14</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3">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489</v>
      </c>
      <c r="S97" s="1" t="s">
        <v>38</v>
      </c>
      <c r="T97" s="1" t="s">
        <v>51</v>
      </c>
      <c r="U97" s="1" t="s">
        <v>40</v>
      </c>
      <c r="V97" s="1" t="s">
        <v>41</v>
      </c>
      <c r="W97" s="1" t="s">
        <v>42</v>
      </c>
      <c r="X97" s="3">
        <v>41911</v>
      </c>
      <c r="Y97" s="4">
        <v>10</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3">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489</v>
      </c>
      <c r="S98" s="1" t="s">
        <v>38</v>
      </c>
      <c r="T98" s="1" t="s">
        <v>39</v>
      </c>
      <c r="U98" s="1" t="s">
        <v>40</v>
      </c>
      <c r="V98" s="1" t="s">
        <v>41</v>
      </c>
      <c r="W98" s="1" t="s">
        <v>81</v>
      </c>
      <c r="X98" s="3">
        <v>40648</v>
      </c>
      <c r="Y98" s="4">
        <v>14</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3">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489</v>
      </c>
      <c r="S99" s="1" t="s">
        <v>60</v>
      </c>
      <c r="T99" s="1" t="s">
        <v>51</v>
      </c>
      <c r="U99" s="1" t="s">
        <v>40</v>
      </c>
      <c r="V99" s="1" t="s">
        <v>233</v>
      </c>
      <c r="W99" s="1" t="s">
        <v>42</v>
      </c>
      <c r="X99" s="3">
        <v>39934</v>
      </c>
      <c r="Y99" s="4">
        <v>16</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3">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490</v>
      </c>
      <c r="S100" s="1" t="s">
        <v>38</v>
      </c>
      <c r="T100" s="1" t="s">
        <v>39</v>
      </c>
      <c r="U100" s="1" t="s">
        <v>40</v>
      </c>
      <c r="V100" s="1" t="s">
        <v>41</v>
      </c>
      <c r="W100" s="1" t="s">
        <v>81</v>
      </c>
      <c r="X100" s="3">
        <v>40703</v>
      </c>
      <c r="Y100" s="4">
        <v>14</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3">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489</v>
      </c>
      <c r="S101" s="1" t="s">
        <v>60</v>
      </c>
      <c r="T101" s="1" t="s">
        <v>39</v>
      </c>
      <c r="U101" s="1" t="s">
        <v>40</v>
      </c>
      <c r="V101" s="1" t="s">
        <v>41</v>
      </c>
      <c r="W101" s="1" t="s">
        <v>42</v>
      </c>
      <c r="X101" s="3">
        <v>40183</v>
      </c>
      <c r="Y101" s="4">
        <v>15</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3">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489</v>
      </c>
      <c r="S102" s="1" t="s">
        <v>38</v>
      </c>
      <c r="T102" s="1" t="s">
        <v>39</v>
      </c>
      <c r="U102" s="1" t="s">
        <v>40</v>
      </c>
      <c r="V102" s="1" t="s">
        <v>88</v>
      </c>
      <c r="W102" s="1" t="s">
        <v>42</v>
      </c>
      <c r="X102" s="3">
        <v>42093</v>
      </c>
      <c r="Y102" s="4">
        <v>10</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3">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489</v>
      </c>
      <c r="S103" s="1" t="s">
        <v>60</v>
      </c>
      <c r="T103" s="1" t="s">
        <v>39</v>
      </c>
      <c r="U103" s="1" t="s">
        <v>40</v>
      </c>
      <c r="V103" s="1" t="s">
        <v>88</v>
      </c>
      <c r="W103" s="1" t="s">
        <v>81</v>
      </c>
      <c r="X103" s="3">
        <v>40679</v>
      </c>
      <c r="Y103" s="4">
        <v>14</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3">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489</v>
      </c>
      <c r="S104" s="1" t="s">
        <v>60</v>
      </c>
      <c r="T104" s="1" t="s">
        <v>51</v>
      </c>
      <c r="U104" s="1" t="s">
        <v>40</v>
      </c>
      <c r="V104" s="1" t="s">
        <v>41</v>
      </c>
      <c r="W104" s="1" t="s">
        <v>81</v>
      </c>
      <c r="X104" s="3">
        <v>42093</v>
      </c>
      <c r="Y104" s="4">
        <v>10</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3">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489</v>
      </c>
      <c r="S105" s="1" t="s">
        <v>60</v>
      </c>
      <c r="T105" s="1" t="s">
        <v>66</v>
      </c>
      <c r="U105" s="1" t="s">
        <v>40</v>
      </c>
      <c r="V105" s="1" t="s">
        <v>41</v>
      </c>
      <c r="W105" s="1" t="s">
        <v>81</v>
      </c>
      <c r="X105" s="3">
        <v>40735</v>
      </c>
      <c r="Y105" s="4">
        <v>13</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3">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489</v>
      </c>
      <c r="S106" s="1" t="s">
        <v>60</v>
      </c>
      <c r="T106" s="1" t="s">
        <v>77</v>
      </c>
      <c r="U106" s="1" t="s">
        <v>40</v>
      </c>
      <c r="V106" s="1" t="s">
        <v>41</v>
      </c>
      <c r="W106" s="1" t="s">
        <v>81</v>
      </c>
      <c r="X106" s="3">
        <v>41827</v>
      </c>
      <c r="Y106" s="4">
        <v>10</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3">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489</v>
      </c>
      <c r="S107" s="1" t="s">
        <v>38</v>
      </c>
      <c r="T107" s="1" t="s">
        <v>51</v>
      </c>
      <c r="U107" s="1" t="s">
        <v>40</v>
      </c>
      <c r="V107" s="1" t="s">
        <v>41</v>
      </c>
      <c r="W107" s="1" t="s">
        <v>81</v>
      </c>
      <c r="X107" s="3">
        <v>40943</v>
      </c>
      <c r="Y107" s="4">
        <v>13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3">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489</v>
      </c>
      <c r="S108" s="1" t="s">
        <v>60</v>
      </c>
      <c r="T108" s="1" t="s">
        <v>39</v>
      </c>
      <c r="U108" s="1" t="s">
        <v>40</v>
      </c>
      <c r="V108" s="1" t="s">
        <v>88</v>
      </c>
      <c r="W108" s="1" t="s">
        <v>97</v>
      </c>
      <c r="X108" s="3">
        <v>41911</v>
      </c>
      <c r="Y108" s="4">
        <v>10</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3">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489</v>
      </c>
      <c r="S109" s="1" t="s">
        <v>60</v>
      </c>
      <c r="T109" s="1" t="s">
        <v>39</v>
      </c>
      <c r="U109" s="1" t="s">
        <v>40</v>
      </c>
      <c r="V109" s="1" t="s">
        <v>41</v>
      </c>
      <c r="W109" s="1" t="s">
        <v>42</v>
      </c>
      <c r="X109" s="3">
        <v>42051</v>
      </c>
      <c r="Y109" s="4">
        <v>10</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3">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489</v>
      </c>
      <c r="S110" s="1" t="s">
        <v>60</v>
      </c>
      <c r="T110" s="1" t="s">
        <v>39</v>
      </c>
      <c r="U110" s="1" t="s">
        <v>40</v>
      </c>
      <c r="V110" s="1" t="s">
        <v>41</v>
      </c>
      <c r="W110" s="1" t="s">
        <v>42</v>
      </c>
      <c r="X110" s="3">
        <v>42051</v>
      </c>
      <c r="Y110" s="4">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3">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489</v>
      </c>
      <c r="S111" s="1" t="s">
        <v>38</v>
      </c>
      <c r="T111" s="1" t="s">
        <v>51</v>
      </c>
      <c r="U111" s="1" t="s">
        <v>40</v>
      </c>
      <c r="V111" s="1" t="s">
        <v>88</v>
      </c>
      <c r="W111" s="1" t="s">
        <v>42</v>
      </c>
      <c r="X111" s="3">
        <v>42093</v>
      </c>
      <c r="Y111" s="4">
        <v>10</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3">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35</v>
      </c>
      <c r="R112" s="4" t="s">
        <v>489</v>
      </c>
      <c r="S112" s="1" t="s">
        <v>60</v>
      </c>
      <c r="T112" s="1" t="s">
        <v>39</v>
      </c>
      <c r="U112" s="1" t="s">
        <v>40</v>
      </c>
      <c r="V112" s="1" t="s">
        <v>88</v>
      </c>
      <c r="W112" s="1" t="s">
        <v>42</v>
      </c>
      <c r="X112" s="3">
        <v>41589</v>
      </c>
      <c r="Y112" s="4">
        <v>11</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3">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489</v>
      </c>
      <c r="S113" s="1" t="s">
        <v>38</v>
      </c>
      <c r="T113" s="1" t="s">
        <v>66</v>
      </c>
      <c r="U113" s="1" t="s">
        <v>40</v>
      </c>
      <c r="V113" s="1" t="s">
        <v>41</v>
      </c>
      <c r="W113" s="1" t="s">
        <v>81</v>
      </c>
      <c r="X113" s="3">
        <v>40854</v>
      </c>
      <c r="Y113" s="4">
        <v>13</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3">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490</v>
      </c>
      <c r="S114" s="1" t="s">
        <v>38</v>
      </c>
      <c r="T114" s="1" t="s">
        <v>51</v>
      </c>
      <c r="U114" s="1" t="s">
        <v>40</v>
      </c>
      <c r="V114" s="1" t="s">
        <v>41</v>
      </c>
      <c r="W114" s="1" t="s">
        <v>81</v>
      </c>
      <c r="X114" s="3">
        <v>40659</v>
      </c>
      <c r="Y114" s="4">
        <v>14</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3">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489</v>
      </c>
      <c r="S115" s="1" t="s">
        <v>60</v>
      </c>
      <c r="T115" s="1" t="s">
        <v>136</v>
      </c>
      <c r="U115" s="1" t="s">
        <v>40</v>
      </c>
      <c r="V115" s="1" t="s">
        <v>88</v>
      </c>
      <c r="W115" s="1" t="s">
        <v>42</v>
      </c>
      <c r="X115" s="3">
        <v>42125</v>
      </c>
      <c r="Y115" s="4">
        <v>10</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3">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489</v>
      </c>
      <c r="S116" s="1" t="s">
        <v>60</v>
      </c>
      <c r="T116" s="1" t="s">
        <v>51</v>
      </c>
      <c r="U116" s="1" t="s">
        <v>40</v>
      </c>
      <c r="V116" s="1" t="s">
        <v>41</v>
      </c>
      <c r="W116" s="1" t="s">
        <v>42</v>
      </c>
      <c r="X116" s="3">
        <v>41978</v>
      </c>
      <c r="Y116" s="4">
        <v>10</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3">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489</v>
      </c>
      <c r="S117" s="1" t="s">
        <v>38</v>
      </c>
      <c r="T117" s="1" t="s">
        <v>51</v>
      </c>
      <c r="U117" s="1" t="s">
        <v>40</v>
      </c>
      <c r="V117" s="1" t="s">
        <v>41</v>
      </c>
      <c r="W117" s="1" t="s">
        <v>42</v>
      </c>
      <c r="X117" s="3">
        <v>40946</v>
      </c>
      <c r="Y117" s="4">
        <v>13</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3">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489</v>
      </c>
      <c r="S118" s="1" t="s">
        <v>60</v>
      </c>
      <c r="T118" s="1" t="s">
        <v>136</v>
      </c>
      <c r="U118" s="1" t="s">
        <v>40</v>
      </c>
      <c r="V118" s="1" t="s">
        <v>41</v>
      </c>
      <c r="W118" s="1" t="s">
        <v>257</v>
      </c>
      <c r="X118" s="3">
        <v>41547</v>
      </c>
      <c r="Y118" s="4">
        <v>11</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3">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489</v>
      </c>
      <c r="S119" s="1" t="s">
        <v>60</v>
      </c>
      <c r="T119" s="1" t="s">
        <v>51</v>
      </c>
      <c r="U119" s="1" t="s">
        <v>40</v>
      </c>
      <c r="V119" s="1" t="s">
        <v>41</v>
      </c>
      <c r="W119" s="1" t="s">
        <v>111</v>
      </c>
      <c r="X119" s="3">
        <v>41505</v>
      </c>
      <c r="Y119" s="4">
        <v>11</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3">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489</v>
      </c>
      <c r="S120" s="1" t="s">
        <v>38</v>
      </c>
      <c r="T120" s="1" t="s">
        <v>66</v>
      </c>
      <c r="U120" s="1" t="s">
        <v>40</v>
      </c>
      <c r="V120" s="1" t="s">
        <v>41</v>
      </c>
      <c r="W120" s="1" t="s">
        <v>42</v>
      </c>
      <c r="X120" s="3">
        <v>42041</v>
      </c>
      <c r="Y120" s="4">
        <v>10</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3">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489</v>
      </c>
      <c r="S121" s="1" t="s">
        <v>60</v>
      </c>
      <c r="T121" s="1" t="s">
        <v>66</v>
      </c>
      <c r="U121" s="1" t="s">
        <v>40</v>
      </c>
      <c r="V121" s="1" t="s">
        <v>41</v>
      </c>
      <c r="W121" s="1" t="s">
        <v>42</v>
      </c>
      <c r="X121" s="3">
        <v>40595</v>
      </c>
      <c r="Y121" s="4">
        <v>14</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3">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489</v>
      </c>
      <c r="S122" s="1" t="s">
        <v>38</v>
      </c>
      <c r="T122" s="1" t="s">
        <v>51</v>
      </c>
      <c r="U122" s="1" t="s">
        <v>40</v>
      </c>
      <c r="V122" s="1" t="s">
        <v>41</v>
      </c>
      <c r="W122" s="1" t="s">
        <v>81</v>
      </c>
      <c r="X122" s="3">
        <v>42845</v>
      </c>
      <c r="Y122" s="4">
        <v>8</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3">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489</v>
      </c>
      <c r="S123" s="1" t="s">
        <v>38</v>
      </c>
      <c r="T123" s="1" t="s">
        <v>39</v>
      </c>
      <c r="U123" s="1" t="s">
        <v>40</v>
      </c>
      <c r="V123" s="1" t="s">
        <v>41</v>
      </c>
      <c r="W123" s="1" t="s">
        <v>97</v>
      </c>
      <c r="X123" s="3">
        <v>41093</v>
      </c>
      <c r="Y123" s="4">
        <v>12</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3">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489</v>
      </c>
      <c r="S124" s="1" t="s">
        <v>60</v>
      </c>
      <c r="T124" s="1" t="s">
        <v>51</v>
      </c>
      <c r="U124" s="1" t="s">
        <v>40</v>
      </c>
      <c r="V124" s="1" t="s">
        <v>41</v>
      </c>
      <c r="W124" s="1" t="s">
        <v>42</v>
      </c>
      <c r="X124" s="3">
        <v>40875</v>
      </c>
      <c r="Y124" s="4">
        <v>13</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3">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490</v>
      </c>
      <c r="S125" s="1" t="s">
        <v>38</v>
      </c>
      <c r="T125" s="1" t="s">
        <v>39</v>
      </c>
      <c r="U125" s="1" t="s">
        <v>40</v>
      </c>
      <c r="V125" s="1" t="s">
        <v>88</v>
      </c>
      <c r="W125" s="1" t="s">
        <v>42</v>
      </c>
      <c r="X125" s="3">
        <v>41589</v>
      </c>
      <c r="Y125" s="4">
        <v>11</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3">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490</v>
      </c>
      <c r="S126" s="1" t="s">
        <v>60</v>
      </c>
      <c r="T126" s="1" t="s">
        <v>39</v>
      </c>
      <c r="U126" s="1" t="s">
        <v>40</v>
      </c>
      <c r="V126" s="1" t="s">
        <v>41</v>
      </c>
      <c r="W126" s="1" t="s">
        <v>42</v>
      </c>
      <c r="X126" s="3">
        <v>41153</v>
      </c>
      <c r="Y126" s="4">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3">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489</v>
      </c>
      <c r="S127" s="1" t="s">
        <v>60</v>
      </c>
      <c r="T127" s="1" t="s">
        <v>51</v>
      </c>
      <c r="U127" s="1" t="s">
        <v>40</v>
      </c>
      <c r="V127" s="1" t="s">
        <v>41</v>
      </c>
      <c r="W127" s="1" t="s">
        <v>42</v>
      </c>
      <c r="X127" s="3">
        <v>41978</v>
      </c>
      <c r="Y127" s="4">
        <v>10</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3">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489</v>
      </c>
      <c r="S128" s="1" t="s">
        <v>38</v>
      </c>
      <c r="T128" s="1" t="s">
        <v>39</v>
      </c>
      <c r="U128" s="1" t="s">
        <v>40</v>
      </c>
      <c r="V128" s="1" t="s">
        <v>41</v>
      </c>
      <c r="W128" s="1" t="s">
        <v>42</v>
      </c>
      <c r="X128" s="3">
        <v>41134</v>
      </c>
      <c r="Y128" s="4">
        <v>12</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3">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489</v>
      </c>
      <c r="S129" s="1" t="s">
        <v>60</v>
      </c>
      <c r="T129" s="1" t="s">
        <v>39</v>
      </c>
      <c r="U129" s="1" t="s">
        <v>40</v>
      </c>
      <c r="V129" s="1" t="s">
        <v>41</v>
      </c>
      <c r="W129" s="1" t="s">
        <v>42</v>
      </c>
      <c r="X129" s="3">
        <v>40817</v>
      </c>
      <c r="Y129" s="4">
        <v>13</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3">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490</v>
      </c>
      <c r="S130" s="1" t="s">
        <v>38</v>
      </c>
      <c r="T130" s="1" t="s">
        <v>51</v>
      </c>
      <c r="U130" s="1" t="s">
        <v>40</v>
      </c>
      <c r="V130" s="1" t="s">
        <v>41</v>
      </c>
      <c r="W130" s="1" t="s">
        <v>257</v>
      </c>
      <c r="X130" s="3">
        <v>41869</v>
      </c>
      <c r="Y130" s="4">
        <v>10</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3">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489</v>
      </c>
      <c r="S131" s="1" t="s">
        <v>60</v>
      </c>
      <c r="T131" s="1" t="s">
        <v>51</v>
      </c>
      <c r="U131" s="1" t="s">
        <v>163</v>
      </c>
      <c r="V131" s="1" t="s">
        <v>41</v>
      </c>
      <c r="W131" s="1" t="s">
        <v>42</v>
      </c>
      <c r="X131" s="3">
        <v>40770</v>
      </c>
      <c r="Y131" s="4">
        <v>13</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3">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489</v>
      </c>
      <c r="S132" s="1" t="s">
        <v>60</v>
      </c>
      <c r="T132" s="1" t="s">
        <v>39</v>
      </c>
      <c r="U132" s="1" t="s">
        <v>40</v>
      </c>
      <c r="V132" s="1" t="s">
        <v>41</v>
      </c>
      <c r="W132" s="1" t="s">
        <v>42</v>
      </c>
      <c r="X132" s="3">
        <v>42093</v>
      </c>
      <c r="Y132" s="4">
        <v>10</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3">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489</v>
      </c>
      <c r="S133" s="1" t="s">
        <v>60</v>
      </c>
      <c r="T133" s="1" t="s">
        <v>51</v>
      </c>
      <c r="U133" s="1" t="s">
        <v>40</v>
      </c>
      <c r="V133" s="1" t="s">
        <v>41</v>
      </c>
      <c r="W133" s="1" t="s">
        <v>42</v>
      </c>
      <c r="X133" s="3">
        <v>41764</v>
      </c>
      <c r="Y133" s="4">
        <v>11</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3">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489</v>
      </c>
      <c r="S134" s="1" t="s">
        <v>60</v>
      </c>
      <c r="T134" s="1" t="s">
        <v>51</v>
      </c>
      <c r="U134" s="1" t="s">
        <v>40</v>
      </c>
      <c r="V134" s="1" t="s">
        <v>41</v>
      </c>
      <c r="W134" s="1" t="s">
        <v>81</v>
      </c>
      <c r="X134" s="3">
        <v>42051</v>
      </c>
      <c r="Y134" s="4">
        <v>10</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3">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489</v>
      </c>
      <c r="S135" s="1" t="s">
        <v>60</v>
      </c>
      <c r="T135" s="1" t="s">
        <v>39</v>
      </c>
      <c r="U135" s="1" t="s">
        <v>40</v>
      </c>
      <c r="V135" s="1" t="s">
        <v>41</v>
      </c>
      <c r="W135" s="1" t="s">
        <v>42</v>
      </c>
      <c r="X135" s="3">
        <v>40959</v>
      </c>
      <c r="Y135" s="4">
        <v>13</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3">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489</v>
      </c>
      <c r="S136" s="1" t="s">
        <v>60</v>
      </c>
      <c r="T136" s="1" t="s">
        <v>39</v>
      </c>
      <c r="U136" s="1" t="s">
        <v>40</v>
      </c>
      <c r="V136" s="1" t="s">
        <v>41</v>
      </c>
      <c r="W136" s="1" t="s">
        <v>42</v>
      </c>
      <c r="X136" s="3">
        <v>42527</v>
      </c>
      <c r="Y136" s="4">
        <v>9</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3">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489</v>
      </c>
      <c r="S137" s="1" t="s">
        <v>60</v>
      </c>
      <c r="T137" s="1" t="s">
        <v>136</v>
      </c>
      <c r="U137" s="1" t="s">
        <v>40</v>
      </c>
      <c r="V137" s="1" t="s">
        <v>41</v>
      </c>
      <c r="W137" s="1" t="s">
        <v>42</v>
      </c>
      <c r="X137" s="3">
        <v>42130</v>
      </c>
      <c r="Y137" s="4">
        <v>10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3">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489</v>
      </c>
      <c r="S138" s="1" t="s">
        <v>60</v>
      </c>
      <c r="T138" s="1" t="s">
        <v>66</v>
      </c>
      <c r="U138" s="1" t="s">
        <v>40</v>
      </c>
      <c r="V138" s="1" t="s">
        <v>41</v>
      </c>
      <c r="W138" s="1" t="s">
        <v>42</v>
      </c>
      <c r="X138" s="3">
        <v>40595</v>
      </c>
      <c r="Y138" s="4">
        <v>14</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3">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489</v>
      </c>
      <c r="S139" s="1" t="s">
        <v>38</v>
      </c>
      <c r="T139" s="1" t="s">
        <v>51</v>
      </c>
      <c r="U139" s="1" t="s">
        <v>40</v>
      </c>
      <c r="V139" s="1" t="s">
        <v>41</v>
      </c>
      <c r="W139" s="1" t="s">
        <v>111</v>
      </c>
      <c r="X139" s="3">
        <v>40595</v>
      </c>
      <c r="Y139" s="4">
        <v>14</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3">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489</v>
      </c>
      <c r="S140" s="1" t="s">
        <v>60</v>
      </c>
      <c r="T140" s="1" t="s">
        <v>39</v>
      </c>
      <c r="U140" s="1" t="s">
        <v>40</v>
      </c>
      <c r="V140" s="1" t="s">
        <v>41</v>
      </c>
      <c r="W140" s="1" t="s">
        <v>42</v>
      </c>
      <c r="X140" s="3">
        <v>41505</v>
      </c>
      <c r="Y140" s="4">
        <v>11</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3">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489</v>
      </c>
      <c r="S141" s="1" t="s">
        <v>60</v>
      </c>
      <c r="T141" s="1" t="s">
        <v>39</v>
      </c>
      <c r="U141" s="1" t="s">
        <v>40</v>
      </c>
      <c r="V141" s="1" t="s">
        <v>41</v>
      </c>
      <c r="W141" s="1" t="s">
        <v>81</v>
      </c>
      <c r="X141" s="3">
        <v>41040</v>
      </c>
      <c r="Y141" s="4">
        <v>13</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3">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489</v>
      </c>
      <c r="S142" s="1" t="s">
        <v>60</v>
      </c>
      <c r="T142" s="1" t="s">
        <v>66</v>
      </c>
      <c r="U142" s="1" t="s">
        <v>40</v>
      </c>
      <c r="V142" s="1" t="s">
        <v>41</v>
      </c>
      <c r="W142" s="1" t="s">
        <v>42</v>
      </c>
      <c r="X142" s="3">
        <v>41547</v>
      </c>
      <c r="Y142" s="4">
        <v>11</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3">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489</v>
      </c>
      <c r="S143" s="1" t="s">
        <v>60</v>
      </c>
      <c r="T143" s="1" t="s">
        <v>66</v>
      </c>
      <c r="U143" s="1" t="s">
        <v>40</v>
      </c>
      <c r="V143" s="1" t="s">
        <v>41</v>
      </c>
      <c r="W143" s="1" t="s">
        <v>257</v>
      </c>
      <c r="X143" s="3">
        <v>40670</v>
      </c>
      <c r="Y143" s="4">
        <v>14</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3">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489</v>
      </c>
      <c r="S144" s="1" t="s">
        <v>60</v>
      </c>
      <c r="T144" s="1" t="s">
        <v>136</v>
      </c>
      <c r="U144" s="1" t="s">
        <v>40</v>
      </c>
      <c r="V144" s="1" t="s">
        <v>41</v>
      </c>
      <c r="W144" s="1" t="s">
        <v>42</v>
      </c>
      <c r="X144" s="3">
        <v>41791</v>
      </c>
      <c r="Y144" s="4">
        <v>11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3">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489</v>
      </c>
      <c r="S145" s="1" t="s">
        <v>38</v>
      </c>
      <c r="T145" s="1" t="s">
        <v>51</v>
      </c>
      <c r="U145" s="1" t="s">
        <v>40</v>
      </c>
      <c r="V145" s="1" t="s">
        <v>41</v>
      </c>
      <c r="W145" s="1" t="s">
        <v>42</v>
      </c>
      <c r="X145" s="3">
        <v>40735</v>
      </c>
      <c r="Y145" s="4">
        <v>13</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3">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489</v>
      </c>
      <c r="S146" s="1" t="s">
        <v>60</v>
      </c>
      <c r="T146" s="1" t="s">
        <v>51</v>
      </c>
      <c r="U146" s="1" t="s">
        <v>40</v>
      </c>
      <c r="V146" s="1" t="s">
        <v>41</v>
      </c>
      <c r="W146" s="1" t="s">
        <v>111</v>
      </c>
      <c r="X146" s="3">
        <v>42125</v>
      </c>
      <c r="Y146" s="4">
        <v>10</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3">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489</v>
      </c>
      <c r="S147" s="1" t="s">
        <v>60</v>
      </c>
      <c r="T147" s="1" t="s">
        <v>39</v>
      </c>
      <c r="U147" s="1" t="s">
        <v>40</v>
      </c>
      <c r="V147" s="1" t="s">
        <v>41</v>
      </c>
      <c r="W147" s="1" t="s">
        <v>42</v>
      </c>
      <c r="X147" s="3">
        <v>41827</v>
      </c>
      <c r="Y147" s="4">
        <v>10</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3">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489</v>
      </c>
      <c r="S148" s="1" t="s">
        <v>60</v>
      </c>
      <c r="T148" s="1" t="s">
        <v>51</v>
      </c>
      <c r="U148" s="1" t="s">
        <v>40</v>
      </c>
      <c r="V148" s="1" t="s">
        <v>41</v>
      </c>
      <c r="W148" s="1" t="s">
        <v>81</v>
      </c>
      <c r="X148" s="3">
        <v>40817</v>
      </c>
      <c r="Y148" s="4">
        <v>13</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3">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489</v>
      </c>
      <c r="S149" s="1" t="s">
        <v>60</v>
      </c>
      <c r="T149" s="1" t="s">
        <v>39</v>
      </c>
      <c r="U149" s="1" t="s">
        <v>40</v>
      </c>
      <c r="V149" s="1" t="s">
        <v>41</v>
      </c>
      <c r="W149" s="1" t="s">
        <v>42</v>
      </c>
      <c r="X149" s="3">
        <v>40735</v>
      </c>
      <c r="Y149" s="4">
        <v>13</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3">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39</v>
      </c>
      <c r="R150" s="4" t="s">
        <v>489</v>
      </c>
      <c r="S150" s="1" t="s">
        <v>38</v>
      </c>
      <c r="T150" s="1" t="s">
        <v>39</v>
      </c>
      <c r="U150" s="1" t="s">
        <v>40</v>
      </c>
      <c r="V150" s="1" t="s">
        <v>41</v>
      </c>
      <c r="W150" s="1" t="s">
        <v>42</v>
      </c>
      <c r="X150" s="3">
        <v>41547</v>
      </c>
      <c r="Y150" s="4">
        <v>11</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3">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489</v>
      </c>
      <c r="S151" s="1" t="s">
        <v>38</v>
      </c>
      <c r="T151" s="1" t="s">
        <v>39</v>
      </c>
      <c r="U151" s="1" t="s">
        <v>40</v>
      </c>
      <c r="V151" s="1" t="s">
        <v>41</v>
      </c>
      <c r="W151" s="1" t="s">
        <v>42</v>
      </c>
      <c r="X151" s="3">
        <v>41505</v>
      </c>
      <c r="Y151" s="4">
        <v>11</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3">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489</v>
      </c>
      <c r="S152" s="1" t="s">
        <v>60</v>
      </c>
      <c r="T152" s="1" t="s">
        <v>51</v>
      </c>
      <c r="U152" s="1" t="s">
        <v>40</v>
      </c>
      <c r="V152" s="1" t="s">
        <v>88</v>
      </c>
      <c r="W152" s="1" t="s">
        <v>42</v>
      </c>
      <c r="X152" s="3">
        <v>40946</v>
      </c>
      <c r="Y152" s="4">
        <v>13</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3">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489</v>
      </c>
      <c r="S153" s="1" t="s">
        <v>60</v>
      </c>
      <c r="T153" s="1" t="s">
        <v>51</v>
      </c>
      <c r="U153" s="1" t="s">
        <v>40</v>
      </c>
      <c r="V153" s="1" t="s">
        <v>41</v>
      </c>
      <c r="W153" s="1" t="s">
        <v>42</v>
      </c>
      <c r="X153" s="3">
        <v>40812</v>
      </c>
      <c r="Y153" s="4">
        <v>13</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3">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489</v>
      </c>
      <c r="S154" s="1" t="s">
        <v>60</v>
      </c>
      <c r="T154" s="1" t="s">
        <v>51</v>
      </c>
      <c r="U154" s="1" t="s">
        <v>40</v>
      </c>
      <c r="V154" s="1" t="s">
        <v>41</v>
      </c>
      <c r="W154" s="1" t="s">
        <v>42</v>
      </c>
      <c r="X154" s="3">
        <v>40812</v>
      </c>
      <c r="Y154" s="4">
        <v>13</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3">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489</v>
      </c>
      <c r="S155" s="1" t="s">
        <v>38</v>
      </c>
      <c r="T155" s="1" t="s">
        <v>39</v>
      </c>
      <c r="U155" s="1" t="s">
        <v>40</v>
      </c>
      <c r="V155" s="1" t="s">
        <v>41</v>
      </c>
      <c r="W155" s="1" t="s">
        <v>81</v>
      </c>
      <c r="X155" s="3">
        <v>41687</v>
      </c>
      <c r="Y155" s="4">
        <v>11</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3">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489</v>
      </c>
      <c r="S156" s="1" t="s">
        <v>38</v>
      </c>
      <c r="T156" s="1" t="s">
        <v>51</v>
      </c>
      <c r="U156" s="1" t="s">
        <v>40</v>
      </c>
      <c r="V156" s="1" t="s">
        <v>41</v>
      </c>
      <c r="W156" s="1" t="s">
        <v>111</v>
      </c>
      <c r="X156" s="3">
        <v>40817</v>
      </c>
      <c r="Y156" s="4">
        <v>13</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3">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489</v>
      </c>
      <c r="S157" s="1" t="s">
        <v>38</v>
      </c>
      <c r="T157" s="1" t="s">
        <v>39</v>
      </c>
      <c r="U157" s="1" t="s">
        <v>40</v>
      </c>
      <c r="V157" s="1" t="s">
        <v>88</v>
      </c>
      <c r="W157" s="1" t="s">
        <v>81</v>
      </c>
      <c r="X157" s="3">
        <v>40727</v>
      </c>
      <c r="Y157" s="4">
        <v>13</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3">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489</v>
      </c>
      <c r="S158" s="1" t="s">
        <v>38</v>
      </c>
      <c r="T158" s="1" t="s">
        <v>51</v>
      </c>
      <c r="U158" s="1" t="s">
        <v>40</v>
      </c>
      <c r="V158" s="1" t="s">
        <v>41</v>
      </c>
      <c r="W158" s="1" t="s">
        <v>42</v>
      </c>
      <c r="X158" s="3">
        <v>41923</v>
      </c>
      <c r="Y158" s="4">
        <v>10</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3">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489</v>
      </c>
      <c r="S159" s="1" t="s">
        <v>38</v>
      </c>
      <c r="T159" s="1" t="s">
        <v>51</v>
      </c>
      <c r="U159" s="1" t="s">
        <v>40</v>
      </c>
      <c r="V159" s="1" t="s">
        <v>41</v>
      </c>
      <c r="W159" s="1" t="s">
        <v>42</v>
      </c>
      <c r="X159" s="3">
        <v>40817</v>
      </c>
      <c r="Y159" s="4">
        <v>13</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3">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489</v>
      </c>
      <c r="S160" s="1" t="s">
        <v>60</v>
      </c>
      <c r="T160" s="1" t="s">
        <v>66</v>
      </c>
      <c r="U160" s="1" t="s">
        <v>40</v>
      </c>
      <c r="V160" s="1" t="s">
        <v>41</v>
      </c>
      <c r="W160" s="1" t="s">
        <v>111</v>
      </c>
      <c r="X160" s="3">
        <v>41456</v>
      </c>
      <c r="Y160" s="4">
        <v>11</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3">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489</v>
      </c>
      <c r="S161" s="1" t="s">
        <v>38</v>
      </c>
      <c r="T161" s="1" t="s">
        <v>51</v>
      </c>
      <c r="U161" s="1" t="s">
        <v>40</v>
      </c>
      <c r="V161" s="1" t="s">
        <v>41</v>
      </c>
      <c r="W161" s="1" t="s">
        <v>42</v>
      </c>
      <c r="X161" s="3">
        <v>41159</v>
      </c>
      <c r="Y161" s="4">
        <v>12</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3">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489</v>
      </c>
      <c r="S162" s="1" t="s">
        <v>38</v>
      </c>
      <c r="T162" s="1" t="s">
        <v>66</v>
      </c>
      <c r="U162" s="1" t="s">
        <v>40</v>
      </c>
      <c r="V162" s="1" t="s">
        <v>41</v>
      </c>
      <c r="W162" s="1" t="s">
        <v>81</v>
      </c>
      <c r="X162" s="3">
        <v>41791</v>
      </c>
      <c r="Y162" s="4">
        <v>11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3">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35</v>
      </c>
      <c r="R163" s="4" t="s">
        <v>489</v>
      </c>
      <c r="S163" s="1" t="s">
        <v>38</v>
      </c>
      <c r="T163" s="1" t="s">
        <v>51</v>
      </c>
      <c r="U163" s="1" t="s">
        <v>40</v>
      </c>
      <c r="V163" s="1" t="s">
        <v>41</v>
      </c>
      <c r="W163" s="1" t="s">
        <v>42</v>
      </c>
      <c r="X163" s="3">
        <v>40943</v>
      </c>
      <c r="Y163" s="4">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3">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38</v>
      </c>
      <c r="R164" s="4" t="s">
        <v>489</v>
      </c>
      <c r="S164" s="1" t="s">
        <v>60</v>
      </c>
      <c r="T164" s="1" t="s">
        <v>39</v>
      </c>
      <c r="U164" s="1" t="s">
        <v>40</v>
      </c>
      <c r="V164" s="1" t="s">
        <v>41</v>
      </c>
      <c r="W164" s="1" t="s">
        <v>111</v>
      </c>
      <c r="X164" s="3">
        <v>42410</v>
      </c>
      <c r="Y164" s="4">
        <v>9</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3">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489</v>
      </c>
      <c r="S165" s="1" t="s">
        <v>60</v>
      </c>
      <c r="T165" s="1" t="s">
        <v>39</v>
      </c>
      <c r="U165" s="1" t="s">
        <v>40</v>
      </c>
      <c r="V165" s="1" t="s">
        <v>41</v>
      </c>
      <c r="W165" s="1" t="s">
        <v>111</v>
      </c>
      <c r="X165" s="3">
        <v>40812</v>
      </c>
      <c r="Y165" s="4">
        <v>13</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3">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489</v>
      </c>
      <c r="S166" s="1" t="s">
        <v>38</v>
      </c>
      <c r="T166" s="1" t="s">
        <v>51</v>
      </c>
      <c r="U166" s="1" t="s">
        <v>40</v>
      </c>
      <c r="V166" s="1" t="s">
        <v>41</v>
      </c>
      <c r="W166" s="1" t="s">
        <v>42</v>
      </c>
      <c r="X166" s="3">
        <v>42491</v>
      </c>
      <c r="Y166" s="4">
        <v>9</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3">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489</v>
      </c>
      <c r="S167" s="1" t="s">
        <v>38</v>
      </c>
      <c r="T167" s="1" t="s">
        <v>51</v>
      </c>
      <c r="U167" s="1" t="s">
        <v>40</v>
      </c>
      <c r="V167" s="1" t="s">
        <v>41</v>
      </c>
      <c r="W167" s="1" t="s">
        <v>111</v>
      </c>
      <c r="X167" s="3">
        <v>41043</v>
      </c>
      <c r="Y167" s="4">
        <v>13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3">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489</v>
      </c>
      <c r="S168" s="1" t="s">
        <v>38</v>
      </c>
      <c r="T168" s="1" t="s">
        <v>136</v>
      </c>
      <c r="U168" s="1" t="s">
        <v>40</v>
      </c>
      <c r="V168" s="1" t="s">
        <v>41</v>
      </c>
      <c r="W168" s="1" t="s">
        <v>81</v>
      </c>
      <c r="X168" s="3">
        <v>41029</v>
      </c>
      <c r="Y168" s="4">
        <v>13</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3">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489</v>
      </c>
      <c r="S169" s="1" t="s">
        <v>60</v>
      </c>
      <c r="T169" s="1" t="s">
        <v>51</v>
      </c>
      <c r="U169" s="1" t="s">
        <v>40</v>
      </c>
      <c r="V169" s="1" t="s">
        <v>41</v>
      </c>
      <c r="W169" s="1" t="s">
        <v>42</v>
      </c>
      <c r="X169" s="3">
        <v>41547</v>
      </c>
      <c r="Y169" s="4">
        <v>11</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3">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490</v>
      </c>
      <c r="S170" s="1" t="s">
        <v>60</v>
      </c>
      <c r="T170" s="1" t="s">
        <v>51</v>
      </c>
      <c r="U170" s="1" t="s">
        <v>40</v>
      </c>
      <c r="V170" s="1" t="s">
        <v>41</v>
      </c>
      <c r="W170" s="1" t="s">
        <v>42</v>
      </c>
      <c r="X170" s="3">
        <v>40670</v>
      </c>
      <c r="Y170" s="4">
        <v>14</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3">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489</v>
      </c>
      <c r="S171" s="1" t="s">
        <v>38</v>
      </c>
      <c r="T171" s="1" t="s">
        <v>51</v>
      </c>
      <c r="U171" s="1" t="s">
        <v>40</v>
      </c>
      <c r="V171" s="1" t="s">
        <v>41</v>
      </c>
      <c r="W171" s="1" t="s">
        <v>42</v>
      </c>
      <c r="X171" s="3">
        <v>41493</v>
      </c>
      <c r="Y171" s="4">
        <v>11</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3">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489</v>
      </c>
      <c r="S172" s="1" t="s">
        <v>60</v>
      </c>
      <c r="T172" s="1" t="s">
        <v>39</v>
      </c>
      <c r="U172" s="1" t="s">
        <v>40</v>
      </c>
      <c r="V172" s="1" t="s">
        <v>88</v>
      </c>
      <c r="W172" s="1" t="s">
        <v>81</v>
      </c>
      <c r="X172" s="3">
        <v>40564</v>
      </c>
      <c r="Y172" s="4">
        <v>14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3">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42</v>
      </c>
      <c r="R173" s="4" t="s">
        <v>489</v>
      </c>
      <c r="S173" s="1" t="s">
        <v>60</v>
      </c>
      <c r="T173" s="1" t="s">
        <v>77</v>
      </c>
      <c r="U173" s="1" t="s">
        <v>40</v>
      </c>
      <c r="V173" s="1" t="s">
        <v>41</v>
      </c>
      <c r="W173" s="1" t="s">
        <v>42</v>
      </c>
      <c r="X173" s="3">
        <v>41493</v>
      </c>
      <c r="Y173" s="4">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3">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489</v>
      </c>
      <c r="S174" s="1" t="s">
        <v>60</v>
      </c>
      <c r="T174" s="1" t="s">
        <v>39</v>
      </c>
      <c r="U174" s="1" t="s">
        <v>40</v>
      </c>
      <c r="V174" s="1" t="s">
        <v>41</v>
      </c>
      <c r="W174" s="1" t="s">
        <v>81</v>
      </c>
      <c r="X174" s="3">
        <v>41505</v>
      </c>
      <c r="Y174" s="4">
        <v>11</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3">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489</v>
      </c>
      <c r="S175" s="1" t="s">
        <v>60</v>
      </c>
      <c r="T175" s="1" t="s">
        <v>51</v>
      </c>
      <c r="U175" s="1" t="s">
        <v>40</v>
      </c>
      <c r="V175" s="1" t="s">
        <v>41</v>
      </c>
      <c r="W175" s="1" t="s">
        <v>81</v>
      </c>
      <c r="X175" s="3">
        <v>42051</v>
      </c>
      <c r="Y175" s="4">
        <v>10</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3">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489</v>
      </c>
      <c r="S176" s="1" t="s">
        <v>60</v>
      </c>
      <c r="T176" s="1" t="s">
        <v>39</v>
      </c>
      <c r="U176" s="1" t="s">
        <v>40</v>
      </c>
      <c r="V176" s="1" t="s">
        <v>88</v>
      </c>
      <c r="W176" s="1" t="s">
        <v>81</v>
      </c>
      <c r="X176" s="3">
        <v>40735</v>
      </c>
      <c r="Y176" s="4">
        <v>13</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3">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489</v>
      </c>
      <c r="S177" s="1" t="s">
        <v>38</v>
      </c>
      <c r="T177" s="1" t="s">
        <v>77</v>
      </c>
      <c r="U177" s="1" t="s">
        <v>40</v>
      </c>
      <c r="V177" s="1" t="s">
        <v>41</v>
      </c>
      <c r="W177" s="1" t="s">
        <v>42</v>
      </c>
      <c r="X177" s="3">
        <v>41176</v>
      </c>
      <c r="Y177" s="4">
        <v>12</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3">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489</v>
      </c>
      <c r="S178" s="1" t="s">
        <v>60</v>
      </c>
      <c r="T178" s="1" t="s">
        <v>39</v>
      </c>
      <c r="U178" s="1" t="s">
        <v>40</v>
      </c>
      <c r="V178" s="1" t="s">
        <v>41</v>
      </c>
      <c r="W178" s="1" t="s">
        <v>42</v>
      </c>
      <c r="X178" s="3">
        <v>41791</v>
      </c>
      <c r="Y178" s="4">
        <v>11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3">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489</v>
      </c>
      <c r="S179" s="1" t="s">
        <v>60</v>
      </c>
      <c r="T179" s="1" t="s">
        <v>51</v>
      </c>
      <c r="U179" s="1" t="s">
        <v>40</v>
      </c>
      <c r="V179" s="1" t="s">
        <v>41</v>
      </c>
      <c r="W179" s="1" t="s">
        <v>42</v>
      </c>
      <c r="X179" s="3">
        <v>42679</v>
      </c>
      <c r="Y179" s="4">
        <v>8</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3">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489</v>
      </c>
      <c r="S180" s="1" t="s">
        <v>60</v>
      </c>
      <c r="T180" s="1" t="s">
        <v>51</v>
      </c>
      <c r="U180" s="1" t="s">
        <v>40</v>
      </c>
      <c r="V180" s="1" t="s">
        <v>41</v>
      </c>
      <c r="W180" s="1" t="s">
        <v>97</v>
      </c>
      <c r="X180" s="3">
        <v>40670</v>
      </c>
      <c r="Y180" s="4">
        <v>14</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3">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489</v>
      </c>
      <c r="S181" s="1" t="s">
        <v>60</v>
      </c>
      <c r="T181" s="1" t="s">
        <v>51</v>
      </c>
      <c r="U181" s="1" t="s">
        <v>40</v>
      </c>
      <c r="V181" s="1" t="s">
        <v>41</v>
      </c>
      <c r="W181" s="1" t="s">
        <v>42</v>
      </c>
      <c r="X181" s="3">
        <v>41589</v>
      </c>
      <c r="Y181" s="4">
        <v>11</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3">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489</v>
      </c>
      <c r="S182" s="1" t="s">
        <v>60</v>
      </c>
      <c r="T182" s="1" t="s">
        <v>39</v>
      </c>
      <c r="U182" s="1" t="s">
        <v>40</v>
      </c>
      <c r="V182" s="1" t="s">
        <v>41</v>
      </c>
      <c r="W182" s="1" t="s">
        <v>111</v>
      </c>
      <c r="X182" s="3">
        <v>41589</v>
      </c>
      <c r="Y182" s="4">
        <v>11</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3">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489</v>
      </c>
      <c r="S183" s="1" t="s">
        <v>60</v>
      </c>
      <c r="T183" s="1" t="s">
        <v>51</v>
      </c>
      <c r="U183" s="1" t="s">
        <v>40</v>
      </c>
      <c r="V183" s="1" t="s">
        <v>41</v>
      </c>
      <c r="W183" s="1" t="s">
        <v>42</v>
      </c>
      <c r="X183" s="3">
        <v>40694</v>
      </c>
      <c r="Y183" s="4">
        <v>14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3">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489</v>
      </c>
      <c r="S184" s="1" t="s">
        <v>60</v>
      </c>
      <c r="T184" s="1" t="s">
        <v>39</v>
      </c>
      <c r="U184" s="1" t="s">
        <v>40</v>
      </c>
      <c r="V184" s="1" t="s">
        <v>41</v>
      </c>
      <c r="W184" s="1" t="s">
        <v>81</v>
      </c>
      <c r="X184" s="3">
        <v>42093</v>
      </c>
      <c r="Y184" s="4">
        <v>10</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3">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489</v>
      </c>
      <c r="S185" s="1" t="s">
        <v>60</v>
      </c>
      <c r="T185" s="1" t="s">
        <v>51</v>
      </c>
      <c r="U185" s="1" t="s">
        <v>40</v>
      </c>
      <c r="V185" s="1" t="s">
        <v>41</v>
      </c>
      <c r="W185" s="1" t="s">
        <v>81</v>
      </c>
      <c r="X185" s="3">
        <v>41456</v>
      </c>
      <c r="Y185" s="4">
        <v>11</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3">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490</v>
      </c>
      <c r="S186" s="1" t="s">
        <v>38</v>
      </c>
      <c r="T186" s="1" t="s">
        <v>51</v>
      </c>
      <c r="U186" s="1" t="s">
        <v>40</v>
      </c>
      <c r="V186" s="1" t="s">
        <v>41</v>
      </c>
      <c r="W186" s="1" t="s">
        <v>97</v>
      </c>
      <c r="X186" s="3">
        <v>42528</v>
      </c>
      <c r="Y186" s="4">
        <v>9</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3">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489</v>
      </c>
      <c r="S187" s="1" t="s">
        <v>60</v>
      </c>
      <c r="T187" s="1" t="s">
        <v>39</v>
      </c>
      <c r="U187" s="1" t="s">
        <v>40</v>
      </c>
      <c r="V187" s="1" t="s">
        <v>41</v>
      </c>
      <c r="W187" s="1" t="s">
        <v>81</v>
      </c>
      <c r="X187" s="3">
        <v>40943</v>
      </c>
      <c r="Y187" s="4">
        <v>13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3">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489</v>
      </c>
      <c r="S188" s="1" t="s">
        <v>60</v>
      </c>
      <c r="T188" s="1" t="s">
        <v>39</v>
      </c>
      <c r="U188" s="1" t="s">
        <v>40</v>
      </c>
      <c r="V188" s="1" t="s">
        <v>41</v>
      </c>
      <c r="W188" s="1" t="s">
        <v>42</v>
      </c>
      <c r="X188" s="3">
        <v>42093</v>
      </c>
      <c r="Y188" s="4">
        <v>10</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3">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56</v>
      </c>
      <c r="R189" s="4" t="s">
        <v>489</v>
      </c>
      <c r="S189" s="1" t="s">
        <v>38</v>
      </c>
      <c r="T189" s="1" t="s">
        <v>39</v>
      </c>
      <c r="U189" s="1" t="s">
        <v>40</v>
      </c>
      <c r="V189" s="1" t="s">
        <v>343</v>
      </c>
      <c r="W189" s="1" t="s">
        <v>344</v>
      </c>
      <c r="X189" s="3">
        <v>41137</v>
      </c>
      <c r="Y189" s="4">
        <v>12</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3">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489</v>
      </c>
      <c r="S190" s="1" t="s">
        <v>38</v>
      </c>
      <c r="T190" s="1" t="s">
        <v>39</v>
      </c>
      <c r="U190" s="1" t="s">
        <v>40</v>
      </c>
      <c r="V190" s="1" t="s">
        <v>41</v>
      </c>
      <c r="W190" s="1" t="s">
        <v>42</v>
      </c>
      <c r="X190" s="3">
        <v>40770</v>
      </c>
      <c r="Y190" s="4">
        <v>13</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3">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489</v>
      </c>
      <c r="S191" s="1" t="s">
        <v>38</v>
      </c>
      <c r="T191" s="1" t="s">
        <v>51</v>
      </c>
      <c r="U191" s="1" t="s">
        <v>40</v>
      </c>
      <c r="V191" s="1" t="s">
        <v>41</v>
      </c>
      <c r="W191" s="1" t="s">
        <v>42</v>
      </c>
      <c r="X191" s="3">
        <v>40735</v>
      </c>
      <c r="Y191" s="4">
        <v>13</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3">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489</v>
      </c>
      <c r="S192" s="1" t="s">
        <v>38</v>
      </c>
      <c r="T192" s="1" t="s">
        <v>51</v>
      </c>
      <c r="U192" s="1" t="s">
        <v>106</v>
      </c>
      <c r="V192" s="1" t="s">
        <v>88</v>
      </c>
      <c r="W192" s="1" t="s">
        <v>81</v>
      </c>
      <c r="X192" s="3">
        <v>40954</v>
      </c>
      <c r="Y192" s="4">
        <v>13</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3">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489</v>
      </c>
      <c r="S193" s="1" t="s">
        <v>60</v>
      </c>
      <c r="T193" s="1" t="s">
        <v>39</v>
      </c>
      <c r="U193" s="1" t="s">
        <v>40</v>
      </c>
      <c r="V193" s="1" t="s">
        <v>41</v>
      </c>
      <c r="W193" s="1" t="s">
        <v>81</v>
      </c>
      <c r="X193" s="3">
        <v>41407</v>
      </c>
      <c r="Y193" s="4">
        <v>12</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3">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489</v>
      </c>
      <c r="S194" s="1" t="s">
        <v>38</v>
      </c>
      <c r="T194" s="1" t="s">
        <v>39</v>
      </c>
      <c r="U194" s="1" t="s">
        <v>40</v>
      </c>
      <c r="V194" s="1" t="s">
        <v>41</v>
      </c>
      <c r="W194" s="1" t="s">
        <v>81</v>
      </c>
      <c r="X194" s="3">
        <v>41153</v>
      </c>
      <c r="Y194" s="4">
        <v>12</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3">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489</v>
      </c>
      <c r="S195" s="1" t="s">
        <v>60</v>
      </c>
      <c r="T195" s="1" t="s">
        <v>51</v>
      </c>
      <c r="U195" s="1" t="s">
        <v>40</v>
      </c>
      <c r="V195" s="1" t="s">
        <v>41</v>
      </c>
      <c r="W195" s="1" t="s">
        <v>42</v>
      </c>
      <c r="X195" s="3">
        <v>42051</v>
      </c>
      <c r="Y195" s="4">
        <v>10</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3">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489</v>
      </c>
      <c r="S196" s="1" t="s">
        <v>60</v>
      </c>
      <c r="T196" s="1" t="s">
        <v>66</v>
      </c>
      <c r="U196" s="1" t="s">
        <v>40</v>
      </c>
      <c r="V196" s="1" t="s">
        <v>41</v>
      </c>
      <c r="W196" s="1" t="s">
        <v>42</v>
      </c>
      <c r="X196" s="3">
        <v>41278</v>
      </c>
      <c r="Y196" s="4">
        <v>12</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3">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490</v>
      </c>
      <c r="S197" s="1" t="s">
        <v>38</v>
      </c>
      <c r="T197" s="1" t="s">
        <v>136</v>
      </c>
      <c r="U197" s="1" t="s">
        <v>40</v>
      </c>
      <c r="V197" s="1" t="s">
        <v>41</v>
      </c>
      <c r="W197" s="1" t="s">
        <v>81</v>
      </c>
      <c r="X197" s="3">
        <v>41407</v>
      </c>
      <c r="Y197" s="4">
        <v>12</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3">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489</v>
      </c>
      <c r="S198" s="1" t="s">
        <v>38</v>
      </c>
      <c r="T198" s="1" t="s">
        <v>39</v>
      </c>
      <c r="U198" s="1" t="s">
        <v>40</v>
      </c>
      <c r="V198" s="1" t="s">
        <v>41</v>
      </c>
      <c r="W198" s="1" t="s">
        <v>111</v>
      </c>
      <c r="X198" s="3">
        <v>41493</v>
      </c>
      <c r="Y198" s="4">
        <v>11</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3">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489</v>
      </c>
      <c r="S199" s="1" t="s">
        <v>38</v>
      </c>
      <c r="T199" s="1" t="s">
        <v>39</v>
      </c>
      <c r="U199" s="1" t="s">
        <v>40</v>
      </c>
      <c r="V199" s="1" t="s">
        <v>41</v>
      </c>
      <c r="W199" s="1" t="s">
        <v>111</v>
      </c>
      <c r="X199" s="3">
        <v>43010</v>
      </c>
      <c r="Y199" s="4">
        <v>7</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3">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489</v>
      </c>
      <c r="S200" s="1" t="s">
        <v>38</v>
      </c>
      <c r="T200" s="1" t="s">
        <v>39</v>
      </c>
      <c r="U200" s="1" t="s">
        <v>40</v>
      </c>
      <c r="V200" s="1" t="s">
        <v>41</v>
      </c>
      <c r="W200" s="1" t="s">
        <v>81</v>
      </c>
      <c r="X200" s="3">
        <v>40812</v>
      </c>
      <c r="Y200" s="4">
        <v>13</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3">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489</v>
      </c>
      <c r="S201" s="1" t="s">
        <v>38</v>
      </c>
      <c r="T201" s="1" t="s">
        <v>51</v>
      </c>
      <c r="U201" s="1" t="s">
        <v>40</v>
      </c>
      <c r="V201" s="1" t="s">
        <v>41</v>
      </c>
      <c r="W201" s="1" t="s">
        <v>42</v>
      </c>
      <c r="X201" s="3">
        <v>41278</v>
      </c>
      <c r="Y201" s="4">
        <v>12</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3">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489</v>
      </c>
      <c r="S202" s="1" t="s">
        <v>38</v>
      </c>
      <c r="T202" s="1" t="s">
        <v>51</v>
      </c>
      <c r="U202" s="1" t="s">
        <v>40</v>
      </c>
      <c r="V202" s="1" t="s">
        <v>41</v>
      </c>
      <c r="W202" s="1" t="s">
        <v>42</v>
      </c>
      <c r="X202" s="3">
        <v>41978</v>
      </c>
      <c r="Y202" s="4">
        <v>10</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3">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489</v>
      </c>
      <c r="S203" s="1" t="s">
        <v>60</v>
      </c>
      <c r="T203" s="1" t="s">
        <v>136</v>
      </c>
      <c r="U203" s="1" t="s">
        <v>40</v>
      </c>
      <c r="V203" s="1" t="s">
        <v>41</v>
      </c>
      <c r="W203" s="1" t="s">
        <v>81</v>
      </c>
      <c r="X203" s="3">
        <v>41278</v>
      </c>
      <c r="Y203" s="4">
        <v>12</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3">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489</v>
      </c>
      <c r="S204" s="1" t="s">
        <v>60</v>
      </c>
      <c r="T204" s="1" t="s">
        <v>39</v>
      </c>
      <c r="U204" s="1" t="s">
        <v>40</v>
      </c>
      <c r="V204" s="1" t="s">
        <v>41</v>
      </c>
      <c r="W204" s="1" t="s">
        <v>97</v>
      </c>
      <c r="X204" s="3">
        <v>41493</v>
      </c>
      <c r="Y204" s="4">
        <v>11</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3">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489</v>
      </c>
      <c r="S205" s="1" t="s">
        <v>60</v>
      </c>
      <c r="T205" s="1" t="s">
        <v>39</v>
      </c>
      <c r="U205" s="1" t="s">
        <v>40</v>
      </c>
      <c r="V205" s="1" t="s">
        <v>41</v>
      </c>
      <c r="W205" s="1" t="s">
        <v>42</v>
      </c>
      <c r="X205" s="3">
        <v>41493</v>
      </c>
      <c r="Y205" s="4">
        <v>11</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3">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490</v>
      </c>
      <c r="S206" s="1" t="s">
        <v>60</v>
      </c>
      <c r="T206" s="1" t="s">
        <v>39</v>
      </c>
      <c r="U206" s="1" t="s">
        <v>40</v>
      </c>
      <c r="V206" s="1" t="s">
        <v>41</v>
      </c>
      <c r="W206" s="1" t="s">
        <v>42</v>
      </c>
      <c r="X206" s="3">
        <v>41923</v>
      </c>
      <c r="Y206" s="4">
        <v>10</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3">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489</v>
      </c>
      <c r="S207" s="1" t="s">
        <v>60</v>
      </c>
      <c r="T207" s="1" t="s">
        <v>39</v>
      </c>
      <c r="U207" s="1" t="s">
        <v>40</v>
      </c>
      <c r="V207" s="1" t="s">
        <v>41</v>
      </c>
      <c r="W207" s="1" t="s">
        <v>97</v>
      </c>
      <c r="X207" s="3">
        <v>41729</v>
      </c>
      <c r="Y207" s="4">
        <v>11</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3">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489</v>
      </c>
      <c r="S208" s="1" t="s">
        <v>60</v>
      </c>
      <c r="T208" s="1" t="s">
        <v>51</v>
      </c>
      <c r="U208" s="1" t="s">
        <v>40</v>
      </c>
      <c r="V208" s="1" t="s">
        <v>41</v>
      </c>
      <c r="W208" s="1" t="s">
        <v>111</v>
      </c>
      <c r="X208" s="3">
        <v>40677</v>
      </c>
      <c r="Y208" s="4">
        <v>14</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3">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489</v>
      </c>
      <c r="S209" s="1" t="s">
        <v>60</v>
      </c>
      <c r="T209" s="1" t="s">
        <v>39</v>
      </c>
      <c r="U209" s="1" t="s">
        <v>40</v>
      </c>
      <c r="V209" s="1" t="s">
        <v>88</v>
      </c>
      <c r="W209" s="1" t="s">
        <v>42</v>
      </c>
      <c r="X209" s="3">
        <v>41547</v>
      </c>
      <c r="Y209" s="4">
        <v>11</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3">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489</v>
      </c>
      <c r="S210" s="1" t="s">
        <v>38</v>
      </c>
      <c r="T210" s="1" t="s">
        <v>51</v>
      </c>
      <c r="U210" s="1" t="s">
        <v>40</v>
      </c>
      <c r="V210" s="1" t="s">
        <v>41</v>
      </c>
      <c r="W210" s="1" t="s">
        <v>42</v>
      </c>
      <c r="X210" s="3">
        <v>41547</v>
      </c>
      <c r="Y210" s="4">
        <v>11</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3">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489</v>
      </c>
      <c r="S211" s="1" t="s">
        <v>38</v>
      </c>
      <c r="T211" s="1" t="s">
        <v>39</v>
      </c>
      <c r="U211" s="1" t="s">
        <v>40</v>
      </c>
      <c r="V211" s="1" t="s">
        <v>41</v>
      </c>
      <c r="W211" s="1" t="s">
        <v>81</v>
      </c>
      <c r="X211" s="3">
        <v>41687</v>
      </c>
      <c r="Y211" s="4">
        <v>11</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3">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489</v>
      </c>
      <c r="S212" s="1" t="s">
        <v>38</v>
      </c>
      <c r="T212" s="1" t="s">
        <v>39</v>
      </c>
      <c r="U212" s="1" t="s">
        <v>40</v>
      </c>
      <c r="V212" s="1" t="s">
        <v>41</v>
      </c>
      <c r="W212" s="1" t="s">
        <v>42</v>
      </c>
      <c r="X212" s="3">
        <v>42125</v>
      </c>
      <c r="Y212" s="4">
        <v>10</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3">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489</v>
      </c>
      <c r="S213" s="1" t="s">
        <v>60</v>
      </c>
      <c r="T213" s="1" t="s">
        <v>51</v>
      </c>
      <c r="U213" s="1" t="s">
        <v>40</v>
      </c>
      <c r="V213" s="1" t="s">
        <v>41</v>
      </c>
      <c r="W213" s="1" t="s">
        <v>42</v>
      </c>
      <c r="X213" s="3">
        <v>40726</v>
      </c>
      <c r="Y213" s="4">
        <v>13</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3">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489</v>
      </c>
      <c r="S214" s="1" t="s">
        <v>38</v>
      </c>
      <c r="T214" s="1" t="s">
        <v>39</v>
      </c>
      <c r="U214" s="1" t="s">
        <v>40</v>
      </c>
      <c r="V214" s="1" t="s">
        <v>41</v>
      </c>
      <c r="W214" s="1" t="s">
        <v>81</v>
      </c>
      <c r="X214" s="3">
        <v>40735</v>
      </c>
      <c r="Y214" s="4">
        <v>13</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3">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489</v>
      </c>
      <c r="S215" s="1" t="s">
        <v>38</v>
      </c>
      <c r="T215" s="1" t="s">
        <v>51</v>
      </c>
      <c r="U215" s="1" t="s">
        <v>40</v>
      </c>
      <c r="V215" s="1" t="s">
        <v>41</v>
      </c>
      <c r="W215" s="1" t="s">
        <v>42</v>
      </c>
      <c r="X215" s="3">
        <v>41651</v>
      </c>
      <c r="Y215" s="4">
        <v>11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3">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35</v>
      </c>
      <c r="R216" s="4" t="s">
        <v>489</v>
      </c>
      <c r="S216" s="1" t="s">
        <v>38</v>
      </c>
      <c r="T216" s="1" t="s">
        <v>39</v>
      </c>
      <c r="U216" s="1" t="s">
        <v>40</v>
      </c>
      <c r="V216" s="1" t="s">
        <v>41</v>
      </c>
      <c r="W216" s="1" t="s">
        <v>81</v>
      </c>
      <c r="X216" s="3">
        <v>40817</v>
      </c>
      <c r="Y216" s="4">
        <v>13</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3">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38</v>
      </c>
      <c r="R217" s="4" t="s">
        <v>489</v>
      </c>
      <c r="S217" s="1" t="s">
        <v>60</v>
      </c>
      <c r="T217" s="1" t="s">
        <v>51</v>
      </c>
      <c r="U217" s="1" t="s">
        <v>40</v>
      </c>
      <c r="V217" s="1" t="s">
        <v>41</v>
      </c>
      <c r="W217" s="1" t="s">
        <v>111</v>
      </c>
      <c r="X217" s="3">
        <v>40670</v>
      </c>
      <c r="Y217" s="4">
        <v>14</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3">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489</v>
      </c>
      <c r="S218" s="1" t="s">
        <v>60</v>
      </c>
      <c r="T218" s="1" t="s">
        <v>39</v>
      </c>
      <c r="U218" s="1" t="s">
        <v>40</v>
      </c>
      <c r="V218" s="1" t="s">
        <v>41</v>
      </c>
      <c r="W218" s="1" t="s">
        <v>42</v>
      </c>
      <c r="X218" s="3">
        <v>40679</v>
      </c>
      <c r="Y218" s="4">
        <v>14</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3">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489</v>
      </c>
      <c r="S219" s="1" t="s">
        <v>60</v>
      </c>
      <c r="T219" s="1" t="s">
        <v>51</v>
      </c>
      <c r="U219" s="1" t="s">
        <v>40</v>
      </c>
      <c r="V219" s="1" t="s">
        <v>41</v>
      </c>
      <c r="W219" s="1" t="s">
        <v>42</v>
      </c>
      <c r="X219" s="3">
        <v>40679</v>
      </c>
      <c r="Y219" s="4">
        <v>14</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3">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489</v>
      </c>
      <c r="S220" s="1" t="s">
        <v>60</v>
      </c>
      <c r="T220" s="1" t="s">
        <v>51</v>
      </c>
      <c r="U220" s="1" t="s">
        <v>40</v>
      </c>
      <c r="V220" s="1" t="s">
        <v>41</v>
      </c>
      <c r="W220" s="1" t="s">
        <v>42</v>
      </c>
      <c r="X220" s="3">
        <v>40476</v>
      </c>
      <c r="Y220" s="4">
        <v>14</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3">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489</v>
      </c>
      <c r="S221" s="1" t="s">
        <v>60</v>
      </c>
      <c r="T221" s="1" t="s">
        <v>51</v>
      </c>
      <c r="U221" s="1" t="s">
        <v>106</v>
      </c>
      <c r="V221" s="1" t="s">
        <v>41</v>
      </c>
      <c r="W221" s="1" t="s">
        <v>111</v>
      </c>
      <c r="X221" s="3">
        <v>40943</v>
      </c>
      <c r="Y221" s="4">
        <v>13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3">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489</v>
      </c>
      <c r="S222" s="1" t="s">
        <v>60</v>
      </c>
      <c r="T222" s="1" t="s">
        <v>51</v>
      </c>
      <c r="U222" s="1" t="s">
        <v>40</v>
      </c>
      <c r="V222" s="1" t="s">
        <v>41</v>
      </c>
      <c r="W222" s="1" t="s">
        <v>81</v>
      </c>
      <c r="X222" s="3">
        <v>41923</v>
      </c>
      <c r="Y222" s="4">
        <v>10</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3">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490</v>
      </c>
      <c r="S223" s="1" t="s">
        <v>38</v>
      </c>
      <c r="T223" s="1" t="s">
        <v>51</v>
      </c>
      <c r="U223" s="1" t="s">
        <v>40</v>
      </c>
      <c r="V223" s="1" t="s">
        <v>41</v>
      </c>
      <c r="W223" s="1" t="s">
        <v>111</v>
      </c>
      <c r="X223" s="3">
        <v>40670</v>
      </c>
      <c r="Y223" s="4">
        <v>14</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3">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489</v>
      </c>
      <c r="S224" s="1" t="s">
        <v>38</v>
      </c>
      <c r="T224" s="1" t="s">
        <v>39</v>
      </c>
      <c r="U224" s="1" t="s">
        <v>40</v>
      </c>
      <c r="V224" s="1" t="s">
        <v>41</v>
      </c>
      <c r="W224" s="1" t="s">
        <v>42</v>
      </c>
      <c r="X224" s="3">
        <v>39213</v>
      </c>
      <c r="Y224" s="4">
        <v>18</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3">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489</v>
      </c>
      <c r="S225" s="1" t="s">
        <v>60</v>
      </c>
      <c r="T225" s="1" t="s">
        <v>51</v>
      </c>
      <c r="U225" s="1" t="s">
        <v>40</v>
      </c>
      <c r="V225" s="1" t="s">
        <v>41</v>
      </c>
      <c r="W225" s="1" t="s">
        <v>81</v>
      </c>
      <c r="X225" s="3">
        <v>41153</v>
      </c>
      <c r="Y225" s="4">
        <v>12</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3">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42</v>
      </c>
      <c r="R226" s="4" t="s">
        <v>489</v>
      </c>
      <c r="S226" s="1" t="s">
        <v>60</v>
      </c>
      <c r="T226" s="1" t="s">
        <v>66</v>
      </c>
      <c r="U226" s="1" t="s">
        <v>106</v>
      </c>
      <c r="V226" s="1" t="s">
        <v>41</v>
      </c>
      <c r="W226" s="1" t="s">
        <v>111</v>
      </c>
      <c r="X226" s="3">
        <v>40679</v>
      </c>
      <c r="Y226" s="4">
        <v>14</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3">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489</v>
      </c>
      <c r="S227" s="1" t="s">
        <v>38</v>
      </c>
      <c r="T227" s="1" t="s">
        <v>39</v>
      </c>
      <c r="U227" s="1" t="s">
        <v>40</v>
      </c>
      <c r="V227" s="1" t="s">
        <v>41</v>
      </c>
      <c r="W227" s="1" t="s">
        <v>42</v>
      </c>
      <c r="X227" s="3">
        <v>41791</v>
      </c>
      <c r="Y227" s="4">
        <v>11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3">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489</v>
      </c>
      <c r="S228" s="1" t="s">
        <v>60</v>
      </c>
      <c r="T228" s="1" t="s">
        <v>66</v>
      </c>
      <c r="U228" s="1" t="s">
        <v>40</v>
      </c>
      <c r="V228" s="1" t="s">
        <v>41</v>
      </c>
      <c r="W228" s="1" t="s">
        <v>42</v>
      </c>
      <c r="X228" s="3">
        <v>41176</v>
      </c>
      <c r="Y228" s="4">
        <v>12</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3">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489</v>
      </c>
      <c r="S229" s="1" t="s">
        <v>38</v>
      </c>
      <c r="T229" s="1" t="s">
        <v>51</v>
      </c>
      <c r="U229" s="1" t="s">
        <v>106</v>
      </c>
      <c r="V229" s="1" t="s">
        <v>41</v>
      </c>
      <c r="W229" s="1" t="s">
        <v>81</v>
      </c>
      <c r="X229" s="3">
        <v>40595</v>
      </c>
      <c r="Y229" s="4">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3">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489</v>
      </c>
      <c r="S230" s="1" t="s">
        <v>60</v>
      </c>
      <c r="T230" s="1" t="s">
        <v>51</v>
      </c>
      <c r="U230" s="1" t="s">
        <v>40</v>
      </c>
      <c r="V230" s="1" t="s">
        <v>41</v>
      </c>
      <c r="W230" s="1" t="s">
        <v>81</v>
      </c>
      <c r="X230" s="3">
        <v>42410</v>
      </c>
      <c r="Y230" s="4">
        <v>9</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3">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489</v>
      </c>
      <c r="S231" s="1" t="s">
        <v>38</v>
      </c>
      <c r="T231" s="1" t="s">
        <v>66</v>
      </c>
      <c r="U231" s="1" t="s">
        <v>40</v>
      </c>
      <c r="V231" s="1" t="s">
        <v>41</v>
      </c>
      <c r="W231" s="1" t="s">
        <v>42</v>
      </c>
      <c r="X231" s="3">
        <v>40812</v>
      </c>
      <c r="Y231" s="4">
        <v>13</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3">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489</v>
      </c>
      <c r="S232" s="1" t="s">
        <v>38</v>
      </c>
      <c r="T232" s="1" t="s">
        <v>51</v>
      </c>
      <c r="U232" s="1" t="s">
        <v>40</v>
      </c>
      <c r="V232" s="1" t="s">
        <v>41</v>
      </c>
      <c r="W232" s="1" t="s">
        <v>42</v>
      </c>
      <c r="X232" s="3">
        <v>41978</v>
      </c>
      <c r="Y232" s="4">
        <v>10</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3">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489</v>
      </c>
      <c r="S233" s="1" t="s">
        <v>38</v>
      </c>
      <c r="T233" s="1" t="s">
        <v>66</v>
      </c>
      <c r="U233" s="1" t="s">
        <v>40</v>
      </c>
      <c r="V233" s="1" t="s">
        <v>88</v>
      </c>
      <c r="W233" s="1" t="s">
        <v>42</v>
      </c>
      <c r="X233" s="3">
        <v>40679</v>
      </c>
      <c r="Y233" s="4">
        <v>14</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3">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489</v>
      </c>
      <c r="S234" s="1" t="s">
        <v>60</v>
      </c>
      <c r="T234" s="1" t="s">
        <v>51</v>
      </c>
      <c r="U234" s="1" t="s">
        <v>40</v>
      </c>
      <c r="V234" s="1" t="s">
        <v>41</v>
      </c>
      <c r="W234" s="1" t="s">
        <v>111</v>
      </c>
      <c r="X234" s="3">
        <v>40875</v>
      </c>
      <c r="Y234" s="4">
        <v>13</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3">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489</v>
      </c>
      <c r="S235" s="1" t="s">
        <v>60</v>
      </c>
      <c r="T235" s="1" t="s">
        <v>66</v>
      </c>
      <c r="U235" s="1" t="s">
        <v>106</v>
      </c>
      <c r="V235" s="1" t="s">
        <v>41</v>
      </c>
      <c r="W235" s="1" t="s">
        <v>81</v>
      </c>
      <c r="X235" s="3">
        <v>40812</v>
      </c>
      <c r="Y235" s="4">
        <v>13</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3">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489</v>
      </c>
      <c r="S236" s="1" t="s">
        <v>38</v>
      </c>
      <c r="T236" s="1" t="s">
        <v>51</v>
      </c>
      <c r="U236" s="1" t="s">
        <v>40</v>
      </c>
      <c r="V236" s="1" t="s">
        <v>41</v>
      </c>
      <c r="W236" s="1" t="s">
        <v>42</v>
      </c>
      <c r="X236" s="3">
        <v>40670</v>
      </c>
      <c r="Y236" s="4">
        <v>14</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3">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489</v>
      </c>
      <c r="S237" s="1" t="s">
        <v>38</v>
      </c>
      <c r="T237" s="1" t="s">
        <v>51</v>
      </c>
      <c r="U237" s="1" t="s">
        <v>40</v>
      </c>
      <c r="V237" s="1" t="s">
        <v>41</v>
      </c>
      <c r="W237" s="1" t="s">
        <v>81</v>
      </c>
      <c r="X237" s="3">
        <v>40817</v>
      </c>
      <c r="Y237" s="4">
        <v>13</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3">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489</v>
      </c>
      <c r="S238" s="1" t="s">
        <v>60</v>
      </c>
      <c r="T238" s="1" t="s">
        <v>51</v>
      </c>
      <c r="U238" s="1" t="s">
        <v>40</v>
      </c>
      <c r="V238" s="1" t="s">
        <v>41</v>
      </c>
      <c r="W238" s="1" t="s">
        <v>42</v>
      </c>
      <c r="X238" s="3">
        <v>40817</v>
      </c>
      <c r="Y238" s="4">
        <v>13</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3">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490</v>
      </c>
      <c r="S239" s="1" t="s">
        <v>38</v>
      </c>
      <c r="T239" s="1" t="s">
        <v>77</v>
      </c>
      <c r="U239" s="1" t="s">
        <v>40</v>
      </c>
      <c r="V239" s="1" t="s">
        <v>41</v>
      </c>
      <c r="W239" s="1" t="s">
        <v>42</v>
      </c>
      <c r="X239" s="3">
        <v>41493</v>
      </c>
      <c r="Y239" s="4">
        <v>11</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3">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489</v>
      </c>
      <c r="S240" s="1" t="s">
        <v>60</v>
      </c>
      <c r="T240" s="1" t="s">
        <v>51</v>
      </c>
      <c r="U240" s="1" t="s">
        <v>40</v>
      </c>
      <c r="V240" s="1" t="s">
        <v>41</v>
      </c>
      <c r="W240" s="1" t="s">
        <v>42</v>
      </c>
      <c r="X240" s="3">
        <v>42051</v>
      </c>
      <c r="Y240" s="4">
        <v>10</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3">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489</v>
      </c>
      <c r="S241" s="1" t="s">
        <v>60</v>
      </c>
      <c r="T241" s="1" t="s">
        <v>39</v>
      </c>
      <c r="U241" s="1" t="s">
        <v>40</v>
      </c>
      <c r="V241" s="1" t="s">
        <v>88</v>
      </c>
      <c r="W241" s="1" t="s">
        <v>42</v>
      </c>
      <c r="X241" s="3">
        <v>42125</v>
      </c>
      <c r="Y241" s="4">
        <v>10</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3">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56</v>
      </c>
      <c r="R242" s="4" t="s">
        <v>489</v>
      </c>
      <c r="S242" s="1" t="s">
        <v>60</v>
      </c>
      <c r="T242" s="1" t="s">
        <v>39</v>
      </c>
      <c r="U242" s="1" t="s">
        <v>40</v>
      </c>
      <c r="V242" s="1" t="s">
        <v>41</v>
      </c>
      <c r="W242" s="1" t="s">
        <v>81</v>
      </c>
      <c r="X242" s="3">
        <v>42917</v>
      </c>
      <c r="Y242" s="4">
        <v>7</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3">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489</v>
      </c>
      <c r="S243" s="1" t="s">
        <v>60</v>
      </c>
      <c r="T243" s="1" t="s">
        <v>136</v>
      </c>
      <c r="U243" s="1" t="s">
        <v>40</v>
      </c>
      <c r="V243" s="1" t="s">
        <v>41</v>
      </c>
      <c r="W243" s="1" t="s">
        <v>42</v>
      </c>
      <c r="X243" s="3">
        <v>41791</v>
      </c>
      <c r="Y243" s="4">
        <v>11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3">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489</v>
      </c>
      <c r="S244" s="1" t="s">
        <v>38</v>
      </c>
      <c r="T244" s="1" t="s">
        <v>39</v>
      </c>
      <c r="U244" s="1" t="s">
        <v>40</v>
      </c>
      <c r="V244" s="1" t="s">
        <v>41</v>
      </c>
      <c r="W244" s="1" t="s">
        <v>42</v>
      </c>
      <c r="X244" s="3">
        <v>40637</v>
      </c>
      <c r="Y244" s="4">
        <v>14</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3">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489</v>
      </c>
      <c r="S245" s="1" t="s">
        <v>38</v>
      </c>
      <c r="T245" s="1" t="s">
        <v>39</v>
      </c>
      <c r="U245" s="1" t="s">
        <v>40</v>
      </c>
      <c r="V245" s="1" t="s">
        <v>41</v>
      </c>
      <c r="W245" s="1" t="s">
        <v>42</v>
      </c>
      <c r="X245" s="3">
        <v>41294</v>
      </c>
      <c r="Y245" s="4">
        <v>12</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3">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489</v>
      </c>
      <c r="S246" s="1" t="s">
        <v>38</v>
      </c>
      <c r="T246" s="1" t="s">
        <v>66</v>
      </c>
      <c r="U246" s="1" t="s">
        <v>40</v>
      </c>
      <c r="V246" s="1" t="s">
        <v>41</v>
      </c>
      <c r="W246" s="1" t="s">
        <v>81</v>
      </c>
      <c r="X246" s="3">
        <v>41153</v>
      </c>
      <c r="Y246" s="4">
        <v>12</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3">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489</v>
      </c>
      <c r="S247" s="1" t="s">
        <v>60</v>
      </c>
      <c r="T247" s="1" t="s">
        <v>51</v>
      </c>
      <c r="U247" s="1" t="s">
        <v>40</v>
      </c>
      <c r="V247" s="1" t="s">
        <v>41</v>
      </c>
      <c r="W247" s="1" t="s">
        <v>42</v>
      </c>
      <c r="X247" s="3">
        <v>41040</v>
      </c>
      <c r="Y247" s="4">
        <v>13</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3">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489</v>
      </c>
      <c r="S248" s="1" t="s">
        <v>60</v>
      </c>
      <c r="T248" s="1" t="s">
        <v>39</v>
      </c>
      <c r="U248" s="1" t="s">
        <v>40</v>
      </c>
      <c r="V248" s="1" t="s">
        <v>41</v>
      </c>
      <c r="W248" s="1" t="s">
        <v>81</v>
      </c>
      <c r="X248" s="3">
        <v>42467</v>
      </c>
      <c r="Y248" s="4">
        <v>9</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3">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489</v>
      </c>
      <c r="S249" s="1" t="s">
        <v>38</v>
      </c>
      <c r="T249" s="1" t="s">
        <v>39</v>
      </c>
      <c r="U249" s="1" t="s">
        <v>40</v>
      </c>
      <c r="V249" s="1" t="s">
        <v>41</v>
      </c>
      <c r="W249" s="1" t="s">
        <v>42</v>
      </c>
      <c r="X249" s="3">
        <v>39934</v>
      </c>
      <c r="Y249" s="4">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3">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490</v>
      </c>
      <c r="S250" s="1" t="s">
        <v>38</v>
      </c>
      <c r="T250" s="1" t="s">
        <v>51</v>
      </c>
      <c r="U250" s="1" t="s">
        <v>40</v>
      </c>
      <c r="V250" s="1" t="s">
        <v>41</v>
      </c>
      <c r="W250" s="1" t="s">
        <v>42</v>
      </c>
      <c r="X250" s="3">
        <v>40420</v>
      </c>
      <c r="Y250" s="4">
        <v>14</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3">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489</v>
      </c>
      <c r="S251" s="1" t="s">
        <v>38</v>
      </c>
      <c r="T251" s="1" t="s">
        <v>66</v>
      </c>
      <c r="U251" s="1" t="s">
        <v>40</v>
      </c>
      <c r="V251" s="1" t="s">
        <v>41</v>
      </c>
      <c r="W251" s="1" t="s">
        <v>81</v>
      </c>
      <c r="X251" s="3">
        <v>42125</v>
      </c>
      <c r="Y251" s="4">
        <v>10</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3">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489</v>
      </c>
      <c r="S252" s="1" t="s">
        <v>60</v>
      </c>
      <c r="T252" s="1" t="s">
        <v>51</v>
      </c>
      <c r="U252" s="1" t="s">
        <v>40</v>
      </c>
      <c r="V252" s="1" t="s">
        <v>41</v>
      </c>
      <c r="W252" s="1" t="s">
        <v>81</v>
      </c>
      <c r="X252" s="3">
        <v>41547</v>
      </c>
      <c r="Y252" s="4">
        <v>11</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3">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489</v>
      </c>
      <c r="S253" s="1" t="s">
        <v>60</v>
      </c>
      <c r="T253" s="1" t="s">
        <v>39</v>
      </c>
      <c r="U253" s="1" t="s">
        <v>40</v>
      </c>
      <c r="V253" s="1" t="s">
        <v>41</v>
      </c>
      <c r="W253" s="1" t="s">
        <v>111</v>
      </c>
      <c r="X253" s="3">
        <v>41547</v>
      </c>
      <c r="Y253" s="4">
        <v>11</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3">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489</v>
      </c>
      <c r="S254" s="1" t="s">
        <v>60</v>
      </c>
      <c r="T254" s="1" t="s">
        <v>51</v>
      </c>
      <c r="U254" s="1" t="s">
        <v>40</v>
      </c>
      <c r="V254" s="1" t="s">
        <v>41</v>
      </c>
      <c r="W254" s="1" t="s">
        <v>42</v>
      </c>
      <c r="X254" s="3">
        <v>41547</v>
      </c>
      <c r="Y254" s="4">
        <v>11</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3">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489</v>
      </c>
      <c r="S255" s="1" t="s">
        <v>60</v>
      </c>
      <c r="T255" s="1" t="s">
        <v>51</v>
      </c>
      <c r="U255" s="1" t="s">
        <v>40</v>
      </c>
      <c r="V255" s="1" t="s">
        <v>41</v>
      </c>
      <c r="W255" s="1" t="s">
        <v>42</v>
      </c>
      <c r="X255" s="3">
        <v>41505</v>
      </c>
      <c r="Y255" s="4">
        <v>11</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3">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489</v>
      </c>
      <c r="S256" s="1" t="s">
        <v>38</v>
      </c>
      <c r="T256" s="1" t="s">
        <v>51</v>
      </c>
      <c r="U256" s="1" t="s">
        <v>40</v>
      </c>
      <c r="V256" s="1" t="s">
        <v>88</v>
      </c>
      <c r="W256" s="1" t="s">
        <v>42</v>
      </c>
      <c r="X256" s="3">
        <v>42125</v>
      </c>
      <c r="Y256" s="4">
        <v>10</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3">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489</v>
      </c>
      <c r="S257" s="1" t="s">
        <v>60</v>
      </c>
      <c r="T257" s="1" t="s">
        <v>39</v>
      </c>
      <c r="U257" s="1" t="s">
        <v>40</v>
      </c>
      <c r="V257" s="1" t="s">
        <v>41</v>
      </c>
      <c r="W257" s="1" t="s">
        <v>42</v>
      </c>
      <c r="X257" s="3">
        <v>42009</v>
      </c>
      <c r="Y257" s="4">
        <v>10</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3">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489</v>
      </c>
      <c r="S258" s="1" t="s">
        <v>60</v>
      </c>
      <c r="T258" s="1" t="s">
        <v>39</v>
      </c>
      <c r="U258" s="1" t="s">
        <v>40</v>
      </c>
      <c r="V258" s="1" t="s">
        <v>41</v>
      </c>
      <c r="W258" s="1" t="s">
        <v>42</v>
      </c>
      <c r="X258" s="3">
        <v>40112</v>
      </c>
      <c r="Y258" s="4">
        <v>15</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3">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490</v>
      </c>
      <c r="S259" s="1" t="s">
        <v>38</v>
      </c>
      <c r="T259" s="1" t="s">
        <v>39</v>
      </c>
      <c r="U259" s="1" t="s">
        <v>40</v>
      </c>
      <c r="V259" s="1" t="s">
        <v>41</v>
      </c>
      <c r="W259" s="1" t="s">
        <v>42</v>
      </c>
      <c r="X259" s="3">
        <v>41911</v>
      </c>
      <c r="Y259" s="4">
        <v>10</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3">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489</v>
      </c>
      <c r="S260" s="1" t="s">
        <v>38</v>
      </c>
      <c r="T260" s="1" t="s">
        <v>66</v>
      </c>
      <c r="U260" s="1" t="s">
        <v>40</v>
      </c>
      <c r="V260" s="1" t="s">
        <v>41</v>
      </c>
      <c r="W260" s="1" t="s">
        <v>81</v>
      </c>
      <c r="X260" s="3">
        <v>41777</v>
      </c>
      <c r="Y260" s="4">
        <v>11</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3">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489</v>
      </c>
      <c r="S261" s="1" t="s">
        <v>60</v>
      </c>
      <c r="T261" s="1" t="s">
        <v>51</v>
      </c>
      <c r="U261" s="1" t="s">
        <v>40</v>
      </c>
      <c r="V261" s="1" t="s">
        <v>41</v>
      </c>
      <c r="W261" s="1" t="s">
        <v>81</v>
      </c>
      <c r="X261" s="3">
        <v>40812</v>
      </c>
      <c r="Y261" s="4">
        <v>13</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3">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489</v>
      </c>
      <c r="S262" s="1" t="s">
        <v>60</v>
      </c>
      <c r="T262" s="1" t="s">
        <v>39</v>
      </c>
      <c r="U262" s="1" t="s">
        <v>40</v>
      </c>
      <c r="V262" s="1" t="s">
        <v>41</v>
      </c>
      <c r="W262" s="1" t="s">
        <v>42</v>
      </c>
      <c r="X262" s="3">
        <v>41589</v>
      </c>
      <c r="Y262" s="4">
        <v>11</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3">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489</v>
      </c>
      <c r="S263" s="1" t="s">
        <v>60</v>
      </c>
      <c r="T263" s="1" t="s">
        <v>51</v>
      </c>
      <c r="U263" s="1" t="s">
        <v>40</v>
      </c>
      <c r="V263" s="1" t="s">
        <v>41</v>
      </c>
      <c r="W263" s="1" t="s">
        <v>81</v>
      </c>
      <c r="X263" s="3">
        <v>40822</v>
      </c>
      <c r="Y263" s="4">
        <v>13</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3">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489</v>
      </c>
      <c r="S264" s="1" t="s">
        <v>38</v>
      </c>
      <c r="T264" s="1" t="s">
        <v>51</v>
      </c>
      <c r="U264" s="1" t="s">
        <v>40</v>
      </c>
      <c r="V264" s="1" t="s">
        <v>41</v>
      </c>
      <c r="W264" s="1" t="s">
        <v>111</v>
      </c>
      <c r="X264" s="3">
        <v>42551</v>
      </c>
      <c r="Y264" s="4">
        <v>8</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3">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489</v>
      </c>
      <c r="S265" s="1" t="s">
        <v>60</v>
      </c>
      <c r="T265" s="1" t="s">
        <v>51</v>
      </c>
      <c r="U265" s="1" t="s">
        <v>40</v>
      </c>
      <c r="V265" s="1" t="s">
        <v>41</v>
      </c>
      <c r="W265" s="1" t="s">
        <v>42</v>
      </c>
      <c r="X265" s="3">
        <v>40959</v>
      </c>
      <c r="Y265" s="4">
        <v>13</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3">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489</v>
      </c>
      <c r="S266" s="1" t="s">
        <v>60</v>
      </c>
      <c r="T266" s="1" t="s">
        <v>51</v>
      </c>
      <c r="U266" s="1" t="s">
        <v>40</v>
      </c>
      <c r="V266" s="1" t="s">
        <v>41</v>
      </c>
      <c r="W266" s="1" t="s">
        <v>42</v>
      </c>
      <c r="X266" s="3">
        <v>40949</v>
      </c>
      <c r="Y266" s="4">
        <v>13</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3">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489</v>
      </c>
      <c r="S267" s="1" t="s">
        <v>60</v>
      </c>
      <c r="T267" s="1" t="s">
        <v>66</v>
      </c>
      <c r="U267" s="1" t="s">
        <v>40</v>
      </c>
      <c r="V267" s="1" t="s">
        <v>41</v>
      </c>
      <c r="W267" s="1" t="s">
        <v>42</v>
      </c>
      <c r="X267" s="3">
        <v>40676</v>
      </c>
      <c r="Y267" s="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3">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489</v>
      </c>
      <c r="S268" s="1" t="s">
        <v>60</v>
      </c>
      <c r="T268" s="1" t="s">
        <v>66</v>
      </c>
      <c r="U268" s="1" t="s">
        <v>40</v>
      </c>
      <c r="V268" s="1" t="s">
        <v>41</v>
      </c>
      <c r="W268" s="1" t="s">
        <v>97</v>
      </c>
      <c r="X268" s="3">
        <v>40817</v>
      </c>
      <c r="Y268" s="4">
        <v>13</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3">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489</v>
      </c>
      <c r="S269" s="1" t="s">
        <v>38</v>
      </c>
      <c r="T269" s="1" t="s">
        <v>51</v>
      </c>
      <c r="U269" s="1" t="s">
        <v>40</v>
      </c>
      <c r="V269" s="1" t="s">
        <v>41</v>
      </c>
      <c r="W269" s="1" t="s">
        <v>42</v>
      </c>
      <c r="X269" s="3">
        <v>41978</v>
      </c>
      <c r="Y269" s="4">
        <v>10</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3">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489</v>
      </c>
      <c r="S270" s="1" t="s">
        <v>38</v>
      </c>
      <c r="T270" s="1" t="s">
        <v>39</v>
      </c>
      <c r="U270" s="1" t="s">
        <v>40</v>
      </c>
      <c r="V270" s="1" t="s">
        <v>41</v>
      </c>
      <c r="W270" s="1" t="s">
        <v>42</v>
      </c>
      <c r="X270" s="3">
        <v>41911</v>
      </c>
      <c r="Y270" s="4">
        <v>10</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3">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489</v>
      </c>
      <c r="S271" s="1" t="s">
        <v>38</v>
      </c>
      <c r="T271" s="1" t="s">
        <v>51</v>
      </c>
      <c r="U271" s="1" t="s">
        <v>40</v>
      </c>
      <c r="V271" s="1" t="s">
        <v>41</v>
      </c>
      <c r="W271" s="1" t="s">
        <v>111</v>
      </c>
      <c r="X271" s="3">
        <v>41687</v>
      </c>
      <c r="Y271" s="4">
        <v>11</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3">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489</v>
      </c>
      <c r="S272" s="1" t="s">
        <v>60</v>
      </c>
      <c r="T272" s="1" t="s">
        <v>51</v>
      </c>
      <c r="U272" s="1" t="s">
        <v>40</v>
      </c>
      <c r="V272" s="1" t="s">
        <v>41</v>
      </c>
      <c r="W272" s="1" t="s">
        <v>81</v>
      </c>
      <c r="X272" s="3">
        <v>40448</v>
      </c>
      <c r="Y272" s="4">
        <v>14</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3">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490</v>
      </c>
      <c r="S273" s="1" t="s">
        <v>60</v>
      </c>
      <c r="T273" s="1" t="s">
        <v>51</v>
      </c>
      <c r="U273" s="1" t="s">
        <v>40</v>
      </c>
      <c r="V273" s="1" t="s">
        <v>41</v>
      </c>
      <c r="W273" s="1" t="s">
        <v>81</v>
      </c>
      <c r="X273" s="3">
        <v>40026</v>
      </c>
      <c r="Y273" s="4">
        <v>15</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3">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489</v>
      </c>
      <c r="S274" s="1" t="s">
        <v>38</v>
      </c>
      <c r="T274" s="1" t="s">
        <v>51</v>
      </c>
      <c r="U274" s="1" t="s">
        <v>40</v>
      </c>
      <c r="V274" s="1" t="s">
        <v>88</v>
      </c>
      <c r="W274" s="1" t="s">
        <v>42</v>
      </c>
      <c r="X274" s="3">
        <v>42125</v>
      </c>
      <c r="Y274" s="4">
        <v>10</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3">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489</v>
      </c>
      <c r="S275" s="1" t="s">
        <v>60</v>
      </c>
      <c r="T275" s="1" t="s">
        <v>39</v>
      </c>
      <c r="U275" s="1" t="s">
        <v>106</v>
      </c>
      <c r="V275" s="1" t="s">
        <v>41</v>
      </c>
      <c r="W275" s="1" t="s">
        <v>111</v>
      </c>
      <c r="X275" s="3">
        <v>40677</v>
      </c>
      <c r="Y275" s="4">
        <v>14</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3">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489</v>
      </c>
      <c r="S276" s="1" t="s">
        <v>38</v>
      </c>
      <c r="T276" s="1" t="s">
        <v>39</v>
      </c>
      <c r="U276" s="1" t="s">
        <v>40</v>
      </c>
      <c r="V276" s="1" t="s">
        <v>41</v>
      </c>
      <c r="W276" s="1" t="s">
        <v>42</v>
      </c>
      <c r="X276" s="3">
        <v>41827</v>
      </c>
      <c r="Y276" s="4">
        <v>10</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3">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489</v>
      </c>
      <c r="S277" s="1" t="s">
        <v>38</v>
      </c>
      <c r="T277" s="1" t="s">
        <v>51</v>
      </c>
      <c r="U277" s="1" t="s">
        <v>40</v>
      </c>
      <c r="V277" s="1" t="s">
        <v>41</v>
      </c>
      <c r="W277" s="1" t="s">
        <v>42</v>
      </c>
      <c r="X277" s="3">
        <v>42845</v>
      </c>
      <c r="Y277" s="4">
        <v>8</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3">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489</v>
      </c>
      <c r="S278" s="1" t="s">
        <v>60</v>
      </c>
      <c r="T278" s="1" t="s">
        <v>51</v>
      </c>
      <c r="U278" s="1" t="s">
        <v>163</v>
      </c>
      <c r="V278" s="1" t="s">
        <v>41</v>
      </c>
      <c r="W278" s="1" t="s">
        <v>81</v>
      </c>
      <c r="X278" s="3">
        <v>39930</v>
      </c>
      <c r="Y278" s="4">
        <v>16</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3">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489</v>
      </c>
      <c r="S279" s="1" t="s">
        <v>60</v>
      </c>
      <c r="T279" s="1" t="s">
        <v>51</v>
      </c>
      <c r="U279" s="1" t="s">
        <v>40</v>
      </c>
      <c r="V279" s="1" t="s">
        <v>41</v>
      </c>
      <c r="W279" s="1" t="s">
        <v>42</v>
      </c>
      <c r="X279" s="3">
        <v>40679</v>
      </c>
      <c r="Y279" s="4">
        <v>14</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3">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489</v>
      </c>
      <c r="S280" s="1" t="s">
        <v>60</v>
      </c>
      <c r="T280" s="1" t="s">
        <v>39</v>
      </c>
      <c r="U280" s="1" t="s">
        <v>40</v>
      </c>
      <c r="V280" s="1" t="s">
        <v>41</v>
      </c>
      <c r="W280" s="1" t="s">
        <v>81</v>
      </c>
      <c r="X280" s="3">
        <v>41911</v>
      </c>
      <c r="Y280" s="4">
        <v>10</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3">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489</v>
      </c>
      <c r="S281" s="1" t="s">
        <v>60</v>
      </c>
      <c r="T281" s="1" t="s">
        <v>39</v>
      </c>
      <c r="U281" s="1" t="s">
        <v>40</v>
      </c>
      <c r="V281" s="1" t="s">
        <v>41</v>
      </c>
      <c r="W281" s="1" t="s">
        <v>42</v>
      </c>
      <c r="X281" s="3">
        <v>40670</v>
      </c>
      <c r="Y281" s="4">
        <v>14</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3">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490</v>
      </c>
      <c r="S282" s="1" t="s">
        <v>38</v>
      </c>
      <c r="T282" s="1" t="s">
        <v>77</v>
      </c>
      <c r="U282" s="1" t="s">
        <v>40</v>
      </c>
      <c r="V282" s="1" t="s">
        <v>41</v>
      </c>
      <c r="W282" s="1" t="s">
        <v>42</v>
      </c>
      <c r="X282" s="3">
        <v>39258</v>
      </c>
      <c r="Y282" s="4">
        <v>17</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3">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489</v>
      </c>
      <c r="S283" s="1" t="s">
        <v>60</v>
      </c>
      <c r="T283" s="1" t="s">
        <v>66</v>
      </c>
      <c r="U283" s="1" t="s">
        <v>40</v>
      </c>
      <c r="V283" s="1" t="s">
        <v>41</v>
      </c>
      <c r="W283" s="1" t="s">
        <v>81</v>
      </c>
      <c r="X283" s="3">
        <v>41323</v>
      </c>
      <c r="Y283" s="4">
        <v>12</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3">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489</v>
      </c>
      <c r="S284" s="1" t="s">
        <v>38</v>
      </c>
      <c r="T284" s="1" t="s">
        <v>136</v>
      </c>
      <c r="U284" s="1" t="s">
        <v>40</v>
      </c>
      <c r="V284" s="1" t="s">
        <v>41</v>
      </c>
      <c r="W284" s="1" t="s">
        <v>42</v>
      </c>
      <c r="X284" s="3">
        <v>38961</v>
      </c>
      <c r="Y284" s="4">
        <v>18</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3">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489</v>
      </c>
      <c r="S285" s="1" t="s">
        <v>60</v>
      </c>
      <c r="T285" s="1" t="s">
        <v>39</v>
      </c>
      <c r="U285" s="1" t="s">
        <v>40</v>
      </c>
      <c r="V285" s="1" t="s">
        <v>41</v>
      </c>
      <c r="W285" s="1" t="s">
        <v>42</v>
      </c>
      <c r="X285" s="3">
        <v>41687</v>
      </c>
      <c r="Y285" s="4">
        <v>11</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3">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489</v>
      </c>
      <c r="S286" s="1" t="s">
        <v>38</v>
      </c>
      <c r="T286" s="1" t="s">
        <v>51</v>
      </c>
      <c r="U286" s="1" t="s">
        <v>40</v>
      </c>
      <c r="V286" s="1" t="s">
        <v>41</v>
      </c>
      <c r="W286" s="1" t="s">
        <v>42</v>
      </c>
      <c r="X286" s="3">
        <v>42125</v>
      </c>
      <c r="Y286" s="4">
        <v>10</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3">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489</v>
      </c>
      <c r="S287" s="1" t="s">
        <v>38</v>
      </c>
      <c r="T287" s="1" t="s">
        <v>39</v>
      </c>
      <c r="U287" s="1" t="s">
        <v>163</v>
      </c>
      <c r="V287" s="1" t="s">
        <v>41</v>
      </c>
      <c r="W287" s="1" t="s">
        <v>81</v>
      </c>
      <c r="X287" s="3">
        <v>41323</v>
      </c>
      <c r="Y287" s="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3">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489</v>
      </c>
      <c r="S288" s="1" t="s">
        <v>60</v>
      </c>
      <c r="T288" s="1" t="s">
        <v>39</v>
      </c>
      <c r="U288" s="1" t="s">
        <v>40</v>
      </c>
      <c r="V288" s="1" t="s">
        <v>41</v>
      </c>
      <c r="W288" s="1" t="s">
        <v>42</v>
      </c>
      <c r="X288" s="3">
        <v>40817</v>
      </c>
      <c r="Y288" s="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3">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489</v>
      </c>
      <c r="S289" s="1" t="s">
        <v>38</v>
      </c>
      <c r="T289" s="1" t="s">
        <v>51</v>
      </c>
      <c r="U289" s="1" t="s">
        <v>106</v>
      </c>
      <c r="V289" s="1" t="s">
        <v>41</v>
      </c>
      <c r="W289" s="1" t="s">
        <v>42</v>
      </c>
      <c r="X289" s="3">
        <v>42093</v>
      </c>
      <c r="Y289" s="4">
        <v>10</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3">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489</v>
      </c>
      <c r="S290" s="1" t="s">
        <v>60</v>
      </c>
      <c r="T290" s="1" t="s">
        <v>51</v>
      </c>
      <c r="U290" s="1" t="s">
        <v>40</v>
      </c>
      <c r="V290" s="1" t="s">
        <v>41</v>
      </c>
      <c r="W290" s="1" t="s">
        <v>97</v>
      </c>
      <c r="X290" s="3">
        <v>40670</v>
      </c>
      <c r="Y290" s="4">
        <v>14</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3">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489</v>
      </c>
      <c r="S291" s="1" t="s">
        <v>38</v>
      </c>
      <c r="T291" s="1" t="s">
        <v>66</v>
      </c>
      <c r="U291" s="1" t="s">
        <v>40</v>
      </c>
      <c r="V291" s="1" t="s">
        <v>41</v>
      </c>
      <c r="W291" s="1" t="s">
        <v>42</v>
      </c>
      <c r="X291" s="3">
        <v>41134</v>
      </c>
      <c r="Y291" s="4">
        <v>12</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3">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489</v>
      </c>
      <c r="S292" s="1" t="s">
        <v>38</v>
      </c>
      <c r="T292" s="1" t="s">
        <v>66</v>
      </c>
      <c r="U292" s="1" t="s">
        <v>40</v>
      </c>
      <c r="V292" s="1" t="s">
        <v>41</v>
      </c>
      <c r="W292" s="1" t="s">
        <v>42</v>
      </c>
      <c r="X292" s="3">
        <v>40551</v>
      </c>
      <c r="Y292" s="4">
        <v>14</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3">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489</v>
      </c>
      <c r="S293" s="1" t="s">
        <v>38</v>
      </c>
      <c r="T293" s="1" t="s">
        <v>39</v>
      </c>
      <c r="U293" s="1" t="s">
        <v>40</v>
      </c>
      <c r="V293" s="1" t="s">
        <v>41</v>
      </c>
      <c r="W293" s="1" t="s">
        <v>111</v>
      </c>
      <c r="X293" s="3">
        <v>41032</v>
      </c>
      <c r="Y293" s="4">
        <v>13</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3">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38</v>
      </c>
      <c r="R294" s="4" t="s">
        <v>489</v>
      </c>
      <c r="S294" s="1" t="s">
        <v>38</v>
      </c>
      <c r="T294" s="1" t="s">
        <v>51</v>
      </c>
      <c r="U294" s="1" t="s">
        <v>40</v>
      </c>
      <c r="V294" s="1" t="s">
        <v>41</v>
      </c>
      <c r="W294" s="1" t="s">
        <v>81</v>
      </c>
      <c r="X294" s="3">
        <v>42051</v>
      </c>
      <c r="Y294" s="4">
        <v>10</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3">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489</v>
      </c>
      <c r="S295" s="1" t="s">
        <v>60</v>
      </c>
      <c r="T295" s="1" t="s">
        <v>51</v>
      </c>
      <c r="U295" s="1" t="s">
        <v>40</v>
      </c>
      <c r="V295" s="1" t="s">
        <v>41</v>
      </c>
      <c r="W295" s="1" t="s">
        <v>42</v>
      </c>
      <c r="X295" s="3">
        <v>40812</v>
      </c>
      <c r="Y295" s="4">
        <v>13</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3">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489</v>
      </c>
      <c r="S296" s="1" t="s">
        <v>60</v>
      </c>
      <c r="T296" s="1" t="s">
        <v>39</v>
      </c>
      <c r="U296" s="1" t="s">
        <v>40</v>
      </c>
      <c r="V296" s="1" t="s">
        <v>41</v>
      </c>
      <c r="W296" s="1" t="s">
        <v>42</v>
      </c>
      <c r="X296" s="3">
        <v>42131</v>
      </c>
      <c r="Y296" s="4">
        <v>10</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3">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489</v>
      </c>
      <c r="S297" s="1" t="s">
        <v>38</v>
      </c>
      <c r="T297" s="1" t="s">
        <v>39</v>
      </c>
      <c r="U297" s="1" t="s">
        <v>40</v>
      </c>
      <c r="V297" s="1" t="s">
        <v>41</v>
      </c>
      <c r="W297" s="1" t="s">
        <v>81</v>
      </c>
      <c r="X297" s="3">
        <v>41869</v>
      </c>
      <c r="Y297" s="4">
        <v>10</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3">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490</v>
      </c>
      <c r="S298" s="1" t="s">
        <v>60</v>
      </c>
      <c r="T298" s="1" t="s">
        <v>51</v>
      </c>
      <c r="U298" s="1" t="s">
        <v>40</v>
      </c>
      <c r="V298" s="1" t="s">
        <v>41</v>
      </c>
      <c r="W298" s="1" t="s">
        <v>81</v>
      </c>
      <c r="X298" s="3">
        <v>40812</v>
      </c>
      <c r="Y298" s="4">
        <v>13</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3">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489</v>
      </c>
      <c r="S299" s="1" t="s">
        <v>60</v>
      </c>
      <c r="T299" s="1" t="s">
        <v>39</v>
      </c>
      <c r="U299" s="1" t="s">
        <v>40</v>
      </c>
      <c r="V299" s="1" t="s">
        <v>41</v>
      </c>
      <c r="W299" s="1" t="s">
        <v>42</v>
      </c>
      <c r="X299" s="3">
        <v>41134</v>
      </c>
      <c r="Y299" s="4">
        <v>12</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3">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489</v>
      </c>
      <c r="S300" s="1" t="s">
        <v>38</v>
      </c>
      <c r="T300" s="1" t="s">
        <v>39</v>
      </c>
      <c r="U300" s="1" t="s">
        <v>40</v>
      </c>
      <c r="V300" s="1" t="s">
        <v>41</v>
      </c>
      <c r="W300" s="1" t="s">
        <v>111</v>
      </c>
      <c r="X300" s="3">
        <v>42791</v>
      </c>
      <c r="Y300" s="4">
        <v>8</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3">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489</v>
      </c>
      <c r="S301" s="1" t="s">
        <v>60</v>
      </c>
      <c r="T301" s="1" t="s">
        <v>77</v>
      </c>
      <c r="U301" s="1" t="s">
        <v>40</v>
      </c>
      <c r="V301" s="1" t="s">
        <v>41</v>
      </c>
      <c r="W301" s="1" t="s">
        <v>111</v>
      </c>
      <c r="X301" s="3">
        <v>42093</v>
      </c>
      <c r="Y301" s="4">
        <v>10</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3">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489</v>
      </c>
      <c r="S302" s="1" t="s">
        <v>38</v>
      </c>
      <c r="T302" s="1" t="s">
        <v>39</v>
      </c>
      <c r="U302" s="1" t="s">
        <v>40</v>
      </c>
      <c r="V302" s="1" t="s">
        <v>88</v>
      </c>
      <c r="W302" s="1" t="s">
        <v>42</v>
      </c>
      <c r="X302" s="3">
        <v>40817</v>
      </c>
      <c r="Y302" s="4">
        <v>13</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3">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489</v>
      </c>
      <c r="S303" s="1" t="s">
        <v>38</v>
      </c>
      <c r="T303" s="1" t="s">
        <v>51</v>
      </c>
      <c r="U303" s="1" t="s">
        <v>106</v>
      </c>
      <c r="V303" s="1" t="s">
        <v>41</v>
      </c>
      <c r="W303" s="1" t="s">
        <v>42</v>
      </c>
      <c r="X303" s="3">
        <v>40679</v>
      </c>
      <c r="Y303" s="4">
        <v>14</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3">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489</v>
      </c>
      <c r="S304" s="1" t="s">
        <v>60</v>
      </c>
      <c r="T304" s="1" t="s">
        <v>66</v>
      </c>
      <c r="U304" s="1" t="s">
        <v>40</v>
      </c>
      <c r="V304" s="1" t="s">
        <v>41</v>
      </c>
      <c r="W304" s="1" t="s">
        <v>42</v>
      </c>
      <c r="X304" s="3">
        <v>40817</v>
      </c>
      <c r="Y304" s="4">
        <v>13</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3">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489</v>
      </c>
      <c r="S305" s="1" t="s">
        <v>60</v>
      </c>
      <c r="T305" s="1" t="s">
        <v>39</v>
      </c>
      <c r="U305" s="1" t="s">
        <v>40</v>
      </c>
      <c r="V305" s="1" t="s">
        <v>88</v>
      </c>
      <c r="W305" s="1" t="s">
        <v>81</v>
      </c>
      <c r="X305" s="3">
        <v>41153</v>
      </c>
      <c r="Y305" s="4">
        <v>12</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3">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66</v>
      </c>
      <c r="R306" s="4" t="s">
        <v>490</v>
      </c>
      <c r="S306" s="1" t="s">
        <v>38</v>
      </c>
      <c r="T306" s="1" t="s">
        <v>39</v>
      </c>
      <c r="U306" s="1" t="s">
        <v>40</v>
      </c>
      <c r="V306" s="1" t="s">
        <v>41</v>
      </c>
      <c r="W306" s="1" t="s">
        <v>42</v>
      </c>
      <c r="X306" s="3">
        <v>41456</v>
      </c>
      <c r="Y306" s="4">
        <v>11</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3">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489</v>
      </c>
      <c r="S307" s="1" t="s">
        <v>60</v>
      </c>
      <c r="T307" s="1" t="s">
        <v>39</v>
      </c>
      <c r="U307" s="1" t="s">
        <v>40</v>
      </c>
      <c r="V307" s="1" t="s">
        <v>41</v>
      </c>
      <c r="W307" s="1" t="s">
        <v>42</v>
      </c>
      <c r="X307" s="3">
        <v>41911</v>
      </c>
      <c r="Y307" s="4">
        <v>10</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3">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489</v>
      </c>
      <c r="S308" s="1" t="s">
        <v>38</v>
      </c>
      <c r="T308" s="1" t="s">
        <v>39</v>
      </c>
      <c r="U308" s="1" t="s">
        <v>40</v>
      </c>
      <c r="V308" s="1" t="s">
        <v>41</v>
      </c>
      <c r="W308" s="1" t="s">
        <v>42</v>
      </c>
      <c r="X308" s="3">
        <v>41827</v>
      </c>
      <c r="Y308" s="4">
        <v>10</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3">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489</v>
      </c>
      <c r="S309" s="1" t="s">
        <v>60</v>
      </c>
      <c r="T309" s="1" t="s">
        <v>39</v>
      </c>
      <c r="U309" s="1" t="s">
        <v>40</v>
      </c>
      <c r="V309" s="1" t="s">
        <v>41</v>
      </c>
      <c r="W309" s="1" t="s">
        <v>111</v>
      </c>
      <c r="X309" s="3">
        <v>39487</v>
      </c>
      <c r="Y309" s="4">
        <v>17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3">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489</v>
      </c>
      <c r="S310" s="1" t="s">
        <v>60</v>
      </c>
      <c r="T310" s="1" t="s">
        <v>39</v>
      </c>
      <c r="U310" s="1" t="s">
        <v>40</v>
      </c>
      <c r="V310" s="1" t="s">
        <v>41</v>
      </c>
      <c r="W310" s="1" t="s">
        <v>42</v>
      </c>
      <c r="X310" s="3">
        <v>40455</v>
      </c>
      <c r="Y310" s="4">
        <v>14</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3">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489</v>
      </c>
      <c r="S311" s="1" t="s">
        <v>60</v>
      </c>
      <c r="T311" s="1" t="s">
        <v>39</v>
      </c>
      <c r="U311" s="1" t="s">
        <v>40</v>
      </c>
      <c r="V311" s="1" t="s">
        <v>41</v>
      </c>
      <c r="W311" s="1" t="s">
        <v>42</v>
      </c>
      <c r="X311" s="3">
        <v>42093</v>
      </c>
      <c r="Y311" s="4">
        <v>10</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3">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489</v>
      </c>
      <c r="S312" s="14" t="s">
        <v>60</v>
      </c>
      <c r="T312" s="14" t="s">
        <v>77</v>
      </c>
      <c r="U312" s="14" t="s">
        <v>40</v>
      </c>
      <c r="V312" s="14" t="s">
        <v>41</v>
      </c>
      <c r="W312" s="14" t="s">
        <v>111</v>
      </c>
      <c r="X312" s="15">
        <v>41911</v>
      </c>
      <c r="Y312" s="16">
        <v>10</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showGridLines="0" tabSelected="1" topLeftCell="A2" zoomScale="64" zoomScaleNormal="64" workbookViewId="0">
      <selection activeCell="B6" sqref="B6"/>
    </sheetView>
  </sheetViews>
  <sheetFormatPr defaultRowHeight="14.4" x14ac:dyDescent="0.3"/>
  <sheetData/>
  <pageMargins left="0.7" right="0.7" top="0.75" bottom="0.75" header="0.3" footer="0.3"/>
  <pageSetup scale="61"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0"/>
  <sheetViews>
    <sheetView workbookViewId="0">
      <selection activeCell="M4" sqref="M4"/>
    </sheetView>
  </sheetViews>
  <sheetFormatPr defaultRowHeight="14.4" x14ac:dyDescent="0.3"/>
  <cols>
    <col min="1" max="1" width="18.44140625" bestFit="1" customWidth="1"/>
    <col min="2" max="2" width="23.44140625" bestFit="1" customWidth="1"/>
  </cols>
  <sheetData>
    <row r="2" spans="1:2" x14ac:dyDescent="0.3">
      <c r="A2" s="22" t="s">
        <v>510</v>
      </c>
      <c r="B2" s="23"/>
    </row>
    <row r="3" spans="1:2" x14ac:dyDescent="0.3">
      <c r="A3" s="19" t="s">
        <v>506</v>
      </c>
      <c r="B3" t="s">
        <v>509</v>
      </c>
    </row>
    <row r="4" spans="1:2" x14ac:dyDescent="0.3">
      <c r="A4" s="20" t="s">
        <v>301</v>
      </c>
      <c r="B4">
        <v>1</v>
      </c>
    </row>
    <row r="5" spans="1:2" x14ac:dyDescent="0.3">
      <c r="A5" s="20" t="s">
        <v>125</v>
      </c>
      <c r="B5">
        <v>9</v>
      </c>
    </row>
    <row r="6" spans="1:2" x14ac:dyDescent="0.3">
      <c r="A6" s="20" t="s">
        <v>74</v>
      </c>
      <c r="B6">
        <v>11</v>
      </c>
    </row>
    <row r="7" spans="1:2" x14ac:dyDescent="0.3">
      <c r="A7" s="20" t="s">
        <v>140</v>
      </c>
      <c r="B7">
        <v>31</v>
      </c>
    </row>
    <row r="8" spans="1:2" x14ac:dyDescent="0.3">
      <c r="A8" s="20" t="s">
        <v>54</v>
      </c>
      <c r="B8">
        <v>50</v>
      </c>
    </row>
    <row r="9" spans="1:2" x14ac:dyDescent="0.3">
      <c r="A9" s="20" t="s">
        <v>508</v>
      </c>
      <c r="B9">
        <v>209</v>
      </c>
    </row>
    <row r="10" spans="1:2" x14ac:dyDescent="0.3">
      <c r="A10" s="20" t="s">
        <v>507</v>
      </c>
      <c r="B10">
        <v>311</v>
      </c>
    </row>
  </sheetData>
  <mergeCells count="1">
    <mergeCell ref="A2:B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5"/>
  <sheetViews>
    <sheetView workbookViewId="0">
      <selection activeCell="C11" sqref="C11"/>
    </sheetView>
  </sheetViews>
  <sheetFormatPr defaultRowHeight="14.4" x14ac:dyDescent="0.3"/>
  <cols>
    <col min="1" max="1" width="12.5546875" bestFit="1" customWidth="1"/>
    <col min="2" max="2" width="11.6640625" bestFit="1" customWidth="1"/>
  </cols>
  <sheetData>
    <row r="2" spans="1:2" x14ac:dyDescent="0.3">
      <c r="A2" s="22" t="s">
        <v>513</v>
      </c>
      <c r="B2" s="23"/>
    </row>
    <row r="3" spans="1:2" x14ac:dyDescent="0.3">
      <c r="A3" s="19" t="s">
        <v>506</v>
      </c>
      <c r="B3" t="s">
        <v>512</v>
      </c>
    </row>
    <row r="4" spans="1:2" x14ac:dyDescent="0.3">
      <c r="A4" s="20" t="s">
        <v>60</v>
      </c>
      <c r="B4" s="21">
        <v>0.56591639871382637</v>
      </c>
    </row>
    <row r="5" spans="1:2" x14ac:dyDescent="0.3">
      <c r="A5" s="20" t="s">
        <v>511</v>
      </c>
      <c r="B5" s="21">
        <v>0.43408360128617363</v>
      </c>
    </row>
  </sheetData>
  <mergeCells count="1">
    <mergeCell ref="A2:B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8"/>
  <sheetViews>
    <sheetView workbookViewId="0">
      <selection activeCell="I17" sqref="I17"/>
    </sheetView>
  </sheetViews>
  <sheetFormatPr defaultRowHeight="14.4" x14ac:dyDescent="0.3"/>
  <cols>
    <col min="1" max="1" width="12.5546875" bestFit="1" customWidth="1"/>
    <col min="2" max="2" width="18.88671875" bestFit="1" customWidth="1"/>
  </cols>
  <sheetData>
    <row r="2" spans="1:2" x14ac:dyDescent="0.3">
      <c r="A2" s="22" t="s">
        <v>515</v>
      </c>
      <c r="B2" s="23"/>
    </row>
    <row r="3" spans="1:2" x14ac:dyDescent="0.3">
      <c r="A3" s="19" t="s">
        <v>506</v>
      </c>
      <c r="B3" t="s">
        <v>514</v>
      </c>
    </row>
    <row r="4" spans="1:2" x14ac:dyDescent="0.3">
      <c r="A4" s="20" t="s">
        <v>66</v>
      </c>
      <c r="B4" s="21">
        <v>9.6463022508038579E-2</v>
      </c>
    </row>
    <row r="5" spans="1:2" x14ac:dyDescent="0.3">
      <c r="A5" s="20" t="s">
        <v>51</v>
      </c>
      <c r="B5" s="21">
        <v>0.3987138263665595</v>
      </c>
    </row>
    <row r="6" spans="1:2" x14ac:dyDescent="0.3">
      <c r="A6" s="20" t="s">
        <v>136</v>
      </c>
      <c r="B6" s="21">
        <v>3.8585209003215437E-2</v>
      </c>
    </row>
    <row r="7" spans="1:2" x14ac:dyDescent="0.3">
      <c r="A7" s="20" t="s">
        <v>39</v>
      </c>
      <c r="B7" s="21">
        <v>0.44051446945337619</v>
      </c>
    </row>
    <row r="8" spans="1:2" x14ac:dyDescent="0.3">
      <c r="A8" s="20" t="s">
        <v>77</v>
      </c>
      <c r="B8" s="21">
        <v>2.5723472668810289E-2</v>
      </c>
    </row>
  </sheetData>
  <mergeCells count="1">
    <mergeCell ref="A2:B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10"/>
  <sheetViews>
    <sheetView workbookViewId="0">
      <selection activeCell="C4" sqref="C4"/>
    </sheetView>
  </sheetViews>
  <sheetFormatPr defaultRowHeight="14.4" x14ac:dyDescent="0.3"/>
  <cols>
    <col min="1" max="1" width="18.44140625" bestFit="1" customWidth="1"/>
    <col min="2" max="2" width="15.77734375" bestFit="1" customWidth="1"/>
  </cols>
  <sheetData>
    <row r="2" spans="1:2" x14ac:dyDescent="0.3">
      <c r="A2" s="22" t="s">
        <v>516</v>
      </c>
      <c r="B2" s="23"/>
    </row>
    <row r="3" spans="1:2" x14ac:dyDescent="0.3">
      <c r="A3" s="19" t="s">
        <v>506</v>
      </c>
      <c r="B3" t="s">
        <v>493</v>
      </c>
    </row>
    <row r="4" spans="1:2" x14ac:dyDescent="0.3">
      <c r="A4" s="20" t="s">
        <v>125</v>
      </c>
      <c r="B4">
        <v>71791.888888888891</v>
      </c>
    </row>
    <row r="5" spans="1:2" x14ac:dyDescent="0.3">
      <c r="A5" s="20" t="s">
        <v>301</v>
      </c>
      <c r="B5">
        <v>250000</v>
      </c>
    </row>
    <row r="6" spans="1:2" x14ac:dyDescent="0.3">
      <c r="A6" s="20" t="s">
        <v>54</v>
      </c>
      <c r="B6">
        <v>97064.639999999999</v>
      </c>
    </row>
    <row r="7" spans="1:2" x14ac:dyDescent="0.3">
      <c r="A7" s="20" t="s">
        <v>508</v>
      </c>
      <c r="B7">
        <v>59953.545454545456</v>
      </c>
    </row>
    <row r="8" spans="1:2" x14ac:dyDescent="0.3">
      <c r="A8" s="20" t="s">
        <v>140</v>
      </c>
      <c r="B8">
        <v>69061.258064516136</v>
      </c>
    </row>
    <row r="9" spans="1:2" x14ac:dyDescent="0.3">
      <c r="A9" s="20" t="s">
        <v>74</v>
      </c>
      <c r="B9">
        <v>94989.454545454544</v>
      </c>
    </row>
    <row r="10" spans="1:2" x14ac:dyDescent="0.3">
      <c r="A10" s="20" t="s">
        <v>507</v>
      </c>
      <c r="B10">
        <v>69020.684887459807</v>
      </c>
    </row>
  </sheetData>
  <mergeCells count="1">
    <mergeCell ref="A2:B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9"/>
  <sheetViews>
    <sheetView workbookViewId="0">
      <selection activeCell="C16" sqref="C16"/>
    </sheetView>
  </sheetViews>
  <sheetFormatPr defaultRowHeight="14.4" x14ac:dyDescent="0.3"/>
  <cols>
    <col min="1" max="1" width="18.44140625" bestFit="1" customWidth="1"/>
    <col min="2" max="2" width="15.44140625" bestFit="1" customWidth="1"/>
  </cols>
  <sheetData>
    <row r="2" spans="1:2" x14ac:dyDescent="0.3">
      <c r="A2" s="22" t="s">
        <v>518</v>
      </c>
      <c r="B2" s="23"/>
    </row>
    <row r="3" spans="1:2" x14ac:dyDescent="0.3">
      <c r="A3" s="19" t="s">
        <v>506</v>
      </c>
      <c r="B3" t="s">
        <v>517</v>
      </c>
    </row>
    <row r="4" spans="1:2" x14ac:dyDescent="0.3">
      <c r="A4" s="20" t="s">
        <v>125</v>
      </c>
      <c r="B4">
        <v>78</v>
      </c>
    </row>
    <row r="5" spans="1:2" x14ac:dyDescent="0.3">
      <c r="A5" s="20" t="s">
        <v>301</v>
      </c>
      <c r="B5">
        <v>10</v>
      </c>
    </row>
    <row r="6" spans="1:2" x14ac:dyDescent="0.3">
      <c r="A6" s="20" t="s">
        <v>54</v>
      </c>
      <c r="B6">
        <v>522</v>
      </c>
    </row>
    <row r="7" spans="1:2" x14ac:dyDescent="0.3">
      <c r="A7" s="20" t="s">
        <v>508</v>
      </c>
      <c r="B7">
        <v>2120</v>
      </c>
    </row>
    <row r="8" spans="1:2" x14ac:dyDescent="0.3">
      <c r="A8" s="20" t="s">
        <v>140</v>
      </c>
      <c r="B8">
        <v>358</v>
      </c>
    </row>
    <row r="9" spans="1:2" x14ac:dyDescent="0.3">
      <c r="A9" s="20" t="s">
        <v>74</v>
      </c>
      <c r="B9">
        <v>96</v>
      </c>
    </row>
  </sheetData>
  <mergeCells count="1">
    <mergeCell ref="A2:B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3"/>
  <sheetViews>
    <sheetView workbookViewId="0">
      <selection activeCell="G19" sqref="G19"/>
    </sheetView>
  </sheetViews>
  <sheetFormatPr defaultRowHeight="14.4" x14ac:dyDescent="0.3"/>
  <cols>
    <col min="1" max="1" width="20.77734375" bestFit="1" customWidth="1"/>
    <col min="2" max="2" width="25.21875" bestFit="1" customWidth="1"/>
  </cols>
  <sheetData>
    <row r="3" spans="1:2" x14ac:dyDescent="0.3">
      <c r="A3" s="19" t="s">
        <v>506</v>
      </c>
      <c r="B3" t="s">
        <v>519</v>
      </c>
    </row>
    <row r="4" spans="1:2" x14ac:dyDescent="0.3">
      <c r="A4" s="20" t="s">
        <v>56</v>
      </c>
      <c r="B4">
        <v>87</v>
      </c>
    </row>
    <row r="5" spans="1:2" x14ac:dyDescent="0.3">
      <c r="A5" s="20" t="s">
        <v>47</v>
      </c>
      <c r="B5">
        <v>76</v>
      </c>
    </row>
    <row r="6" spans="1:2" x14ac:dyDescent="0.3">
      <c r="A6" s="20" t="s">
        <v>69</v>
      </c>
      <c r="B6">
        <v>49</v>
      </c>
    </row>
    <row r="7" spans="1:2" x14ac:dyDescent="0.3">
      <c r="A7" s="20" t="s">
        <v>79</v>
      </c>
      <c r="B7">
        <v>31</v>
      </c>
    </row>
    <row r="8" spans="1:2" x14ac:dyDescent="0.3">
      <c r="A8" s="20" t="s">
        <v>83</v>
      </c>
      <c r="B8">
        <v>29</v>
      </c>
    </row>
    <row r="9" spans="1:2" x14ac:dyDescent="0.3">
      <c r="A9" s="20" t="s">
        <v>116</v>
      </c>
      <c r="B9">
        <v>23</v>
      </c>
    </row>
    <row r="10" spans="1:2" x14ac:dyDescent="0.3">
      <c r="A10" s="20" t="s">
        <v>200</v>
      </c>
      <c r="B10">
        <v>13</v>
      </c>
    </row>
    <row r="11" spans="1:2" x14ac:dyDescent="0.3">
      <c r="A11" s="20" t="s">
        <v>235</v>
      </c>
      <c r="B11">
        <v>2</v>
      </c>
    </row>
    <row r="12" spans="1:2" x14ac:dyDescent="0.3">
      <c r="A12" s="20" t="s">
        <v>100</v>
      </c>
      <c r="B12">
        <v>1</v>
      </c>
    </row>
    <row r="13" spans="1:2" x14ac:dyDescent="0.3">
      <c r="A13" s="20" t="s">
        <v>507</v>
      </c>
      <c r="B13">
        <v>311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10"/>
  <sheetViews>
    <sheetView workbookViewId="0">
      <selection activeCell="C14" sqref="C14"/>
    </sheetView>
  </sheetViews>
  <sheetFormatPr defaultRowHeight="14.4" x14ac:dyDescent="0.3"/>
  <cols>
    <col min="1" max="1" width="18.44140625" bestFit="1" customWidth="1"/>
    <col min="2" max="2" width="24.44140625" bestFit="1" customWidth="1"/>
  </cols>
  <sheetData>
    <row r="2" spans="1:2" x14ac:dyDescent="0.3">
      <c r="A2" s="24"/>
      <c r="B2" s="24"/>
    </row>
    <row r="3" spans="1:2" x14ac:dyDescent="0.3">
      <c r="A3" s="19" t="s">
        <v>506</v>
      </c>
      <c r="B3" t="s">
        <v>520</v>
      </c>
    </row>
    <row r="4" spans="1:2" x14ac:dyDescent="0.3">
      <c r="A4" s="20" t="s">
        <v>125</v>
      </c>
      <c r="B4">
        <v>3.5555555555555554</v>
      </c>
    </row>
    <row r="5" spans="1:2" x14ac:dyDescent="0.3">
      <c r="A5" s="20" t="s">
        <v>301</v>
      </c>
      <c r="B5">
        <v>3</v>
      </c>
    </row>
    <row r="6" spans="1:2" x14ac:dyDescent="0.3">
      <c r="A6" s="20" t="s">
        <v>54</v>
      </c>
      <c r="B6">
        <v>3.96</v>
      </c>
    </row>
    <row r="7" spans="1:2" x14ac:dyDescent="0.3">
      <c r="A7" s="20" t="s">
        <v>508</v>
      </c>
      <c r="B7">
        <v>3.861244019138756</v>
      </c>
    </row>
    <row r="8" spans="1:2" x14ac:dyDescent="0.3">
      <c r="A8" s="20" t="s">
        <v>140</v>
      </c>
      <c r="B8">
        <v>4.032258064516129</v>
      </c>
    </row>
    <row r="9" spans="1:2" x14ac:dyDescent="0.3">
      <c r="A9" s="20" t="s">
        <v>74</v>
      </c>
      <c r="B9">
        <v>4.0909090909090908</v>
      </c>
    </row>
    <row r="10" spans="1:2" x14ac:dyDescent="0.3">
      <c r="A10" s="20" t="s">
        <v>507</v>
      </c>
      <c r="B10">
        <v>3.8906752411575565</v>
      </c>
    </row>
  </sheetData>
  <mergeCells count="1">
    <mergeCell ref="A2:B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KPIs</vt:lpstr>
      <vt:lpstr>Sheet2</vt:lpstr>
      <vt:lpstr>Graph1</vt:lpstr>
      <vt:lpstr>Graph2</vt:lpstr>
      <vt:lpstr>Graph3</vt:lpstr>
      <vt:lpstr>graph 4</vt:lpstr>
      <vt:lpstr>graph 5</vt:lpstr>
      <vt:lpstr>Graph 6</vt:lpstr>
      <vt:lpstr>Graph7</vt:lpstr>
      <vt:lpstr>graph8</vt:lpstr>
      <vt:lpstr>grapgh 9</vt:lpstr>
      <vt:lpstr>Graph10</vt:lpstr>
      <vt:lpstr>HRDataset_v14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Sanjiwani Wasekar</cp:lastModifiedBy>
  <dcterms:created xsi:type="dcterms:W3CDTF">2024-07-20T13:48:44Z</dcterms:created>
  <dcterms:modified xsi:type="dcterms:W3CDTF">2025-06-26T14:08:36Z</dcterms:modified>
</cp:coreProperties>
</file>