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68ae647d17cc37/Desktop/Skillians/Datascience/Business Analyst/Formulas/"/>
    </mc:Choice>
  </mc:AlternateContent>
  <xr:revisionPtr revIDLastSave="5" documentId="8_{722518B0-0262-4259-A6D0-84F367278F33}" xr6:coauthVersionLast="47" xr6:coauthVersionMax="47" xr10:uidLastSave="{869F3A53-DEA5-47D6-B96C-FE2611ECC680}"/>
  <bookViews>
    <workbookView xWindow="-108" yWindow="-108" windowWidth="23256" windowHeight="12456" activeTab="6" xr2:uid="{7D65AE5E-B855-4ACF-991B-4713640FBF75}"/>
  </bookViews>
  <sheets>
    <sheet name="Sum" sheetId="9" r:id="rId1"/>
    <sheet name="Average" sheetId="10" r:id="rId2"/>
    <sheet name="Count" sheetId="11" r:id="rId3"/>
    <sheet name="CountA" sheetId="12" r:id="rId4"/>
    <sheet name="Max" sheetId="13" r:id="rId5"/>
    <sheet name="Min" sheetId="14" r:id="rId6"/>
    <sheet name="Assignment" sheetId="48" r:id="rId7"/>
    <sheet name="Substitute and Replace" sheetId="46" state="hidden" r:id="rId8"/>
    <sheet name="Date Formulas" sheetId="47" state="hidden" r:id="rId9"/>
  </sheets>
  <definedNames>
    <definedName name="_xlnm._FilterDatabase" localSheetId="0" hidden="1">Sum!$F$4:$H$12</definedName>
    <definedName name="Z_06F040C9_291C_44DD_A11A_B2BAF2078CA1_.wvu.FilterData" localSheetId="0" hidden="1">Sum!$F$4:$H$12</definedName>
    <definedName name="Z_28C5C254_2672_4A7F_9398_2FA6F99EE3FF_.wvu.FilterData" localSheetId="0" hidden="1">Sum!$F$4:$H$12</definedName>
    <definedName name="Z_31F90F3E_FB31_437F_ADCE_44D58804C41D_.wvu.FilterData" localSheetId="0" hidden="1">Sum!$F$4:$H$12</definedName>
    <definedName name="Z_4725FB26_BADE_478E_8CB6_C0172942A9EE_.wvu.FilterData" localSheetId="0" hidden="1">Sum!$F$4:$H$12</definedName>
    <definedName name="Z_57F7A421_8FD3_4470_813D_526D207C0AED_.wvu.FilterData" localSheetId="0" hidden="1">Sum!$F$4:$H$12</definedName>
    <definedName name="Z_5B82F60B_B869_45D3_9A7D_2B843E789197_.wvu.FilterData" localSheetId="0" hidden="1">Sum!$F$4:$H$12</definedName>
    <definedName name="Z_73745901_4C3A_49DD_83C4_0AEBB167DB63_.wvu.FilterData" localSheetId="0" hidden="1">Sum!$F$4:$H$12</definedName>
    <definedName name="Z_8DC39A41_9961_4A5C_8659_B8A82A01A470_.wvu.FilterData" localSheetId="0" hidden="1">Sum!$F$4:$H$12</definedName>
    <definedName name="Z_9967D63C_4135_4BF7_A83B_0EC0A28A8504_.wvu.FilterData" localSheetId="0" hidden="1">Sum!$F$4:$H$12</definedName>
    <definedName name="Z_A979108F_FF23_4967_8663_1A0C9618D854_.wvu.FilterData" localSheetId="0" hidden="1">Sum!$F$4:$H$12</definedName>
    <definedName name="Z_AC1AC0BB_7D81_4427_80BF_DB36D3CC12C1_.wvu.FilterData" localSheetId="0" hidden="1">Sum!$F$4:$H$12</definedName>
    <definedName name="Z_AD9596A8_734D_48AD_8922_A58933E39AB8_.wvu.FilterData" localSheetId="0" hidden="1">Sum!$F$4:$H$12</definedName>
    <definedName name="Z_AE37E6D9_7485_4A75_9115_FDBD1A6E08D0_.wvu.FilterData" localSheetId="0" hidden="1">Sum!$F$4:$H$12</definedName>
    <definedName name="Z_DFB07116_697D_42FF_ACBD_E8FE92938B16_.wvu.FilterData" localSheetId="0" hidden="1">Sum!$F$4:$H$12</definedName>
    <definedName name="Z_E065FC95_9F37_4AD0_A6AF_202A080459EB_.wvu.FilterData" localSheetId="0" hidden="1">Sum!$F$4:$H$12</definedName>
  </definedNames>
  <calcPr calcId="191029"/>
  <customWorkbookViews>
    <customWorkbookView name="countif6" guid="{576A445C-3D9A-438D-AC68-B679E3D65634}" maximized="1" xWindow="-8" yWindow="-8" windowWidth="1382" windowHeight="744" activeSheetId="24"/>
    <customWorkbookView name="countif5" guid="{C1FEC2CE-0AE0-4F12-8438-BD3D230D3830}" maximized="1" xWindow="-8" yWindow="-8" windowWidth="1382" windowHeight="744" activeSheetId="24"/>
    <customWorkbookView name="countif4" guid="{A3C7F73E-8288-4122-801A-9A426BB0DFB8}" maximized="1" xWindow="-8" yWindow="-8" windowWidth="1382" windowHeight="744" activeSheetId="24"/>
    <customWorkbookView name="countif3" guid="{F102CDDA-1DB7-4BD5-8A8F-CD5640485596}" maximized="1" xWindow="-8" yWindow="-8" windowWidth="1382" windowHeight="744" activeSheetId="24"/>
    <customWorkbookView name="countif2" guid="{E18774DE-EF27-4708-91D7-FE2A7EE4C992}" maximized="1" xWindow="-8" yWindow="-8" windowWidth="1382" windowHeight="744" activeSheetId="24"/>
    <customWorkbookView name="countif1" guid="{E3977DAC-58A9-43A5-A2CD-037AE84A3934}" maximized="1" xWindow="-8" yWindow="-8" windowWidth="1382" windowHeight="744" activeSheetId="24"/>
    <customWorkbookView name="averageif6" guid="{0BFB30CE-F6D9-44B3-99BA-62858BF46600}" maximized="1" xWindow="-8" yWindow="-8" windowWidth="1382" windowHeight="744" activeSheetId="23"/>
    <customWorkbookView name="averageif5" guid="{EF2006E2-DE9B-4938-AD6F-8255BE7D529F}" maximized="1" xWindow="-8" yWindow="-8" windowWidth="1382" windowHeight="744" activeSheetId="23"/>
    <customWorkbookView name="averageif4" guid="{5B4753E1-B7DC-40C2-A28F-B07A6CB075FE}" maximized="1" xWindow="-8" yWindow="-8" windowWidth="1382" windowHeight="744" activeSheetId="23"/>
    <customWorkbookView name="averageif3" guid="{672B3D91-11D6-418C-A856-9FF74CE5E6FB}" maximized="1" xWindow="-8" yWindow="-8" windowWidth="1382" windowHeight="744" activeSheetId="23"/>
    <customWorkbookView name="averageif2" guid="{E712F22D-DF79-4936-B86B-186E637372BF}" maximized="1" xWindow="-8" yWindow="-8" windowWidth="1382" windowHeight="744" activeSheetId="23"/>
    <customWorkbookView name="averageif1" guid="{F716839F-5448-40FC-95BC-286199FD6764}" maximized="1" xWindow="-8" yWindow="-8" windowWidth="1382" windowHeight="744" activeSheetId="23"/>
    <customWorkbookView name="sumif6" guid="{8EBF087E-11C5-42EE-B564-FAEE72C86C17}" maximized="1" xWindow="-8" yWindow="-8" windowWidth="1382" windowHeight="744" activeSheetId="15"/>
    <customWorkbookView name="sumif5" guid="{6B1EB7F4-EF59-450E-A531-475C3A6E6150}" maximized="1" xWindow="-8" yWindow="-8" windowWidth="1382" windowHeight="744" activeSheetId="15"/>
    <customWorkbookView name="sumif4" guid="{8F332A92-7271-4FEC-B085-C15AA232FE21}" maximized="1" xWindow="-8" yWindow="-8" windowWidth="1382" windowHeight="744" activeSheetId="15"/>
    <customWorkbookView name="sumif3" guid="{F2A17A28-A3DF-492D-BAE9-AAEF2A13397B}" maximized="1" xWindow="-8" yWindow="-8" windowWidth="1382" windowHeight="744" activeSheetId="15"/>
    <customWorkbookView name="sumif2" guid="{4F11E31F-E14C-416D-BB97-C8CE74658FBE}" maximized="1" xWindow="-8" yWindow="-8" windowWidth="1382" windowHeight="744" activeSheetId="15"/>
    <customWorkbookView name="sumif1" guid="{C090DFAD-A23A-4678-87F2-095D84EBDDE8}" maximized="1" xWindow="-8" yWindow="-8" windowWidth="1382" windowHeight="744" activeSheetId="15"/>
    <customWorkbookView name="sumifs1" guid="{A5292A6B-6F92-4AB3-B051-EF87F39FC489}" maximized="1" xWindow="-8" yWindow="-8" windowWidth="1382" windowHeight="784" activeSheetId="25"/>
    <customWorkbookView name="sumifs2" guid="{6194C141-D0A1-4D58-BA55-90A184525AC3}" maximized="1" xWindow="-8" yWindow="-8" windowWidth="1382" windowHeight="784" activeSheetId="25"/>
    <customWorkbookView name="sumifs3" guid="{7A7FC9A5-F2B5-4894-82BC-4528575F10D4}" maximized="1" xWindow="-8" yWindow="-8" windowWidth="1382" windowHeight="784" activeSheetId="25"/>
    <customWorkbookView name="sumifs4" guid="{EBA5E9C4-A2DB-4DF0-BF75-1243E968318E}" maximized="1" xWindow="-8" yWindow="-8" windowWidth="1382" windowHeight="784" activeSheetId="25"/>
    <customWorkbookView name="sumifs5" guid="{C7330417-67A9-44CF-917F-5F5E2F191AD4}" maximized="1" xWindow="-8" yWindow="-8" windowWidth="1382" windowHeight="784" activeSheetId="25"/>
    <customWorkbookView name="sumifs6" guid="{47C01131-7443-4080-A2BB-6B6AA35C6913}" maximized="1" xWindow="-8" yWindow="-8" windowWidth="1382" windowHeight="784" activeSheetId="25"/>
    <customWorkbookView name="sumifs7" guid="{19DA6E7F-8950-4769-9BBE-2798EFA465A3}" maximized="1" xWindow="-8" yWindow="-8" windowWidth="1382" windowHeight="784" activeSheetId="25"/>
    <customWorkbookView name="sumifs8" guid="{F3CB97AD-592C-4B6E-8AE3-1CD47479060C}" maximized="1" xWindow="-8" yWindow="-8" windowWidth="1382" windowHeight="784" activeSheetId="25"/>
    <customWorkbookView name="averageifs1" guid="{422703F6-63C4-435C-AFE7-1030286678F6}" maximized="1" xWindow="-8" yWindow="-8" windowWidth="1382" windowHeight="784" activeSheetId="32"/>
    <customWorkbookView name="averageifs2" guid="{02D27969-4CD1-473E-A0E8-856AB0664DE8}" maximized="1" xWindow="-8" yWindow="-8" windowWidth="1382" windowHeight="784" activeSheetId="32"/>
    <customWorkbookView name="averageifs3" guid="{1920E7A3-1C9F-4320-81BB-D11544051025}" maximized="1" xWindow="-8" yWindow="-8" windowWidth="1382" windowHeight="784" activeSheetId="32"/>
    <customWorkbookView name="averageifs4" guid="{EC7537C6-1678-41C1-B788-EF4AFFECF769}" maximized="1" xWindow="-8" yWindow="-8" windowWidth="1382" windowHeight="784" activeSheetId="32"/>
    <customWorkbookView name="averageifs5" guid="{E4FF7DB9-14DF-49DB-9F59-1898DDED4DCE}" maximized="1" xWindow="-8" yWindow="-8" windowWidth="1382" windowHeight="784" activeSheetId="32"/>
    <customWorkbookView name="averageifs6" guid="{9AFCAA87-4888-4976-A7C9-C06A34CB6C97}" maximized="1" xWindow="-8" yWindow="-8" windowWidth="1382" windowHeight="784" activeSheetId="32"/>
    <customWorkbookView name="averageifs7" guid="{15D7A002-B247-4A6B-A16B-61BDD9B0066A}" maximized="1" xWindow="-8" yWindow="-8" windowWidth="1382" windowHeight="784" activeSheetId="32"/>
    <customWorkbookView name="averageifs8" guid="{F789A6E6-3D06-4D93-BF02-46FA1A2548B2}" maximized="1" xWindow="-8" yWindow="-8" windowWidth="1382" windowHeight="784" activeSheetId="32"/>
    <customWorkbookView name="countifs1" guid="{629A478C-29B1-4F25-A016-63CE32A1627F}" maximized="1" xWindow="-8" yWindow="-8" windowWidth="1382" windowHeight="784" activeSheetId="31"/>
    <customWorkbookView name="countifs2" guid="{51BA8A3D-4711-49ED-89E2-EBC09DF2AEDC}" maximized="1" xWindow="-8" yWindow="-8" windowWidth="1382" windowHeight="784" activeSheetId="31"/>
    <customWorkbookView name="countifs3" guid="{25A4A7C0-9593-456C-861C-76D101D3FE93}" maximized="1" xWindow="-8" yWindow="-8" windowWidth="1382" windowHeight="784" activeSheetId="31"/>
    <customWorkbookView name="countifs4" guid="{95D39BA8-2B16-4954-ABAC-09AD33A86339}" maximized="1" xWindow="-8" yWindow="-8" windowWidth="1382" windowHeight="784" activeSheetId="31"/>
    <customWorkbookView name="countifs5" guid="{C65059E8-30E8-488B-A0E9-1B7961920C81}" maximized="1" xWindow="-8" yWindow="-8" windowWidth="1382" windowHeight="784" activeSheetId="31"/>
    <customWorkbookView name="countifs6" guid="{644A6A80-0D34-48F6-A071-17016DCD2D6E}" maximized="1" xWindow="-8" yWindow="-8" windowWidth="1382" windowHeight="784" activeSheetId="31"/>
    <customWorkbookView name="countifs7" guid="{CC562453-1E6B-4010-9E1B-775397A26EFA}" maximized="1" xWindow="-8" yWindow="-8" windowWidth="1382" windowHeight="784" activeSheetId="31"/>
    <customWorkbookView name="countifs8" guid="{E1A67331-473F-4161-806C-BE35870C93B5}" maximized="1" xWindow="-8" yWindow="-8" windowWidth="1382" windowHeight="784" activeSheetId="31"/>
    <customWorkbookView name="maxifs1" guid="{C2D3B09E-3326-4084-AD7A-C8013F4130D6}" maximized="1" xWindow="-8" yWindow="-8" windowWidth="1382" windowHeight="784" activeSheetId="33"/>
    <customWorkbookView name="maxifs2" guid="{F92D650A-7143-46D6-8CDA-595FA977193F}" maximized="1" xWindow="-8" yWindow="-8" windowWidth="1382" windowHeight="784" activeSheetId="33"/>
    <customWorkbookView name="maxifs3" guid="{7FCE83C1-0279-4E15-8ADF-7AE60DC9131C}" maximized="1" xWindow="-8" yWindow="-8" windowWidth="1382" windowHeight="784" activeSheetId="33"/>
    <customWorkbookView name="maxifs4" guid="{66733AAA-1B52-4C53-8317-97DE8A748E25}" maximized="1" xWindow="-8" yWindow="-8" windowWidth="1382" windowHeight="784" activeSheetId="33"/>
    <customWorkbookView name="maxifs5" guid="{3803F984-A279-41F1-A517-160B18D90A7B}" maximized="1" xWindow="-8" yWindow="-8" windowWidth="1382" windowHeight="784" activeSheetId="33"/>
    <customWorkbookView name="maxifs6" guid="{40292D04-273C-4BA2-8BEC-F145CB80DE09}" maximized="1" xWindow="-8" yWindow="-8" windowWidth="1382" windowHeight="784" activeSheetId="33"/>
    <customWorkbookView name="maxifs7" guid="{38FB2C7A-5CFF-4CFC-8EEB-670D05614592}" maximized="1" xWindow="-8" yWindow="-8" windowWidth="1382" windowHeight="784" activeSheetId="33"/>
    <customWorkbookView name="maxifs8" guid="{C4FE72FA-CBE8-407E-8EC2-C280F8FC5007}" maximized="1" xWindow="-8" yWindow="-8" windowWidth="1382" windowHeight="784" activeSheetId="33"/>
    <customWorkbookView name="minifs1" guid="{BCAB4838-A37A-4BCF-A9C9-CC50C95F58C7}" maximized="1" xWindow="-8" yWindow="-8" windowWidth="1382" windowHeight="784" activeSheetId="34"/>
    <customWorkbookView name="minifs2" guid="{F518ECB9-5D92-41E0-BFD2-C5175A02444D}" maximized="1" xWindow="-8" yWindow="-8" windowWidth="1382" windowHeight="784" activeSheetId="34"/>
    <customWorkbookView name="minifs3" guid="{FEB5A49F-F7F7-412A-BE72-F90F7A4799C8}" maximized="1" xWindow="-8" yWindow="-8" windowWidth="1382" windowHeight="784" activeSheetId="34"/>
    <customWorkbookView name="minifs4" guid="{F9A03991-7A83-41AE-B603-3D22265CDA22}" maximized="1" xWindow="-8" yWindow="-8" windowWidth="1382" windowHeight="784" activeSheetId="34"/>
    <customWorkbookView name="minifs5" guid="{8A25BF65-C908-4B2F-9805-3CD39BD4330E}" maximized="1" xWindow="-8" yWindow="-8" windowWidth="1382" windowHeight="784" activeSheetId="34"/>
    <customWorkbookView name="minifs6" guid="{5C8F4C13-387F-42D2-8CB5-92C4886D7919}" maximized="1" xWindow="-8" yWindow="-8" windowWidth="1382" windowHeight="784" activeSheetId="34"/>
    <customWorkbookView name="minifs7" guid="{395DC3D6-3299-4A43-88E2-62703FCC0349}" maximized="1" xWindow="-8" yWindow="-8" windowWidth="1382" windowHeight="784" activeSheetId="34"/>
    <customWorkbookView name="minifs8" guid="{FC8D231F-57F9-45EE-9DEF-D7ED111600EB}" maximized="1" xWindow="-8" yWindow="-8" windowWidth="1382" windowHeight="784" activeSheetId="34"/>
    <customWorkbookView name="floor" guid="{7A9AB605-DB82-470C-B86B-95E2AB3523F6}" maximized="1" xWindow="-8" yWindow="-8" windowWidth="1382" windowHeight="784" activeSheetId="35"/>
    <customWorkbookView name="ceiling" guid="{0125BE01-BBC8-4E5A-9A9A-3D1257916B8C}" maximized="1" xWindow="-8" yWindow="-8" windowWidth="1382" windowHeight="784" activeSheetId="35"/>
    <customWorkbookView name="roundup" guid="{8BEA0E04-8B9A-4A2D-9B80-4E7685E22D5E}" maximized="1" xWindow="-8" yWindow="-8" windowWidth="1382" windowHeight="784" activeSheetId="40"/>
    <customWorkbookView name="rounddown" guid="{EE4A95A5-BF42-4BAA-B9EB-84A9230A28F9}" maximized="1" xWindow="-8" yWindow="-8" windowWidth="1382" windowHeight="784" activeSheetId="40"/>
    <customWorkbookView name="mround" guid="{2032DE14-E33D-44B5-9022-A2B48F059704}" maximized="1" xWindow="-8" yWindow="-8" windowWidth="1382" windowHeight="784" activeSheetId="40"/>
    <customWorkbookView name="hardconcat" guid="{DFB07116-697D-42FF-ACBD-E8FE92938B16}" maximized="1" xWindow="-8" yWindow="-8" windowWidth="1382" windowHeight="784" activeSheetId="43"/>
    <customWorkbookView name="concat" guid="{AD9596A8-734D-48AD-8922-A58933E39AB8}" maximized="1" xWindow="-8" yWindow="-8" windowWidth="1382" windowHeight="784" activeSheetId="43"/>
    <customWorkbookView name="textjoin" guid="{A979108F-FF23-4967-8663-1A0C9618D854}" maximized="1" xWindow="-8" yWindow="-8" windowWidth="1382" windowHeight="784" activeSheetId="43"/>
    <customWorkbookView name="upper" guid="{E065FC95-9F37-4AD0-A6AF-202A080459EB}" maximized="1" xWindow="-8" yWindow="-8" windowWidth="1382" windowHeight="784" activeSheetId="44"/>
    <customWorkbookView name="lower" guid="{57F7A421-8FD3-4470-813D-526D207C0AED}" maximized="1" xWindow="-8" yWindow="-8" windowWidth="1382" windowHeight="784" activeSheetId="44"/>
    <customWorkbookView name="proper" guid="{31F90F3E-FB31-437F-ADCE-44D58804C41D}" maximized="1" xWindow="-8" yWindow="-8" windowWidth="1382" windowHeight="784" activeSheetId="44"/>
    <customWorkbookView name="left" guid="{AC1AC0BB-7D81-4427-80BF-DB36D3CC12C1}" maximized="1" xWindow="-8" yWindow="-8" windowWidth="1382" windowHeight="784" activeSheetId="45"/>
    <customWorkbookView name="right" guid="{06F040C9-291C-44DD-A11A-B2BAF2078CA1}" maximized="1" xWindow="-8" yWindow="-8" windowWidth="1382" windowHeight="784" activeSheetId="45"/>
    <customWorkbookView name="mid" guid="{8DC39A41-9961-4A5C-8659-B8A82A01A470}" maximized="1" xWindow="-8" yWindow="-8" windowWidth="1382" windowHeight="784" activeSheetId="45"/>
    <customWorkbookView name="sum" guid="{9967D63C-4135-4BF7-A83B-0EC0A28A8504}" maximized="1" xWindow="-8" yWindow="-8" windowWidth="1382" windowHeight="784" activeSheetId="9"/>
    <customWorkbookView name="average" guid="{28C5C254-2672-4A7F-9398-2FA6F99EE3FF}" maximized="1" xWindow="-8" yWindow="-8" windowWidth="1382" windowHeight="784" activeSheetId="10"/>
    <customWorkbookView name="count" guid="{AE37E6D9-7485-4A75-9115-FDBD1A6E08D0}" maximized="1" xWindow="-8" yWindow="-8" windowWidth="1382" windowHeight="784" activeSheetId="11"/>
    <customWorkbookView name="counta" guid="{73745901-4C3A-49DD-83C4-0AEBB167DB63}" maximized="1" xWindow="-8" yWindow="-8" windowWidth="1382" windowHeight="784" activeSheetId="12"/>
    <customWorkbookView name="max" guid="{5B82F60B-B869-45D3-9A7D-2B843E789197}" maximized="1" xWindow="-8" yWindow="-8" windowWidth="1382" windowHeight="784" activeSheetId="13"/>
    <customWorkbookView name="min" guid="{4725FB26-BADE-478E-8CB6-C0172942A9EE}" maximized="1" xWindow="-8" yWindow="-8" windowWidth="1382" windowHeight="784" activeSheetId="1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48" l="1"/>
  <c r="B16" i="48"/>
  <c r="B12" i="48"/>
  <c r="B8" i="48"/>
  <c r="B4" i="48"/>
  <c r="L13" i="14"/>
  <c r="H13" i="14"/>
  <c r="D13" i="14"/>
  <c r="L14" i="13"/>
  <c r="H14" i="13"/>
  <c r="D14" i="13"/>
  <c r="L13" i="12"/>
  <c r="H13" i="12"/>
  <c r="D13" i="12"/>
  <c r="L13" i="11"/>
  <c r="H13" i="11"/>
  <c r="D13" i="11"/>
  <c r="H14" i="10"/>
  <c r="L14" i="10"/>
  <c r="D14" i="10"/>
  <c r="L14" i="9"/>
  <c r="H14" i="9"/>
  <c r="D14" i="9"/>
  <c r="G6" i="47"/>
  <c r="G7" i="47"/>
  <c r="G8" i="47"/>
  <c r="G9" i="47"/>
  <c r="G10" i="47"/>
  <c r="G11" i="47"/>
  <c r="G12" i="47"/>
  <c r="G13" i="47"/>
  <c r="G5" i="47"/>
  <c r="I14" i="46"/>
  <c r="L14" i="14" l="1"/>
  <c r="H14" i="14"/>
  <c r="L15" i="13"/>
  <c r="H15" i="13"/>
  <c r="D15" i="13"/>
  <c r="D14" i="14"/>
  <c r="L14" i="11"/>
  <c r="H14" i="11"/>
  <c r="D14" i="12"/>
  <c r="H14" i="12"/>
  <c r="L14" i="12"/>
  <c r="D14" i="11"/>
  <c r="L15" i="10"/>
  <c r="H15" i="10"/>
  <c r="D15" i="10"/>
  <c r="E9" i="14"/>
  <c r="E8" i="14"/>
  <c r="E7" i="14"/>
  <c r="E6" i="14"/>
  <c r="E5" i="14"/>
  <c r="E4" i="14"/>
  <c r="E10" i="13"/>
  <c r="E9" i="13"/>
  <c r="E8" i="13"/>
  <c r="E7" i="13"/>
  <c r="E6" i="13"/>
  <c r="E5" i="13"/>
  <c r="E9" i="12"/>
  <c r="E8" i="12"/>
  <c r="E7" i="12"/>
  <c r="E6" i="12"/>
  <c r="E5" i="12"/>
  <c r="E4" i="12"/>
  <c r="E9" i="11"/>
  <c r="E8" i="11"/>
  <c r="E7" i="11"/>
  <c r="E6" i="11"/>
  <c r="E5" i="11"/>
  <c r="E4" i="11"/>
  <c r="E10" i="10"/>
  <c r="E9" i="10"/>
  <c r="E8" i="10"/>
  <c r="E7" i="10"/>
  <c r="E6" i="10"/>
  <c r="E5" i="10"/>
  <c r="L15" i="9"/>
  <c r="H15" i="9"/>
  <c r="D15" i="9"/>
  <c r="E10" i="9"/>
  <c r="E9" i="9"/>
  <c r="E8" i="9"/>
  <c r="E7" i="9"/>
  <c r="E6" i="9"/>
  <c r="E5" i="9"/>
</calcChain>
</file>

<file path=xl/sharedStrings.xml><?xml version="1.0" encoding="utf-8"?>
<sst xmlns="http://schemas.openxmlformats.org/spreadsheetml/2006/main" count="13469" uniqueCount="148">
  <si>
    <t>Google</t>
  </si>
  <si>
    <t>Banana</t>
  </si>
  <si>
    <t>DoorDash</t>
  </si>
  <si>
    <t>Grapes</t>
  </si>
  <si>
    <t>Lyft</t>
  </si>
  <si>
    <t>Pineapple</t>
  </si>
  <si>
    <t>Walmart</t>
  </si>
  <si>
    <t>Kiwi</t>
  </si>
  <si>
    <t>BigBasket</t>
  </si>
  <si>
    <t>Orange</t>
  </si>
  <si>
    <t>Amazon</t>
  </si>
  <si>
    <t>Apple</t>
  </si>
  <si>
    <t>Vendor</t>
  </si>
  <si>
    <t>Price</t>
  </si>
  <si>
    <t>Fruit Name</t>
  </si>
  <si>
    <t>January</t>
  </si>
  <si>
    <t>February</t>
  </si>
  <si>
    <t>March</t>
  </si>
  <si>
    <t>Overall Sum of Prices of all Months</t>
  </si>
  <si>
    <t>Overall Sum of Prices of Apples of Jan month</t>
  </si>
  <si>
    <t>Overall Price of Kiwi across months</t>
  </si>
  <si>
    <t>Average Purchase Prices for all Months</t>
  </si>
  <si>
    <t>Average Purchase Price for Apples of Jan month</t>
  </si>
  <si>
    <t>Average Purchase Price of Kiwi across months</t>
  </si>
  <si>
    <t>How many overall transactions were made</t>
  </si>
  <si>
    <t>How Many times Pineapple's were bought all throughout</t>
  </si>
  <si>
    <t>No of times the vendor was "Amazon"</t>
  </si>
  <si>
    <t>How many transactions were made for February</t>
  </si>
  <si>
    <t>How many transactions were made for Feb &amp; March Combined</t>
  </si>
  <si>
    <t>Of all the months what is the maximum purchase price</t>
  </si>
  <si>
    <t>Of all the months what is the minimum purchase price</t>
  </si>
  <si>
    <t>Maximum amount spent for March &amp; Feb combined</t>
  </si>
  <si>
    <t>Maximum amount spent on Amazon purchases</t>
  </si>
  <si>
    <t>How many overall fruits were purchased</t>
  </si>
  <si>
    <t>Minimum amount spent for March &amp; Feb combined</t>
  </si>
  <si>
    <t>Minimum amount spent on Amazon purchases</t>
  </si>
  <si>
    <t>Shirt</t>
  </si>
  <si>
    <t>Pants</t>
  </si>
  <si>
    <t>S</t>
  </si>
  <si>
    <t>M</t>
  </si>
  <si>
    <t>L</t>
  </si>
  <si>
    <t>Dress Size</t>
  </si>
  <si>
    <t>Dress Type</t>
  </si>
  <si>
    <t>Brand</t>
  </si>
  <si>
    <t>Louis Vuitton</t>
  </si>
  <si>
    <t>Chanel</t>
  </si>
  <si>
    <t>H&amp;M</t>
  </si>
  <si>
    <t>Burberry</t>
  </si>
  <si>
    <t>Ralph Lauren</t>
  </si>
  <si>
    <t>Omega</t>
  </si>
  <si>
    <t>Levi's</t>
  </si>
  <si>
    <t>Michael Kors</t>
  </si>
  <si>
    <t>Under Armour</t>
  </si>
  <si>
    <t>Task</t>
  </si>
  <si>
    <t>His Shirt size is S of Louis Vuitton</t>
  </si>
  <si>
    <t>His Pants size is S of Burberry</t>
  </si>
  <si>
    <t>His Pants size is M of H&amp;M</t>
  </si>
  <si>
    <t>His Shirt size is L of Ralph Lauren</t>
  </si>
  <si>
    <t>Name</t>
  </si>
  <si>
    <t>Siddhartha</t>
  </si>
  <si>
    <t>Sajita</t>
  </si>
  <si>
    <t>Vivek</t>
  </si>
  <si>
    <t>Jeet</t>
  </si>
  <si>
    <t>Praveen</t>
  </si>
  <si>
    <t>His Shirt size is M of Chanel</t>
  </si>
  <si>
    <t>Final Version of the Task Description</t>
  </si>
  <si>
    <t>Bought On</t>
  </si>
  <si>
    <t>Today</t>
  </si>
  <si>
    <t>How Many Days it has been</t>
  </si>
  <si>
    <t>Customer Name</t>
  </si>
  <si>
    <t>Contact Date</t>
  </si>
  <si>
    <t>Contact Time</t>
  </si>
  <si>
    <t>Conv Duration(ss)</t>
  </si>
  <si>
    <t>Contact Type</t>
  </si>
  <si>
    <t>Was Order Placed</t>
  </si>
  <si>
    <t>Agent Handled</t>
  </si>
  <si>
    <t>Rating Given</t>
  </si>
  <si>
    <t>Time to Answer(s)</t>
  </si>
  <si>
    <t>Upselling Amount</t>
  </si>
  <si>
    <t>Product Name</t>
  </si>
  <si>
    <t>Pratyush Trivedi</t>
  </si>
  <si>
    <t>Complaint</t>
  </si>
  <si>
    <t>Yes</t>
  </si>
  <si>
    <t>Thiruvalluvar</t>
  </si>
  <si>
    <t>Large Paneer Tikka Pizzabun</t>
  </si>
  <si>
    <t>Malini Murty</t>
  </si>
  <si>
    <t>Query</t>
  </si>
  <si>
    <t>Sonu Mahato</t>
  </si>
  <si>
    <t>Minty Pizzabun</t>
  </si>
  <si>
    <t>Adhya Garg</t>
  </si>
  <si>
    <t>Harvey Spectre</t>
  </si>
  <si>
    <t>Medium Crispy Chole Pizzabun</t>
  </si>
  <si>
    <t>Lata Chokshi</t>
  </si>
  <si>
    <t>Request</t>
  </si>
  <si>
    <t>Gobi Manchuraj</t>
  </si>
  <si>
    <t>Crispy Chole Pizzabun</t>
  </si>
  <si>
    <t>Lakshmi Boase</t>
  </si>
  <si>
    <t>Albain Forestier</t>
  </si>
  <si>
    <t>Julian Richard Samson</t>
  </si>
  <si>
    <t>Sam Altman</t>
  </si>
  <si>
    <t>Nirmal Bahl</t>
  </si>
  <si>
    <t>No</t>
  </si>
  <si>
    <t>Adrien Martin</t>
  </si>
  <si>
    <t>Paneer Tikka Pizzabun</t>
  </si>
  <si>
    <t>Mike Ross</t>
  </si>
  <si>
    <t>Priyanka</t>
  </si>
  <si>
    <t>Lavanya Agate</t>
  </si>
  <si>
    <t>Saral Narang</t>
  </si>
  <si>
    <t>Kavika Lall</t>
  </si>
  <si>
    <t>Anit Sachdev</t>
  </si>
  <si>
    <t>Sam</t>
  </si>
  <si>
    <t>Sharma Kar</t>
  </si>
  <si>
    <t>Aloo Shots Pizzabun</t>
  </si>
  <si>
    <t>Priya Aurora</t>
  </si>
  <si>
    <t>Anjali Dora</t>
  </si>
  <si>
    <t>Raj Chatney</t>
  </si>
  <si>
    <t>Shanta Swamy</t>
  </si>
  <si>
    <t>Aaloak Naidu</t>
  </si>
  <si>
    <t>Aditya Singh</t>
  </si>
  <si>
    <t>Simma Raj</t>
  </si>
  <si>
    <t>Roshan Bath</t>
  </si>
  <si>
    <t>Dinesh Sharma</t>
  </si>
  <si>
    <t>Ritu Manne</t>
  </si>
  <si>
    <t>Apurva Suri</t>
  </si>
  <si>
    <t>Pranav Bhatnagar</t>
  </si>
  <si>
    <t>Rajni Sood</t>
  </si>
  <si>
    <t>Savitri Kala</t>
  </si>
  <si>
    <t>Disha Tank</t>
  </si>
  <si>
    <t>Jagan Choudhury</t>
  </si>
  <si>
    <t>Dhruv Sengupta</t>
  </si>
  <si>
    <t>Aalia Desai</t>
  </si>
  <si>
    <t>Valini Grover</t>
  </si>
  <si>
    <t>Nitya Sandhu</t>
  </si>
  <si>
    <t>Aditya Ganesh</t>
  </si>
  <si>
    <t>Akshay Bal</t>
  </si>
  <si>
    <t>Avinash Kale</t>
  </si>
  <si>
    <t>Viaan Kale</t>
  </si>
  <si>
    <t>Sam Walton</t>
  </si>
  <si>
    <t>Kirtida Raval</t>
  </si>
  <si>
    <t>Akshay Oak</t>
  </si>
  <si>
    <t>Kalpana Bali</t>
  </si>
  <si>
    <t>Find the Total Sales</t>
  </si>
  <si>
    <t>Sale Amount</t>
  </si>
  <si>
    <t>Find the Average Customer Satisfaction</t>
  </si>
  <si>
    <t>Find the total No of Transactions</t>
  </si>
  <si>
    <t>Find the Longest Call duration</t>
  </si>
  <si>
    <t>With the Data from J1 to U2578, find answers for the following Questions</t>
  </si>
  <si>
    <t>Find the Shortest Call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</si>
</sst>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B48F"/>
        <bgColor indexed="64"/>
      </patternFill>
    </fill>
    <fill>
      <patternFill patternType="solid">
        <fgColor rgb="FFFCF49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theme="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readingOrder="1"/>
    </xf>
    <xf numFmtId="0" fontId="3" fillId="0" borderId="0" xfId="0" applyFont="1"/>
    <xf numFmtId="2" fontId="2" fillId="0" borderId="1" xfId="0" applyNumberFormat="1" applyFont="1" applyBorder="1" applyAlignment="1">
      <alignment horizontal="center" vertical="center" readingOrder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2" fontId="3" fillId="0" borderId="0" xfId="0" applyNumberFormat="1" applyFont="1"/>
    <xf numFmtId="2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readingOrder="1"/>
    </xf>
    <xf numFmtId="15" fontId="2" fillId="0" borderId="1" xfId="0" applyNumberFormat="1" applyFont="1" applyBorder="1" applyAlignment="1">
      <alignment horizontal="center" vertical="center" readingOrder="1"/>
    </xf>
    <xf numFmtId="0" fontId="7" fillId="0" borderId="0" xfId="0" applyFont="1"/>
    <xf numFmtId="15" fontId="7" fillId="0" borderId="0" xfId="0" applyNumberFormat="1" applyFont="1"/>
    <xf numFmtId="18" fontId="7" fillId="0" borderId="0" xfId="0" applyNumberFormat="1" applyFont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0"/>
      </font>
      <numFmt numFmtId="0" formatCode="General"/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EE6BB6A1-D767-4B93-B5E7-5A6E3D79A932}"/>
  </tableStyles>
  <colors>
    <mruColors>
      <color rgb="FFFFB48F"/>
      <color rgb="FF66FF99"/>
      <color rgb="FFFCF492"/>
      <color rgb="FFFF97B7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Average!D14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unt!D13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untA!D13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ax!D14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in!D14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!D1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147204</xdr:colOff>
      <xdr:row>14</xdr:row>
      <xdr:rowOff>8659</xdr:rowOff>
    </xdr:from>
    <xdr:to>
      <xdr:col>14</xdr:col>
      <xdr:colOff>129886</xdr:colOff>
      <xdr:row>15</xdr:row>
      <xdr:rowOff>129885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1E035-A0CF-4052-AFC2-D1D17218A77C}"/>
            </a:ext>
          </a:extLst>
        </xdr:cNvPr>
        <xdr:cNvSpPr/>
      </xdr:nvSpPr>
      <xdr:spPr>
        <a:xfrm>
          <a:off x="9957954" y="3567545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Average </a:t>
          </a:r>
          <a:r>
            <a:rPr lang="en-US" sz="900" baseline="0"/>
            <a:t> Function</a:t>
          </a:r>
          <a:endParaRPr 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242455</xdr:colOff>
      <xdr:row>14</xdr:row>
      <xdr:rowOff>0</xdr:rowOff>
    </xdr:from>
    <xdr:to>
      <xdr:col>14</xdr:col>
      <xdr:colOff>225138</xdr:colOff>
      <xdr:row>15</xdr:row>
      <xdr:rowOff>121226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E44C44-3C72-4F29-B07D-417984C3E674}"/>
            </a:ext>
          </a:extLst>
        </xdr:cNvPr>
        <xdr:cNvSpPr/>
      </xdr:nvSpPr>
      <xdr:spPr>
        <a:xfrm>
          <a:off x="10122478" y="3558886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COUNT </a:t>
          </a:r>
          <a:r>
            <a:rPr lang="en-US" sz="900" baseline="0"/>
            <a:t> Function</a:t>
          </a:r>
          <a:endParaRPr 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129887</xdr:colOff>
      <xdr:row>12</xdr:row>
      <xdr:rowOff>597478</xdr:rowOff>
    </xdr:from>
    <xdr:to>
      <xdr:col>14</xdr:col>
      <xdr:colOff>112569</xdr:colOff>
      <xdr:row>14</xdr:row>
      <xdr:rowOff>60614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C2C05-1368-4A64-9412-770D410B550B}"/>
            </a:ext>
          </a:extLst>
        </xdr:cNvPr>
        <xdr:cNvSpPr/>
      </xdr:nvSpPr>
      <xdr:spPr>
        <a:xfrm>
          <a:off x="10027228" y="3532910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COUNTA </a:t>
          </a:r>
          <a:r>
            <a:rPr lang="en-US" sz="900" baseline="0"/>
            <a:t> Function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181841</xdr:colOff>
      <xdr:row>13</xdr:row>
      <xdr:rowOff>69273</xdr:rowOff>
    </xdr:from>
    <xdr:to>
      <xdr:col>14</xdr:col>
      <xdr:colOff>164523</xdr:colOff>
      <xdr:row>14</xdr:row>
      <xdr:rowOff>190500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5E04CF-52C2-4080-B86A-04AF1F6015AB}"/>
            </a:ext>
          </a:extLst>
        </xdr:cNvPr>
        <xdr:cNvSpPr/>
      </xdr:nvSpPr>
      <xdr:spPr>
        <a:xfrm>
          <a:off x="9897341" y="3584864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MAX</a:t>
          </a:r>
          <a:r>
            <a:rPr lang="en-US" sz="900" baseline="0"/>
            <a:t> Function</a:t>
          </a:r>
          <a:endParaRPr lang="en-US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51955</xdr:colOff>
      <xdr:row>14</xdr:row>
      <xdr:rowOff>86590</xdr:rowOff>
    </xdr:from>
    <xdr:to>
      <xdr:col>14</xdr:col>
      <xdr:colOff>34638</xdr:colOff>
      <xdr:row>15</xdr:row>
      <xdr:rowOff>207817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F1557-1C2D-43B9-941A-CF055C373807}"/>
            </a:ext>
          </a:extLst>
        </xdr:cNvPr>
        <xdr:cNvSpPr/>
      </xdr:nvSpPr>
      <xdr:spPr>
        <a:xfrm>
          <a:off x="10027228" y="3593522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MIN Function</a:t>
          </a:r>
          <a:endParaRPr lang="en-US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311727</xdr:colOff>
      <xdr:row>13</xdr:row>
      <xdr:rowOff>43295</xdr:rowOff>
    </xdr:from>
    <xdr:to>
      <xdr:col>14</xdr:col>
      <xdr:colOff>294410</xdr:colOff>
      <xdr:row>14</xdr:row>
      <xdr:rowOff>164522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E2242-59EF-46D6-8A69-459EFB305877}"/>
            </a:ext>
          </a:extLst>
        </xdr:cNvPr>
        <xdr:cNvSpPr/>
      </xdr:nvSpPr>
      <xdr:spPr>
        <a:xfrm>
          <a:off x="10087841" y="3558886"/>
          <a:ext cx="1194955" cy="363681"/>
        </a:xfrm>
        <a:prstGeom prst="rightArrow">
          <a:avLst>
            <a:gd name="adj1" fmla="val 69048"/>
            <a:gd name="adj2" fmla="val 50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Go to Home</a:t>
          </a:r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26.bin"/><Relationship Id="rId21" Type="http://schemas.openxmlformats.org/officeDocument/2006/relationships/printerSettings" Target="../printerSettings/printerSettings21.bin"/><Relationship Id="rId42" Type="http://schemas.openxmlformats.org/officeDocument/2006/relationships/printerSettings" Target="../printerSettings/printerSettings42.bin"/><Relationship Id="rId47" Type="http://schemas.openxmlformats.org/officeDocument/2006/relationships/printerSettings" Target="../printerSettings/printerSettings47.bin"/><Relationship Id="rId63" Type="http://schemas.openxmlformats.org/officeDocument/2006/relationships/printerSettings" Target="../printerSettings/printerSettings63.bin"/><Relationship Id="rId68" Type="http://schemas.openxmlformats.org/officeDocument/2006/relationships/printerSettings" Target="../printerSettings/printerSettings68.bin"/><Relationship Id="rId16" Type="http://schemas.openxmlformats.org/officeDocument/2006/relationships/printerSettings" Target="../printerSettings/printerSettings1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45" Type="http://schemas.openxmlformats.org/officeDocument/2006/relationships/printerSettings" Target="../printerSettings/printerSettings45.bin"/><Relationship Id="rId53" Type="http://schemas.openxmlformats.org/officeDocument/2006/relationships/printerSettings" Target="../printerSettings/printerSettings53.bin"/><Relationship Id="rId58" Type="http://schemas.openxmlformats.org/officeDocument/2006/relationships/printerSettings" Target="../printerSettings/printerSettings58.bin"/><Relationship Id="rId66" Type="http://schemas.openxmlformats.org/officeDocument/2006/relationships/printerSettings" Target="../printerSettings/printerSettings66.bin"/><Relationship Id="rId74" Type="http://schemas.openxmlformats.org/officeDocument/2006/relationships/printerSettings" Target="../printerSettings/printerSettings74.bin"/><Relationship Id="rId79" Type="http://schemas.openxmlformats.org/officeDocument/2006/relationships/printerSettings" Target="../printerSettings/printerSettings79.bin"/><Relationship Id="rId5" Type="http://schemas.openxmlformats.org/officeDocument/2006/relationships/printerSettings" Target="../printerSettings/printerSettings5.bin"/><Relationship Id="rId61" Type="http://schemas.openxmlformats.org/officeDocument/2006/relationships/printerSettings" Target="../printerSettings/printerSettings61.bin"/><Relationship Id="rId19" Type="http://schemas.openxmlformats.org/officeDocument/2006/relationships/printerSettings" Target="../printerSettings/printerSettings1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printerSettings" Target="../printerSettings/printerSettings43.bin"/><Relationship Id="rId48" Type="http://schemas.openxmlformats.org/officeDocument/2006/relationships/printerSettings" Target="../printerSettings/printerSettings48.bin"/><Relationship Id="rId56" Type="http://schemas.openxmlformats.org/officeDocument/2006/relationships/printerSettings" Target="../printerSettings/printerSettings56.bin"/><Relationship Id="rId64" Type="http://schemas.openxmlformats.org/officeDocument/2006/relationships/printerSettings" Target="../printerSettings/printerSettings64.bin"/><Relationship Id="rId69" Type="http://schemas.openxmlformats.org/officeDocument/2006/relationships/printerSettings" Target="../printerSettings/printerSettings69.bin"/><Relationship Id="rId77" Type="http://schemas.openxmlformats.org/officeDocument/2006/relationships/printerSettings" Target="../printerSettings/printerSettings77.bin"/><Relationship Id="rId8" Type="http://schemas.openxmlformats.org/officeDocument/2006/relationships/printerSettings" Target="../printerSettings/printerSettings8.bin"/><Relationship Id="rId51" Type="http://schemas.openxmlformats.org/officeDocument/2006/relationships/printerSettings" Target="../printerSettings/printerSettings51.bin"/><Relationship Id="rId72" Type="http://schemas.openxmlformats.org/officeDocument/2006/relationships/printerSettings" Target="../printerSettings/printerSettings72.bin"/><Relationship Id="rId80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46" Type="http://schemas.openxmlformats.org/officeDocument/2006/relationships/printerSettings" Target="../printerSettings/printerSettings46.bin"/><Relationship Id="rId59" Type="http://schemas.openxmlformats.org/officeDocument/2006/relationships/printerSettings" Target="../printerSettings/printerSettings59.bin"/><Relationship Id="rId67" Type="http://schemas.openxmlformats.org/officeDocument/2006/relationships/printerSettings" Target="../printerSettings/printerSettings67.bin"/><Relationship Id="rId20" Type="http://schemas.openxmlformats.org/officeDocument/2006/relationships/printerSettings" Target="../printerSettings/printerSettings20.bin"/><Relationship Id="rId41" Type="http://schemas.openxmlformats.org/officeDocument/2006/relationships/printerSettings" Target="../printerSettings/printerSettings41.bin"/><Relationship Id="rId54" Type="http://schemas.openxmlformats.org/officeDocument/2006/relationships/printerSettings" Target="../printerSettings/printerSettings54.bin"/><Relationship Id="rId62" Type="http://schemas.openxmlformats.org/officeDocument/2006/relationships/printerSettings" Target="../printerSettings/printerSettings62.bin"/><Relationship Id="rId70" Type="http://schemas.openxmlformats.org/officeDocument/2006/relationships/printerSettings" Target="../printerSettings/printerSettings70.bin"/><Relationship Id="rId75" Type="http://schemas.openxmlformats.org/officeDocument/2006/relationships/printerSettings" Target="../printerSettings/printerSettings75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49" Type="http://schemas.openxmlformats.org/officeDocument/2006/relationships/printerSettings" Target="../printerSettings/printerSettings49.bin"/><Relationship Id="rId57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10.bin"/><Relationship Id="rId31" Type="http://schemas.openxmlformats.org/officeDocument/2006/relationships/printerSettings" Target="../printerSettings/printerSettings31.bin"/><Relationship Id="rId44" Type="http://schemas.openxmlformats.org/officeDocument/2006/relationships/printerSettings" Target="../printerSettings/printerSettings44.bin"/><Relationship Id="rId52" Type="http://schemas.openxmlformats.org/officeDocument/2006/relationships/printerSettings" Target="../printerSettings/printerSettings52.bin"/><Relationship Id="rId60" Type="http://schemas.openxmlformats.org/officeDocument/2006/relationships/printerSettings" Target="../printerSettings/printerSettings60.bin"/><Relationship Id="rId65" Type="http://schemas.openxmlformats.org/officeDocument/2006/relationships/printerSettings" Target="../printerSettings/printerSettings65.bin"/><Relationship Id="rId73" Type="http://schemas.openxmlformats.org/officeDocument/2006/relationships/printerSettings" Target="../printerSettings/printerSettings73.bin"/><Relationship Id="rId78" Type="http://schemas.openxmlformats.org/officeDocument/2006/relationships/printerSettings" Target="../printerSettings/printerSettings78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9" Type="http://schemas.openxmlformats.org/officeDocument/2006/relationships/printerSettings" Target="../printerSettings/printerSettings39.bin"/><Relationship Id="rId34" Type="http://schemas.openxmlformats.org/officeDocument/2006/relationships/printerSettings" Target="../printerSettings/printerSettings34.bin"/><Relationship Id="rId50" Type="http://schemas.openxmlformats.org/officeDocument/2006/relationships/printerSettings" Target="../printerSettings/printerSettings50.bin"/><Relationship Id="rId55" Type="http://schemas.openxmlformats.org/officeDocument/2006/relationships/printerSettings" Target="../printerSettings/printerSettings55.bin"/><Relationship Id="rId76" Type="http://schemas.openxmlformats.org/officeDocument/2006/relationships/printerSettings" Target="../printerSettings/printerSettings76.bin"/><Relationship Id="rId7" Type="http://schemas.openxmlformats.org/officeDocument/2006/relationships/printerSettings" Target="../printerSettings/printerSettings7.bin"/><Relationship Id="rId71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2.bin"/><Relationship Id="rId29" Type="http://schemas.openxmlformats.org/officeDocument/2006/relationships/printerSettings" Target="../printerSettings/printerSettings2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105.bin"/><Relationship Id="rId21" Type="http://schemas.openxmlformats.org/officeDocument/2006/relationships/printerSettings" Target="../printerSettings/printerSettings100.bin"/><Relationship Id="rId42" Type="http://schemas.openxmlformats.org/officeDocument/2006/relationships/printerSettings" Target="../printerSettings/printerSettings121.bin"/><Relationship Id="rId47" Type="http://schemas.openxmlformats.org/officeDocument/2006/relationships/printerSettings" Target="../printerSettings/printerSettings126.bin"/><Relationship Id="rId63" Type="http://schemas.openxmlformats.org/officeDocument/2006/relationships/printerSettings" Target="../printerSettings/printerSettings142.bin"/><Relationship Id="rId68" Type="http://schemas.openxmlformats.org/officeDocument/2006/relationships/printerSettings" Target="../printerSettings/printerSettings147.bin"/><Relationship Id="rId1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90.bin"/><Relationship Id="rId24" Type="http://schemas.openxmlformats.org/officeDocument/2006/relationships/printerSettings" Target="../printerSettings/printerSettings103.bin"/><Relationship Id="rId32" Type="http://schemas.openxmlformats.org/officeDocument/2006/relationships/printerSettings" Target="../printerSettings/printerSettings111.bin"/><Relationship Id="rId37" Type="http://schemas.openxmlformats.org/officeDocument/2006/relationships/printerSettings" Target="../printerSettings/printerSettings116.bin"/><Relationship Id="rId40" Type="http://schemas.openxmlformats.org/officeDocument/2006/relationships/printerSettings" Target="../printerSettings/printerSettings119.bin"/><Relationship Id="rId45" Type="http://schemas.openxmlformats.org/officeDocument/2006/relationships/printerSettings" Target="../printerSettings/printerSettings124.bin"/><Relationship Id="rId53" Type="http://schemas.openxmlformats.org/officeDocument/2006/relationships/printerSettings" Target="../printerSettings/printerSettings132.bin"/><Relationship Id="rId58" Type="http://schemas.openxmlformats.org/officeDocument/2006/relationships/printerSettings" Target="../printerSettings/printerSettings137.bin"/><Relationship Id="rId66" Type="http://schemas.openxmlformats.org/officeDocument/2006/relationships/printerSettings" Target="../printerSettings/printerSettings145.bin"/><Relationship Id="rId74" Type="http://schemas.openxmlformats.org/officeDocument/2006/relationships/printerSettings" Target="../printerSettings/printerSettings153.bin"/><Relationship Id="rId79" Type="http://schemas.openxmlformats.org/officeDocument/2006/relationships/printerSettings" Target="../printerSettings/printerSettings158.bin"/><Relationship Id="rId5" Type="http://schemas.openxmlformats.org/officeDocument/2006/relationships/printerSettings" Target="../printerSettings/printerSettings84.bin"/><Relationship Id="rId61" Type="http://schemas.openxmlformats.org/officeDocument/2006/relationships/printerSettings" Target="../printerSettings/printerSettings140.bin"/><Relationship Id="rId19" Type="http://schemas.openxmlformats.org/officeDocument/2006/relationships/printerSettings" Target="../printerSettings/printerSettings98.bin"/><Relationship Id="rId14" Type="http://schemas.openxmlformats.org/officeDocument/2006/relationships/printerSettings" Target="../printerSettings/printerSettings93.bin"/><Relationship Id="rId22" Type="http://schemas.openxmlformats.org/officeDocument/2006/relationships/printerSettings" Target="../printerSettings/printerSettings101.bin"/><Relationship Id="rId27" Type="http://schemas.openxmlformats.org/officeDocument/2006/relationships/printerSettings" Target="../printerSettings/printerSettings106.bin"/><Relationship Id="rId30" Type="http://schemas.openxmlformats.org/officeDocument/2006/relationships/printerSettings" Target="../printerSettings/printerSettings109.bin"/><Relationship Id="rId35" Type="http://schemas.openxmlformats.org/officeDocument/2006/relationships/printerSettings" Target="../printerSettings/printerSettings114.bin"/><Relationship Id="rId43" Type="http://schemas.openxmlformats.org/officeDocument/2006/relationships/printerSettings" Target="../printerSettings/printerSettings122.bin"/><Relationship Id="rId48" Type="http://schemas.openxmlformats.org/officeDocument/2006/relationships/printerSettings" Target="../printerSettings/printerSettings127.bin"/><Relationship Id="rId56" Type="http://schemas.openxmlformats.org/officeDocument/2006/relationships/printerSettings" Target="../printerSettings/printerSettings135.bin"/><Relationship Id="rId64" Type="http://schemas.openxmlformats.org/officeDocument/2006/relationships/printerSettings" Target="../printerSettings/printerSettings143.bin"/><Relationship Id="rId69" Type="http://schemas.openxmlformats.org/officeDocument/2006/relationships/printerSettings" Target="../printerSettings/printerSettings148.bin"/><Relationship Id="rId77" Type="http://schemas.openxmlformats.org/officeDocument/2006/relationships/printerSettings" Target="../printerSettings/printerSettings156.bin"/><Relationship Id="rId8" Type="http://schemas.openxmlformats.org/officeDocument/2006/relationships/printerSettings" Target="../printerSettings/printerSettings87.bin"/><Relationship Id="rId51" Type="http://schemas.openxmlformats.org/officeDocument/2006/relationships/printerSettings" Target="../printerSettings/printerSettings130.bin"/><Relationship Id="rId72" Type="http://schemas.openxmlformats.org/officeDocument/2006/relationships/printerSettings" Target="../printerSettings/printerSettings151.bin"/><Relationship Id="rId80" Type="http://schemas.openxmlformats.org/officeDocument/2006/relationships/drawing" Target="../drawings/drawing2.xml"/><Relationship Id="rId3" Type="http://schemas.openxmlformats.org/officeDocument/2006/relationships/printerSettings" Target="../printerSettings/printerSettings82.bin"/><Relationship Id="rId12" Type="http://schemas.openxmlformats.org/officeDocument/2006/relationships/printerSettings" Target="../printerSettings/printerSettings91.bin"/><Relationship Id="rId17" Type="http://schemas.openxmlformats.org/officeDocument/2006/relationships/printerSettings" Target="../printerSettings/printerSettings96.bin"/><Relationship Id="rId25" Type="http://schemas.openxmlformats.org/officeDocument/2006/relationships/printerSettings" Target="../printerSettings/printerSettings104.bin"/><Relationship Id="rId33" Type="http://schemas.openxmlformats.org/officeDocument/2006/relationships/printerSettings" Target="../printerSettings/printerSettings112.bin"/><Relationship Id="rId38" Type="http://schemas.openxmlformats.org/officeDocument/2006/relationships/printerSettings" Target="../printerSettings/printerSettings117.bin"/><Relationship Id="rId46" Type="http://schemas.openxmlformats.org/officeDocument/2006/relationships/printerSettings" Target="../printerSettings/printerSettings125.bin"/><Relationship Id="rId59" Type="http://schemas.openxmlformats.org/officeDocument/2006/relationships/printerSettings" Target="../printerSettings/printerSettings138.bin"/><Relationship Id="rId67" Type="http://schemas.openxmlformats.org/officeDocument/2006/relationships/printerSettings" Target="../printerSettings/printerSettings146.bin"/><Relationship Id="rId20" Type="http://schemas.openxmlformats.org/officeDocument/2006/relationships/printerSettings" Target="../printerSettings/printerSettings99.bin"/><Relationship Id="rId41" Type="http://schemas.openxmlformats.org/officeDocument/2006/relationships/printerSettings" Target="../printerSettings/printerSettings120.bin"/><Relationship Id="rId54" Type="http://schemas.openxmlformats.org/officeDocument/2006/relationships/printerSettings" Target="../printerSettings/printerSettings133.bin"/><Relationship Id="rId62" Type="http://schemas.openxmlformats.org/officeDocument/2006/relationships/printerSettings" Target="../printerSettings/printerSettings141.bin"/><Relationship Id="rId70" Type="http://schemas.openxmlformats.org/officeDocument/2006/relationships/printerSettings" Target="../printerSettings/printerSettings149.bin"/><Relationship Id="rId75" Type="http://schemas.openxmlformats.org/officeDocument/2006/relationships/printerSettings" Target="../printerSettings/printerSettings154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15" Type="http://schemas.openxmlformats.org/officeDocument/2006/relationships/printerSettings" Target="../printerSettings/printerSettings94.bin"/><Relationship Id="rId23" Type="http://schemas.openxmlformats.org/officeDocument/2006/relationships/printerSettings" Target="../printerSettings/printerSettings102.bin"/><Relationship Id="rId28" Type="http://schemas.openxmlformats.org/officeDocument/2006/relationships/printerSettings" Target="../printerSettings/printerSettings107.bin"/><Relationship Id="rId36" Type="http://schemas.openxmlformats.org/officeDocument/2006/relationships/printerSettings" Target="../printerSettings/printerSettings115.bin"/><Relationship Id="rId49" Type="http://schemas.openxmlformats.org/officeDocument/2006/relationships/printerSettings" Target="../printerSettings/printerSettings128.bin"/><Relationship Id="rId57" Type="http://schemas.openxmlformats.org/officeDocument/2006/relationships/printerSettings" Target="../printerSettings/printerSettings136.bin"/><Relationship Id="rId10" Type="http://schemas.openxmlformats.org/officeDocument/2006/relationships/printerSettings" Target="../printerSettings/printerSettings89.bin"/><Relationship Id="rId31" Type="http://schemas.openxmlformats.org/officeDocument/2006/relationships/printerSettings" Target="../printerSettings/printerSettings110.bin"/><Relationship Id="rId44" Type="http://schemas.openxmlformats.org/officeDocument/2006/relationships/printerSettings" Target="../printerSettings/printerSettings123.bin"/><Relationship Id="rId52" Type="http://schemas.openxmlformats.org/officeDocument/2006/relationships/printerSettings" Target="../printerSettings/printerSettings131.bin"/><Relationship Id="rId60" Type="http://schemas.openxmlformats.org/officeDocument/2006/relationships/printerSettings" Target="../printerSettings/printerSettings139.bin"/><Relationship Id="rId65" Type="http://schemas.openxmlformats.org/officeDocument/2006/relationships/printerSettings" Target="../printerSettings/printerSettings144.bin"/><Relationship Id="rId73" Type="http://schemas.openxmlformats.org/officeDocument/2006/relationships/printerSettings" Target="../printerSettings/printerSettings152.bin"/><Relationship Id="rId78" Type="http://schemas.openxmlformats.org/officeDocument/2006/relationships/printerSettings" Target="../printerSettings/printerSettings157.bin"/><Relationship Id="rId4" Type="http://schemas.openxmlformats.org/officeDocument/2006/relationships/printerSettings" Target="../printerSettings/printerSettings83.bin"/><Relationship Id="rId9" Type="http://schemas.openxmlformats.org/officeDocument/2006/relationships/printerSettings" Target="../printerSettings/printerSettings88.bin"/><Relationship Id="rId13" Type="http://schemas.openxmlformats.org/officeDocument/2006/relationships/printerSettings" Target="../printerSettings/printerSettings92.bin"/><Relationship Id="rId18" Type="http://schemas.openxmlformats.org/officeDocument/2006/relationships/printerSettings" Target="../printerSettings/printerSettings97.bin"/><Relationship Id="rId39" Type="http://schemas.openxmlformats.org/officeDocument/2006/relationships/printerSettings" Target="../printerSettings/printerSettings118.bin"/><Relationship Id="rId34" Type="http://schemas.openxmlformats.org/officeDocument/2006/relationships/printerSettings" Target="../printerSettings/printerSettings113.bin"/><Relationship Id="rId50" Type="http://schemas.openxmlformats.org/officeDocument/2006/relationships/printerSettings" Target="../printerSettings/printerSettings129.bin"/><Relationship Id="rId55" Type="http://schemas.openxmlformats.org/officeDocument/2006/relationships/printerSettings" Target="../printerSettings/printerSettings134.bin"/><Relationship Id="rId76" Type="http://schemas.openxmlformats.org/officeDocument/2006/relationships/printerSettings" Target="../printerSettings/printerSettings155.bin"/><Relationship Id="rId7" Type="http://schemas.openxmlformats.org/officeDocument/2006/relationships/printerSettings" Target="../printerSettings/printerSettings86.bin"/><Relationship Id="rId71" Type="http://schemas.openxmlformats.org/officeDocument/2006/relationships/printerSettings" Target="../printerSettings/printerSettings150.bin"/><Relationship Id="rId2" Type="http://schemas.openxmlformats.org/officeDocument/2006/relationships/printerSettings" Target="../printerSettings/printerSettings81.bin"/><Relationship Id="rId29" Type="http://schemas.openxmlformats.org/officeDocument/2006/relationships/printerSettings" Target="../printerSettings/printerSettings108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184.bin"/><Relationship Id="rId21" Type="http://schemas.openxmlformats.org/officeDocument/2006/relationships/printerSettings" Target="../printerSettings/printerSettings179.bin"/><Relationship Id="rId42" Type="http://schemas.openxmlformats.org/officeDocument/2006/relationships/printerSettings" Target="../printerSettings/printerSettings200.bin"/><Relationship Id="rId47" Type="http://schemas.openxmlformats.org/officeDocument/2006/relationships/printerSettings" Target="../printerSettings/printerSettings205.bin"/><Relationship Id="rId63" Type="http://schemas.openxmlformats.org/officeDocument/2006/relationships/printerSettings" Target="../printerSettings/printerSettings221.bin"/><Relationship Id="rId68" Type="http://schemas.openxmlformats.org/officeDocument/2006/relationships/printerSettings" Target="../printerSettings/printerSettings226.bin"/><Relationship Id="rId16" Type="http://schemas.openxmlformats.org/officeDocument/2006/relationships/printerSettings" Target="../printerSettings/printerSettings174.bin"/><Relationship Id="rId11" Type="http://schemas.openxmlformats.org/officeDocument/2006/relationships/printerSettings" Target="../printerSettings/printerSettings169.bin"/><Relationship Id="rId24" Type="http://schemas.openxmlformats.org/officeDocument/2006/relationships/printerSettings" Target="../printerSettings/printerSettings182.bin"/><Relationship Id="rId32" Type="http://schemas.openxmlformats.org/officeDocument/2006/relationships/printerSettings" Target="../printerSettings/printerSettings190.bin"/><Relationship Id="rId37" Type="http://schemas.openxmlformats.org/officeDocument/2006/relationships/printerSettings" Target="../printerSettings/printerSettings195.bin"/><Relationship Id="rId40" Type="http://schemas.openxmlformats.org/officeDocument/2006/relationships/printerSettings" Target="../printerSettings/printerSettings198.bin"/><Relationship Id="rId45" Type="http://schemas.openxmlformats.org/officeDocument/2006/relationships/printerSettings" Target="../printerSettings/printerSettings203.bin"/><Relationship Id="rId53" Type="http://schemas.openxmlformats.org/officeDocument/2006/relationships/printerSettings" Target="../printerSettings/printerSettings211.bin"/><Relationship Id="rId58" Type="http://schemas.openxmlformats.org/officeDocument/2006/relationships/printerSettings" Target="../printerSettings/printerSettings216.bin"/><Relationship Id="rId66" Type="http://schemas.openxmlformats.org/officeDocument/2006/relationships/printerSettings" Target="../printerSettings/printerSettings224.bin"/><Relationship Id="rId74" Type="http://schemas.openxmlformats.org/officeDocument/2006/relationships/printerSettings" Target="../printerSettings/printerSettings232.bin"/><Relationship Id="rId79" Type="http://schemas.openxmlformats.org/officeDocument/2006/relationships/printerSettings" Target="../printerSettings/printerSettings237.bin"/><Relationship Id="rId5" Type="http://schemas.openxmlformats.org/officeDocument/2006/relationships/printerSettings" Target="../printerSettings/printerSettings163.bin"/><Relationship Id="rId61" Type="http://schemas.openxmlformats.org/officeDocument/2006/relationships/printerSettings" Target="../printerSettings/printerSettings219.bin"/><Relationship Id="rId19" Type="http://schemas.openxmlformats.org/officeDocument/2006/relationships/printerSettings" Target="../printerSettings/printerSettings177.bin"/><Relationship Id="rId14" Type="http://schemas.openxmlformats.org/officeDocument/2006/relationships/printerSettings" Target="../printerSettings/printerSettings172.bin"/><Relationship Id="rId22" Type="http://schemas.openxmlformats.org/officeDocument/2006/relationships/printerSettings" Target="../printerSettings/printerSettings180.bin"/><Relationship Id="rId27" Type="http://schemas.openxmlformats.org/officeDocument/2006/relationships/printerSettings" Target="../printerSettings/printerSettings185.bin"/><Relationship Id="rId30" Type="http://schemas.openxmlformats.org/officeDocument/2006/relationships/printerSettings" Target="../printerSettings/printerSettings188.bin"/><Relationship Id="rId35" Type="http://schemas.openxmlformats.org/officeDocument/2006/relationships/printerSettings" Target="../printerSettings/printerSettings193.bin"/><Relationship Id="rId43" Type="http://schemas.openxmlformats.org/officeDocument/2006/relationships/printerSettings" Target="../printerSettings/printerSettings201.bin"/><Relationship Id="rId48" Type="http://schemas.openxmlformats.org/officeDocument/2006/relationships/printerSettings" Target="../printerSettings/printerSettings206.bin"/><Relationship Id="rId56" Type="http://schemas.openxmlformats.org/officeDocument/2006/relationships/printerSettings" Target="../printerSettings/printerSettings214.bin"/><Relationship Id="rId64" Type="http://schemas.openxmlformats.org/officeDocument/2006/relationships/printerSettings" Target="../printerSettings/printerSettings222.bin"/><Relationship Id="rId69" Type="http://schemas.openxmlformats.org/officeDocument/2006/relationships/printerSettings" Target="../printerSettings/printerSettings227.bin"/><Relationship Id="rId77" Type="http://schemas.openxmlformats.org/officeDocument/2006/relationships/printerSettings" Target="../printerSettings/printerSettings235.bin"/><Relationship Id="rId8" Type="http://schemas.openxmlformats.org/officeDocument/2006/relationships/printerSettings" Target="../printerSettings/printerSettings166.bin"/><Relationship Id="rId51" Type="http://schemas.openxmlformats.org/officeDocument/2006/relationships/printerSettings" Target="../printerSettings/printerSettings209.bin"/><Relationship Id="rId72" Type="http://schemas.openxmlformats.org/officeDocument/2006/relationships/printerSettings" Target="../printerSettings/printerSettings230.bin"/><Relationship Id="rId80" Type="http://schemas.openxmlformats.org/officeDocument/2006/relationships/drawing" Target="../drawings/drawing3.xml"/><Relationship Id="rId3" Type="http://schemas.openxmlformats.org/officeDocument/2006/relationships/printerSettings" Target="../printerSettings/printerSettings161.bin"/><Relationship Id="rId12" Type="http://schemas.openxmlformats.org/officeDocument/2006/relationships/printerSettings" Target="../printerSettings/printerSettings170.bin"/><Relationship Id="rId17" Type="http://schemas.openxmlformats.org/officeDocument/2006/relationships/printerSettings" Target="../printerSettings/printerSettings175.bin"/><Relationship Id="rId25" Type="http://schemas.openxmlformats.org/officeDocument/2006/relationships/printerSettings" Target="../printerSettings/printerSettings183.bin"/><Relationship Id="rId33" Type="http://schemas.openxmlformats.org/officeDocument/2006/relationships/printerSettings" Target="../printerSettings/printerSettings191.bin"/><Relationship Id="rId38" Type="http://schemas.openxmlformats.org/officeDocument/2006/relationships/printerSettings" Target="../printerSettings/printerSettings196.bin"/><Relationship Id="rId46" Type="http://schemas.openxmlformats.org/officeDocument/2006/relationships/printerSettings" Target="../printerSettings/printerSettings204.bin"/><Relationship Id="rId59" Type="http://schemas.openxmlformats.org/officeDocument/2006/relationships/printerSettings" Target="../printerSettings/printerSettings217.bin"/><Relationship Id="rId67" Type="http://schemas.openxmlformats.org/officeDocument/2006/relationships/printerSettings" Target="../printerSettings/printerSettings225.bin"/><Relationship Id="rId20" Type="http://schemas.openxmlformats.org/officeDocument/2006/relationships/printerSettings" Target="../printerSettings/printerSettings178.bin"/><Relationship Id="rId41" Type="http://schemas.openxmlformats.org/officeDocument/2006/relationships/printerSettings" Target="../printerSettings/printerSettings199.bin"/><Relationship Id="rId54" Type="http://schemas.openxmlformats.org/officeDocument/2006/relationships/printerSettings" Target="../printerSettings/printerSettings212.bin"/><Relationship Id="rId62" Type="http://schemas.openxmlformats.org/officeDocument/2006/relationships/printerSettings" Target="../printerSettings/printerSettings220.bin"/><Relationship Id="rId70" Type="http://schemas.openxmlformats.org/officeDocument/2006/relationships/printerSettings" Target="../printerSettings/printerSettings228.bin"/><Relationship Id="rId75" Type="http://schemas.openxmlformats.org/officeDocument/2006/relationships/printerSettings" Target="../printerSettings/printerSettings233.bin"/><Relationship Id="rId1" Type="http://schemas.openxmlformats.org/officeDocument/2006/relationships/printerSettings" Target="../printerSettings/printerSettings159.bin"/><Relationship Id="rId6" Type="http://schemas.openxmlformats.org/officeDocument/2006/relationships/printerSettings" Target="../printerSettings/printerSettings164.bin"/><Relationship Id="rId15" Type="http://schemas.openxmlformats.org/officeDocument/2006/relationships/printerSettings" Target="../printerSettings/printerSettings173.bin"/><Relationship Id="rId23" Type="http://schemas.openxmlformats.org/officeDocument/2006/relationships/printerSettings" Target="../printerSettings/printerSettings181.bin"/><Relationship Id="rId28" Type="http://schemas.openxmlformats.org/officeDocument/2006/relationships/printerSettings" Target="../printerSettings/printerSettings186.bin"/><Relationship Id="rId36" Type="http://schemas.openxmlformats.org/officeDocument/2006/relationships/printerSettings" Target="../printerSettings/printerSettings194.bin"/><Relationship Id="rId49" Type="http://schemas.openxmlformats.org/officeDocument/2006/relationships/printerSettings" Target="../printerSettings/printerSettings207.bin"/><Relationship Id="rId57" Type="http://schemas.openxmlformats.org/officeDocument/2006/relationships/printerSettings" Target="../printerSettings/printerSettings215.bin"/><Relationship Id="rId10" Type="http://schemas.openxmlformats.org/officeDocument/2006/relationships/printerSettings" Target="../printerSettings/printerSettings168.bin"/><Relationship Id="rId31" Type="http://schemas.openxmlformats.org/officeDocument/2006/relationships/printerSettings" Target="../printerSettings/printerSettings189.bin"/><Relationship Id="rId44" Type="http://schemas.openxmlformats.org/officeDocument/2006/relationships/printerSettings" Target="../printerSettings/printerSettings202.bin"/><Relationship Id="rId52" Type="http://schemas.openxmlformats.org/officeDocument/2006/relationships/printerSettings" Target="../printerSettings/printerSettings210.bin"/><Relationship Id="rId60" Type="http://schemas.openxmlformats.org/officeDocument/2006/relationships/printerSettings" Target="../printerSettings/printerSettings218.bin"/><Relationship Id="rId65" Type="http://schemas.openxmlformats.org/officeDocument/2006/relationships/printerSettings" Target="../printerSettings/printerSettings223.bin"/><Relationship Id="rId73" Type="http://schemas.openxmlformats.org/officeDocument/2006/relationships/printerSettings" Target="../printerSettings/printerSettings231.bin"/><Relationship Id="rId78" Type="http://schemas.openxmlformats.org/officeDocument/2006/relationships/printerSettings" Target="../printerSettings/printerSettings236.bin"/><Relationship Id="rId4" Type="http://schemas.openxmlformats.org/officeDocument/2006/relationships/printerSettings" Target="../printerSettings/printerSettings162.bin"/><Relationship Id="rId9" Type="http://schemas.openxmlformats.org/officeDocument/2006/relationships/printerSettings" Target="../printerSettings/printerSettings167.bin"/><Relationship Id="rId13" Type="http://schemas.openxmlformats.org/officeDocument/2006/relationships/printerSettings" Target="../printerSettings/printerSettings171.bin"/><Relationship Id="rId18" Type="http://schemas.openxmlformats.org/officeDocument/2006/relationships/printerSettings" Target="../printerSettings/printerSettings176.bin"/><Relationship Id="rId39" Type="http://schemas.openxmlformats.org/officeDocument/2006/relationships/printerSettings" Target="../printerSettings/printerSettings197.bin"/><Relationship Id="rId34" Type="http://schemas.openxmlformats.org/officeDocument/2006/relationships/printerSettings" Target="../printerSettings/printerSettings192.bin"/><Relationship Id="rId50" Type="http://schemas.openxmlformats.org/officeDocument/2006/relationships/printerSettings" Target="../printerSettings/printerSettings208.bin"/><Relationship Id="rId55" Type="http://schemas.openxmlformats.org/officeDocument/2006/relationships/printerSettings" Target="../printerSettings/printerSettings213.bin"/><Relationship Id="rId76" Type="http://schemas.openxmlformats.org/officeDocument/2006/relationships/printerSettings" Target="../printerSettings/printerSettings234.bin"/><Relationship Id="rId7" Type="http://schemas.openxmlformats.org/officeDocument/2006/relationships/printerSettings" Target="../printerSettings/printerSettings165.bin"/><Relationship Id="rId71" Type="http://schemas.openxmlformats.org/officeDocument/2006/relationships/printerSettings" Target="../printerSettings/printerSettings229.bin"/><Relationship Id="rId2" Type="http://schemas.openxmlformats.org/officeDocument/2006/relationships/printerSettings" Target="../printerSettings/printerSettings160.bin"/><Relationship Id="rId29" Type="http://schemas.openxmlformats.org/officeDocument/2006/relationships/printerSettings" Target="../printerSettings/printerSettings18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263.bin"/><Relationship Id="rId21" Type="http://schemas.openxmlformats.org/officeDocument/2006/relationships/printerSettings" Target="../printerSettings/printerSettings258.bin"/><Relationship Id="rId42" Type="http://schemas.openxmlformats.org/officeDocument/2006/relationships/printerSettings" Target="../printerSettings/printerSettings279.bin"/><Relationship Id="rId47" Type="http://schemas.openxmlformats.org/officeDocument/2006/relationships/printerSettings" Target="../printerSettings/printerSettings284.bin"/><Relationship Id="rId63" Type="http://schemas.openxmlformats.org/officeDocument/2006/relationships/printerSettings" Target="../printerSettings/printerSettings300.bin"/><Relationship Id="rId68" Type="http://schemas.openxmlformats.org/officeDocument/2006/relationships/printerSettings" Target="../printerSettings/printerSettings305.bin"/><Relationship Id="rId16" Type="http://schemas.openxmlformats.org/officeDocument/2006/relationships/printerSettings" Target="../printerSettings/printerSettings253.bin"/><Relationship Id="rId11" Type="http://schemas.openxmlformats.org/officeDocument/2006/relationships/printerSettings" Target="../printerSettings/printerSettings248.bin"/><Relationship Id="rId24" Type="http://schemas.openxmlformats.org/officeDocument/2006/relationships/printerSettings" Target="../printerSettings/printerSettings261.bin"/><Relationship Id="rId32" Type="http://schemas.openxmlformats.org/officeDocument/2006/relationships/printerSettings" Target="../printerSettings/printerSettings269.bin"/><Relationship Id="rId37" Type="http://schemas.openxmlformats.org/officeDocument/2006/relationships/printerSettings" Target="../printerSettings/printerSettings274.bin"/><Relationship Id="rId40" Type="http://schemas.openxmlformats.org/officeDocument/2006/relationships/printerSettings" Target="../printerSettings/printerSettings277.bin"/><Relationship Id="rId45" Type="http://schemas.openxmlformats.org/officeDocument/2006/relationships/printerSettings" Target="../printerSettings/printerSettings282.bin"/><Relationship Id="rId53" Type="http://schemas.openxmlformats.org/officeDocument/2006/relationships/printerSettings" Target="../printerSettings/printerSettings290.bin"/><Relationship Id="rId58" Type="http://schemas.openxmlformats.org/officeDocument/2006/relationships/printerSettings" Target="../printerSettings/printerSettings295.bin"/><Relationship Id="rId66" Type="http://schemas.openxmlformats.org/officeDocument/2006/relationships/printerSettings" Target="../printerSettings/printerSettings303.bin"/><Relationship Id="rId74" Type="http://schemas.openxmlformats.org/officeDocument/2006/relationships/printerSettings" Target="../printerSettings/printerSettings311.bin"/><Relationship Id="rId79" Type="http://schemas.openxmlformats.org/officeDocument/2006/relationships/printerSettings" Target="../printerSettings/printerSettings316.bin"/><Relationship Id="rId5" Type="http://schemas.openxmlformats.org/officeDocument/2006/relationships/printerSettings" Target="../printerSettings/printerSettings242.bin"/><Relationship Id="rId61" Type="http://schemas.openxmlformats.org/officeDocument/2006/relationships/printerSettings" Target="../printerSettings/printerSettings298.bin"/><Relationship Id="rId19" Type="http://schemas.openxmlformats.org/officeDocument/2006/relationships/printerSettings" Target="../printerSettings/printerSettings256.bin"/><Relationship Id="rId14" Type="http://schemas.openxmlformats.org/officeDocument/2006/relationships/printerSettings" Target="../printerSettings/printerSettings251.bin"/><Relationship Id="rId22" Type="http://schemas.openxmlformats.org/officeDocument/2006/relationships/printerSettings" Target="../printerSettings/printerSettings259.bin"/><Relationship Id="rId27" Type="http://schemas.openxmlformats.org/officeDocument/2006/relationships/printerSettings" Target="../printerSettings/printerSettings264.bin"/><Relationship Id="rId30" Type="http://schemas.openxmlformats.org/officeDocument/2006/relationships/printerSettings" Target="../printerSettings/printerSettings267.bin"/><Relationship Id="rId35" Type="http://schemas.openxmlformats.org/officeDocument/2006/relationships/printerSettings" Target="../printerSettings/printerSettings272.bin"/><Relationship Id="rId43" Type="http://schemas.openxmlformats.org/officeDocument/2006/relationships/printerSettings" Target="../printerSettings/printerSettings280.bin"/><Relationship Id="rId48" Type="http://schemas.openxmlformats.org/officeDocument/2006/relationships/printerSettings" Target="../printerSettings/printerSettings285.bin"/><Relationship Id="rId56" Type="http://schemas.openxmlformats.org/officeDocument/2006/relationships/printerSettings" Target="../printerSettings/printerSettings293.bin"/><Relationship Id="rId64" Type="http://schemas.openxmlformats.org/officeDocument/2006/relationships/printerSettings" Target="../printerSettings/printerSettings301.bin"/><Relationship Id="rId69" Type="http://schemas.openxmlformats.org/officeDocument/2006/relationships/printerSettings" Target="../printerSettings/printerSettings306.bin"/><Relationship Id="rId77" Type="http://schemas.openxmlformats.org/officeDocument/2006/relationships/printerSettings" Target="../printerSettings/printerSettings314.bin"/><Relationship Id="rId8" Type="http://schemas.openxmlformats.org/officeDocument/2006/relationships/printerSettings" Target="../printerSettings/printerSettings245.bin"/><Relationship Id="rId51" Type="http://schemas.openxmlformats.org/officeDocument/2006/relationships/printerSettings" Target="../printerSettings/printerSettings288.bin"/><Relationship Id="rId72" Type="http://schemas.openxmlformats.org/officeDocument/2006/relationships/printerSettings" Target="../printerSettings/printerSettings309.bin"/><Relationship Id="rId80" Type="http://schemas.openxmlformats.org/officeDocument/2006/relationships/drawing" Target="../drawings/drawing4.xml"/><Relationship Id="rId3" Type="http://schemas.openxmlformats.org/officeDocument/2006/relationships/printerSettings" Target="../printerSettings/printerSettings240.bin"/><Relationship Id="rId12" Type="http://schemas.openxmlformats.org/officeDocument/2006/relationships/printerSettings" Target="../printerSettings/printerSettings249.bin"/><Relationship Id="rId17" Type="http://schemas.openxmlformats.org/officeDocument/2006/relationships/printerSettings" Target="../printerSettings/printerSettings254.bin"/><Relationship Id="rId25" Type="http://schemas.openxmlformats.org/officeDocument/2006/relationships/printerSettings" Target="../printerSettings/printerSettings262.bin"/><Relationship Id="rId33" Type="http://schemas.openxmlformats.org/officeDocument/2006/relationships/printerSettings" Target="../printerSettings/printerSettings270.bin"/><Relationship Id="rId38" Type="http://schemas.openxmlformats.org/officeDocument/2006/relationships/printerSettings" Target="../printerSettings/printerSettings275.bin"/><Relationship Id="rId46" Type="http://schemas.openxmlformats.org/officeDocument/2006/relationships/printerSettings" Target="../printerSettings/printerSettings283.bin"/><Relationship Id="rId59" Type="http://schemas.openxmlformats.org/officeDocument/2006/relationships/printerSettings" Target="../printerSettings/printerSettings296.bin"/><Relationship Id="rId67" Type="http://schemas.openxmlformats.org/officeDocument/2006/relationships/printerSettings" Target="../printerSettings/printerSettings304.bin"/><Relationship Id="rId20" Type="http://schemas.openxmlformats.org/officeDocument/2006/relationships/printerSettings" Target="../printerSettings/printerSettings257.bin"/><Relationship Id="rId41" Type="http://schemas.openxmlformats.org/officeDocument/2006/relationships/printerSettings" Target="../printerSettings/printerSettings278.bin"/><Relationship Id="rId54" Type="http://schemas.openxmlformats.org/officeDocument/2006/relationships/printerSettings" Target="../printerSettings/printerSettings291.bin"/><Relationship Id="rId62" Type="http://schemas.openxmlformats.org/officeDocument/2006/relationships/printerSettings" Target="../printerSettings/printerSettings299.bin"/><Relationship Id="rId70" Type="http://schemas.openxmlformats.org/officeDocument/2006/relationships/printerSettings" Target="../printerSettings/printerSettings307.bin"/><Relationship Id="rId75" Type="http://schemas.openxmlformats.org/officeDocument/2006/relationships/printerSettings" Target="../printerSettings/printerSettings312.bin"/><Relationship Id="rId1" Type="http://schemas.openxmlformats.org/officeDocument/2006/relationships/printerSettings" Target="../printerSettings/printerSettings238.bin"/><Relationship Id="rId6" Type="http://schemas.openxmlformats.org/officeDocument/2006/relationships/printerSettings" Target="../printerSettings/printerSettings243.bin"/><Relationship Id="rId15" Type="http://schemas.openxmlformats.org/officeDocument/2006/relationships/printerSettings" Target="../printerSettings/printerSettings252.bin"/><Relationship Id="rId23" Type="http://schemas.openxmlformats.org/officeDocument/2006/relationships/printerSettings" Target="../printerSettings/printerSettings260.bin"/><Relationship Id="rId28" Type="http://schemas.openxmlformats.org/officeDocument/2006/relationships/printerSettings" Target="../printerSettings/printerSettings265.bin"/><Relationship Id="rId36" Type="http://schemas.openxmlformats.org/officeDocument/2006/relationships/printerSettings" Target="../printerSettings/printerSettings273.bin"/><Relationship Id="rId49" Type="http://schemas.openxmlformats.org/officeDocument/2006/relationships/printerSettings" Target="../printerSettings/printerSettings286.bin"/><Relationship Id="rId57" Type="http://schemas.openxmlformats.org/officeDocument/2006/relationships/printerSettings" Target="../printerSettings/printerSettings294.bin"/><Relationship Id="rId10" Type="http://schemas.openxmlformats.org/officeDocument/2006/relationships/printerSettings" Target="../printerSettings/printerSettings247.bin"/><Relationship Id="rId31" Type="http://schemas.openxmlformats.org/officeDocument/2006/relationships/printerSettings" Target="../printerSettings/printerSettings268.bin"/><Relationship Id="rId44" Type="http://schemas.openxmlformats.org/officeDocument/2006/relationships/printerSettings" Target="../printerSettings/printerSettings281.bin"/><Relationship Id="rId52" Type="http://schemas.openxmlformats.org/officeDocument/2006/relationships/printerSettings" Target="../printerSettings/printerSettings289.bin"/><Relationship Id="rId60" Type="http://schemas.openxmlformats.org/officeDocument/2006/relationships/printerSettings" Target="../printerSettings/printerSettings297.bin"/><Relationship Id="rId65" Type="http://schemas.openxmlformats.org/officeDocument/2006/relationships/printerSettings" Target="../printerSettings/printerSettings302.bin"/><Relationship Id="rId73" Type="http://schemas.openxmlformats.org/officeDocument/2006/relationships/printerSettings" Target="../printerSettings/printerSettings310.bin"/><Relationship Id="rId78" Type="http://schemas.openxmlformats.org/officeDocument/2006/relationships/printerSettings" Target="../printerSettings/printerSettings315.bin"/><Relationship Id="rId4" Type="http://schemas.openxmlformats.org/officeDocument/2006/relationships/printerSettings" Target="../printerSettings/printerSettings241.bin"/><Relationship Id="rId9" Type="http://schemas.openxmlformats.org/officeDocument/2006/relationships/printerSettings" Target="../printerSettings/printerSettings246.bin"/><Relationship Id="rId13" Type="http://schemas.openxmlformats.org/officeDocument/2006/relationships/printerSettings" Target="../printerSettings/printerSettings250.bin"/><Relationship Id="rId18" Type="http://schemas.openxmlformats.org/officeDocument/2006/relationships/printerSettings" Target="../printerSettings/printerSettings255.bin"/><Relationship Id="rId39" Type="http://schemas.openxmlformats.org/officeDocument/2006/relationships/printerSettings" Target="../printerSettings/printerSettings276.bin"/><Relationship Id="rId34" Type="http://schemas.openxmlformats.org/officeDocument/2006/relationships/printerSettings" Target="../printerSettings/printerSettings271.bin"/><Relationship Id="rId50" Type="http://schemas.openxmlformats.org/officeDocument/2006/relationships/printerSettings" Target="../printerSettings/printerSettings287.bin"/><Relationship Id="rId55" Type="http://schemas.openxmlformats.org/officeDocument/2006/relationships/printerSettings" Target="../printerSettings/printerSettings292.bin"/><Relationship Id="rId76" Type="http://schemas.openxmlformats.org/officeDocument/2006/relationships/printerSettings" Target="../printerSettings/printerSettings313.bin"/><Relationship Id="rId7" Type="http://schemas.openxmlformats.org/officeDocument/2006/relationships/printerSettings" Target="../printerSettings/printerSettings244.bin"/><Relationship Id="rId71" Type="http://schemas.openxmlformats.org/officeDocument/2006/relationships/printerSettings" Target="../printerSettings/printerSettings308.bin"/><Relationship Id="rId2" Type="http://schemas.openxmlformats.org/officeDocument/2006/relationships/printerSettings" Target="../printerSettings/printerSettings239.bin"/><Relationship Id="rId29" Type="http://schemas.openxmlformats.org/officeDocument/2006/relationships/printerSettings" Target="../printerSettings/printerSettings266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342.bin"/><Relationship Id="rId21" Type="http://schemas.openxmlformats.org/officeDocument/2006/relationships/printerSettings" Target="../printerSettings/printerSettings337.bin"/><Relationship Id="rId42" Type="http://schemas.openxmlformats.org/officeDocument/2006/relationships/printerSettings" Target="../printerSettings/printerSettings358.bin"/><Relationship Id="rId47" Type="http://schemas.openxmlformats.org/officeDocument/2006/relationships/printerSettings" Target="../printerSettings/printerSettings363.bin"/><Relationship Id="rId63" Type="http://schemas.openxmlformats.org/officeDocument/2006/relationships/printerSettings" Target="../printerSettings/printerSettings379.bin"/><Relationship Id="rId68" Type="http://schemas.openxmlformats.org/officeDocument/2006/relationships/printerSettings" Target="../printerSettings/printerSettings384.bin"/><Relationship Id="rId16" Type="http://schemas.openxmlformats.org/officeDocument/2006/relationships/printerSettings" Target="../printerSettings/printerSettings332.bin"/><Relationship Id="rId11" Type="http://schemas.openxmlformats.org/officeDocument/2006/relationships/printerSettings" Target="../printerSettings/printerSettings327.bin"/><Relationship Id="rId24" Type="http://schemas.openxmlformats.org/officeDocument/2006/relationships/printerSettings" Target="../printerSettings/printerSettings340.bin"/><Relationship Id="rId32" Type="http://schemas.openxmlformats.org/officeDocument/2006/relationships/printerSettings" Target="../printerSettings/printerSettings348.bin"/><Relationship Id="rId37" Type="http://schemas.openxmlformats.org/officeDocument/2006/relationships/printerSettings" Target="../printerSettings/printerSettings353.bin"/><Relationship Id="rId40" Type="http://schemas.openxmlformats.org/officeDocument/2006/relationships/printerSettings" Target="../printerSettings/printerSettings356.bin"/><Relationship Id="rId45" Type="http://schemas.openxmlformats.org/officeDocument/2006/relationships/printerSettings" Target="../printerSettings/printerSettings361.bin"/><Relationship Id="rId53" Type="http://schemas.openxmlformats.org/officeDocument/2006/relationships/printerSettings" Target="../printerSettings/printerSettings369.bin"/><Relationship Id="rId58" Type="http://schemas.openxmlformats.org/officeDocument/2006/relationships/printerSettings" Target="../printerSettings/printerSettings374.bin"/><Relationship Id="rId66" Type="http://schemas.openxmlformats.org/officeDocument/2006/relationships/printerSettings" Target="../printerSettings/printerSettings382.bin"/><Relationship Id="rId74" Type="http://schemas.openxmlformats.org/officeDocument/2006/relationships/printerSettings" Target="../printerSettings/printerSettings390.bin"/><Relationship Id="rId79" Type="http://schemas.openxmlformats.org/officeDocument/2006/relationships/printerSettings" Target="../printerSettings/printerSettings395.bin"/><Relationship Id="rId5" Type="http://schemas.openxmlformats.org/officeDocument/2006/relationships/printerSettings" Target="../printerSettings/printerSettings321.bin"/><Relationship Id="rId61" Type="http://schemas.openxmlformats.org/officeDocument/2006/relationships/printerSettings" Target="../printerSettings/printerSettings377.bin"/><Relationship Id="rId19" Type="http://schemas.openxmlformats.org/officeDocument/2006/relationships/printerSettings" Target="../printerSettings/printerSettings335.bin"/><Relationship Id="rId14" Type="http://schemas.openxmlformats.org/officeDocument/2006/relationships/printerSettings" Target="../printerSettings/printerSettings330.bin"/><Relationship Id="rId22" Type="http://schemas.openxmlformats.org/officeDocument/2006/relationships/printerSettings" Target="../printerSettings/printerSettings338.bin"/><Relationship Id="rId27" Type="http://schemas.openxmlformats.org/officeDocument/2006/relationships/printerSettings" Target="../printerSettings/printerSettings343.bin"/><Relationship Id="rId30" Type="http://schemas.openxmlformats.org/officeDocument/2006/relationships/printerSettings" Target="../printerSettings/printerSettings346.bin"/><Relationship Id="rId35" Type="http://schemas.openxmlformats.org/officeDocument/2006/relationships/printerSettings" Target="../printerSettings/printerSettings351.bin"/><Relationship Id="rId43" Type="http://schemas.openxmlformats.org/officeDocument/2006/relationships/printerSettings" Target="../printerSettings/printerSettings359.bin"/><Relationship Id="rId48" Type="http://schemas.openxmlformats.org/officeDocument/2006/relationships/printerSettings" Target="../printerSettings/printerSettings364.bin"/><Relationship Id="rId56" Type="http://schemas.openxmlformats.org/officeDocument/2006/relationships/printerSettings" Target="../printerSettings/printerSettings372.bin"/><Relationship Id="rId64" Type="http://schemas.openxmlformats.org/officeDocument/2006/relationships/printerSettings" Target="../printerSettings/printerSettings380.bin"/><Relationship Id="rId69" Type="http://schemas.openxmlformats.org/officeDocument/2006/relationships/printerSettings" Target="../printerSettings/printerSettings385.bin"/><Relationship Id="rId77" Type="http://schemas.openxmlformats.org/officeDocument/2006/relationships/printerSettings" Target="../printerSettings/printerSettings393.bin"/><Relationship Id="rId8" Type="http://schemas.openxmlformats.org/officeDocument/2006/relationships/printerSettings" Target="../printerSettings/printerSettings324.bin"/><Relationship Id="rId51" Type="http://schemas.openxmlformats.org/officeDocument/2006/relationships/printerSettings" Target="../printerSettings/printerSettings367.bin"/><Relationship Id="rId72" Type="http://schemas.openxmlformats.org/officeDocument/2006/relationships/printerSettings" Target="../printerSettings/printerSettings388.bin"/><Relationship Id="rId80" Type="http://schemas.openxmlformats.org/officeDocument/2006/relationships/drawing" Target="../drawings/drawing5.xml"/><Relationship Id="rId3" Type="http://schemas.openxmlformats.org/officeDocument/2006/relationships/printerSettings" Target="../printerSettings/printerSettings319.bin"/><Relationship Id="rId12" Type="http://schemas.openxmlformats.org/officeDocument/2006/relationships/printerSettings" Target="../printerSettings/printerSettings328.bin"/><Relationship Id="rId17" Type="http://schemas.openxmlformats.org/officeDocument/2006/relationships/printerSettings" Target="../printerSettings/printerSettings333.bin"/><Relationship Id="rId25" Type="http://schemas.openxmlformats.org/officeDocument/2006/relationships/printerSettings" Target="../printerSettings/printerSettings341.bin"/><Relationship Id="rId33" Type="http://schemas.openxmlformats.org/officeDocument/2006/relationships/printerSettings" Target="../printerSettings/printerSettings349.bin"/><Relationship Id="rId38" Type="http://schemas.openxmlformats.org/officeDocument/2006/relationships/printerSettings" Target="../printerSettings/printerSettings354.bin"/><Relationship Id="rId46" Type="http://schemas.openxmlformats.org/officeDocument/2006/relationships/printerSettings" Target="../printerSettings/printerSettings362.bin"/><Relationship Id="rId59" Type="http://schemas.openxmlformats.org/officeDocument/2006/relationships/printerSettings" Target="../printerSettings/printerSettings375.bin"/><Relationship Id="rId67" Type="http://schemas.openxmlformats.org/officeDocument/2006/relationships/printerSettings" Target="../printerSettings/printerSettings383.bin"/><Relationship Id="rId20" Type="http://schemas.openxmlformats.org/officeDocument/2006/relationships/printerSettings" Target="../printerSettings/printerSettings336.bin"/><Relationship Id="rId41" Type="http://schemas.openxmlformats.org/officeDocument/2006/relationships/printerSettings" Target="../printerSettings/printerSettings357.bin"/><Relationship Id="rId54" Type="http://schemas.openxmlformats.org/officeDocument/2006/relationships/printerSettings" Target="../printerSettings/printerSettings370.bin"/><Relationship Id="rId62" Type="http://schemas.openxmlformats.org/officeDocument/2006/relationships/printerSettings" Target="../printerSettings/printerSettings378.bin"/><Relationship Id="rId70" Type="http://schemas.openxmlformats.org/officeDocument/2006/relationships/printerSettings" Target="../printerSettings/printerSettings386.bin"/><Relationship Id="rId75" Type="http://schemas.openxmlformats.org/officeDocument/2006/relationships/printerSettings" Target="../printerSettings/printerSettings391.bin"/><Relationship Id="rId1" Type="http://schemas.openxmlformats.org/officeDocument/2006/relationships/printerSettings" Target="../printerSettings/printerSettings317.bin"/><Relationship Id="rId6" Type="http://schemas.openxmlformats.org/officeDocument/2006/relationships/printerSettings" Target="../printerSettings/printerSettings322.bin"/><Relationship Id="rId15" Type="http://schemas.openxmlformats.org/officeDocument/2006/relationships/printerSettings" Target="../printerSettings/printerSettings331.bin"/><Relationship Id="rId23" Type="http://schemas.openxmlformats.org/officeDocument/2006/relationships/printerSettings" Target="../printerSettings/printerSettings339.bin"/><Relationship Id="rId28" Type="http://schemas.openxmlformats.org/officeDocument/2006/relationships/printerSettings" Target="../printerSettings/printerSettings344.bin"/><Relationship Id="rId36" Type="http://schemas.openxmlformats.org/officeDocument/2006/relationships/printerSettings" Target="../printerSettings/printerSettings352.bin"/><Relationship Id="rId49" Type="http://schemas.openxmlformats.org/officeDocument/2006/relationships/printerSettings" Target="../printerSettings/printerSettings365.bin"/><Relationship Id="rId57" Type="http://schemas.openxmlformats.org/officeDocument/2006/relationships/printerSettings" Target="../printerSettings/printerSettings373.bin"/><Relationship Id="rId10" Type="http://schemas.openxmlformats.org/officeDocument/2006/relationships/printerSettings" Target="../printerSettings/printerSettings326.bin"/><Relationship Id="rId31" Type="http://schemas.openxmlformats.org/officeDocument/2006/relationships/printerSettings" Target="../printerSettings/printerSettings347.bin"/><Relationship Id="rId44" Type="http://schemas.openxmlformats.org/officeDocument/2006/relationships/printerSettings" Target="../printerSettings/printerSettings360.bin"/><Relationship Id="rId52" Type="http://schemas.openxmlformats.org/officeDocument/2006/relationships/printerSettings" Target="../printerSettings/printerSettings368.bin"/><Relationship Id="rId60" Type="http://schemas.openxmlformats.org/officeDocument/2006/relationships/printerSettings" Target="../printerSettings/printerSettings376.bin"/><Relationship Id="rId65" Type="http://schemas.openxmlformats.org/officeDocument/2006/relationships/printerSettings" Target="../printerSettings/printerSettings381.bin"/><Relationship Id="rId73" Type="http://schemas.openxmlformats.org/officeDocument/2006/relationships/printerSettings" Target="../printerSettings/printerSettings389.bin"/><Relationship Id="rId78" Type="http://schemas.openxmlformats.org/officeDocument/2006/relationships/printerSettings" Target="../printerSettings/printerSettings394.bin"/><Relationship Id="rId4" Type="http://schemas.openxmlformats.org/officeDocument/2006/relationships/printerSettings" Target="../printerSettings/printerSettings320.bin"/><Relationship Id="rId9" Type="http://schemas.openxmlformats.org/officeDocument/2006/relationships/printerSettings" Target="../printerSettings/printerSettings325.bin"/><Relationship Id="rId13" Type="http://schemas.openxmlformats.org/officeDocument/2006/relationships/printerSettings" Target="../printerSettings/printerSettings329.bin"/><Relationship Id="rId18" Type="http://schemas.openxmlformats.org/officeDocument/2006/relationships/printerSettings" Target="../printerSettings/printerSettings334.bin"/><Relationship Id="rId39" Type="http://schemas.openxmlformats.org/officeDocument/2006/relationships/printerSettings" Target="../printerSettings/printerSettings355.bin"/><Relationship Id="rId34" Type="http://schemas.openxmlformats.org/officeDocument/2006/relationships/printerSettings" Target="../printerSettings/printerSettings350.bin"/><Relationship Id="rId50" Type="http://schemas.openxmlformats.org/officeDocument/2006/relationships/printerSettings" Target="../printerSettings/printerSettings366.bin"/><Relationship Id="rId55" Type="http://schemas.openxmlformats.org/officeDocument/2006/relationships/printerSettings" Target="../printerSettings/printerSettings371.bin"/><Relationship Id="rId76" Type="http://schemas.openxmlformats.org/officeDocument/2006/relationships/printerSettings" Target="../printerSettings/printerSettings392.bin"/><Relationship Id="rId7" Type="http://schemas.openxmlformats.org/officeDocument/2006/relationships/printerSettings" Target="../printerSettings/printerSettings323.bin"/><Relationship Id="rId71" Type="http://schemas.openxmlformats.org/officeDocument/2006/relationships/printerSettings" Target="../printerSettings/printerSettings387.bin"/><Relationship Id="rId2" Type="http://schemas.openxmlformats.org/officeDocument/2006/relationships/printerSettings" Target="../printerSettings/printerSettings318.bin"/><Relationship Id="rId29" Type="http://schemas.openxmlformats.org/officeDocument/2006/relationships/printerSettings" Target="../printerSettings/printerSettings34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printerSettings" Target="../printerSettings/printerSettings421.bin"/><Relationship Id="rId21" Type="http://schemas.openxmlformats.org/officeDocument/2006/relationships/printerSettings" Target="../printerSettings/printerSettings416.bin"/><Relationship Id="rId42" Type="http://schemas.openxmlformats.org/officeDocument/2006/relationships/printerSettings" Target="../printerSettings/printerSettings437.bin"/><Relationship Id="rId47" Type="http://schemas.openxmlformats.org/officeDocument/2006/relationships/printerSettings" Target="../printerSettings/printerSettings442.bin"/><Relationship Id="rId63" Type="http://schemas.openxmlformats.org/officeDocument/2006/relationships/printerSettings" Target="../printerSettings/printerSettings458.bin"/><Relationship Id="rId68" Type="http://schemas.openxmlformats.org/officeDocument/2006/relationships/printerSettings" Target="../printerSettings/printerSettings463.bin"/><Relationship Id="rId16" Type="http://schemas.openxmlformats.org/officeDocument/2006/relationships/printerSettings" Target="../printerSettings/printerSettings411.bin"/><Relationship Id="rId11" Type="http://schemas.openxmlformats.org/officeDocument/2006/relationships/printerSettings" Target="../printerSettings/printerSettings406.bin"/><Relationship Id="rId24" Type="http://schemas.openxmlformats.org/officeDocument/2006/relationships/printerSettings" Target="../printerSettings/printerSettings419.bin"/><Relationship Id="rId32" Type="http://schemas.openxmlformats.org/officeDocument/2006/relationships/printerSettings" Target="../printerSettings/printerSettings427.bin"/><Relationship Id="rId37" Type="http://schemas.openxmlformats.org/officeDocument/2006/relationships/printerSettings" Target="../printerSettings/printerSettings432.bin"/><Relationship Id="rId40" Type="http://schemas.openxmlformats.org/officeDocument/2006/relationships/printerSettings" Target="../printerSettings/printerSettings435.bin"/><Relationship Id="rId45" Type="http://schemas.openxmlformats.org/officeDocument/2006/relationships/printerSettings" Target="../printerSettings/printerSettings440.bin"/><Relationship Id="rId53" Type="http://schemas.openxmlformats.org/officeDocument/2006/relationships/printerSettings" Target="../printerSettings/printerSettings448.bin"/><Relationship Id="rId58" Type="http://schemas.openxmlformats.org/officeDocument/2006/relationships/printerSettings" Target="../printerSettings/printerSettings453.bin"/><Relationship Id="rId66" Type="http://schemas.openxmlformats.org/officeDocument/2006/relationships/printerSettings" Target="../printerSettings/printerSettings461.bin"/><Relationship Id="rId74" Type="http://schemas.openxmlformats.org/officeDocument/2006/relationships/printerSettings" Target="../printerSettings/printerSettings469.bin"/><Relationship Id="rId79" Type="http://schemas.openxmlformats.org/officeDocument/2006/relationships/printerSettings" Target="../printerSettings/printerSettings474.bin"/><Relationship Id="rId5" Type="http://schemas.openxmlformats.org/officeDocument/2006/relationships/printerSettings" Target="../printerSettings/printerSettings400.bin"/><Relationship Id="rId61" Type="http://schemas.openxmlformats.org/officeDocument/2006/relationships/printerSettings" Target="../printerSettings/printerSettings456.bin"/><Relationship Id="rId19" Type="http://schemas.openxmlformats.org/officeDocument/2006/relationships/printerSettings" Target="../printerSettings/printerSettings414.bin"/><Relationship Id="rId14" Type="http://schemas.openxmlformats.org/officeDocument/2006/relationships/printerSettings" Target="../printerSettings/printerSettings409.bin"/><Relationship Id="rId22" Type="http://schemas.openxmlformats.org/officeDocument/2006/relationships/printerSettings" Target="../printerSettings/printerSettings417.bin"/><Relationship Id="rId27" Type="http://schemas.openxmlformats.org/officeDocument/2006/relationships/printerSettings" Target="../printerSettings/printerSettings422.bin"/><Relationship Id="rId30" Type="http://schemas.openxmlformats.org/officeDocument/2006/relationships/printerSettings" Target="../printerSettings/printerSettings425.bin"/><Relationship Id="rId35" Type="http://schemas.openxmlformats.org/officeDocument/2006/relationships/printerSettings" Target="../printerSettings/printerSettings430.bin"/><Relationship Id="rId43" Type="http://schemas.openxmlformats.org/officeDocument/2006/relationships/printerSettings" Target="../printerSettings/printerSettings438.bin"/><Relationship Id="rId48" Type="http://schemas.openxmlformats.org/officeDocument/2006/relationships/printerSettings" Target="../printerSettings/printerSettings443.bin"/><Relationship Id="rId56" Type="http://schemas.openxmlformats.org/officeDocument/2006/relationships/printerSettings" Target="../printerSettings/printerSettings451.bin"/><Relationship Id="rId64" Type="http://schemas.openxmlformats.org/officeDocument/2006/relationships/printerSettings" Target="../printerSettings/printerSettings459.bin"/><Relationship Id="rId69" Type="http://schemas.openxmlformats.org/officeDocument/2006/relationships/printerSettings" Target="../printerSettings/printerSettings464.bin"/><Relationship Id="rId77" Type="http://schemas.openxmlformats.org/officeDocument/2006/relationships/printerSettings" Target="../printerSettings/printerSettings472.bin"/><Relationship Id="rId8" Type="http://schemas.openxmlformats.org/officeDocument/2006/relationships/printerSettings" Target="../printerSettings/printerSettings403.bin"/><Relationship Id="rId51" Type="http://schemas.openxmlformats.org/officeDocument/2006/relationships/printerSettings" Target="../printerSettings/printerSettings446.bin"/><Relationship Id="rId72" Type="http://schemas.openxmlformats.org/officeDocument/2006/relationships/printerSettings" Target="../printerSettings/printerSettings467.bin"/><Relationship Id="rId80" Type="http://schemas.openxmlformats.org/officeDocument/2006/relationships/drawing" Target="../drawings/drawing6.xml"/><Relationship Id="rId3" Type="http://schemas.openxmlformats.org/officeDocument/2006/relationships/printerSettings" Target="../printerSettings/printerSettings398.bin"/><Relationship Id="rId12" Type="http://schemas.openxmlformats.org/officeDocument/2006/relationships/printerSettings" Target="../printerSettings/printerSettings407.bin"/><Relationship Id="rId17" Type="http://schemas.openxmlformats.org/officeDocument/2006/relationships/printerSettings" Target="../printerSettings/printerSettings412.bin"/><Relationship Id="rId25" Type="http://schemas.openxmlformats.org/officeDocument/2006/relationships/printerSettings" Target="../printerSettings/printerSettings420.bin"/><Relationship Id="rId33" Type="http://schemas.openxmlformats.org/officeDocument/2006/relationships/printerSettings" Target="../printerSettings/printerSettings428.bin"/><Relationship Id="rId38" Type="http://schemas.openxmlformats.org/officeDocument/2006/relationships/printerSettings" Target="../printerSettings/printerSettings433.bin"/><Relationship Id="rId46" Type="http://schemas.openxmlformats.org/officeDocument/2006/relationships/printerSettings" Target="../printerSettings/printerSettings441.bin"/><Relationship Id="rId59" Type="http://schemas.openxmlformats.org/officeDocument/2006/relationships/printerSettings" Target="../printerSettings/printerSettings454.bin"/><Relationship Id="rId67" Type="http://schemas.openxmlformats.org/officeDocument/2006/relationships/printerSettings" Target="../printerSettings/printerSettings462.bin"/><Relationship Id="rId20" Type="http://schemas.openxmlformats.org/officeDocument/2006/relationships/printerSettings" Target="../printerSettings/printerSettings415.bin"/><Relationship Id="rId41" Type="http://schemas.openxmlformats.org/officeDocument/2006/relationships/printerSettings" Target="../printerSettings/printerSettings436.bin"/><Relationship Id="rId54" Type="http://schemas.openxmlformats.org/officeDocument/2006/relationships/printerSettings" Target="../printerSettings/printerSettings449.bin"/><Relationship Id="rId62" Type="http://schemas.openxmlformats.org/officeDocument/2006/relationships/printerSettings" Target="../printerSettings/printerSettings457.bin"/><Relationship Id="rId70" Type="http://schemas.openxmlformats.org/officeDocument/2006/relationships/printerSettings" Target="../printerSettings/printerSettings465.bin"/><Relationship Id="rId75" Type="http://schemas.openxmlformats.org/officeDocument/2006/relationships/printerSettings" Target="../printerSettings/printerSettings470.bin"/><Relationship Id="rId1" Type="http://schemas.openxmlformats.org/officeDocument/2006/relationships/printerSettings" Target="../printerSettings/printerSettings396.bin"/><Relationship Id="rId6" Type="http://schemas.openxmlformats.org/officeDocument/2006/relationships/printerSettings" Target="../printerSettings/printerSettings401.bin"/><Relationship Id="rId15" Type="http://schemas.openxmlformats.org/officeDocument/2006/relationships/printerSettings" Target="../printerSettings/printerSettings410.bin"/><Relationship Id="rId23" Type="http://schemas.openxmlformats.org/officeDocument/2006/relationships/printerSettings" Target="../printerSettings/printerSettings418.bin"/><Relationship Id="rId28" Type="http://schemas.openxmlformats.org/officeDocument/2006/relationships/printerSettings" Target="../printerSettings/printerSettings423.bin"/><Relationship Id="rId36" Type="http://schemas.openxmlformats.org/officeDocument/2006/relationships/printerSettings" Target="../printerSettings/printerSettings431.bin"/><Relationship Id="rId49" Type="http://schemas.openxmlformats.org/officeDocument/2006/relationships/printerSettings" Target="../printerSettings/printerSettings444.bin"/><Relationship Id="rId57" Type="http://schemas.openxmlformats.org/officeDocument/2006/relationships/printerSettings" Target="../printerSettings/printerSettings452.bin"/><Relationship Id="rId10" Type="http://schemas.openxmlformats.org/officeDocument/2006/relationships/printerSettings" Target="../printerSettings/printerSettings405.bin"/><Relationship Id="rId31" Type="http://schemas.openxmlformats.org/officeDocument/2006/relationships/printerSettings" Target="../printerSettings/printerSettings426.bin"/><Relationship Id="rId44" Type="http://schemas.openxmlformats.org/officeDocument/2006/relationships/printerSettings" Target="../printerSettings/printerSettings439.bin"/><Relationship Id="rId52" Type="http://schemas.openxmlformats.org/officeDocument/2006/relationships/printerSettings" Target="../printerSettings/printerSettings447.bin"/><Relationship Id="rId60" Type="http://schemas.openxmlformats.org/officeDocument/2006/relationships/printerSettings" Target="../printerSettings/printerSettings455.bin"/><Relationship Id="rId65" Type="http://schemas.openxmlformats.org/officeDocument/2006/relationships/printerSettings" Target="../printerSettings/printerSettings460.bin"/><Relationship Id="rId73" Type="http://schemas.openxmlformats.org/officeDocument/2006/relationships/printerSettings" Target="../printerSettings/printerSettings468.bin"/><Relationship Id="rId78" Type="http://schemas.openxmlformats.org/officeDocument/2006/relationships/printerSettings" Target="../printerSettings/printerSettings473.bin"/><Relationship Id="rId4" Type="http://schemas.openxmlformats.org/officeDocument/2006/relationships/printerSettings" Target="../printerSettings/printerSettings399.bin"/><Relationship Id="rId9" Type="http://schemas.openxmlformats.org/officeDocument/2006/relationships/printerSettings" Target="../printerSettings/printerSettings404.bin"/><Relationship Id="rId13" Type="http://schemas.openxmlformats.org/officeDocument/2006/relationships/printerSettings" Target="../printerSettings/printerSettings408.bin"/><Relationship Id="rId18" Type="http://schemas.openxmlformats.org/officeDocument/2006/relationships/printerSettings" Target="../printerSettings/printerSettings413.bin"/><Relationship Id="rId39" Type="http://schemas.openxmlformats.org/officeDocument/2006/relationships/printerSettings" Target="../printerSettings/printerSettings434.bin"/><Relationship Id="rId34" Type="http://schemas.openxmlformats.org/officeDocument/2006/relationships/printerSettings" Target="../printerSettings/printerSettings429.bin"/><Relationship Id="rId50" Type="http://schemas.openxmlformats.org/officeDocument/2006/relationships/printerSettings" Target="../printerSettings/printerSettings445.bin"/><Relationship Id="rId55" Type="http://schemas.openxmlformats.org/officeDocument/2006/relationships/printerSettings" Target="../printerSettings/printerSettings450.bin"/><Relationship Id="rId76" Type="http://schemas.openxmlformats.org/officeDocument/2006/relationships/printerSettings" Target="../printerSettings/printerSettings471.bin"/><Relationship Id="rId7" Type="http://schemas.openxmlformats.org/officeDocument/2006/relationships/printerSettings" Target="../printerSettings/printerSettings402.bin"/><Relationship Id="rId71" Type="http://schemas.openxmlformats.org/officeDocument/2006/relationships/printerSettings" Target="../printerSettings/printerSettings466.bin"/><Relationship Id="rId2" Type="http://schemas.openxmlformats.org/officeDocument/2006/relationships/printerSettings" Target="../printerSettings/printerSettings397.bin"/><Relationship Id="rId29" Type="http://schemas.openxmlformats.org/officeDocument/2006/relationships/printerSettings" Target="../printerSettings/printerSettings4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CC91-4788-48B7-BC59-44E6B4901294}">
  <sheetPr codeName="Sheet2"/>
  <dimension ref="A1:O18"/>
  <sheetViews>
    <sheetView showGridLines="0" zoomScale="110" zoomScaleNormal="110" workbookViewId="0">
      <selection activeCell="I11" sqref="I11"/>
    </sheetView>
  </sheetViews>
  <sheetFormatPr defaultColWidth="0" defaultRowHeight="18" zeroHeight="1" x14ac:dyDescent="0.35"/>
  <cols>
    <col min="1" max="1" width="7" style="1" customWidth="1"/>
    <col min="2" max="2" width="17.109375" style="1" bestFit="1" customWidth="1"/>
    <col min="3" max="3" width="8.33203125" style="1" bestFit="1" customWidth="1"/>
    <col min="4" max="4" width="13.88671875" style="1" bestFit="1" customWidth="1"/>
    <col min="5" max="5" width="11.44140625" style="1" customWidth="1"/>
    <col min="6" max="6" width="17.109375" style="1" bestFit="1" customWidth="1"/>
    <col min="7" max="7" width="9.88671875" style="1" bestFit="1" customWidth="1"/>
    <col min="8" max="8" width="13.88671875" style="1" bestFit="1" customWidth="1"/>
    <col min="9" max="9" width="9.109375" style="1" customWidth="1"/>
    <col min="10" max="10" width="17.109375" style="1" bestFit="1" customWidth="1"/>
    <col min="11" max="11" width="8.33203125" style="1" bestFit="1" customWidth="1"/>
    <col min="12" max="12" width="13.88671875" style="1" bestFit="1" customWidth="1"/>
    <col min="13" max="15" width="9.109375" style="1" customWidth="1"/>
    <col min="16" max="16384" width="9.109375" style="1" hidden="1"/>
  </cols>
  <sheetData>
    <row r="1" spans="2:12" x14ac:dyDescent="0.35"/>
    <row r="2" spans="2:12" x14ac:dyDescent="0.35"/>
    <row r="3" spans="2:12" x14ac:dyDescent="0.35">
      <c r="B3" s="19" t="s">
        <v>15</v>
      </c>
      <c r="C3" s="19"/>
      <c r="D3" s="19"/>
      <c r="F3" s="19" t="s">
        <v>16</v>
      </c>
      <c r="G3" s="19"/>
      <c r="H3" s="19"/>
      <c r="J3" s="19" t="s">
        <v>17</v>
      </c>
      <c r="K3" s="19"/>
      <c r="L3" s="19"/>
    </row>
    <row r="4" spans="2:12" x14ac:dyDescent="0.35">
      <c r="B4" s="6" t="s">
        <v>14</v>
      </c>
      <c r="C4" s="6" t="s">
        <v>13</v>
      </c>
      <c r="D4" s="6" t="s">
        <v>12</v>
      </c>
      <c r="E4" s="5"/>
      <c r="F4" s="6" t="s">
        <v>14</v>
      </c>
      <c r="G4" s="6" t="s">
        <v>13</v>
      </c>
      <c r="H4" s="6" t="s">
        <v>12</v>
      </c>
      <c r="I4" s="5"/>
      <c r="J4" s="6" t="s">
        <v>14</v>
      </c>
      <c r="K4" s="6" t="s">
        <v>13</v>
      </c>
      <c r="L4" s="6" t="s">
        <v>12</v>
      </c>
    </row>
    <row r="5" spans="2:12" x14ac:dyDescent="0.35">
      <c r="B5" s="2" t="s">
        <v>11</v>
      </c>
      <c r="C5" s="2">
        <v>7.85</v>
      </c>
      <c r="D5" s="2" t="s">
        <v>10</v>
      </c>
      <c r="E5" s="3" t="str">
        <f t="shared" ref="E5:E10" si="0">_xlfn.IFS(B5&gt;=6,"Yes, it is over 6")</f>
        <v>Yes, it is over 6</v>
      </c>
      <c r="F5" s="2" t="s">
        <v>11</v>
      </c>
      <c r="G5" s="2">
        <v>10.25</v>
      </c>
      <c r="H5" s="2" t="s">
        <v>10</v>
      </c>
      <c r="J5" s="2" t="s">
        <v>5</v>
      </c>
      <c r="K5" s="2">
        <v>9.65</v>
      </c>
      <c r="L5" s="2" t="s">
        <v>4</v>
      </c>
    </row>
    <row r="6" spans="2:12" x14ac:dyDescent="0.35">
      <c r="B6" s="2" t="s">
        <v>9</v>
      </c>
      <c r="C6" s="2">
        <v>3.25</v>
      </c>
      <c r="D6" s="2" t="s">
        <v>8</v>
      </c>
      <c r="E6" s="3" t="str">
        <f t="shared" si="0"/>
        <v>Yes, it is over 6</v>
      </c>
      <c r="F6" s="2" t="s">
        <v>11</v>
      </c>
      <c r="G6" s="2">
        <v>9.75</v>
      </c>
      <c r="H6" s="2" t="s">
        <v>10</v>
      </c>
      <c r="J6" s="2" t="s">
        <v>5</v>
      </c>
      <c r="K6" s="4">
        <v>5.5</v>
      </c>
      <c r="L6" s="2" t="s">
        <v>4</v>
      </c>
    </row>
    <row r="7" spans="2:12" ht="21" customHeight="1" x14ac:dyDescent="0.35">
      <c r="B7" s="2" t="s">
        <v>7</v>
      </c>
      <c r="C7" s="2">
        <v>12.5</v>
      </c>
      <c r="D7" s="2" t="s">
        <v>6</v>
      </c>
      <c r="E7" s="3" t="str">
        <f t="shared" si="0"/>
        <v>Yes, it is over 6</v>
      </c>
      <c r="F7" s="2" t="s">
        <v>1</v>
      </c>
      <c r="G7" s="2">
        <v>5.25</v>
      </c>
      <c r="H7" s="2" t="s">
        <v>0</v>
      </c>
      <c r="J7" s="2" t="s">
        <v>9</v>
      </c>
      <c r="K7" s="4">
        <v>4.5</v>
      </c>
      <c r="L7" s="2" t="s">
        <v>8</v>
      </c>
    </row>
    <row r="8" spans="2:12" x14ac:dyDescent="0.35">
      <c r="B8" s="2" t="s">
        <v>5</v>
      </c>
      <c r="C8" s="2">
        <v>6.35</v>
      </c>
      <c r="D8" s="2" t="s">
        <v>4</v>
      </c>
      <c r="E8" s="3" t="str">
        <f t="shared" si="0"/>
        <v>Yes, it is over 6</v>
      </c>
      <c r="F8" s="2" t="s">
        <v>3</v>
      </c>
      <c r="G8" s="2">
        <v>3.75</v>
      </c>
      <c r="H8" s="2" t="s">
        <v>2</v>
      </c>
      <c r="J8" s="2" t="s">
        <v>7</v>
      </c>
      <c r="K8" s="4">
        <v>10.25</v>
      </c>
      <c r="L8" s="2" t="s">
        <v>6</v>
      </c>
    </row>
    <row r="9" spans="2:12" x14ac:dyDescent="0.35">
      <c r="B9" s="2" t="s">
        <v>3</v>
      </c>
      <c r="C9" s="2">
        <v>2.5</v>
      </c>
      <c r="D9" s="2" t="s">
        <v>2</v>
      </c>
      <c r="E9" s="3" t="str">
        <f t="shared" si="0"/>
        <v>Yes, it is over 6</v>
      </c>
      <c r="F9" s="2" t="s">
        <v>7</v>
      </c>
      <c r="G9" s="4">
        <v>11.99</v>
      </c>
      <c r="H9" s="2" t="s">
        <v>6</v>
      </c>
      <c r="J9" s="2" t="s">
        <v>3</v>
      </c>
      <c r="K9" s="4">
        <v>6.5</v>
      </c>
      <c r="L9" s="2" t="s">
        <v>2</v>
      </c>
    </row>
    <row r="10" spans="2:12" x14ac:dyDescent="0.35">
      <c r="B10" s="2" t="s">
        <v>1</v>
      </c>
      <c r="C10" s="2">
        <v>6.5</v>
      </c>
      <c r="D10" s="2" t="s">
        <v>0</v>
      </c>
      <c r="E10" s="3" t="str">
        <f t="shared" si="0"/>
        <v>Yes, it is over 6</v>
      </c>
      <c r="F10" s="2" t="s">
        <v>9</v>
      </c>
      <c r="G10" s="4">
        <v>5.5</v>
      </c>
      <c r="H10" s="2" t="s">
        <v>8</v>
      </c>
      <c r="J10" s="2" t="s">
        <v>1</v>
      </c>
      <c r="K10" s="2">
        <v>9.25</v>
      </c>
      <c r="L10" s="2" t="s">
        <v>0</v>
      </c>
    </row>
    <row r="11" spans="2:12" x14ac:dyDescent="0.35">
      <c r="B11" s="2" t="s">
        <v>11</v>
      </c>
      <c r="C11" s="2">
        <v>8.75</v>
      </c>
      <c r="D11" s="2" t="s">
        <v>10</v>
      </c>
      <c r="F11" s="2" t="s">
        <v>5</v>
      </c>
      <c r="G11" s="4">
        <v>7</v>
      </c>
      <c r="H11" s="2" t="s">
        <v>4</v>
      </c>
      <c r="J11" s="2" t="s">
        <v>11</v>
      </c>
      <c r="K11" s="4">
        <v>7.4</v>
      </c>
      <c r="L11" s="2" t="s">
        <v>10</v>
      </c>
    </row>
    <row r="12" spans="2:12" x14ac:dyDescent="0.35">
      <c r="B12" s="2" t="s">
        <v>5</v>
      </c>
      <c r="C12" s="2">
        <v>4.6500000000000004</v>
      </c>
      <c r="D12" s="2" t="s">
        <v>4</v>
      </c>
      <c r="F12" s="2" t="s">
        <v>5</v>
      </c>
      <c r="G12" s="4">
        <v>4.5</v>
      </c>
      <c r="H12" s="2" t="s">
        <v>4</v>
      </c>
      <c r="J12" s="2" t="s">
        <v>11</v>
      </c>
      <c r="K12" s="2">
        <v>8.75</v>
      </c>
      <c r="L12" s="2" t="s">
        <v>10</v>
      </c>
    </row>
    <row r="13" spans="2:12" x14ac:dyDescent="0.35"/>
    <row r="14" spans="2:12" ht="30" customHeight="1" x14ac:dyDescent="0.35">
      <c r="B14" s="20" t="s">
        <v>18</v>
      </c>
      <c r="C14" s="20"/>
      <c r="D14" s="9">
        <f>SUM(C5:C12,G5:G12,K5:K12)</f>
        <v>172.14000000000001</v>
      </c>
      <c r="F14" s="20" t="s">
        <v>19</v>
      </c>
      <c r="G14" s="20"/>
      <c r="H14" s="7">
        <f>SUM(C5,C11)</f>
        <v>16.600000000000001</v>
      </c>
      <c r="J14" s="20" t="s">
        <v>20</v>
      </c>
      <c r="K14" s="20"/>
      <c r="L14" s="9">
        <f>SUM(K8,G9,C7)</f>
        <v>34.74</v>
      </c>
    </row>
    <row r="15" spans="2:12" x14ac:dyDescent="0.35">
      <c r="D15" s="3">
        <f>SUM(C5:C12,G5:G12,K5:K12)</f>
        <v>172.14000000000001</v>
      </c>
      <c r="H15" s="3">
        <f>SUM(C5,C11)</f>
        <v>16.600000000000001</v>
      </c>
      <c r="L15" s="3">
        <f>SUM(C7,G9,K8)</f>
        <v>34.74</v>
      </c>
    </row>
    <row r="16" spans="2:12" x14ac:dyDescent="0.35"/>
    <row r="17" x14ac:dyDescent="0.35"/>
    <row r="18" x14ac:dyDescent="0.35"/>
  </sheetData>
  <sortState xmlns:xlrd2="http://schemas.microsoft.com/office/spreadsheetml/2017/richdata2" ref="J5:L12">
    <sortCondition descending="1" ref="J5:J12"/>
  </sortState>
  <customSheetViews>
    <customSheetView guid="{576A445C-3D9A-438D-AC68-B679E3D65634}" scale="110" showGridLines="0" state="hidden" topLeftCell="A4">
      <selection activeCell="B7" sqref="B7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 topLeftCell="A4">
      <selection activeCell="B7" sqref="B7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 topLeftCell="A4">
      <selection activeCell="B7" sqref="B7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 topLeftCell="A4">
      <selection activeCell="B7" sqref="B7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 topLeftCell="A4">
      <selection activeCell="B7" sqref="B7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 topLeftCell="A4">
      <selection activeCell="B7" sqref="B7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 topLeftCell="A4">
      <selection activeCell="B7" sqref="B7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 topLeftCell="A4">
      <selection activeCell="B7" sqref="B7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 topLeftCell="A4">
      <selection activeCell="B7" sqref="B7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 topLeftCell="A4">
      <selection activeCell="B7" sqref="B7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 topLeftCell="A4">
      <selection activeCell="B7" sqref="B7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 topLeftCell="A4">
      <selection activeCell="B7" sqref="B7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 topLeftCell="A4">
      <selection activeCell="B7" sqref="B7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 topLeftCell="A4">
      <selection activeCell="B7" sqref="B7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 topLeftCell="A4">
      <selection activeCell="B7" sqref="B7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 topLeftCell="A4">
      <selection activeCell="B7" sqref="B7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 topLeftCell="A4">
      <selection activeCell="B7" sqref="B7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 topLeftCell="A4">
      <selection activeCell="B7" sqref="B7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 topLeftCell="A4">
      <selection activeCell="B7" sqref="B7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 topLeftCell="A4">
      <selection activeCell="B7" sqref="B7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 topLeftCell="A4">
      <selection activeCell="B7" sqref="B7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 topLeftCell="A4">
      <selection activeCell="B7" sqref="B7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 topLeftCell="A4">
      <selection activeCell="B7" sqref="B7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 topLeftCell="A4">
      <selection activeCell="B7" sqref="B7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 topLeftCell="A4">
      <selection activeCell="B7" sqref="B7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 topLeftCell="A4">
      <selection activeCell="B7" sqref="B7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 topLeftCell="A4">
      <selection activeCell="B7" sqref="B7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 topLeftCell="A4">
      <selection activeCell="B7" sqref="B7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 topLeftCell="A4">
      <selection activeCell="B7" sqref="B7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 topLeftCell="A4">
      <selection activeCell="B7" sqref="B7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 topLeftCell="A4">
      <selection activeCell="B7" sqref="B7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 topLeftCell="A4">
      <selection activeCell="B7" sqref="B7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 topLeftCell="A4">
      <selection activeCell="B7" sqref="B7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 topLeftCell="A4">
      <selection activeCell="B7" sqref="B7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 topLeftCell="A4">
      <selection activeCell="B7" sqref="B7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 topLeftCell="A4">
      <selection activeCell="B7" sqref="B7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 topLeftCell="A4">
      <selection activeCell="B7" sqref="B7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 topLeftCell="A4">
      <selection activeCell="B7" sqref="B7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 topLeftCell="A4">
      <selection activeCell="B7" sqref="B7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 topLeftCell="A4">
      <selection activeCell="B7" sqref="B7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 topLeftCell="A4">
      <selection activeCell="B7" sqref="B7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 topLeftCell="A4">
      <selection activeCell="B7" sqref="B7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 topLeftCell="A4">
      <selection activeCell="B7" sqref="B7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 topLeftCell="A4">
      <selection activeCell="B7" sqref="B7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 topLeftCell="A4">
      <selection activeCell="B7" sqref="B7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 topLeftCell="A4">
      <selection activeCell="B7" sqref="B7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 topLeftCell="A4">
      <selection activeCell="B7" sqref="B7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 topLeftCell="A4">
      <selection activeCell="B7" sqref="B7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 topLeftCell="A4">
      <selection activeCell="B7" sqref="B7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 topLeftCell="A4">
      <selection activeCell="B7" sqref="B7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 topLeftCell="A4">
      <selection activeCell="B7" sqref="B7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 topLeftCell="A4">
      <selection activeCell="B7" sqref="B7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 topLeftCell="A4">
      <selection activeCell="B7" sqref="B7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 topLeftCell="A4">
      <selection activeCell="B7" sqref="B7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 topLeftCell="A4">
      <selection activeCell="B7" sqref="B7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 topLeftCell="A4">
      <selection activeCell="B7" sqref="B7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 topLeftCell="A4">
      <selection activeCell="B7" sqref="B7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 topLeftCell="A4">
      <selection activeCell="B7" sqref="B7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 topLeftCell="A4">
      <selection activeCell="B7" sqref="B7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 topLeftCell="A4">
      <selection activeCell="B7" sqref="B7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 topLeftCell="A4">
      <selection activeCell="B7" sqref="B7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 topLeftCell="A4">
      <selection activeCell="B7" sqref="B7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 topLeftCell="A4">
      <selection activeCell="B7" sqref="B7"/>
      <pageMargins left="0.7" right="0.7" top="0.75" bottom="0.75" header="0.3" footer="0.3"/>
      <pageSetup orientation="portrait" r:id="rId63"/>
    </customSheetView>
    <customSheetView guid="{DFB07116-697D-42FF-ACBD-E8FE92938B16}" scale="110" showGridLines="0" topLeftCell="A4">
      <selection activeCell="B20" sqref="B20"/>
      <pageMargins left="0.7" right="0.7" top="0.75" bottom="0.75" header="0.3" footer="0.3"/>
      <pageSetup orientation="portrait" r:id="rId64"/>
    </customSheetView>
    <customSheetView guid="{AD9596A8-734D-48AD-8922-A58933E39AB8}" scale="110" showGridLines="0" topLeftCell="A4">
      <selection activeCell="B20" sqref="B20"/>
      <pageMargins left="0.7" right="0.7" top="0.75" bottom="0.75" header="0.3" footer="0.3"/>
      <pageSetup orientation="portrait" r:id="rId65"/>
    </customSheetView>
    <customSheetView guid="{A979108F-FF23-4967-8663-1A0C9618D854}" scale="110" showGridLines="0" topLeftCell="A4">
      <selection activeCell="B20" sqref="B20"/>
      <pageMargins left="0.7" right="0.7" top="0.75" bottom="0.75" header="0.3" footer="0.3"/>
      <pageSetup orientation="portrait" r:id="rId66"/>
    </customSheetView>
    <customSheetView guid="{E065FC95-9F37-4AD0-A6AF-202A080459EB}" scale="110" showGridLines="0" topLeftCell="A4">
      <selection activeCell="B7" sqref="B7"/>
      <pageMargins left="0.7" right="0.7" top="0.75" bottom="0.75" header="0.3" footer="0.3"/>
      <pageSetup orientation="portrait" r:id="rId67"/>
    </customSheetView>
    <customSheetView guid="{57F7A421-8FD3-4470-813D-526D207C0AED}" scale="110" showGridLines="0" topLeftCell="A4">
      <selection activeCell="B7" sqref="B7"/>
      <pageMargins left="0.7" right="0.7" top="0.75" bottom="0.75" header="0.3" footer="0.3"/>
      <pageSetup orientation="portrait" r:id="rId68"/>
    </customSheetView>
    <customSheetView guid="{31F90F3E-FB31-437F-ADCE-44D58804C41D}" scale="110" showGridLines="0" topLeftCell="A4">
      <selection activeCell="B7" sqref="B7"/>
      <pageMargins left="0.7" right="0.7" top="0.75" bottom="0.75" header="0.3" footer="0.3"/>
      <pageSetup orientation="portrait" r:id="rId69"/>
    </customSheetView>
    <customSheetView guid="{AC1AC0BB-7D81-4427-80BF-DB36D3CC12C1}" scale="110" showGridLines="0" topLeftCell="A4">
      <selection activeCell="B7" sqref="B7"/>
      <pageMargins left="0.7" right="0.7" top="0.75" bottom="0.75" header="0.3" footer="0.3"/>
      <pageSetup orientation="portrait" r:id="rId70"/>
    </customSheetView>
    <customSheetView guid="{06F040C9-291C-44DD-A11A-B2BAF2078CA1}" scale="110" showGridLines="0" topLeftCell="A4">
      <selection activeCell="B7" sqref="B7"/>
      <pageMargins left="0.7" right="0.7" top="0.75" bottom="0.75" header="0.3" footer="0.3"/>
      <pageSetup orientation="portrait" r:id="rId71"/>
    </customSheetView>
    <customSheetView guid="{8DC39A41-9961-4A5C-8659-B8A82A01A470}" scale="110" showGridLines="0" topLeftCell="A4">
      <selection activeCell="B7" sqref="B7"/>
      <pageMargins left="0.7" right="0.7" top="0.75" bottom="0.75" header="0.3" footer="0.3"/>
      <pageSetup orientation="portrait" r:id="rId72"/>
    </customSheetView>
    <customSheetView guid="{9967D63C-4135-4BF7-A83B-0EC0A28A8504}" scale="110" showGridLines="0" topLeftCell="A4">
      <selection activeCell="D17" sqref="D17"/>
      <pageMargins left="0.7" right="0.7" top="0.75" bottom="0.75" header="0.3" footer="0.3"/>
      <pageSetup orientation="portrait" r:id="rId73"/>
    </customSheetView>
    <customSheetView guid="{28C5C254-2672-4A7F-9398-2FA6F99EE3FF}" scale="110" showGridLines="0" topLeftCell="A4">
      <selection activeCell="D17" sqref="D17"/>
      <pageMargins left="0.7" right="0.7" top="0.75" bottom="0.75" header="0.3" footer="0.3"/>
      <pageSetup orientation="portrait" r:id="rId74"/>
    </customSheetView>
    <customSheetView guid="{AE37E6D9-7485-4A75-9115-FDBD1A6E08D0}" scale="110" showGridLines="0" topLeftCell="A4">
      <selection activeCell="D17" sqref="D17"/>
      <pageMargins left="0.7" right="0.7" top="0.75" bottom="0.75" header="0.3" footer="0.3"/>
      <pageSetup orientation="portrait" r:id="rId75"/>
    </customSheetView>
    <customSheetView guid="{73745901-4C3A-49DD-83C4-0AEBB167DB63}" scale="110" showGridLines="0" topLeftCell="A4">
      <selection activeCell="D17" sqref="D17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4">
      <selection activeCell="D17" sqref="D17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4">
      <selection activeCell="D17" sqref="D17"/>
      <pageMargins left="0.7" right="0.7" top="0.75" bottom="0.75" header="0.3" footer="0.3"/>
      <pageSetup orientation="portrait" r:id="rId78"/>
    </customSheetView>
  </customSheetViews>
  <mergeCells count="6">
    <mergeCell ref="B3:D3"/>
    <mergeCell ref="F3:H3"/>
    <mergeCell ref="J3:L3"/>
    <mergeCell ref="B14:C14"/>
    <mergeCell ref="F14:G14"/>
    <mergeCell ref="J14:K14"/>
  </mergeCells>
  <conditionalFormatting sqref="D14">
    <cfRule type="expression" dxfId="27" priority="3">
      <formula>D$14=D$15</formula>
    </cfRule>
  </conditionalFormatting>
  <conditionalFormatting sqref="H14">
    <cfRule type="expression" dxfId="26" priority="2">
      <formula>H$14=H$15</formula>
    </cfRule>
  </conditionalFormatting>
  <conditionalFormatting sqref="L14">
    <cfRule type="expression" dxfId="25" priority="1">
      <formula>L$14=L$15</formula>
    </cfRule>
  </conditionalFormatting>
  <pageMargins left="0.7" right="0.7" top="0.75" bottom="0.75" header="0.3" footer="0.3"/>
  <pageSetup orientation="portrait" r:id="rId79"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F29B-A7A7-478A-975B-F3967E566DCA}">
  <sheetPr codeName="Sheet3"/>
  <dimension ref="B3:L15"/>
  <sheetViews>
    <sheetView showGridLines="0" zoomScale="110" zoomScaleNormal="110" workbookViewId="0">
      <selection activeCell="H15" sqref="H15"/>
    </sheetView>
  </sheetViews>
  <sheetFormatPr defaultColWidth="9.109375" defaultRowHeight="18" x14ac:dyDescent="0.35"/>
  <cols>
    <col min="1" max="1" width="8" style="1" customWidth="1"/>
    <col min="2" max="2" width="17.109375" style="1" bestFit="1" customWidth="1"/>
    <col min="3" max="3" width="8.33203125" style="1" bestFit="1" customWidth="1"/>
    <col min="4" max="4" width="13.88671875" style="1" bestFit="1" customWidth="1"/>
    <col min="5" max="5" width="11.44140625" style="1" customWidth="1"/>
    <col min="6" max="6" width="17.109375" style="1" bestFit="1" customWidth="1"/>
    <col min="7" max="7" width="9.88671875" style="1" bestFit="1" customWidth="1"/>
    <col min="8" max="8" width="13.88671875" style="1" bestFit="1" customWidth="1"/>
    <col min="9" max="9" width="9.109375" style="1"/>
    <col min="10" max="10" width="17.109375" style="1" bestFit="1" customWidth="1"/>
    <col min="11" max="11" width="8.33203125" style="1" bestFit="1" customWidth="1"/>
    <col min="12" max="12" width="13.88671875" style="1" bestFit="1" customWidth="1"/>
    <col min="13" max="16384" width="9.109375" style="1"/>
  </cols>
  <sheetData>
    <row r="3" spans="2:12" x14ac:dyDescent="0.35">
      <c r="B3" s="19" t="s">
        <v>15</v>
      </c>
      <c r="C3" s="19"/>
      <c r="D3" s="19"/>
      <c r="F3" s="19" t="s">
        <v>16</v>
      </c>
      <c r="G3" s="19"/>
      <c r="H3" s="19"/>
      <c r="J3" s="19" t="s">
        <v>17</v>
      </c>
      <c r="K3" s="19"/>
      <c r="L3" s="19"/>
    </row>
    <row r="4" spans="2:12" x14ac:dyDescent="0.35">
      <c r="B4" s="6" t="s">
        <v>14</v>
      </c>
      <c r="C4" s="6" t="s">
        <v>13</v>
      </c>
      <c r="D4" s="6" t="s">
        <v>12</v>
      </c>
      <c r="E4" s="5"/>
      <c r="F4" s="6" t="s">
        <v>14</v>
      </c>
      <c r="G4" s="6" t="s">
        <v>13</v>
      </c>
      <c r="H4" s="6" t="s">
        <v>12</v>
      </c>
      <c r="I4" s="5"/>
      <c r="J4" s="6" t="s">
        <v>14</v>
      </c>
      <c r="K4" s="6" t="s">
        <v>13</v>
      </c>
      <c r="L4" s="6" t="s">
        <v>12</v>
      </c>
    </row>
    <row r="5" spans="2:12" x14ac:dyDescent="0.35">
      <c r="B5" s="2" t="s">
        <v>11</v>
      </c>
      <c r="C5" s="2">
        <v>7.85</v>
      </c>
      <c r="D5" s="2" t="s">
        <v>10</v>
      </c>
      <c r="E5" s="3" t="str">
        <f t="shared" ref="E5:E10" si="0">_xlfn.IFS(B5&gt;=6,"Yes, it is over 6")</f>
        <v>Yes, it is over 6</v>
      </c>
      <c r="F5" s="2" t="s">
        <v>11</v>
      </c>
      <c r="G5" s="2">
        <v>10.25</v>
      </c>
      <c r="H5" s="2" t="s">
        <v>10</v>
      </c>
      <c r="J5" s="2" t="s">
        <v>5</v>
      </c>
      <c r="K5" s="2">
        <v>9.65</v>
      </c>
      <c r="L5" s="2" t="s">
        <v>4</v>
      </c>
    </row>
    <row r="6" spans="2:12" x14ac:dyDescent="0.35">
      <c r="B6" s="2" t="s">
        <v>9</v>
      </c>
      <c r="C6" s="2">
        <v>3.25</v>
      </c>
      <c r="D6" s="2" t="s">
        <v>8</v>
      </c>
      <c r="E6" s="3" t="str">
        <f t="shared" si="0"/>
        <v>Yes, it is over 6</v>
      </c>
      <c r="F6" s="2" t="s">
        <v>11</v>
      </c>
      <c r="G6" s="2">
        <v>9.75</v>
      </c>
      <c r="H6" s="2" t="s">
        <v>10</v>
      </c>
      <c r="J6" s="2" t="s">
        <v>5</v>
      </c>
      <c r="K6" s="4">
        <v>5.5</v>
      </c>
      <c r="L6" s="2" t="s">
        <v>4</v>
      </c>
    </row>
    <row r="7" spans="2:12" ht="21" customHeight="1" x14ac:dyDescent="0.35">
      <c r="B7" s="2" t="s">
        <v>7</v>
      </c>
      <c r="C7" s="2">
        <v>12.5</v>
      </c>
      <c r="D7" s="2" t="s">
        <v>6</v>
      </c>
      <c r="E7" s="3" t="str">
        <f t="shared" si="0"/>
        <v>Yes, it is over 6</v>
      </c>
      <c r="F7" s="2" t="s">
        <v>1</v>
      </c>
      <c r="G7" s="2">
        <v>5.25</v>
      </c>
      <c r="H7" s="2" t="s">
        <v>0</v>
      </c>
      <c r="J7" s="2" t="s">
        <v>9</v>
      </c>
      <c r="K7" s="4">
        <v>4.5</v>
      </c>
      <c r="L7" s="2" t="s">
        <v>8</v>
      </c>
    </row>
    <row r="8" spans="2:12" x14ac:dyDescent="0.35">
      <c r="B8" s="2" t="s">
        <v>5</v>
      </c>
      <c r="C8" s="2">
        <v>6.35</v>
      </c>
      <c r="D8" s="2" t="s">
        <v>4</v>
      </c>
      <c r="E8" s="3" t="str">
        <f t="shared" si="0"/>
        <v>Yes, it is over 6</v>
      </c>
      <c r="F8" s="2" t="s">
        <v>3</v>
      </c>
      <c r="G8" s="2">
        <v>3.75</v>
      </c>
      <c r="H8" s="2" t="s">
        <v>2</v>
      </c>
      <c r="J8" s="2" t="s">
        <v>7</v>
      </c>
      <c r="K8" s="4">
        <v>10.25</v>
      </c>
      <c r="L8" s="2" t="s">
        <v>6</v>
      </c>
    </row>
    <row r="9" spans="2:12" x14ac:dyDescent="0.35">
      <c r="B9" s="2" t="s">
        <v>3</v>
      </c>
      <c r="C9" s="2">
        <v>2.5</v>
      </c>
      <c r="D9" s="2" t="s">
        <v>2</v>
      </c>
      <c r="E9" s="3" t="str">
        <f t="shared" si="0"/>
        <v>Yes, it is over 6</v>
      </c>
      <c r="F9" s="2" t="s">
        <v>7</v>
      </c>
      <c r="G9" s="4">
        <v>11.99</v>
      </c>
      <c r="H9" s="2" t="s">
        <v>6</v>
      </c>
      <c r="J9" s="2" t="s">
        <v>3</v>
      </c>
      <c r="K9" s="4">
        <v>6.5</v>
      </c>
      <c r="L9" s="2" t="s">
        <v>2</v>
      </c>
    </row>
    <row r="10" spans="2:12" x14ac:dyDescent="0.35">
      <c r="B10" s="2" t="s">
        <v>1</v>
      </c>
      <c r="C10" s="2">
        <v>6.5</v>
      </c>
      <c r="D10" s="2" t="s">
        <v>0</v>
      </c>
      <c r="E10" s="3" t="str">
        <f t="shared" si="0"/>
        <v>Yes, it is over 6</v>
      </c>
      <c r="F10" s="2" t="s">
        <v>9</v>
      </c>
      <c r="G10" s="4">
        <v>5.5</v>
      </c>
      <c r="H10" s="2" t="s">
        <v>8</v>
      </c>
      <c r="J10" s="2" t="s">
        <v>1</v>
      </c>
      <c r="K10" s="2">
        <v>9.25</v>
      </c>
      <c r="L10" s="2" t="s">
        <v>0</v>
      </c>
    </row>
    <row r="11" spans="2:12" x14ac:dyDescent="0.35">
      <c r="B11" s="2" t="s">
        <v>11</v>
      </c>
      <c r="C11" s="2">
        <v>8.75</v>
      </c>
      <c r="D11" s="2" t="s">
        <v>10</v>
      </c>
      <c r="F11" s="2" t="s">
        <v>5</v>
      </c>
      <c r="G11" s="4">
        <v>7</v>
      </c>
      <c r="H11" s="2" t="s">
        <v>4</v>
      </c>
      <c r="J11" s="2" t="s">
        <v>11</v>
      </c>
      <c r="K11" s="4">
        <v>7.4</v>
      </c>
      <c r="L11" s="2" t="s">
        <v>10</v>
      </c>
    </row>
    <row r="12" spans="2:12" x14ac:dyDescent="0.35">
      <c r="B12" s="2" t="s">
        <v>5</v>
      </c>
      <c r="C12" s="2">
        <v>4.6500000000000004</v>
      </c>
      <c r="D12" s="2" t="s">
        <v>4</v>
      </c>
      <c r="F12" s="2" t="s">
        <v>5</v>
      </c>
      <c r="G12" s="4">
        <v>4.5</v>
      </c>
      <c r="H12" s="2" t="s">
        <v>4</v>
      </c>
      <c r="J12" s="2" t="s">
        <v>11</v>
      </c>
      <c r="K12" s="2">
        <v>8.75</v>
      </c>
      <c r="L12" s="2" t="s">
        <v>10</v>
      </c>
    </row>
    <row r="14" spans="2:12" ht="30" customHeight="1" x14ac:dyDescent="0.35">
      <c r="B14" s="20" t="s">
        <v>21</v>
      </c>
      <c r="C14" s="20"/>
      <c r="D14" s="7">
        <f>AVERAGE(C5:C12,G5:G12,K5:K12)</f>
        <v>7.1725000000000003</v>
      </c>
      <c r="F14" s="20" t="s">
        <v>22</v>
      </c>
      <c r="G14" s="20"/>
      <c r="H14" s="9">
        <f>AVERAGE(C5,C11,G5,G6,K11,K12)</f>
        <v>8.7916666666666661</v>
      </c>
      <c r="J14" s="20" t="s">
        <v>23</v>
      </c>
      <c r="K14" s="20"/>
      <c r="L14" s="9">
        <f>AVERAGE(K8,G9,C7)</f>
        <v>11.58</v>
      </c>
    </row>
    <row r="15" spans="2:12" x14ac:dyDescent="0.35">
      <c r="D15" s="3">
        <f>AVERAGE(C5:C12,G5:G12,K5:K12)</f>
        <v>7.1725000000000003</v>
      </c>
      <c r="H15" s="3">
        <f>AVERAGE(C5,C11)</f>
        <v>8.3000000000000007</v>
      </c>
      <c r="L15" s="8">
        <f>AVERAGE(C7,G9,K8)</f>
        <v>11.58</v>
      </c>
    </row>
  </sheetData>
  <customSheetViews>
    <customSheetView guid="{576A445C-3D9A-438D-AC68-B679E3D65634}" scale="110" showGridLines="0" state="hidden">
      <selection activeCell="D16" sqref="D16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D16" sqref="D16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D16" sqref="D16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D16" sqref="D16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D16" sqref="D16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D16" sqref="D16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D16" sqref="D16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D16" sqref="D16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D16" sqref="D16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D16" sqref="D16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D16" sqref="D16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D16" sqref="D16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D16" sqref="D16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D16" sqref="D16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D16" sqref="D16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D16" sqref="D16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D16" sqref="D16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D16" sqref="D16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D16" sqref="D16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D16" sqref="D16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D16" sqref="D16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D16" sqref="D16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D16" sqref="D16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D16" sqref="D16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D16" sqref="D16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D16" sqref="D16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D16" sqref="D16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D16" sqref="D16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D16" sqref="D16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D16" sqref="D16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D16" sqref="D16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D16" sqref="D16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D16" sqref="D16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D16" sqref="D16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D16" sqref="D16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D16" sqref="D16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D16" sqref="D16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D16" sqref="D16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D16" sqref="D16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D16" sqref="D16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D16" sqref="D16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D16" sqref="D16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D16" sqref="D16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D16" sqref="D16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D16" sqref="D16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D16" sqref="D16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D16" sqref="D16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D16" sqref="D16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D16" sqref="D16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D16" sqref="D16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D16" sqref="D16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D16" sqref="D16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D16" sqref="D16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D16" sqref="D16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D16" sqref="D16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D16" sqref="D16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D16" sqref="D16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D16" sqref="D16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D16" sqref="D16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D16" sqref="D16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D16" sqref="D16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D16" sqref="D16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D16" sqref="D16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D16" sqref="D16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D16" sqref="D16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D16" sqref="D16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D16" sqref="D16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D16" sqref="D16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D16" sqref="D16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D16" sqref="D16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D16" sqref="D16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D16" sqref="D16"/>
      <pageMargins left="0.7" right="0.7" top="0.75" bottom="0.75" header="0.3" footer="0.3"/>
      <pageSetup orientation="portrait" r:id="rId72"/>
    </customSheetView>
    <customSheetView guid="{9967D63C-4135-4BF7-A83B-0EC0A28A8504}" scale="110" showGridLines="0" topLeftCell="A3">
      <selection activeCell="D16" sqref="D16"/>
      <pageMargins left="0.7" right="0.7" top="0.75" bottom="0.75" header="0.3" footer="0.3"/>
      <pageSetup orientation="portrait" r:id="rId73"/>
    </customSheetView>
    <customSheetView guid="{28C5C254-2672-4A7F-9398-2FA6F99EE3FF}" scale="110" showGridLines="0" topLeftCell="A3">
      <selection activeCell="D16" sqref="D16"/>
      <pageMargins left="0.7" right="0.7" top="0.75" bottom="0.75" header="0.3" footer="0.3"/>
      <pageSetup orientation="portrait" r:id="rId74"/>
    </customSheetView>
    <customSheetView guid="{AE37E6D9-7485-4A75-9115-FDBD1A6E08D0}" scale="110" showGridLines="0" topLeftCell="A3">
      <selection activeCell="D16" sqref="D16"/>
      <pageMargins left="0.7" right="0.7" top="0.75" bottom="0.75" header="0.3" footer="0.3"/>
      <pageSetup orientation="portrait" r:id="rId75"/>
    </customSheetView>
    <customSheetView guid="{73745901-4C3A-49DD-83C4-0AEBB167DB63}" scale="110" showGridLines="0" topLeftCell="A3">
      <selection activeCell="D16" sqref="D16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3">
      <selection activeCell="D16" sqref="D16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6" sqref="D16"/>
      <pageMargins left="0.7" right="0.7" top="0.75" bottom="0.75" header="0.3" footer="0.3"/>
      <pageSetup orientation="portrait" r:id="rId78"/>
    </customSheetView>
  </customSheetViews>
  <mergeCells count="6">
    <mergeCell ref="B3:D3"/>
    <mergeCell ref="F3:H3"/>
    <mergeCell ref="J3:L3"/>
    <mergeCell ref="B14:C14"/>
    <mergeCell ref="F14:G14"/>
    <mergeCell ref="J14:K14"/>
  </mergeCells>
  <conditionalFormatting sqref="D14">
    <cfRule type="expression" dxfId="24" priority="3">
      <formula>D$14=D$15</formula>
    </cfRule>
  </conditionalFormatting>
  <conditionalFormatting sqref="H14">
    <cfRule type="expression" dxfId="23" priority="2">
      <formula>H$14=H$15</formula>
    </cfRule>
  </conditionalFormatting>
  <conditionalFormatting sqref="L14">
    <cfRule type="expression" dxfId="22" priority="1">
      <formula>L$14=L$15</formula>
    </cfRule>
  </conditionalFormatting>
  <pageMargins left="0.7" right="0.7" top="0.75" bottom="0.75" header="0.3" footer="0.3"/>
  <pageSetup orientation="portrait" r:id="rId79"/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3FD4-553A-4112-AC31-D77FA903E3B2}">
  <sheetPr codeName="Sheet5"/>
  <dimension ref="B2:L14"/>
  <sheetViews>
    <sheetView showGridLines="0" zoomScale="110" zoomScaleNormal="110" workbookViewId="0">
      <selection activeCell="L14" sqref="L14"/>
    </sheetView>
  </sheetViews>
  <sheetFormatPr defaultColWidth="9.109375" defaultRowHeight="18" x14ac:dyDescent="0.35"/>
  <cols>
    <col min="1" max="1" width="8.33203125" style="1" customWidth="1"/>
    <col min="2" max="2" width="17.109375" style="1" bestFit="1" customWidth="1"/>
    <col min="3" max="3" width="8.33203125" style="1" bestFit="1" customWidth="1"/>
    <col min="4" max="4" width="13.88671875" style="1" bestFit="1" customWidth="1"/>
    <col min="5" max="5" width="11.44140625" style="1" customWidth="1"/>
    <col min="6" max="6" width="17.109375" style="1" bestFit="1" customWidth="1"/>
    <col min="7" max="7" width="9.88671875" style="1" bestFit="1" customWidth="1"/>
    <col min="8" max="8" width="13.88671875" style="1" bestFit="1" customWidth="1"/>
    <col min="9" max="9" width="9.109375" style="1"/>
    <col min="10" max="10" width="17.109375" style="1" bestFit="1" customWidth="1"/>
    <col min="11" max="11" width="8.33203125" style="1" bestFit="1" customWidth="1"/>
    <col min="12" max="12" width="13.88671875" style="1" bestFit="1" customWidth="1"/>
    <col min="13" max="16384" width="9.109375" style="1"/>
  </cols>
  <sheetData>
    <row r="2" spans="2:12" x14ac:dyDescent="0.35">
      <c r="B2" s="19" t="s">
        <v>15</v>
      </c>
      <c r="C2" s="19"/>
      <c r="D2" s="19"/>
      <c r="F2" s="19" t="s">
        <v>16</v>
      </c>
      <c r="G2" s="19"/>
      <c r="H2" s="19"/>
      <c r="J2" s="19" t="s">
        <v>17</v>
      </c>
      <c r="K2" s="19"/>
      <c r="L2" s="19"/>
    </row>
    <row r="3" spans="2:12" x14ac:dyDescent="0.35">
      <c r="B3" s="6" t="s">
        <v>14</v>
      </c>
      <c r="C3" s="6" t="s">
        <v>13</v>
      </c>
      <c r="D3" s="6" t="s">
        <v>12</v>
      </c>
      <c r="E3" s="5"/>
      <c r="F3" s="6" t="s">
        <v>14</v>
      </c>
      <c r="G3" s="6" t="s">
        <v>13</v>
      </c>
      <c r="H3" s="6" t="s">
        <v>12</v>
      </c>
      <c r="I3" s="5"/>
      <c r="J3" s="6" t="s">
        <v>14</v>
      </c>
      <c r="K3" s="6" t="s">
        <v>13</v>
      </c>
      <c r="L3" s="6" t="s">
        <v>12</v>
      </c>
    </row>
    <row r="4" spans="2:12" x14ac:dyDescent="0.35">
      <c r="B4" s="2" t="s">
        <v>11</v>
      </c>
      <c r="C4" s="2">
        <v>7.85</v>
      </c>
      <c r="D4" s="2" t="s">
        <v>10</v>
      </c>
      <c r="E4" s="3" t="str">
        <f t="shared" ref="E4:E9" si="0">_xlfn.IFS(B4&gt;=6,"Yes, it is over 6")</f>
        <v>Yes, it is over 6</v>
      </c>
      <c r="F4" s="2" t="s">
        <v>11</v>
      </c>
      <c r="G4" s="2">
        <v>10.25</v>
      </c>
      <c r="H4" s="2" t="s">
        <v>10</v>
      </c>
      <c r="J4" s="2" t="s">
        <v>5</v>
      </c>
      <c r="K4" s="2">
        <v>9.65</v>
      </c>
      <c r="L4" s="2" t="s">
        <v>4</v>
      </c>
    </row>
    <row r="5" spans="2:12" x14ac:dyDescent="0.35">
      <c r="B5" s="2" t="s">
        <v>9</v>
      </c>
      <c r="C5" s="2">
        <v>3.25</v>
      </c>
      <c r="D5" s="2" t="s">
        <v>8</v>
      </c>
      <c r="E5" s="3" t="str">
        <f t="shared" si="0"/>
        <v>Yes, it is over 6</v>
      </c>
      <c r="F5" s="2" t="s">
        <v>11</v>
      </c>
      <c r="G5" s="2">
        <v>9.75</v>
      </c>
      <c r="H5" s="2" t="s">
        <v>10</v>
      </c>
      <c r="J5" s="2" t="s">
        <v>5</v>
      </c>
      <c r="K5" s="4">
        <v>5.5</v>
      </c>
      <c r="L5" s="2" t="s">
        <v>4</v>
      </c>
    </row>
    <row r="6" spans="2:12" ht="21" customHeight="1" x14ac:dyDescent="0.35">
      <c r="B6" s="2" t="s">
        <v>7</v>
      </c>
      <c r="C6" s="2">
        <v>0</v>
      </c>
      <c r="D6" s="2" t="s">
        <v>6</v>
      </c>
      <c r="E6" s="3" t="str">
        <f t="shared" si="0"/>
        <v>Yes, it is over 6</v>
      </c>
      <c r="F6" s="2" t="s">
        <v>1</v>
      </c>
      <c r="G6" s="2">
        <v>5.25</v>
      </c>
      <c r="H6" s="2" t="s">
        <v>0</v>
      </c>
      <c r="J6" s="2" t="s">
        <v>9</v>
      </c>
      <c r="K6" s="4">
        <v>4.5</v>
      </c>
      <c r="L6" s="2" t="s">
        <v>8</v>
      </c>
    </row>
    <row r="7" spans="2:12" x14ac:dyDescent="0.35">
      <c r="B7" s="2" t="s">
        <v>5</v>
      </c>
      <c r="C7" s="2">
        <v>6.35</v>
      </c>
      <c r="D7" s="2" t="s">
        <v>4</v>
      </c>
      <c r="E7" s="3" t="str">
        <f t="shared" si="0"/>
        <v>Yes, it is over 6</v>
      </c>
      <c r="F7" s="2" t="s">
        <v>3</v>
      </c>
      <c r="G7" s="2">
        <v>3.75</v>
      </c>
      <c r="H7" s="2" t="s">
        <v>2</v>
      </c>
      <c r="J7" s="2" t="s">
        <v>7</v>
      </c>
      <c r="K7" s="4">
        <v>10.25</v>
      </c>
      <c r="L7" s="2" t="s">
        <v>6</v>
      </c>
    </row>
    <row r="8" spans="2:12" x14ac:dyDescent="0.35">
      <c r="B8" s="2" t="s">
        <v>3</v>
      </c>
      <c r="C8" s="2">
        <v>2.5</v>
      </c>
      <c r="D8" s="2" t="s">
        <v>2</v>
      </c>
      <c r="E8" s="3" t="str">
        <f t="shared" si="0"/>
        <v>Yes, it is over 6</v>
      </c>
      <c r="F8" s="2" t="s">
        <v>7</v>
      </c>
      <c r="G8" s="4">
        <v>11.99</v>
      </c>
      <c r="H8" s="2" t="s">
        <v>6</v>
      </c>
      <c r="J8" s="2" t="s">
        <v>3</v>
      </c>
      <c r="K8" s="4">
        <v>6.5</v>
      </c>
      <c r="L8" s="2" t="s">
        <v>2</v>
      </c>
    </row>
    <row r="9" spans="2:12" x14ac:dyDescent="0.35">
      <c r="B9" s="2" t="s">
        <v>1</v>
      </c>
      <c r="C9" s="2">
        <v>6.5</v>
      </c>
      <c r="D9" s="2" t="s">
        <v>0</v>
      </c>
      <c r="E9" s="3" t="str">
        <f t="shared" si="0"/>
        <v>Yes, it is over 6</v>
      </c>
      <c r="F9" s="2" t="s">
        <v>9</v>
      </c>
      <c r="G9" s="4">
        <v>5.5</v>
      </c>
      <c r="H9" s="2" t="s">
        <v>8</v>
      </c>
      <c r="J9" s="2" t="s">
        <v>1</v>
      </c>
      <c r="K9" s="2">
        <v>9.25</v>
      </c>
      <c r="L9" s="2" t="s">
        <v>0</v>
      </c>
    </row>
    <row r="10" spans="2:12" x14ac:dyDescent="0.35">
      <c r="B10" s="2" t="s">
        <v>11</v>
      </c>
      <c r="C10" s="2">
        <v>8.75</v>
      </c>
      <c r="D10" s="2" t="s">
        <v>10</v>
      </c>
      <c r="F10" s="2" t="s">
        <v>5</v>
      </c>
      <c r="G10" s="4">
        <v>7</v>
      </c>
      <c r="H10" s="2" t="s">
        <v>4</v>
      </c>
      <c r="J10" s="2" t="s">
        <v>11</v>
      </c>
      <c r="K10" s="4">
        <v>7.4</v>
      </c>
      <c r="L10" s="2" t="s">
        <v>10</v>
      </c>
    </row>
    <row r="11" spans="2:12" x14ac:dyDescent="0.35">
      <c r="B11" s="2" t="s">
        <v>5</v>
      </c>
      <c r="C11" s="2">
        <v>4.6500000000000004</v>
      </c>
      <c r="D11" s="2" t="s">
        <v>4</v>
      </c>
      <c r="F11" s="2" t="s">
        <v>5</v>
      </c>
      <c r="G11" s="4">
        <v>4.5</v>
      </c>
      <c r="H11" s="2" t="s">
        <v>4</v>
      </c>
      <c r="J11" s="2" t="s">
        <v>11</v>
      </c>
      <c r="K11" s="2">
        <v>8.75</v>
      </c>
      <c r="L11" s="2" t="s">
        <v>10</v>
      </c>
    </row>
    <row r="13" spans="2:12" ht="51.75" customHeight="1" x14ac:dyDescent="0.35">
      <c r="B13" s="20" t="s">
        <v>24</v>
      </c>
      <c r="C13" s="20"/>
      <c r="D13" s="7">
        <f>COUNT(C4:C11,G4:G11,K4:K11)</f>
        <v>24</v>
      </c>
      <c r="F13" s="20" t="s">
        <v>27</v>
      </c>
      <c r="G13" s="20"/>
      <c r="H13" s="7">
        <f>COUNT(G4:G11)</f>
        <v>8</v>
      </c>
      <c r="J13" s="20" t="s">
        <v>28</v>
      </c>
      <c r="K13" s="20"/>
      <c r="L13" s="7">
        <f>COUNT(G4:G11,K4:K11)</f>
        <v>16</v>
      </c>
    </row>
    <row r="14" spans="2:12" x14ac:dyDescent="0.35">
      <c r="D14" s="3">
        <f>COUNT(C4:C11,G4:G11,K4:K11)</f>
        <v>24</v>
      </c>
      <c r="H14" s="3">
        <f>COUNT(G4:G11)</f>
        <v>8</v>
      </c>
      <c r="L14" s="3">
        <f>COUNT(G4:G11,K4:K11)</f>
        <v>16</v>
      </c>
    </row>
  </sheetData>
  <customSheetViews>
    <customSheetView guid="{576A445C-3D9A-438D-AC68-B679E3D65634}" scale="110" showGridLines="0" state="hidden">
      <selection activeCell="D16" sqref="D16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D16" sqref="D16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D16" sqref="D16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D16" sqref="D16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D16" sqref="D16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D16" sqref="D16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D16" sqref="D16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D16" sqref="D16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D16" sqref="D16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D16" sqref="D16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D16" sqref="D16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D16" sqref="D16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D16" sqref="D16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D16" sqref="D16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D16" sqref="D16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D16" sqref="D16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D16" sqref="D16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D16" sqref="D16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D16" sqref="D16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D16" sqref="D16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D16" sqref="D16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D16" sqref="D16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D16" sqref="D16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D16" sqref="D16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D16" sqref="D16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D16" sqref="D16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D16" sqref="D16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D16" sqref="D16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D16" sqref="D16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D16" sqref="D16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D16" sqref="D16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D16" sqref="D16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D16" sqref="D16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D16" sqref="D16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D16" sqref="D16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D16" sqref="D16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D16" sqref="D16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D16" sqref="D16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D16" sqref="D16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D16" sqref="D16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D16" sqref="D16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D16" sqref="D16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D16" sqref="D16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D16" sqref="D16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D16" sqref="D16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D16" sqref="D16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D16" sqref="D16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D16" sqref="D16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D16" sqref="D16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D16" sqref="D16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D16" sqref="D16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D16" sqref="D16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D16" sqref="D16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D16" sqref="D16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D16" sqref="D16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D16" sqref="D16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D16" sqref="D16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D16" sqref="D16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D16" sqref="D16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D16" sqref="D16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D16" sqref="D16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D16" sqref="D16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D16" sqref="D16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D16" sqref="D16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D16" sqref="D16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D16" sqref="D16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D16" sqref="D16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D16" sqref="D16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D16" sqref="D16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D16" sqref="D16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D16" sqref="D16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D16" sqref="D16"/>
      <pageMargins left="0.7" right="0.7" top="0.75" bottom="0.75" header="0.3" footer="0.3"/>
      <pageSetup orientation="portrait" r:id="rId72"/>
    </customSheetView>
    <customSheetView guid="{9967D63C-4135-4BF7-A83B-0EC0A28A8504}" scale="110" showGridLines="0" topLeftCell="A3">
      <selection activeCell="D16" sqref="D16"/>
      <pageMargins left="0.7" right="0.7" top="0.75" bottom="0.75" header="0.3" footer="0.3"/>
      <pageSetup orientation="portrait" r:id="rId73"/>
    </customSheetView>
    <customSheetView guid="{28C5C254-2672-4A7F-9398-2FA6F99EE3FF}" scale="110" showGridLines="0" topLeftCell="A3">
      <selection activeCell="D16" sqref="D16"/>
      <pageMargins left="0.7" right="0.7" top="0.75" bottom="0.75" header="0.3" footer="0.3"/>
      <pageSetup orientation="portrait" r:id="rId74"/>
    </customSheetView>
    <customSheetView guid="{AE37E6D9-7485-4A75-9115-FDBD1A6E08D0}" scale="110" showGridLines="0" topLeftCell="A3">
      <selection activeCell="D16" sqref="D16"/>
      <pageMargins left="0.7" right="0.7" top="0.75" bottom="0.75" header="0.3" footer="0.3"/>
      <pageSetup orientation="portrait" r:id="rId75"/>
    </customSheetView>
    <customSheetView guid="{73745901-4C3A-49DD-83C4-0AEBB167DB63}" scale="110" showGridLines="0" topLeftCell="A3">
      <selection activeCell="D16" sqref="D16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3">
      <selection activeCell="D16" sqref="D16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6" sqref="D16"/>
      <pageMargins left="0.7" right="0.7" top="0.75" bottom="0.75" header="0.3" footer="0.3"/>
      <pageSetup orientation="portrait" r:id="rId78"/>
    </customSheetView>
  </customSheetViews>
  <mergeCells count="6">
    <mergeCell ref="B2:D2"/>
    <mergeCell ref="F2:H2"/>
    <mergeCell ref="J2:L2"/>
    <mergeCell ref="B13:C13"/>
    <mergeCell ref="F13:G13"/>
    <mergeCell ref="J13:K13"/>
  </mergeCells>
  <conditionalFormatting sqref="D13">
    <cfRule type="expression" dxfId="21" priority="3">
      <formula>D$13=D$14</formula>
    </cfRule>
  </conditionalFormatting>
  <conditionalFormatting sqref="H13">
    <cfRule type="expression" dxfId="20" priority="2">
      <formula>H$13=H$14</formula>
    </cfRule>
  </conditionalFormatting>
  <conditionalFormatting sqref="L13">
    <cfRule type="expression" dxfId="19" priority="1">
      <formula>L$13=L$14</formula>
    </cfRule>
  </conditionalFormatting>
  <pageMargins left="0.7" right="0.7" top="0.75" bottom="0.75" header="0.3" footer="0.3"/>
  <pageSetup orientation="portrait" r:id="rId79"/>
  <drawing r:id="rId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88E5-3B97-4464-8D0F-2D75CCE7C1E0}">
  <sheetPr codeName="Sheet6"/>
  <dimension ref="B2:L14"/>
  <sheetViews>
    <sheetView showGridLines="0" zoomScale="110" zoomScaleNormal="90" workbookViewId="0">
      <selection activeCell="L14" sqref="L14"/>
    </sheetView>
  </sheetViews>
  <sheetFormatPr defaultColWidth="9.109375" defaultRowHeight="18" x14ac:dyDescent="0.35"/>
  <cols>
    <col min="1" max="1" width="5.5546875" style="1" customWidth="1"/>
    <col min="2" max="2" width="17.109375" style="1" bestFit="1" customWidth="1"/>
    <col min="3" max="3" width="8.33203125" style="1" bestFit="1" customWidth="1"/>
    <col min="4" max="4" width="13.88671875" style="1" bestFit="1" customWidth="1"/>
    <col min="5" max="5" width="11.44140625" style="1" customWidth="1"/>
    <col min="6" max="6" width="17.109375" style="1" bestFit="1" customWidth="1"/>
    <col min="7" max="7" width="9.88671875" style="1" bestFit="1" customWidth="1"/>
    <col min="8" max="8" width="13.88671875" style="1" bestFit="1" customWidth="1"/>
    <col min="9" max="9" width="9.109375" style="1"/>
    <col min="10" max="10" width="17.109375" style="1" bestFit="1" customWidth="1"/>
    <col min="11" max="11" width="8.33203125" style="1" bestFit="1" customWidth="1"/>
    <col min="12" max="12" width="13.88671875" style="1" bestFit="1" customWidth="1"/>
    <col min="13" max="16384" width="9.109375" style="1"/>
  </cols>
  <sheetData>
    <row r="2" spans="2:12" x14ac:dyDescent="0.35">
      <c r="B2" s="19" t="s">
        <v>15</v>
      </c>
      <c r="C2" s="19"/>
      <c r="D2" s="19"/>
      <c r="F2" s="19" t="s">
        <v>16</v>
      </c>
      <c r="G2" s="19"/>
      <c r="H2" s="19"/>
      <c r="J2" s="19" t="s">
        <v>17</v>
      </c>
      <c r="K2" s="19"/>
      <c r="L2" s="19"/>
    </row>
    <row r="3" spans="2:12" x14ac:dyDescent="0.35">
      <c r="B3" s="6" t="s">
        <v>14</v>
      </c>
      <c r="C3" s="6" t="s">
        <v>13</v>
      </c>
      <c r="D3" s="6" t="s">
        <v>12</v>
      </c>
      <c r="E3" s="5"/>
      <c r="F3" s="6" t="s">
        <v>14</v>
      </c>
      <c r="G3" s="6" t="s">
        <v>13</v>
      </c>
      <c r="H3" s="6" t="s">
        <v>12</v>
      </c>
      <c r="I3" s="5"/>
      <c r="J3" s="6" t="s">
        <v>14</v>
      </c>
      <c r="K3" s="6" t="s">
        <v>13</v>
      </c>
      <c r="L3" s="6" t="s">
        <v>12</v>
      </c>
    </row>
    <row r="4" spans="2:12" x14ac:dyDescent="0.35">
      <c r="B4" s="2" t="s">
        <v>11</v>
      </c>
      <c r="C4" s="2">
        <v>7.85</v>
      </c>
      <c r="D4" s="2" t="s">
        <v>10</v>
      </c>
      <c r="E4" s="3" t="str">
        <f t="shared" ref="E4:E9" si="0">_xlfn.IFS(B4&gt;=6,"Yes, it is over 6")</f>
        <v>Yes, it is over 6</v>
      </c>
      <c r="F4" s="2" t="s">
        <v>11</v>
      </c>
      <c r="G4" s="2">
        <v>10.25</v>
      </c>
      <c r="H4" s="2" t="s">
        <v>10</v>
      </c>
      <c r="J4" s="2" t="s">
        <v>5</v>
      </c>
      <c r="K4" s="2">
        <v>9.65</v>
      </c>
      <c r="L4" s="2" t="s">
        <v>4</v>
      </c>
    </row>
    <row r="5" spans="2:12" x14ac:dyDescent="0.35">
      <c r="B5" s="2" t="s">
        <v>9</v>
      </c>
      <c r="C5" s="2">
        <v>3.25</v>
      </c>
      <c r="D5" s="2" t="s">
        <v>8</v>
      </c>
      <c r="E5" s="3" t="str">
        <f t="shared" si="0"/>
        <v>Yes, it is over 6</v>
      </c>
      <c r="F5" s="2" t="s">
        <v>11</v>
      </c>
      <c r="G5" s="2">
        <v>9.75</v>
      </c>
      <c r="H5" s="2" t="s">
        <v>10</v>
      </c>
      <c r="J5" s="2" t="s">
        <v>5</v>
      </c>
      <c r="K5" s="4">
        <v>5.5</v>
      </c>
      <c r="L5" s="2" t="s">
        <v>4</v>
      </c>
    </row>
    <row r="6" spans="2:12" ht="21" customHeight="1" x14ac:dyDescent="0.35">
      <c r="B6" s="2" t="s">
        <v>7</v>
      </c>
      <c r="C6" s="2">
        <v>12.5</v>
      </c>
      <c r="D6" s="2" t="s">
        <v>6</v>
      </c>
      <c r="E6" s="3" t="str">
        <f t="shared" si="0"/>
        <v>Yes, it is over 6</v>
      </c>
      <c r="F6" s="2" t="s">
        <v>1</v>
      </c>
      <c r="G6" s="2">
        <v>5.25</v>
      </c>
      <c r="H6" s="2" t="s">
        <v>0</v>
      </c>
      <c r="J6" s="2" t="s">
        <v>9</v>
      </c>
      <c r="K6" s="4">
        <v>4.5</v>
      </c>
      <c r="L6" s="2" t="s">
        <v>8</v>
      </c>
    </row>
    <row r="7" spans="2:12" x14ac:dyDescent="0.35">
      <c r="B7" s="2" t="s">
        <v>5</v>
      </c>
      <c r="C7" s="2">
        <v>6.35</v>
      </c>
      <c r="D7" s="2" t="s">
        <v>4</v>
      </c>
      <c r="E7" s="3" t="str">
        <f t="shared" si="0"/>
        <v>Yes, it is over 6</v>
      </c>
      <c r="F7" s="2" t="s">
        <v>3</v>
      </c>
      <c r="G7" s="2">
        <v>3.75</v>
      </c>
      <c r="H7" s="2" t="s">
        <v>2</v>
      </c>
      <c r="J7" s="2" t="s">
        <v>7</v>
      </c>
      <c r="K7" s="4">
        <v>10.25</v>
      </c>
      <c r="L7" s="2" t="s">
        <v>6</v>
      </c>
    </row>
    <row r="8" spans="2:12" x14ac:dyDescent="0.35">
      <c r="B8" s="2" t="s">
        <v>3</v>
      </c>
      <c r="C8" s="2">
        <v>2.5</v>
      </c>
      <c r="D8" s="2" t="s">
        <v>2</v>
      </c>
      <c r="E8" s="3" t="str">
        <f t="shared" si="0"/>
        <v>Yes, it is over 6</v>
      </c>
      <c r="F8" s="2" t="s">
        <v>7</v>
      </c>
      <c r="G8" s="4">
        <v>11.99</v>
      </c>
      <c r="H8" s="2" t="s">
        <v>6</v>
      </c>
      <c r="J8" s="2" t="s">
        <v>3</v>
      </c>
      <c r="K8" s="4">
        <v>6.5</v>
      </c>
      <c r="L8" s="2" t="s">
        <v>2</v>
      </c>
    </row>
    <row r="9" spans="2:12" x14ac:dyDescent="0.35">
      <c r="B9" s="2" t="s">
        <v>1</v>
      </c>
      <c r="C9" s="2">
        <v>6.5</v>
      </c>
      <c r="D9" s="2" t="s">
        <v>0</v>
      </c>
      <c r="E9" s="3" t="str">
        <f t="shared" si="0"/>
        <v>Yes, it is over 6</v>
      </c>
      <c r="F9" s="2" t="s">
        <v>9</v>
      </c>
      <c r="G9" s="4">
        <v>5.5</v>
      </c>
      <c r="H9" s="2" t="s">
        <v>8</v>
      </c>
      <c r="J9" s="2" t="s">
        <v>1</v>
      </c>
      <c r="K9" s="2">
        <v>9.25</v>
      </c>
      <c r="L9" s="2" t="s">
        <v>0</v>
      </c>
    </row>
    <row r="10" spans="2:12" x14ac:dyDescent="0.35">
      <c r="B10" s="2" t="s">
        <v>11</v>
      </c>
      <c r="C10" s="2">
        <v>8.75</v>
      </c>
      <c r="D10" s="2" t="s">
        <v>10</v>
      </c>
      <c r="F10" s="2" t="s">
        <v>5</v>
      </c>
      <c r="G10" s="4">
        <v>7</v>
      </c>
      <c r="H10" s="2" t="s">
        <v>4</v>
      </c>
      <c r="J10" s="2" t="s">
        <v>11</v>
      </c>
      <c r="K10" s="4">
        <v>7.4</v>
      </c>
      <c r="L10" s="2" t="s">
        <v>10</v>
      </c>
    </row>
    <row r="11" spans="2:12" x14ac:dyDescent="0.35">
      <c r="B11" s="2" t="s">
        <v>5</v>
      </c>
      <c r="C11" s="2">
        <v>4.6500000000000004</v>
      </c>
      <c r="D11" s="2" t="s">
        <v>4</v>
      </c>
      <c r="F11" s="2" t="s">
        <v>5</v>
      </c>
      <c r="G11" s="4">
        <v>4.5</v>
      </c>
      <c r="H11" s="2" t="s">
        <v>4</v>
      </c>
      <c r="J11" s="2" t="s">
        <v>11</v>
      </c>
      <c r="K11" s="2">
        <v>8.75</v>
      </c>
      <c r="L11" s="2" t="s">
        <v>10</v>
      </c>
    </row>
    <row r="13" spans="2:12" ht="45.75" customHeight="1" x14ac:dyDescent="0.35">
      <c r="B13" s="20" t="s">
        <v>33</v>
      </c>
      <c r="C13" s="20"/>
      <c r="D13" s="7">
        <f>COUNTA(B4:B11,F4:F11,J4:J11)</f>
        <v>24</v>
      </c>
      <c r="F13" s="20" t="s">
        <v>25</v>
      </c>
      <c r="G13" s="20"/>
      <c r="H13" s="7">
        <f>COUNTA(B7,B11,F10,F11,J4,J5)</f>
        <v>6</v>
      </c>
      <c r="J13" s="20" t="s">
        <v>26</v>
      </c>
      <c r="K13" s="20"/>
      <c r="L13" s="7">
        <f>COUNTA(D4,D10,H4,H5,L10,L11)</f>
        <v>6</v>
      </c>
    </row>
    <row r="14" spans="2:12" x14ac:dyDescent="0.35">
      <c r="D14" s="3">
        <f>COUNTA(B4:B11,F4:F11,J4:J11)</f>
        <v>24</v>
      </c>
      <c r="H14" s="3">
        <f>COUNTA(F10,B7,B11,F11,J5,J4)</f>
        <v>6</v>
      </c>
      <c r="L14" s="3">
        <f>COUNTA(D4,H5,L10,D10,H4,L11)</f>
        <v>6</v>
      </c>
    </row>
  </sheetData>
  <customSheetViews>
    <customSheetView guid="{576A445C-3D9A-438D-AC68-B679E3D65634}" scale="110" showGridLines="0" state="hidden">
      <selection activeCell="D16" sqref="D16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D16" sqref="D16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D16" sqref="D16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D16" sqref="D16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D16" sqref="D16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D16" sqref="D16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D16" sqref="D16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D16" sqref="D16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D16" sqref="D16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D16" sqref="D16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D16" sqref="D16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D16" sqref="D16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D16" sqref="D16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D16" sqref="D16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D16" sqref="D16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D16" sqref="D16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D16" sqref="D16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D16" sqref="D16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D16" sqref="D16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D16" sqref="D16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D16" sqref="D16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D16" sqref="D16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D16" sqref="D16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D16" sqref="D16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D16" sqref="D16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D16" sqref="D16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D16" sqref="D16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D16" sqref="D16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D16" sqref="D16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D16" sqref="D16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D16" sqref="D16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D16" sqref="D16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D16" sqref="D16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D16" sqref="D16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D16" sqref="D16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D16" sqref="D16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D16" sqref="D16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D16" sqref="D16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D16" sqref="D16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D16" sqref="D16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D16" sqref="D16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D16" sqref="D16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D16" sqref="D16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D16" sqref="D16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D16" sqref="D16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D16" sqref="D16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D16" sqref="D16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D16" sqref="D16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D16" sqref="D16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D16" sqref="D16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D16" sqref="D16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D16" sqref="D16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D16" sqref="D16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D16" sqref="D16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D16" sqref="D16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D16" sqref="D16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D16" sqref="D16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D16" sqref="D16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D16" sqref="D16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D16" sqref="D16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D16" sqref="D16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D16" sqref="D16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D16" sqref="D16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D16" sqref="D16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D16" sqref="D16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D16" sqref="D16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D16" sqref="D16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D16" sqref="D16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D16" sqref="D16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D16" sqref="D16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D16" sqref="D16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D16" sqref="D16"/>
      <pageMargins left="0.7" right="0.7" top="0.75" bottom="0.75" header="0.3" footer="0.3"/>
      <pageSetup orientation="portrait" r:id="rId72"/>
    </customSheetView>
    <customSheetView guid="{9967D63C-4135-4BF7-A83B-0EC0A28A8504}" scale="110" showGridLines="0">
      <selection activeCell="D16" sqref="D16"/>
      <pageMargins left="0.7" right="0.7" top="0.75" bottom="0.75" header="0.3" footer="0.3"/>
      <pageSetup orientation="portrait" r:id="rId73"/>
    </customSheetView>
    <customSheetView guid="{28C5C254-2672-4A7F-9398-2FA6F99EE3FF}" scale="110" showGridLines="0">
      <selection activeCell="D16" sqref="D16"/>
      <pageMargins left="0.7" right="0.7" top="0.75" bottom="0.75" header="0.3" footer="0.3"/>
      <pageSetup orientation="portrait" r:id="rId74"/>
    </customSheetView>
    <customSheetView guid="{AE37E6D9-7485-4A75-9115-FDBD1A6E08D0}" scale="110" showGridLines="0">
      <selection activeCell="D16" sqref="D16"/>
      <pageMargins left="0.7" right="0.7" top="0.75" bottom="0.75" header="0.3" footer="0.3"/>
      <pageSetup orientation="portrait" r:id="rId75"/>
    </customSheetView>
    <customSheetView guid="{73745901-4C3A-49DD-83C4-0AEBB167DB63}" scale="110" showGridLines="0" topLeftCell="A3">
      <selection activeCell="D16" sqref="D16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3">
      <selection activeCell="D16" sqref="D16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6" sqref="D16"/>
      <pageMargins left="0.7" right="0.7" top="0.75" bottom="0.75" header="0.3" footer="0.3"/>
      <pageSetup orientation="portrait" r:id="rId78"/>
    </customSheetView>
  </customSheetViews>
  <mergeCells count="6">
    <mergeCell ref="B2:D2"/>
    <mergeCell ref="F2:H2"/>
    <mergeCell ref="J2:L2"/>
    <mergeCell ref="B13:C13"/>
    <mergeCell ref="F13:G13"/>
    <mergeCell ref="J13:K13"/>
  </mergeCells>
  <conditionalFormatting sqref="D13">
    <cfRule type="expression" dxfId="18" priority="3">
      <formula>D$13=D$14</formula>
    </cfRule>
  </conditionalFormatting>
  <conditionalFormatting sqref="H13">
    <cfRule type="expression" dxfId="17" priority="2">
      <formula>H$13=H$14</formula>
    </cfRule>
  </conditionalFormatting>
  <conditionalFormatting sqref="L13">
    <cfRule type="expression" dxfId="16" priority="1">
      <formula>L$13=L$14</formula>
    </cfRule>
  </conditionalFormatting>
  <pageMargins left="0.7" right="0.7" top="0.75" bottom="0.75" header="0.3" footer="0.3"/>
  <pageSetup orientation="portrait" r:id="rId79"/>
  <drawing r:id="rId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118-F074-4A7A-A29F-10C594C8BB84}">
  <sheetPr codeName="Sheet8"/>
  <dimension ref="B1:L15"/>
  <sheetViews>
    <sheetView showGridLines="0" zoomScale="110" zoomScaleNormal="110" workbookViewId="0">
      <selection activeCell="L15" sqref="L15"/>
    </sheetView>
  </sheetViews>
  <sheetFormatPr defaultColWidth="9.109375" defaultRowHeight="18" x14ac:dyDescent="0.35"/>
  <cols>
    <col min="1" max="1" width="5.5546875" style="1" customWidth="1"/>
    <col min="2" max="2" width="17.109375" style="1" bestFit="1" customWidth="1"/>
    <col min="3" max="3" width="12.109375" style="1" customWidth="1"/>
    <col min="4" max="4" width="13.88671875" style="1" bestFit="1" customWidth="1"/>
    <col min="5" max="5" width="11.44140625" style="1" customWidth="1"/>
    <col min="6" max="6" width="17.109375" style="1" bestFit="1" customWidth="1"/>
    <col min="7" max="7" width="9.88671875" style="1" bestFit="1" customWidth="1"/>
    <col min="8" max="8" width="13.88671875" style="1" bestFit="1" customWidth="1"/>
    <col min="9" max="9" width="9.109375" style="1"/>
    <col min="10" max="10" width="17.109375" style="1" bestFit="1" customWidth="1"/>
    <col min="11" max="11" width="8.33203125" style="1" bestFit="1" customWidth="1"/>
    <col min="12" max="12" width="13.88671875" style="1" bestFit="1" customWidth="1"/>
    <col min="13" max="16384" width="9.109375" style="1"/>
  </cols>
  <sheetData>
    <row r="1" spans="2:12" ht="12.75" customHeight="1" x14ac:dyDescent="0.35"/>
    <row r="2" spans="2:12" ht="13.5" customHeight="1" x14ac:dyDescent="0.35"/>
    <row r="3" spans="2:12" x14ac:dyDescent="0.35">
      <c r="B3" s="19" t="s">
        <v>15</v>
      </c>
      <c r="C3" s="19"/>
      <c r="D3" s="19"/>
      <c r="F3" s="19" t="s">
        <v>16</v>
      </c>
      <c r="G3" s="19"/>
      <c r="H3" s="19"/>
      <c r="J3" s="19" t="s">
        <v>17</v>
      </c>
      <c r="K3" s="19"/>
      <c r="L3" s="19"/>
    </row>
    <row r="4" spans="2:12" x14ac:dyDescent="0.35">
      <c r="B4" s="6" t="s">
        <v>14</v>
      </c>
      <c r="C4" s="6" t="s">
        <v>13</v>
      </c>
      <c r="D4" s="6" t="s">
        <v>12</v>
      </c>
      <c r="E4" s="5"/>
      <c r="F4" s="6" t="s">
        <v>14</v>
      </c>
      <c r="G4" s="6" t="s">
        <v>13</v>
      </c>
      <c r="H4" s="6" t="s">
        <v>12</v>
      </c>
      <c r="I4" s="5"/>
      <c r="J4" s="6" t="s">
        <v>14</v>
      </c>
      <c r="K4" s="6" t="s">
        <v>13</v>
      </c>
      <c r="L4" s="6" t="s">
        <v>12</v>
      </c>
    </row>
    <row r="5" spans="2:12" x14ac:dyDescent="0.35">
      <c r="B5" s="2" t="s">
        <v>11</v>
      </c>
      <c r="C5" s="2">
        <v>12.85</v>
      </c>
      <c r="D5" s="2" t="s">
        <v>10</v>
      </c>
      <c r="E5" s="3" t="str">
        <f t="shared" ref="E5:E10" si="0">_xlfn.IFS(B5&gt;=6,"Yes, it is over 6")</f>
        <v>Yes, it is over 6</v>
      </c>
      <c r="F5" s="2" t="s">
        <v>11</v>
      </c>
      <c r="G5" s="2">
        <v>10.25</v>
      </c>
      <c r="H5" s="2" t="s">
        <v>10</v>
      </c>
      <c r="J5" s="2" t="s">
        <v>5</v>
      </c>
      <c r="K5" s="2">
        <v>9.65</v>
      </c>
      <c r="L5" s="2" t="s">
        <v>4</v>
      </c>
    </row>
    <row r="6" spans="2:12" x14ac:dyDescent="0.35">
      <c r="B6" s="2" t="s">
        <v>9</v>
      </c>
      <c r="C6" s="2">
        <v>3.25</v>
      </c>
      <c r="D6" s="2" t="s">
        <v>8</v>
      </c>
      <c r="E6" s="3" t="str">
        <f t="shared" si="0"/>
        <v>Yes, it is over 6</v>
      </c>
      <c r="F6" s="2" t="s">
        <v>11</v>
      </c>
      <c r="G6" s="2">
        <v>9.75</v>
      </c>
      <c r="H6" s="2" t="s">
        <v>10</v>
      </c>
      <c r="J6" s="2" t="s">
        <v>5</v>
      </c>
      <c r="K6" s="4">
        <v>5.5</v>
      </c>
      <c r="L6" s="2" t="s">
        <v>4</v>
      </c>
    </row>
    <row r="7" spans="2:12" ht="21" customHeight="1" x14ac:dyDescent="0.35">
      <c r="B7" s="2" t="s">
        <v>7</v>
      </c>
      <c r="C7" s="2">
        <v>7.75</v>
      </c>
      <c r="D7" s="2" t="s">
        <v>6</v>
      </c>
      <c r="E7" s="3" t="str">
        <f t="shared" si="0"/>
        <v>Yes, it is over 6</v>
      </c>
      <c r="F7" s="2" t="s">
        <v>1</v>
      </c>
      <c r="G7" s="2">
        <v>5.25</v>
      </c>
      <c r="H7" s="2" t="s">
        <v>0</v>
      </c>
      <c r="J7" s="2" t="s">
        <v>9</v>
      </c>
      <c r="K7" s="4">
        <v>4.5</v>
      </c>
      <c r="L7" s="2" t="s">
        <v>8</v>
      </c>
    </row>
    <row r="8" spans="2:12" x14ac:dyDescent="0.35">
      <c r="B8" s="2" t="s">
        <v>5</v>
      </c>
      <c r="C8" s="2">
        <v>6.35</v>
      </c>
      <c r="D8" s="2" t="s">
        <v>4</v>
      </c>
      <c r="E8" s="3" t="str">
        <f t="shared" si="0"/>
        <v>Yes, it is over 6</v>
      </c>
      <c r="F8" s="2" t="s">
        <v>3</v>
      </c>
      <c r="G8" s="2">
        <v>3.75</v>
      </c>
      <c r="H8" s="2" t="s">
        <v>2</v>
      </c>
      <c r="J8" s="2" t="s">
        <v>7</v>
      </c>
      <c r="K8" s="4">
        <v>10.25</v>
      </c>
      <c r="L8" s="2" t="s">
        <v>6</v>
      </c>
    </row>
    <row r="9" spans="2:12" x14ac:dyDescent="0.35">
      <c r="B9" s="2" t="s">
        <v>3</v>
      </c>
      <c r="C9" s="2">
        <v>3.25</v>
      </c>
      <c r="D9" s="2" t="s">
        <v>2</v>
      </c>
      <c r="E9" s="3" t="str">
        <f t="shared" si="0"/>
        <v>Yes, it is over 6</v>
      </c>
      <c r="F9" s="2" t="s">
        <v>7</v>
      </c>
      <c r="G9" s="4">
        <v>11.99</v>
      </c>
      <c r="H9" s="2" t="s">
        <v>6</v>
      </c>
      <c r="J9" s="2" t="s">
        <v>3</v>
      </c>
      <c r="K9" s="4">
        <v>6.5</v>
      </c>
      <c r="L9" s="2" t="s">
        <v>2</v>
      </c>
    </row>
    <row r="10" spans="2:12" x14ac:dyDescent="0.35">
      <c r="B10" s="2" t="s">
        <v>1</v>
      </c>
      <c r="C10" s="2">
        <v>6.5</v>
      </c>
      <c r="D10" s="2" t="s">
        <v>0</v>
      </c>
      <c r="E10" s="3" t="str">
        <f t="shared" si="0"/>
        <v>Yes, it is over 6</v>
      </c>
      <c r="F10" s="2" t="s">
        <v>9</v>
      </c>
      <c r="G10" s="4">
        <v>5.5</v>
      </c>
      <c r="H10" s="2" t="s">
        <v>8</v>
      </c>
      <c r="J10" s="2" t="s">
        <v>1</v>
      </c>
      <c r="K10" s="2">
        <v>9.25</v>
      </c>
      <c r="L10" s="2" t="s">
        <v>0</v>
      </c>
    </row>
    <row r="11" spans="2:12" x14ac:dyDescent="0.35">
      <c r="B11" s="2" t="s">
        <v>11</v>
      </c>
      <c r="C11" s="2">
        <v>8.75</v>
      </c>
      <c r="D11" s="2" t="s">
        <v>10</v>
      </c>
      <c r="F11" s="2" t="s">
        <v>5</v>
      </c>
      <c r="G11" s="4">
        <v>7</v>
      </c>
      <c r="H11" s="2" t="s">
        <v>4</v>
      </c>
      <c r="J11" s="2" t="s">
        <v>11</v>
      </c>
      <c r="K11" s="4">
        <v>7.4</v>
      </c>
      <c r="L11" s="2" t="s">
        <v>10</v>
      </c>
    </row>
    <row r="12" spans="2:12" x14ac:dyDescent="0.35">
      <c r="B12" s="2" t="s">
        <v>5</v>
      </c>
      <c r="C12" s="2">
        <v>4.6500000000000004</v>
      </c>
      <c r="D12" s="2" t="s">
        <v>4</v>
      </c>
      <c r="F12" s="2" t="s">
        <v>5</v>
      </c>
      <c r="G12" s="4">
        <v>4.5</v>
      </c>
      <c r="H12" s="2" t="s">
        <v>4</v>
      </c>
      <c r="J12" s="2" t="s">
        <v>11</v>
      </c>
      <c r="K12" s="2">
        <v>8.75</v>
      </c>
      <c r="L12" s="2" t="s">
        <v>10</v>
      </c>
    </row>
    <row r="13" spans="2:12" ht="9" customHeight="1" x14ac:dyDescent="0.35"/>
    <row r="14" spans="2:12" ht="48" customHeight="1" x14ac:dyDescent="0.35">
      <c r="B14" s="20" t="s">
        <v>29</v>
      </c>
      <c r="C14" s="20"/>
      <c r="D14" s="7">
        <f>MAX(C5:C12,G5:G12,K5:K12)</f>
        <v>12.85</v>
      </c>
      <c r="F14" s="20" t="s">
        <v>31</v>
      </c>
      <c r="G14" s="20"/>
      <c r="H14" s="7">
        <f>MAX(G5:G12,K5:K12)</f>
        <v>11.99</v>
      </c>
      <c r="J14" s="20" t="s">
        <v>32</v>
      </c>
      <c r="K14" s="20"/>
      <c r="L14" s="9">
        <f>MAX(K11:K12,G5:G6,C5,C11)</f>
        <v>12.85</v>
      </c>
    </row>
    <row r="15" spans="2:12" x14ac:dyDescent="0.35">
      <c r="D15" s="3">
        <f>MAX(C5:C12,G5:G12,K5:K12)</f>
        <v>12.85</v>
      </c>
      <c r="H15" s="3">
        <f>MAX(G5:G12,K5:K12)</f>
        <v>11.99</v>
      </c>
      <c r="L15" s="8">
        <f>MAX(G5:G6,K11:K12,C5,C11)</f>
        <v>12.85</v>
      </c>
    </row>
  </sheetData>
  <customSheetViews>
    <customSheetView guid="{576A445C-3D9A-438D-AC68-B679E3D65634}" scale="110" showGridLines="0" state="hidden">
      <selection activeCell="D12" sqref="D12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D12" sqref="D12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D12" sqref="D12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D12" sqref="D12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D12" sqref="D12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D12" sqref="D12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D12" sqref="D12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D12" sqref="D12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D12" sqref="D12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D12" sqref="D12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D12" sqref="D12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D12" sqref="D12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D12" sqref="D12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D12" sqref="D12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D12" sqref="D12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D12" sqref="D12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D12" sqref="D12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D12" sqref="D12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D12" sqref="D12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D12" sqref="D12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D12" sqref="D12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D12" sqref="D12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D12" sqref="D12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D12" sqref="D12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D12" sqref="D12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D12" sqref="D12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D12" sqref="D12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D12" sqref="D12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D12" sqref="D12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D12" sqref="D12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D12" sqref="D12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D12" sqref="D12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D12" sqref="D12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D12" sqref="D12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D12" sqref="D12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D12" sqref="D12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D12" sqref="D12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D12" sqref="D12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D12" sqref="D12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D12" sqref="D12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D12" sqref="D12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D12" sqref="D12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D12" sqref="D12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D12" sqref="D12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D12" sqref="D12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D12" sqref="D12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D12" sqref="D12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D12" sqref="D12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D12" sqref="D12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D12" sqref="D12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D12" sqref="D12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D12" sqref="D12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D12" sqref="D12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D12" sqref="D12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D12" sqref="D12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D12" sqref="D12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D12" sqref="D12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D12" sqref="D12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D12" sqref="D12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D12" sqref="D12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D12" sqref="D12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D12" sqref="D12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D12" sqref="D12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D12" sqref="D12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D12" sqref="D12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D12" sqref="D12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D12" sqref="D12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D12" sqref="D12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D12" sqref="D12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D12" sqref="D12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D12" sqref="D12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D12" sqref="D12"/>
      <pageMargins left="0.7" right="0.7" top="0.75" bottom="0.75" header="0.3" footer="0.3"/>
      <pageSetup orientation="portrait" r:id="rId72"/>
    </customSheetView>
    <customSheetView guid="{9967D63C-4135-4BF7-A83B-0EC0A28A8504}" scale="110" showGridLines="0">
      <selection activeCell="D12" sqref="D12"/>
      <pageMargins left="0.7" right="0.7" top="0.75" bottom="0.75" header="0.3" footer="0.3"/>
      <pageSetup orientation="portrait" r:id="rId73"/>
    </customSheetView>
    <customSheetView guid="{28C5C254-2672-4A7F-9398-2FA6F99EE3FF}" scale="110" showGridLines="0">
      <selection activeCell="D12" sqref="D12"/>
      <pageMargins left="0.7" right="0.7" top="0.75" bottom="0.75" header="0.3" footer="0.3"/>
      <pageSetup orientation="portrait" r:id="rId74"/>
    </customSheetView>
    <customSheetView guid="{AE37E6D9-7485-4A75-9115-FDBD1A6E08D0}" scale="110" showGridLines="0">
      <selection activeCell="D12" sqref="D12"/>
      <pageMargins left="0.7" right="0.7" top="0.75" bottom="0.75" header="0.3" footer="0.3"/>
      <pageSetup orientation="portrait" r:id="rId75"/>
    </customSheetView>
    <customSheetView guid="{73745901-4C3A-49DD-83C4-0AEBB167DB63}" scale="110" showGridLines="0">
      <selection activeCell="D12" sqref="D12"/>
      <pageMargins left="0.7" right="0.7" top="0.75" bottom="0.75" header="0.3" footer="0.3"/>
      <pageSetup orientation="portrait" r:id="rId76"/>
    </customSheetView>
    <customSheetView guid="{5B82F60B-B869-45D3-9A7D-2B843E789197}" scale="110" showGridLines="0" topLeftCell="A3">
      <selection activeCell="D17" sqref="D17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7" sqref="D17"/>
      <pageMargins left="0.7" right="0.7" top="0.75" bottom="0.75" header="0.3" footer="0.3"/>
      <pageSetup orientation="portrait" r:id="rId78"/>
    </customSheetView>
  </customSheetViews>
  <mergeCells count="6">
    <mergeCell ref="B3:D3"/>
    <mergeCell ref="F3:H3"/>
    <mergeCell ref="J3:L3"/>
    <mergeCell ref="B14:C14"/>
    <mergeCell ref="F14:G14"/>
    <mergeCell ref="J14:K14"/>
  </mergeCells>
  <conditionalFormatting sqref="D14">
    <cfRule type="expression" dxfId="15" priority="3">
      <formula>D$14=D$15</formula>
    </cfRule>
  </conditionalFormatting>
  <conditionalFormatting sqref="H14">
    <cfRule type="expression" dxfId="14" priority="2">
      <formula>H$14=H$15</formula>
    </cfRule>
  </conditionalFormatting>
  <conditionalFormatting sqref="L14">
    <cfRule type="expression" dxfId="13" priority="1">
      <formula>L$14=L$15</formula>
    </cfRule>
  </conditionalFormatting>
  <pageMargins left="0.7" right="0.7" top="0.75" bottom="0.75" header="0.3" footer="0.3"/>
  <pageSetup orientation="portrait" r:id="rId79"/>
  <ignoredErrors>
    <ignoredError sqref="L15" formulaRange="1"/>
  </ignoredErrors>
  <drawing r:id="rId8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4EB5-C922-48EC-8C96-38C6CC419661}">
  <sheetPr codeName="Sheet9"/>
  <dimension ref="B2:L14"/>
  <sheetViews>
    <sheetView showGridLines="0" zoomScale="110" zoomScaleNormal="110" workbookViewId="0">
      <selection activeCell="L14" sqref="L14"/>
    </sheetView>
  </sheetViews>
  <sheetFormatPr defaultColWidth="9.109375" defaultRowHeight="18" x14ac:dyDescent="0.35"/>
  <cols>
    <col min="1" max="1" width="6.44140625" style="1" customWidth="1"/>
    <col min="2" max="2" width="17.109375" style="1" bestFit="1" customWidth="1"/>
    <col min="3" max="3" width="8.33203125" style="1" bestFit="1" customWidth="1"/>
    <col min="4" max="4" width="13.88671875" style="1" bestFit="1" customWidth="1"/>
    <col min="5" max="5" width="11.44140625" style="1" customWidth="1"/>
    <col min="6" max="6" width="17.109375" style="1" bestFit="1" customWidth="1"/>
    <col min="7" max="7" width="9.88671875" style="1" bestFit="1" customWidth="1"/>
    <col min="8" max="8" width="13.88671875" style="1" bestFit="1" customWidth="1"/>
    <col min="9" max="9" width="9.109375" style="1"/>
    <col min="10" max="10" width="17.109375" style="1" bestFit="1" customWidth="1"/>
    <col min="11" max="11" width="8.33203125" style="1" bestFit="1" customWidth="1"/>
    <col min="12" max="12" width="13.88671875" style="1" bestFit="1" customWidth="1"/>
    <col min="13" max="16384" width="9.109375" style="1"/>
  </cols>
  <sheetData>
    <row r="2" spans="2:12" x14ac:dyDescent="0.35">
      <c r="B2" s="19" t="s">
        <v>15</v>
      </c>
      <c r="C2" s="19"/>
      <c r="D2" s="19"/>
      <c r="F2" s="19" t="s">
        <v>16</v>
      </c>
      <c r="G2" s="19"/>
      <c r="H2" s="19"/>
      <c r="J2" s="19" t="s">
        <v>17</v>
      </c>
      <c r="K2" s="19"/>
      <c r="L2" s="19"/>
    </row>
    <row r="3" spans="2:12" x14ac:dyDescent="0.35">
      <c r="B3" s="6" t="s">
        <v>14</v>
      </c>
      <c r="C3" s="6" t="s">
        <v>13</v>
      </c>
      <c r="D3" s="6" t="s">
        <v>12</v>
      </c>
      <c r="E3" s="5"/>
      <c r="F3" s="6" t="s">
        <v>14</v>
      </c>
      <c r="G3" s="6" t="s">
        <v>13</v>
      </c>
      <c r="H3" s="6" t="s">
        <v>12</v>
      </c>
      <c r="I3" s="5"/>
      <c r="J3" s="6" t="s">
        <v>14</v>
      </c>
      <c r="K3" s="6" t="s">
        <v>13</v>
      </c>
      <c r="L3" s="6" t="s">
        <v>12</v>
      </c>
    </row>
    <row r="4" spans="2:12" x14ac:dyDescent="0.35">
      <c r="B4" s="2" t="s">
        <v>11</v>
      </c>
      <c r="C4" s="2">
        <v>7.85</v>
      </c>
      <c r="D4" s="2" t="s">
        <v>10</v>
      </c>
      <c r="E4" s="3" t="str">
        <f t="shared" ref="E4:E9" si="0">_xlfn.IFS(B4&gt;=6,"Yes, it is over 6")</f>
        <v>Yes, it is over 6</v>
      </c>
      <c r="F4" s="2" t="s">
        <v>11</v>
      </c>
      <c r="G4" s="2">
        <v>10.25</v>
      </c>
      <c r="H4" s="2" t="s">
        <v>10</v>
      </c>
      <c r="J4" s="2" t="s">
        <v>5</v>
      </c>
      <c r="K4" s="2">
        <v>9.65</v>
      </c>
      <c r="L4" s="2" t="s">
        <v>4</v>
      </c>
    </row>
    <row r="5" spans="2:12" x14ac:dyDescent="0.35">
      <c r="B5" s="2" t="s">
        <v>9</v>
      </c>
      <c r="C5" s="2">
        <v>3.25</v>
      </c>
      <c r="D5" s="2" t="s">
        <v>8</v>
      </c>
      <c r="E5" s="3" t="str">
        <f t="shared" si="0"/>
        <v>Yes, it is over 6</v>
      </c>
      <c r="F5" s="2" t="s">
        <v>11</v>
      </c>
      <c r="G5" s="2">
        <v>9.75</v>
      </c>
      <c r="H5" s="2" t="s">
        <v>10</v>
      </c>
      <c r="J5" s="2" t="s">
        <v>5</v>
      </c>
      <c r="K5" s="4">
        <v>5.5</v>
      </c>
      <c r="L5" s="2" t="s">
        <v>4</v>
      </c>
    </row>
    <row r="6" spans="2:12" ht="21" customHeight="1" x14ac:dyDescent="0.35">
      <c r="B6" s="2" t="s">
        <v>7</v>
      </c>
      <c r="C6" s="2">
        <v>12.5</v>
      </c>
      <c r="D6" s="2" t="s">
        <v>6</v>
      </c>
      <c r="E6" s="3" t="str">
        <f t="shared" si="0"/>
        <v>Yes, it is over 6</v>
      </c>
      <c r="F6" s="2" t="s">
        <v>1</v>
      </c>
      <c r="G6" s="2">
        <v>5.25</v>
      </c>
      <c r="H6" s="2" t="s">
        <v>0</v>
      </c>
      <c r="J6" s="2" t="s">
        <v>9</v>
      </c>
      <c r="K6" s="4">
        <v>4.5</v>
      </c>
      <c r="L6" s="2" t="s">
        <v>8</v>
      </c>
    </row>
    <row r="7" spans="2:12" x14ac:dyDescent="0.35">
      <c r="B7" s="2" t="s">
        <v>5</v>
      </c>
      <c r="C7" s="2">
        <v>6.35</v>
      </c>
      <c r="D7" s="2" t="s">
        <v>4</v>
      </c>
      <c r="E7" s="3" t="str">
        <f t="shared" si="0"/>
        <v>Yes, it is over 6</v>
      </c>
      <c r="F7" s="2" t="s">
        <v>3</v>
      </c>
      <c r="G7" s="2">
        <v>3.75</v>
      </c>
      <c r="H7" s="2" t="s">
        <v>2</v>
      </c>
      <c r="J7" s="2" t="s">
        <v>7</v>
      </c>
      <c r="K7" s="4">
        <v>10.25</v>
      </c>
      <c r="L7" s="2" t="s">
        <v>6</v>
      </c>
    </row>
    <row r="8" spans="2:12" x14ac:dyDescent="0.35">
      <c r="B8" s="2" t="s">
        <v>3</v>
      </c>
      <c r="C8" s="2">
        <v>2.5</v>
      </c>
      <c r="D8" s="2" t="s">
        <v>2</v>
      </c>
      <c r="E8" s="3" t="str">
        <f t="shared" si="0"/>
        <v>Yes, it is over 6</v>
      </c>
      <c r="F8" s="2" t="s">
        <v>7</v>
      </c>
      <c r="G8" s="4">
        <v>11.99</v>
      </c>
      <c r="H8" s="2" t="s">
        <v>6</v>
      </c>
      <c r="J8" s="2" t="s">
        <v>3</v>
      </c>
      <c r="K8" s="4">
        <v>6.5</v>
      </c>
      <c r="L8" s="2" t="s">
        <v>2</v>
      </c>
    </row>
    <row r="9" spans="2:12" x14ac:dyDescent="0.35">
      <c r="B9" s="2" t="s">
        <v>1</v>
      </c>
      <c r="C9" s="2">
        <v>6.5</v>
      </c>
      <c r="D9" s="2" t="s">
        <v>0</v>
      </c>
      <c r="E9" s="3" t="str">
        <f t="shared" si="0"/>
        <v>Yes, it is over 6</v>
      </c>
      <c r="F9" s="2" t="s">
        <v>9</v>
      </c>
      <c r="G9" s="4">
        <v>5.5</v>
      </c>
      <c r="H9" s="2" t="s">
        <v>8</v>
      </c>
      <c r="J9" s="2" t="s">
        <v>1</v>
      </c>
      <c r="K9" s="2">
        <v>9.25</v>
      </c>
      <c r="L9" s="2" t="s">
        <v>0</v>
      </c>
    </row>
    <row r="10" spans="2:12" x14ac:dyDescent="0.35">
      <c r="B10" s="2" t="s">
        <v>11</v>
      </c>
      <c r="C10" s="2">
        <v>8.75</v>
      </c>
      <c r="D10" s="2" t="s">
        <v>10</v>
      </c>
      <c r="F10" s="2" t="s">
        <v>5</v>
      </c>
      <c r="G10" s="4">
        <v>2.5</v>
      </c>
      <c r="H10" s="2" t="s">
        <v>4</v>
      </c>
      <c r="J10" s="2" t="s">
        <v>11</v>
      </c>
      <c r="K10" s="4">
        <v>7.4</v>
      </c>
      <c r="L10" s="2" t="s">
        <v>10</v>
      </c>
    </row>
    <row r="11" spans="2:12" x14ac:dyDescent="0.35">
      <c r="B11" s="2" t="s">
        <v>5</v>
      </c>
      <c r="C11" s="2">
        <v>4.6500000000000004</v>
      </c>
      <c r="D11" s="2" t="s">
        <v>4</v>
      </c>
      <c r="F11" s="2" t="s">
        <v>5</v>
      </c>
      <c r="G11" s="4">
        <v>4.5</v>
      </c>
      <c r="H11" s="2" t="s">
        <v>4</v>
      </c>
      <c r="J11" s="2" t="s">
        <v>11</v>
      </c>
      <c r="K11" s="2">
        <v>8.75</v>
      </c>
      <c r="L11" s="2" t="s">
        <v>10</v>
      </c>
    </row>
    <row r="13" spans="2:12" ht="45.75" customHeight="1" x14ac:dyDescent="0.35">
      <c r="B13" s="20" t="s">
        <v>30</v>
      </c>
      <c r="C13" s="20"/>
      <c r="D13" s="7">
        <f>MIN(C4:C11,G4:G11,K4:K11)</f>
        <v>2.5</v>
      </c>
      <c r="F13" s="20" t="s">
        <v>34</v>
      </c>
      <c r="G13" s="20"/>
      <c r="H13" s="7">
        <f>MIN(G4:G11,K4:K11)</f>
        <v>2.5</v>
      </c>
      <c r="J13" s="20" t="s">
        <v>35</v>
      </c>
      <c r="K13" s="20"/>
      <c r="L13" s="9">
        <f>MIN(C4,C10,G4,G5,K10,K11)</f>
        <v>7.4</v>
      </c>
    </row>
    <row r="14" spans="2:12" x14ac:dyDescent="0.35">
      <c r="D14" s="3">
        <f>MIN(C4:C11,G4:G11,K4:K11)</f>
        <v>2.5</v>
      </c>
      <c r="H14" s="3">
        <f>MIN(G4:G11,K4:K11)</f>
        <v>2.5</v>
      </c>
      <c r="L14" s="8">
        <f>MIN(G4:G5,K10:K11,C4,C10)</f>
        <v>7.4</v>
      </c>
    </row>
  </sheetData>
  <customSheetViews>
    <customSheetView guid="{576A445C-3D9A-438D-AC68-B679E3D65634}" scale="110" showGridLines="0" state="hidden">
      <selection activeCell="F16" sqref="F16:G16"/>
      <pageMargins left="0.7" right="0.7" top="0.75" bottom="0.75" header="0.3" footer="0.3"/>
      <pageSetup orientation="portrait" r:id="rId1"/>
    </customSheetView>
    <customSheetView guid="{C1FEC2CE-0AE0-4F12-8438-BD3D230D3830}" scale="110" showGridLines="0" state="hidden">
      <selection activeCell="F16" sqref="F16:G16"/>
      <pageMargins left="0.7" right="0.7" top="0.75" bottom="0.75" header="0.3" footer="0.3"/>
      <pageSetup orientation="portrait" r:id="rId2"/>
    </customSheetView>
    <customSheetView guid="{A3C7F73E-8288-4122-801A-9A426BB0DFB8}" scale="110" showGridLines="0" state="hidden">
      <selection activeCell="F16" sqref="F16:G16"/>
      <pageMargins left="0.7" right="0.7" top="0.75" bottom="0.75" header="0.3" footer="0.3"/>
      <pageSetup orientation="portrait" r:id="rId3"/>
    </customSheetView>
    <customSheetView guid="{F102CDDA-1DB7-4BD5-8A8F-CD5640485596}" scale="110" showGridLines="0" state="hidden">
      <selection activeCell="F16" sqref="F16:G16"/>
      <pageMargins left="0.7" right="0.7" top="0.75" bottom="0.75" header="0.3" footer="0.3"/>
      <pageSetup orientation="portrait" r:id="rId4"/>
    </customSheetView>
    <customSheetView guid="{E18774DE-EF27-4708-91D7-FE2A7EE4C992}" scale="110" showGridLines="0" state="hidden">
      <selection activeCell="F16" sqref="F16:G16"/>
      <pageMargins left="0.7" right="0.7" top="0.75" bottom="0.75" header="0.3" footer="0.3"/>
      <pageSetup orientation="portrait" r:id="rId5"/>
    </customSheetView>
    <customSheetView guid="{E3977DAC-58A9-43A5-A2CD-037AE84A3934}" scale="110" showGridLines="0" state="hidden">
      <selection activeCell="F16" sqref="F16:G16"/>
      <pageMargins left="0.7" right="0.7" top="0.75" bottom="0.75" header="0.3" footer="0.3"/>
      <pageSetup orientation="portrait" r:id="rId6"/>
    </customSheetView>
    <customSheetView guid="{0BFB30CE-F6D9-44B3-99BA-62858BF46600}" scale="110" showGridLines="0" state="hidden">
      <selection activeCell="F16" sqref="F16:G16"/>
      <pageMargins left="0.7" right="0.7" top="0.75" bottom="0.75" header="0.3" footer="0.3"/>
      <pageSetup orientation="portrait" r:id="rId7"/>
    </customSheetView>
    <customSheetView guid="{EF2006E2-DE9B-4938-AD6F-8255BE7D529F}" scale="110" showGridLines="0" state="hidden">
      <selection activeCell="F16" sqref="F16:G16"/>
      <pageMargins left="0.7" right="0.7" top="0.75" bottom="0.75" header="0.3" footer="0.3"/>
      <pageSetup orientation="portrait" r:id="rId8"/>
    </customSheetView>
    <customSheetView guid="{5B4753E1-B7DC-40C2-A28F-B07A6CB075FE}" scale="110" showGridLines="0" state="hidden">
      <selection activeCell="F16" sqref="F16:G16"/>
      <pageMargins left="0.7" right="0.7" top="0.75" bottom="0.75" header="0.3" footer="0.3"/>
      <pageSetup orientation="portrait" r:id="rId9"/>
    </customSheetView>
    <customSheetView guid="{672B3D91-11D6-418C-A856-9FF74CE5E6FB}" scale="110" showGridLines="0" state="hidden">
      <selection activeCell="F16" sqref="F16:G16"/>
      <pageMargins left="0.7" right="0.7" top="0.75" bottom="0.75" header="0.3" footer="0.3"/>
      <pageSetup orientation="portrait" r:id="rId10"/>
    </customSheetView>
    <customSheetView guid="{E712F22D-DF79-4936-B86B-186E637372BF}" scale="110" showGridLines="0" state="hidden">
      <selection activeCell="F16" sqref="F16:G16"/>
      <pageMargins left="0.7" right="0.7" top="0.75" bottom="0.75" header="0.3" footer="0.3"/>
      <pageSetup orientation="portrait" r:id="rId11"/>
    </customSheetView>
    <customSheetView guid="{F716839F-5448-40FC-95BC-286199FD6764}" scale="110" showGridLines="0" state="hidden">
      <selection activeCell="F16" sqref="F16:G16"/>
      <pageMargins left="0.7" right="0.7" top="0.75" bottom="0.75" header="0.3" footer="0.3"/>
      <pageSetup orientation="portrait" r:id="rId12"/>
    </customSheetView>
    <customSheetView guid="{8EBF087E-11C5-42EE-B564-FAEE72C86C17}" scale="110" showGridLines="0" state="hidden">
      <selection activeCell="F16" sqref="F16:G16"/>
      <pageMargins left="0.7" right="0.7" top="0.75" bottom="0.75" header="0.3" footer="0.3"/>
      <pageSetup orientation="portrait" r:id="rId13"/>
    </customSheetView>
    <customSheetView guid="{6B1EB7F4-EF59-450E-A531-475C3A6E6150}" scale="110" showGridLines="0" state="hidden">
      <selection activeCell="F16" sqref="F16:G16"/>
      <pageMargins left="0.7" right="0.7" top="0.75" bottom="0.75" header="0.3" footer="0.3"/>
      <pageSetup orientation="portrait" r:id="rId14"/>
    </customSheetView>
    <customSheetView guid="{8F332A92-7271-4FEC-B085-C15AA232FE21}" scale="110" showGridLines="0" state="hidden">
      <selection activeCell="F16" sqref="F16:G16"/>
      <pageMargins left="0.7" right="0.7" top="0.75" bottom="0.75" header="0.3" footer="0.3"/>
      <pageSetup orientation="portrait" r:id="rId15"/>
    </customSheetView>
    <customSheetView guid="{F2A17A28-A3DF-492D-BAE9-AAEF2A13397B}" scale="110" showGridLines="0" state="hidden">
      <selection activeCell="F16" sqref="F16:G16"/>
      <pageMargins left="0.7" right="0.7" top="0.75" bottom="0.75" header="0.3" footer="0.3"/>
      <pageSetup orientation="portrait" r:id="rId16"/>
    </customSheetView>
    <customSheetView guid="{4F11E31F-E14C-416D-BB97-C8CE74658FBE}" scale="110" showGridLines="0" state="hidden">
      <selection activeCell="F16" sqref="F16:G16"/>
      <pageMargins left="0.7" right="0.7" top="0.75" bottom="0.75" header="0.3" footer="0.3"/>
      <pageSetup orientation="portrait" r:id="rId17"/>
    </customSheetView>
    <customSheetView guid="{C090DFAD-A23A-4678-87F2-095D84EBDDE8}" scale="110" showGridLines="0" state="hidden">
      <selection activeCell="F16" sqref="F16:G16"/>
      <pageMargins left="0.7" right="0.7" top="0.75" bottom="0.75" header="0.3" footer="0.3"/>
      <pageSetup orientation="portrait" r:id="rId18"/>
    </customSheetView>
    <customSheetView guid="{A5292A6B-6F92-4AB3-B051-EF87F39FC489}" scale="110" showGridLines="0" state="hidden">
      <selection activeCell="F16" sqref="F16:G16"/>
      <pageMargins left="0.7" right="0.7" top="0.75" bottom="0.75" header="0.3" footer="0.3"/>
      <pageSetup orientation="portrait" r:id="rId19"/>
    </customSheetView>
    <customSheetView guid="{6194C141-D0A1-4D58-BA55-90A184525AC3}" scale="110" showGridLines="0" state="hidden">
      <selection activeCell="F16" sqref="F16:G16"/>
      <pageMargins left="0.7" right="0.7" top="0.75" bottom="0.75" header="0.3" footer="0.3"/>
      <pageSetup orientation="portrait" r:id="rId20"/>
    </customSheetView>
    <customSheetView guid="{7A7FC9A5-F2B5-4894-82BC-4528575F10D4}" scale="110" showGridLines="0" state="hidden">
      <selection activeCell="F16" sqref="F16:G16"/>
      <pageMargins left="0.7" right="0.7" top="0.75" bottom="0.75" header="0.3" footer="0.3"/>
      <pageSetup orientation="portrait" r:id="rId21"/>
    </customSheetView>
    <customSheetView guid="{EBA5E9C4-A2DB-4DF0-BF75-1243E968318E}" scale="110" showGridLines="0" state="hidden">
      <selection activeCell="F16" sqref="F16:G16"/>
      <pageMargins left="0.7" right="0.7" top="0.75" bottom="0.75" header="0.3" footer="0.3"/>
      <pageSetup orientation="portrait" r:id="rId22"/>
    </customSheetView>
    <customSheetView guid="{C7330417-67A9-44CF-917F-5F5E2F191AD4}" scale="110" showGridLines="0" state="hidden">
      <selection activeCell="F16" sqref="F16:G16"/>
      <pageMargins left="0.7" right="0.7" top="0.75" bottom="0.75" header="0.3" footer="0.3"/>
      <pageSetup orientation="portrait" r:id="rId23"/>
    </customSheetView>
    <customSheetView guid="{47C01131-7443-4080-A2BB-6B6AA35C6913}" scale="110" showGridLines="0" state="hidden">
      <selection activeCell="F16" sqref="F16:G16"/>
      <pageMargins left="0.7" right="0.7" top="0.75" bottom="0.75" header="0.3" footer="0.3"/>
      <pageSetup orientation="portrait" r:id="rId24"/>
    </customSheetView>
    <customSheetView guid="{19DA6E7F-8950-4769-9BBE-2798EFA465A3}" scale="110" showGridLines="0" state="hidden">
      <selection activeCell="F16" sqref="F16:G16"/>
      <pageMargins left="0.7" right="0.7" top="0.75" bottom="0.75" header="0.3" footer="0.3"/>
      <pageSetup orientation="portrait" r:id="rId25"/>
    </customSheetView>
    <customSheetView guid="{F3CB97AD-592C-4B6E-8AE3-1CD47479060C}" scale="110" showGridLines="0" state="hidden">
      <selection activeCell="F16" sqref="F16:G16"/>
      <pageMargins left="0.7" right="0.7" top="0.75" bottom="0.75" header="0.3" footer="0.3"/>
      <pageSetup orientation="portrait" r:id="rId26"/>
    </customSheetView>
    <customSheetView guid="{422703F6-63C4-435C-AFE7-1030286678F6}" scale="110" showGridLines="0" state="hidden">
      <selection activeCell="F16" sqref="F16:G16"/>
      <pageMargins left="0.7" right="0.7" top="0.75" bottom="0.75" header="0.3" footer="0.3"/>
      <pageSetup orientation="portrait" r:id="rId27"/>
    </customSheetView>
    <customSheetView guid="{02D27969-4CD1-473E-A0E8-856AB0664DE8}" scale="110" showGridLines="0" state="hidden">
      <selection activeCell="F16" sqref="F16:G16"/>
      <pageMargins left="0.7" right="0.7" top="0.75" bottom="0.75" header="0.3" footer="0.3"/>
      <pageSetup orientation="portrait" r:id="rId28"/>
    </customSheetView>
    <customSheetView guid="{1920E7A3-1C9F-4320-81BB-D11544051025}" scale="110" showGridLines="0" state="hidden">
      <selection activeCell="F16" sqref="F16:G16"/>
      <pageMargins left="0.7" right="0.7" top="0.75" bottom="0.75" header="0.3" footer="0.3"/>
      <pageSetup orientation="portrait" r:id="rId29"/>
    </customSheetView>
    <customSheetView guid="{EC7537C6-1678-41C1-B788-EF4AFFECF769}" scale="110" showGridLines="0" state="hidden">
      <selection activeCell="F16" sqref="F16:G16"/>
      <pageMargins left="0.7" right="0.7" top="0.75" bottom="0.75" header="0.3" footer="0.3"/>
      <pageSetup orientation="portrait" r:id="rId30"/>
    </customSheetView>
    <customSheetView guid="{E4FF7DB9-14DF-49DB-9F59-1898DDED4DCE}" scale="110" showGridLines="0" state="hidden">
      <selection activeCell="F16" sqref="F16:G16"/>
      <pageMargins left="0.7" right="0.7" top="0.75" bottom="0.75" header="0.3" footer="0.3"/>
      <pageSetup orientation="portrait" r:id="rId31"/>
    </customSheetView>
    <customSheetView guid="{9AFCAA87-4888-4976-A7C9-C06A34CB6C97}" scale="110" showGridLines="0" state="hidden">
      <selection activeCell="F16" sqref="F16:G16"/>
      <pageMargins left="0.7" right="0.7" top="0.75" bottom="0.75" header="0.3" footer="0.3"/>
      <pageSetup orientation="portrait" r:id="rId32"/>
    </customSheetView>
    <customSheetView guid="{15D7A002-B247-4A6B-A16B-61BDD9B0066A}" scale="110" showGridLines="0" state="hidden">
      <selection activeCell="F16" sqref="F16:G16"/>
      <pageMargins left="0.7" right="0.7" top="0.75" bottom="0.75" header="0.3" footer="0.3"/>
      <pageSetup orientation="portrait" r:id="rId33"/>
    </customSheetView>
    <customSheetView guid="{F789A6E6-3D06-4D93-BF02-46FA1A2548B2}" scale="110" showGridLines="0" state="hidden">
      <selection activeCell="F16" sqref="F16:G16"/>
      <pageMargins left="0.7" right="0.7" top="0.75" bottom="0.75" header="0.3" footer="0.3"/>
      <pageSetup orientation="portrait" r:id="rId34"/>
    </customSheetView>
    <customSheetView guid="{629A478C-29B1-4F25-A016-63CE32A1627F}" scale="110" showGridLines="0" state="hidden">
      <selection activeCell="F16" sqref="F16:G16"/>
      <pageMargins left="0.7" right="0.7" top="0.75" bottom="0.75" header="0.3" footer="0.3"/>
      <pageSetup orientation="portrait" r:id="rId35"/>
    </customSheetView>
    <customSheetView guid="{51BA8A3D-4711-49ED-89E2-EBC09DF2AEDC}" scale="110" showGridLines="0" state="hidden">
      <selection activeCell="F16" sqref="F16:G16"/>
      <pageMargins left="0.7" right="0.7" top="0.75" bottom="0.75" header="0.3" footer="0.3"/>
      <pageSetup orientation="portrait" r:id="rId36"/>
    </customSheetView>
    <customSheetView guid="{25A4A7C0-9593-456C-861C-76D101D3FE93}" scale="110" showGridLines="0" state="hidden">
      <selection activeCell="F16" sqref="F16:G16"/>
      <pageMargins left="0.7" right="0.7" top="0.75" bottom="0.75" header="0.3" footer="0.3"/>
      <pageSetup orientation="portrait" r:id="rId37"/>
    </customSheetView>
    <customSheetView guid="{95D39BA8-2B16-4954-ABAC-09AD33A86339}" scale="110" showGridLines="0" state="hidden">
      <selection activeCell="F16" sqref="F16:G16"/>
      <pageMargins left="0.7" right="0.7" top="0.75" bottom="0.75" header="0.3" footer="0.3"/>
      <pageSetup orientation="portrait" r:id="rId38"/>
    </customSheetView>
    <customSheetView guid="{C65059E8-30E8-488B-A0E9-1B7961920C81}" scale="110" showGridLines="0" state="hidden">
      <selection activeCell="F16" sqref="F16:G16"/>
      <pageMargins left="0.7" right="0.7" top="0.75" bottom="0.75" header="0.3" footer="0.3"/>
      <pageSetup orientation="portrait" r:id="rId39"/>
    </customSheetView>
    <customSheetView guid="{644A6A80-0D34-48F6-A071-17016DCD2D6E}" scale="110" showGridLines="0" state="hidden">
      <selection activeCell="F16" sqref="F16:G16"/>
      <pageMargins left="0.7" right="0.7" top="0.75" bottom="0.75" header="0.3" footer="0.3"/>
      <pageSetup orientation="portrait" r:id="rId40"/>
    </customSheetView>
    <customSheetView guid="{CC562453-1E6B-4010-9E1B-775397A26EFA}" scale="110" showGridLines="0" state="hidden">
      <selection activeCell="F16" sqref="F16:G16"/>
      <pageMargins left="0.7" right="0.7" top="0.75" bottom="0.75" header="0.3" footer="0.3"/>
      <pageSetup orientation="portrait" r:id="rId41"/>
    </customSheetView>
    <customSheetView guid="{E1A67331-473F-4161-806C-BE35870C93B5}" scale="110" showGridLines="0" state="hidden">
      <selection activeCell="F16" sqref="F16:G16"/>
      <pageMargins left="0.7" right="0.7" top="0.75" bottom="0.75" header="0.3" footer="0.3"/>
      <pageSetup orientation="portrait" r:id="rId42"/>
    </customSheetView>
    <customSheetView guid="{C2D3B09E-3326-4084-AD7A-C8013F4130D6}" scale="110" showGridLines="0" state="hidden">
      <selection activeCell="F16" sqref="F16:G16"/>
      <pageMargins left="0.7" right="0.7" top="0.75" bottom="0.75" header="0.3" footer="0.3"/>
      <pageSetup orientation="portrait" r:id="rId43"/>
    </customSheetView>
    <customSheetView guid="{F92D650A-7143-46D6-8CDA-595FA977193F}" scale="110" showGridLines="0" state="hidden">
      <selection activeCell="F16" sqref="F16:G16"/>
      <pageMargins left="0.7" right="0.7" top="0.75" bottom="0.75" header="0.3" footer="0.3"/>
      <pageSetup orientation="portrait" r:id="rId44"/>
    </customSheetView>
    <customSheetView guid="{7FCE83C1-0279-4E15-8ADF-7AE60DC9131C}" scale="110" showGridLines="0" state="hidden">
      <selection activeCell="F16" sqref="F16:G16"/>
      <pageMargins left="0.7" right="0.7" top="0.75" bottom="0.75" header="0.3" footer="0.3"/>
      <pageSetup orientation="portrait" r:id="rId45"/>
    </customSheetView>
    <customSheetView guid="{66733AAA-1B52-4C53-8317-97DE8A748E25}" scale="110" showGridLines="0" state="hidden">
      <selection activeCell="F16" sqref="F16:G16"/>
      <pageMargins left="0.7" right="0.7" top="0.75" bottom="0.75" header="0.3" footer="0.3"/>
      <pageSetup orientation="portrait" r:id="rId46"/>
    </customSheetView>
    <customSheetView guid="{3803F984-A279-41F1-A517-160B18D90A7B}" scale="110" showGridLines="0" state="hidden">
      <selection activeCell="F16" sqref="F16:G16"/>
      <pageMargins left="0.7" right="0.7" top="0.75" bottom="0.75" header="0.3" footer="0.3"/>
      <pageSetup orientation="portrait" r:id="rId47"/>
    </customSheetView>
    <customSheetView guid="{40292D04-273C-4BA2-8BEC-F145CB80DE09}" scale="110" showGridLines="0" state="hidden">
      <selection activeCell="F16" sqref="F16:G16"/>
      <pageMargins left="0.7" right="0.7" top="0.75" bottom="0.75" header="0.3" footer="0.3"/>
      <pageSetup orientation="portrait" r:id="rId48"/>
    </customSheetView>
    <customSheetView guid="{38FB2C7A-5CFF-4CFC-8EEB-670D05614592}" scale="110" showGridLines="0" state="hidden">
      <selection activeCell="F16" sqref="F16:G16"/>
      <pageMargins left="0.7" right="0.7" top="0.75" bottom="0.75" header="0.3" footer="0.3"/>
      <pageSetup orientation="portrait" r:id="rId49"/>
    </customSheetView>
    <customSheetView guid="{C4FE72FA-CBE8-407E-8EC2-C280F8FC5007}" scale="110" showGridLines="0" state="hidden">
      <selection activeCell="F16" sqref="F16:G16"/>
      <pageMargins left="0.7" right="0.7" top="0.75" bottom="0.75" header="0.3" footer="0.3"/>
      <pageSetup orientation="portrait" r:id="rId50"/>
    </customSheetView>
    <customSheetView guid="{BCAB4838-A37A-4BCF-A9C9-CC50C95F58C7}" scale="110" showGridLines="0" state="hidden">
      <selection activeCell="F16" sqref="F16:G16"/>
      <pageMargins left="0.7" right="0.7" top="0.75" bottom="0.75" header="0.3" footer="0.3"/>
      <pageSetup orientation="portrait" r:id="rId51"/>
    </customSheetView>
    <customSheetView guid="{F518ECB9-5D92-41E0-BFD2-C5175A02444D}" scale="110" showGridLines="0" state="hidden">
      <selection activeCell="F16" sqref="F16:G16"/>
      <pageMargins left="0.7" right="0.7" top="0.75" bottom="0.75" header="0.3" footer="0.3"/>
      <pageSetup orientation="portrait" r:id="rId52"/>
    </customSheetView>
    <customSheetView guid="{FEB5A49F-F7F7-412A-BE72-F90F7A4799C8}" scale="110" showGridLines="0" state="hidden">
      <selection activeCell="F16" sqref="F16:G16"/>
      <pageMargins left="0.7" right="0.7" top="0.75" bottom="0.75" header="0.3" footer="0.3"/>
      <pageSetup orientation="portrait" r:id="rId53"/>
    </customSheetView>
    <customSheetView guid="{F9A03991-7A83-41AE-B603-3D22265CDA22}" scale="110" showGridLines="0" state="hidden">
      <selection activeCell="F16" sqref="F16:G16"/>
      <pageMargins left="0.7" right="0.7" top="0.75" bottom="0.75" header="0.3" footer="0.3"/>
      <pageSetup orientation="portrait" r:id="rId54"/>
    </customSheetView>
    <customSheetView guid="{8A25BF65-C908-4B2F-9805-3CD39BD4330E}" scale="110" showGridLines="0" state="hidden">
      <selection activeCell="F16" sqref="F16:G16"/>
      <pageMargins left="0.7" right="0.7" top="0.75" bottom="0.75" header="0.3" footer="0.3"/>
      <pageSetup orientation="portrait" r:id="rId55"/>
    </customSheetView>
    <customSheetView guid="{5C8F4C13-387F-42D2-8CB5-92C4886D7919}" scale="110" showGridLines="0" state="hidden">
      <selection activeCell="F16" sqref="F16:G16"/>
      <pageMargins left="0.7" right="0.7" top="0.75" bottom="0.75" header="0.3" footer="0.3"/>
      <pageSetup orientation="portrait" r:id="rId56"/>
    </customSheetView>
    <customSheetView guid="{395DC3D6-3299-4A43-88E2-62703FCC0349}" scale="110" showGridLines="0" state="hidden">
      <selection activeCell="F16" sqref="F16:G16"/>
      <pageMargins left="0.7" right="0.7" top="0.75" bottom="0.75" header="0.3" footer="0.3"/>
      <pageSetup orientation="portrait" r:id="rId57"/>
    </customSheetView>
    <customSheetView guid="{FC8D231F-57F9-45EE-9DEF-D7ED111600EB}" scale="110" showGridLines="0" state="hidden">
      <selection activeCell="F16" sqref="F16:G16"/>
      <pageMargins left="0.7" right="0.7" top="0.75" bottom="0.75" header="0.3" footer="0.3"/>
      <pageSetup orientation="portrait" r:id="rId58"/>
    </customSheetView>
    <customSheetView guid="{7A9AB605-DB82-470C-B86B-95E2AB3523F6}" scale="110" showGridLines="0" state="hidden">
      <selection activeCell="F16" sqref="F16:G16"/>
      <pageMargins left="0.7" right="0.7" top="0.75" bottom="0.75" header="0.3" footer="0.3"/>
      <pageSetup orientation="portrait" r:id="rId59"/>
    </customSheetView>
    <customSheetView guid="{0125BE01-BBC8-4E5A-9A9A-3D1257916B8C}" scale="110" showGridLines="0" state="hidden">
      <selection activeCell="F16" sqref="F16:G16"/>
      <pageMargins left="0.7" right="0.7" top="0.75" bottom="0.75" header="0.3" footer="0.3"/>
      <pageSetup orientation="portrait" r:id="rId60"/>
    </customSheetView>
    <customSheetView guid="{8BEA0E04-8B9A-4A2D-9B80-4E7685E22D5E}" scale="110" showGridLines="0" state="hidden">
      <selection activeCell="F16" sqref="F16:G16"/>
      <pageMargins left="0.7" right="0.7" top="0.75" bottom="0.75" header="0.3" footer="0.3"/>
      <pageSetup orientation="portrait" r:id="rId61"/>
    </customSheetView>
    <customSheetView guid="{EE4A95A5-BF42-4BAA-B9EB-84A9230A28F9}" scale="110" showGridLines="0" state="hidden">
      <selection activeCell="F16" sqref="F16:G16"/>
      <pageMargins left="0.7" right="0.7" top="0.75" bottom="0.75" header="0.3" footer="0.3"/>
      <pageSetup orientation="portrait" r:id="rId62"/>
    </customSheetView>
    <customSheetView guid="{2032DE14-E33D-44B5-9022-A2B48F059704}" scale="110" showGridLines="0" state="hidden">
      <selection activeCell="F16" sqref="F16:G16"/>
      <pageMargins left="0.7" right="0.7" top="0.75" bottom="0.75" header="0.3" footer="0.3"/>
      <pageSetup orientation="portrait" r:id="rId63"/>
    </customSheetView>
    <customSheetView guid="{DFB07116-697D-42FF-ACBD-E8FE92938B16}" scale="110" showGridLines="0">
      <selection activeCell="F16" sqref="F16:G16"/>
      <pageMargins left="0.7" right="0.7" top="0.75" bottom="0.75" header="0.3" footer="0.3"/>
      <pageSetup orientation="portrait" r:id="rId64"/>
    </customSheetView>
    <customSheetView guid="{AD9596A8-734D-48AD-8922-A58933E39AB8}" scale="110" showGridLines="0">
      <selection activeCell="F16" sqref="F16:G16"/>
      <pageMargins left="0.7" right="0.7" top="0.75" bottom="0.75" header="0.3" footer="0.3"/>
      <pageSetup orientation="portrait" r:id="rId65"/>
    </customSheetView>
    <customSheetView guid="{A979108F-FF23-4967-8663-1A0C9618D854}" scale="110" showGridLines="0">
      <selection activeCell="F16" sqref="F16:G16"/>
      <pageMargins left="0.7" right="0.7" top="0.75" bottom="0.75" header="0.3" footer="0.3"/>
      <pageSetup orientation="portrait" r:id="rId66"/>
    </customSheetView>
    <customSheetView guid="{E065FC95-9F37-4AD0-A6AF-202A080459EB}" scale="110" showGridLines="0">
      <selection activeCell="F16" sqref="F16:G16"/>
      <pageMargins left="0.7" right="0.7" top="0.75" bottom="0.75" header="0.3" footer="0.3"/>
      <pageSetup orientation="portrait" r:id="rId67"/>
    </customSheetView>
    <customSheetView guid="{57F7A421-8FD3-4470-813D-526D207C0AED}" scale="110" showGridLines="0">
      <selection activeCell="F16" sqref="F16:G16"/>
      <pageMargins left="0.7" right="0.7" top="0.75" bottom="0.75" header="0.3" footer="0.3"/>
      <pageSetup orientation="portrait" r:id="rId68"/>
    </customSheetView>
    <customSheetView guid="{31F90F3E-FB31-437F-ADCE-44D58804C41D}" scale="110" showGridLines="0">
      <selection activeCell="F16" sqref="F16:G16"/>
      <pageMargins left="0.7" right="0.7" top="0.75" bottom="0.75" header="0.3" footer="0.3"/>
      <pageSetup orientation="portrait" r:id="rId69"/>
    </customSheetView>
    <customSheetView guid="{AC1AC0BB-7D81-4427-80BF-DB36D3CC12C1}" scale="110" showGridLines="0">
      <selection activeCell="F16" sqref="F16:G16"/>
      <pageMargins left="0.7" right="0.7" top="0.75" bottom="0.75" header="0.3" footer="0.3"/>
      <pageSetup orientation="portrait" r:id="rId70"/>
    </customSheetView>
    <customSheetView guid="{06F040C9-291C-44DD-A11A-B2BAF2078CA1}" scale="110" showGridLines="0">
      <selection activeCell="F16" sqref="F16:G16"/>
      <pageMargins left="0.7" right="0.7" top="0.75" bottom="0.75" header="0.3" footer="0.3"/>
      <pageSetup orientation="portrait" r:id="rId71"/>
    </customSheetView>
    <customSheetView guid="{8DC39A41-9961-4A5C-8659-B8A82A01A470}" scale="110" showGridLines="0">
      <selection activeCell="F16" sqref="F16:G16"/>
      <pageMargins left="0.7" right="0.7" top="0.75" bottom="0.75" header="0.3" footer="0.3"/>
      <pageSetup orientation="portrait" r:id="rId72"/>
    </customSheetView>
    <customSheetView guid="{9967D63C-4135-4BF7-A83B-0EC0A28A8504}" scale="110" showGridLines="0">
      <selection activeCell="F16" sqref="F16:G16"/>
      <pageMargins left="0.7" right="0.7" top="0.75" bottom="0.75" header="0.3" footer="0.3"/>
      <pageSetup orientation="portrait" r:id="rId73"/>
    </customSheetView>
    <customSheetView guid="{28C5C254-2672-4A7F-9398-2FA6F99EE3FF}" scale="110" showGridLines="0">
      <selection activeCell="F16" sqref="F16:G16"/>
      <pageMargins left="0.7" right="0.7" top="0.75" bottom="0.75" header="0.3" footer="0.3"/>
      <pageSetup orientation="portrait" r:id="rId74"/>
    </customSheetView>
    <customSheetView guid="{AE37E6D9-7485-4A75-9115-FDBD1A6E08D0}" scale="110" showGridLines="0">
      <selection activeCell="F16" sqref="F16:G16"/>
      <pageMargins left="0.7" right="0.7" top="0.75" bottom="0.75" header="0.3" footer="0.3"/>
      <pageSetup orientation="portrait" r:id="rId75"/>
    </customSheetView>
    <customSheetView guid="{73745901-4C3A-49DD-83C4-0AEBB167DB63}" scale="110" showGridLines="0">
      <selection activeCell="F16" sqref="F16:G16"/>
      <pageMargins left="0.7" right="0.7" top="0.75" bottom="0.75" header="0.3" footer="0.3"/>
      <pageSetup orientation="portrait" r:id="rId76"/>
    </customSheetView>
    <customSheetView guid="{5B82F60B-B869-45D3-9A7D-2B843E789197}" scale="110" showGridLines="0">
      <selection activeCell="F16" sqref="F16:G16"/>
      <pageMargins left="0.7" right="0.7" top="0.75" bottom="0.75" header="0.3" footer="0.3"/>
      <pageSetup orientation="portrait" r:id="rId77"/>
    </customSheetView>
    <customSheetView guid="{4725FB26-BADE-478E-8CB6-C0172942A9EE}" scale="110" showGridLines="0" topLeftCell="A3">
      <selection activeCell="D16" sqref="D16"/>
      <pageMargins left="0.7" right="0.7" top="0.75" bottom="0.75" header="0.3" footer="0.3"/>
      <pageSetup orientation="portrait" r:id="rId78"/>
    </customSheetView>
  </customSheetViews>
  <mergeCells count="6">
    <mergeCell ref="B2:D2"/>
    <mergeCell ref="F2:H2"/>
    <mergeCell ref="J2:L2"/>
    <mergeCell ref="B13:C13"/>
    <mergeCell ref="F13:G13"/>
    <mergeCell ref="J13:K13"/>
  </mergeCells>
  <conditionalFormatting sqref="D13">
    <cfRule type="expression" dxfId="12" priority="3">
      <formula>D$13=D$14</formula>
    </cfRule>
  </conditionalFormatting>
  <conditionalFormatting sqref="H13">
    <cfRule type="expression" dxfId="11" priority="2">
      <formula>H$13=H$14</formula>
    </cfRule>
  </conditionalFormatting>
  <conditionalFormatting sqref="L13">
    <cfRule type="expression" dxfId="10" priority="1">
      <formula>L$13=L$14</formula>
    </cfRule>
  </conditionalFormatting>
  <pageMargins left="0.7" right="0.7" top="0.75" bottom="0.75" header="0.3" footer="0.3"/>
  <pageSetup orientation="portrait" r:id="rId79"/>
  <ignoredErrors>
    <ignoredError sqref="L14" formulaRange="1"/>
  </ignoredErrors>
  <drawing r:id="rId8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61B0-B5C6-4EA9-B20C-4FB46537D2D0}">
  <dimension ref="A1:U2578"/>
  <sheetViews>
    <sheetView showGridLines="0" tabSelected="1" workbookViewId="0">
      <selection activeCell="O11" sqref="O11"/>
    </sheetView>
  </sheetViews>
  <sheetFormatPr defaultRowHeight="14.4" x14ac:dyDescent="0.3"/>
  <cols>
    <col min="10" max="10" width="20.6640625" bestFit="1" customWidth="1"/>
    <col min="11" max="11" width="12.33203125" bestFit="1" customWidth="1"/>
    <col min="12" max="12" width="12.5546875" bestFit="1" customWidth="1"/>
    <col min="13" max="13" width="16.88671875" bestFit="1" customWidth="1"/>
    <col min="14" max="14" width="12.44140625" bestFit="1" customWidth="1"/>
    <col min="15" max="15" width="16.88671875" bestFit="1" customWidth="1"/>
    <col min="16" max="16" width="15.33203125" bestFit="1" customWidth="1"/>
    <col min="17" max="17" width="12.33203125" bestFit="1" customWidth="1"/>
    <col min="18" max="18" width="17.44140625" bestFit="1" customWidth="1"/>
    <col min="19" max="19" width="17.33203125" bestFit="1" customWidth="1"/>
    <col min="20" max="20" width="28.6640625" bestFit="1" customWidth="1"/>
    <col min="21" max="21" width="10.33203125" bestFit="1" customWidth="1"/>
  </cols>
  <sheetData>
    <row r="1" spans="1:21" x14ac:dyDescent="0.3">
      <c r="A1" s="22" t="s">
        <v>146</v>
      </c>
      <c r="B1" s="22"/>
      <c r="C1" s="22"/>
      <c r="D1" s="22"/>
      <c r="E1" s="22"/>
      <c r="F1" s="22"/>
      <c r="G1" s="22"/>
      <c r="H1" s="22"/>
      <c r="J1" s="16" t="s">
        <v>69</v>
      </c>
      <c r="K1" s="16" t="s">
        <v>70</v>
      </c>
      <c r="L1" s="16" t="s">
        <v>71</v>
      </c>
      <c r="M1" s="16" t="s">
        <v>72</v>
      </c>
      <c r="N1" s="16" t="s">
        <v>73</v>
      </c>
      <c r="O1" s="16" t="s">
        <v>74</v>
      </c>
      <c r="P1" s="16" t="s">
        <v>75</v>
      </c>
      <c r="Q1" s="16" t="s">
        <v>76</v>
      </c>
      <c r="R1" s="16" t="s">
        <v>77</v>
      </c>
      <c r="S1" s="17" t="s">
        <v>78</v>
      </c>
      <c r="T1" s="18" t="s">
        <v>79</v>
      </c>
      <c r="U1" s="18" t="s">
        <v>142</v>
      </c>
    </row>
    <row r="2" spans="1:21" x14ac:dyDescent="0.3">
      <c r="A2" s="10"/>
      <c r="B2" s="10"/>
      <c r="C2" s="10"/>
      <c r="D2" s="10"/>
      <c r="E2" s="10"/>
      <c r="F2" s="10"/>
      <c r="G2" s="10"/>
      <c r="H2" s="10"/>
      <c r="J2" s="13" t="s">
        <v>80</v>
      </c>
      <c r="K2" s="14">
        <v>44927</v>
      </c>
      <c r="L2" s="15">
        <v>0.71784722222222219</v>
      </c>
      <c r="M2" s="13">
        <v>1974</v>
      </c>
      <c r="N2" s="13" t="s">
        <v>81</v>
      </c>
      <c r="O2" s="13" t="s">
        <v>82</v>
      </c>
      <c r="P2" s="13" t="s">
        <v>83</v>
      </c>
      <c r="Q2" s="13">
        <v>9</v>
      </c>
      <c r="R2" s="13">
        <v>57</v>
      </c>
      <c r="S2" s="13">
        <v>0</v>
      </c>
      <c r="T2" s="13" t="s">
        <v>84</v>
      </c>
      <c r="U2" s="13">
        <v>250</v>
      </c>
    </row>
    <row r="3" spans="1:21" x14ac:dyDescent="0.3">
      <c r="B3" s="21" t="s">
        <v>141</v>
      </c>
      <c r="C3" s="21"/>
      <c r="D3" s="21"/>
      <c r="E3" s="21"/>
      <c r="F3" s="21"/>
      <c r="G3" s="21"/>
      <c r="J3" s="13" t="s">
        <v>85</v>
      </c>
      <c r="K3" s="14">
        <v>44932</v>
      </c>
      <c r="L3" s="15">
        <v>0.55394675925925929</v>
      </c>
      <c r="M3" s="13">
        <v>1965</v>
      </c>
      <c r="N3" s="13" t="s">
        <v>86</v>
      </c>
      <c r="O3" s="13" t="s">
        <v>82</v>
      </c>
      <c r="P3" s="13" t="s">
        <v>87</v>
      </c>
      <c r="Q3" s="13">
        <v>10</v>
      </c>
      <c r="R3" s="13">
        <v>22</v>
      </c>
      <c r="S3" s="13">
        <v>210</v>
      </c>
      <c r="T3" s="13" t="s">
        <v>88</v>
      </c>
      <c r="U3" s="13">
        <v>60</v>
      </c>
    </row>
    <row r="4" spans="1:21" x14ac:dyDescent="0.3">
      <c r="B4" s="23">
        <f>SUM(U2:U2578)</f>
        <v>313704</v>
      </c>
      <c r="C4" s="23"/>
      <c r="D4" s="23"/>
      <c r="E4" s="23"/>
      <c r="F4" s="23"/>
      <c r="G4" s="23"/>
      <c r="J4" s="13" t="s">
        <v>89</v>
      </c>
      <c r="K4" s="14">
        <v>44932</v>
      </c>
      <c r="L4" s="15">
        <v>0.84899305555555549</v>
      </c>
      <c r="M4" s="13">
        <v>1941</v>
      </c>
      <c r="N4" s="13" t="s">
        <v>86</v>
      </c>
      <c r="O4" s="13" t="s">
        <v>82</v>
      </c>
      <c r="P4" s="13" t="s">
        <v>90</v>
      </c>
      <c r="Q4" s="13">
        <v>5</v>
      </c>
      <c r="R4" s="13">
        <v>47</v>
      </c>
      <c r="S4" s="13">
        <v>258</v>
      </c>
      <c r="T4" s="13" t="s">
        <v>91</v>
      </c>
      <c r="U4" s="13">
        <v>130</v>
      </c>
    </row>
    <row r="5" spans="1:21" x14ac:dyDescent="0.3">
      <c r="B5" s="23"/>
      <c r="C5" s="23"/>
      <c r="D5" s="23"/>
      <c r="E5" s="23"/>
      <c r="F5" s="23"/>
      <c r="G5" s="23"/>
      <c r="J5" s="13" t="s">
        <v>92</v>
      </c>
      <c r="K5" s="14">
        <v>44932</v>
      </c>
      <c r="L5" s="15">
        <v>0.70296296296296301</v>
      </c>
      <c r="M5" s="13">
        <v>1930</v>
      </c>
      <c r="N5" s="13" t="s">
        <v>93</v>
      </c>
      <c r="O5" s="13" t="s">
        <v>82</v>
      </c>
      <c r="P5" s="13" t="s">
        <v>94</v>
      </c>
      <c r="Q5" s="13">
        <v>5</v>
      </c>
      <c r="R5" s="13">
        <v>50</v>
      </c>
      <c r="S5" s="13">
        <v>0</v>
      </c>
      <c r="T5" s="13" t="s">
        <v>84</v>
      </c>
      <c r="U5" s="13">
        <v>250</v>
      </c>
    </row>
    <row r="6" spans="1:21" x14ac:dyDescent="0.3">
      <c r="J6" s="13" t="s">
        <v>89</v>
      </c>
      <c r="K6" s="14">
        <v>44932</v>
      </c>
      <c r="L6" s="15">
        <v>0.53196759259259252</v>
      </c>
      <c r="M6" s="13">
        <v>1919</v>
      </c>
      <c r="N6" s="13" t="s">
        <v>93</v>
      </c>
      <c r="O6" s="13" t="s">
        <v>82</v>
      </c>
      <c r="P6" s="13" t="s">
        <v>94</v>
      </c>
      <c r="Q6" s="13">
        <v>10</v>
      </c>
      <c r="R6" s="13">
        <v>27</v>
      </c>
      <c r="S6" s="13">
        <v>313</v>
      </c>
      <c r="T6" s="13" t="s">
        <v>95</v>
      </c>
      <c r="U6" s="13">
        <v>65</v>
      </c>
    </row>
    <row r="7" spans="1:21" x14ac:dyDescent="0.3">
      <c r="B7" s="21" t="s">
        <v>143</v>
      </c>
      <c r="C7" s="21"/>
      <c r="D7" s="21"/>
      <c r="E7" s="21"/>
      <c r="F7" s="21"/>
      <c r="G7" s="21"/>
      <c r="J7" s="13" t="s">
        <v>96</v>
      </c>
      <c r="K7" s="14">
        <v>44935</v>
      </c>
      <c r="L7" s="15">
        <v>0.58458333333333334</v>
      </c>
      <c r="M7" s="13">
        <v>1910</v>
      </c>
      <c r="N7" s="13" t="s">
        <v>93</v>
      </c>
      <c r="O7" s="13" t="s">
        <v>82</v>
      </c>
      <c r="P7" s="13" t="s">
        <v>97</v>
      </c>
      <c r="Q7" s="13">
        <v>6</v>
      </c>
      <c r="R7" s="13">
        <v>8</v>
      </c>
      <c r="S7" s="13">
        <v>0</v>
      </c>
      <c r="T7" s="13" t="s">
        <v>95</v>
      </c>
      <c r="U7" s="13">
        <v>65</v>
      </c>
    </row>
    <row r="8" spans="1:21" x14ac:dyDescent="0.3">
      <c r="B8" s="23">
        <f>AVERAGE(Q2:Q2578)</f>
        <v>7.5281334885525801</v>
      </c>
      <c r="C8" s="23"/>
      <c r="D8" s="23"/>
      <c r="E8" s="23"/>
      <c r="F8" s="23"/>
      <c r="G8" s="23"/>
      <c r="J8" s="13" t="s">
        <v>98</v>
      </c>
      <c r="K8" s="14">
        <v>44936</v>
      </c>
      <c r="L8" s="15">
        <v>0.73681712962962964</v>
      </c>
      <c r="M8" s="13">
        <v>1901</v>
      </c>
      <c r="N8" s="13" t="s">
        <v>86</v>
      </c>
      <c r="O8" s="13" t="s">
        <v>82</v>
      </c>
      <c r="P8" s="13" t="s">
        <v>99</v>
      </c>
      <c r="Q8" s="13">
        <v>5</v>
      </c>
      <c r="R8" s="13">
        <v>56</v>
      </c>
      <c r="S8" s="13">
        <v>0</v>
      </c>
      <c r="T8" s="13" t="s">
        <v>84</v>
      </c>
      <c r="U8" s="13">
        <v>250</v>
      </c>
    </row>
    <row r="9" spans="1:21" x14ac:dyDescent="0.3">
      <c r="B9" s="23"/>
      <c r="C9" s="23"/>
      <c r="D9" s="23"/>
      <c r="E9" s="23"/>
      <c r="F9" s="23"/>
      <c r="G9" s="23"/>
      <c r="J9" s="13" t="s">
        <v>100</v>
      </c>
      <c r="K9" s="14">
        <v>44935</v>
      </c>
      <c r="L9" s="15">
        <v>0.51689814814814816</v>
      </c>
      <c r="M9" s="13">
        <v>1894</v>
      </c>
      <c r="N9" s="13" t="s">
        <v>93</v>
      </c>
      <c r="O9" s="13" t="s">
        <v>101</v>
      </c>
      <c r="P9" s="13" t="s">
        <v>102</v>
      </c>
      <c r="Q9" s="13">
        <v>7</v>
      </c>
      <c r="R9" s="13">
        <v>19</v>
      </c>
      <c r="S9" s="13">
        <v>0</v>
      </c>
      <c r="T9" s="13" t="s">
        <v>103</v>
      </c>
      <c r="U9" s="13">
        <v>72</v>
      </c>
    </row>
    <row r="10" spans="1:21" x14ac:dyDescent="0.3">
      <c r="J10" s="13" t="s">
        <v>89</v>
      </c>
      <c r="K10" s="14">
        <v>44932</v>
      </c>
      <c r="L10" s="15">
        <v>0.56239583333333332</v>
      </c>
      <c r="M10" s="13">
        <v>1894</v>
      </c>
      <c r="N10" s="13" t="s">
        <v>93</v>
      </c>
      <c r="O10" s="13" t="s">
        <v>101</v>
      </c>
      <c r="P10" s="13" t="s">
        <v>104</v>
      </c>
      <c r="Q10" s="13">
        <v>9</v>
      </c>
      <c r="R10" s="13">
        <v>9</v>
      </c>
      <c r="S10" s="13">
        <v>0</v>
      </c>
      <c r="T10" s="13" t="s">
        <v>103</v>
      </c>
      <c r="U10" s="13">
        <v>72</v>
      </c>
    </row>
    <row r="11" spans="1:21" x14ac:dyDescent="0.3">
      <c r="B11" s="21" t="s">
        <v>144</v>
      </c>
      <c r="C11" s="21"/>
      <c r="D11" s="21"/>
      <c r="E11" s="21"/>
      <c r="F11" s="21"/>
      <c r="G11" s="21"/>
      <c r="J11" s="13" t="s">
        <v>92</v>
      </c>
      <c r="K11" s="14">
        <v>44935</v>
      </c>
      <c r="L11" s="15">
        <v>0.95104166666666667</v>
      </c>
      <c r="M11" s="13">
        <v>1890</v>
      </c>
      <c r="N11" s="13" t="s">
        <v>86</v>
      </c>
      <c r="O11" s="13" t="s">
        <v>82</v>
      </c>
      <c r="P11" s="13" t="s">
        <v>105</v>
      </c>
      <c r="Q11" s="13">
        <v>10</v>
      </c>
      <c r="R11" s="13">
        <v>22</v>
      </c>
      <c r="S11" s="13">
        <v>0</v>
      </c>
      <c r="T11" s="13" t="s">
        <v>91</v>
      </c>
      <c r="U11" s="13">
        <v>130</v>
      </c>
    </row>
    <row r="12" spans="1:21" x14ac:dyDescent="0.3">
      <c r="B12" s="23">
        <f>COUNTA(U2:U2578)</f>
        <v>2577</v>
      </c>
      <c r="C12" s="23"/>
      <c r="D12" s="23"/>
      <c r="E12" s="23"/>
      <c r="F12" s="23"/>
      <c r="G12" s="23"/>
      <c r="J12" s="13" t="s">
        <v>106</v>
      </c>
      <c r="K12" s="14">
        <v>44932</v>
      </c>
      <c r="L12" s="15">
        <v>0.95864583333333331</v>
      </c>
      <c r="M12" s="13">
        <v>1888</v>
      </c>
      <c r="N12" s="13" t="s">
        <v>81</v>
      </c>
      <c r="O12" s="13" t="s">
        <v>82</v>
      </c>
      <c r="P12" s="13" t="s">
        <v>90</v>
      </c>
      <c r="Q12" s="13">
        <v>7</v>
      </c>
      <c r="R12" s="13">
        <v>42</v>
      </c>
      <c r="S12" s="13">
        <v>0</v>
      </c>
      <c r="T12" s="13" t="s">
        <v>91</v>
      </c>
      <c r="U12" s="13">
        <v>130</v>
      </c>
    </row>
    <row r="13" spans="1:21" x14ac:dyDescent="0.3">
      <c r="B13" s="23"/>
      <c r="C13" s="23"/>
      <c r="D13" s="23"/>
      <c r="E13" s="23"/>
      <c r="F13" s="23"/>
      <c r="G13" s="23"/>
      <c r="J13" s="13" t="s">
        <v>107</v>
      </c>
      <c r="K13" s="14">
        <v>44936</v>
      </c>
      <c r="L13" s="15">
        <v>0.50071759259259252</v>
      </c>
      <c r="M13" s="13">
        <v>1879</v>
      </c>
      <c r="N13" s="13" t="s">
        <v>86</v>
      </c>
      <c r="O13" s="13" t="s">
        <v>82</v>
      </c>
      <c r="P13" s="13" t="s">
        <v>83</v>
      </c>
      <c r="Q13" s="13">
        <v>6</v>
      </c>
      <c r="R13" s="13">
        <v>10</v>
      </c>
      <c r="S13" s="13">
        <v>0</v>
      </c>
      <c r="T13" s="13" t="s">
        <v>95</v>
      </c>
      <c r="U13" s="13">
        <v>65</v>
      </c>
    </row>
    <row r="14" spans="1:21" x14ac:dyDescent="0.3">
      <c r="J14" s="13" t="s">
        <v>108</v>
      </c>
      <c r="K14" s="14">
        <v>44935</v>
      </c>
      <c r="L14" s="15">
        <v>0.97607638888888892</v>
      </c>
      <c r="M14" s="13">
        <v>1870</v>
      </c>
      <c r="N14" s="13" t="s">
        <v>93</v>
      </c>
      <c r="O14" s="13" t="s">
        <v>101</v>
      </c>
      <c r="P14" s="13" t="s">
        <v>90</v>
      </c>
      <c r="Q14" s="13">
        <v>5</v>
      </c>
      <c r="R14" s="13">
        <v>65</v>
      </c>
      <c r="S14" s="13">
        <v>0</v>
      </c>
      <c r="T14" s="13" t="s">
        <v>84</v>
      </c>
      <c r="U14" s="13">
        <v>250</v>
      </c>
    </row>
    <row r="15" spans="1:21" x14ac:dyDescent="0.3">
      <c r="B15" s="21" t="s">
        <v>145</v>
      </c>
      <c r="C15" s="21"/>
      <c r="D15" s="21"/>
      <c r="E15" s="21"/>
      <c r="F15" s="21"/>
      <c r="G15" s="21"/>
      <c r="J15" s="13" t="s">
        <v>109</v>
      </c>
      <c r="K15" s="14">
        <v>44935</v>
      </c>
      <c r="L15" s="15">
        <v>0.9253703703703704</v>
      </c>
      <c r="M15" s="13">
        <v>1868</v>
      </c>
      <c r="N15" s="13" t="s">
        <v>86</v>
      </c>
      <c r="O15" s="13" t="s">
        <v>82</v>
      </c>
      <c r="P15" s="13" t="s">
        <v>90</v>
      </c>
      <c r="Q15" s="13">
        <v>9</v>
      </c>
      <c r="R15" s="13">
        <v>39</v>
      </c>
      <c r="S15" s="13">
        <v>0</v>
      </c>
      <c r="T15" s="13" t="s">
        <v>95</v>
      </c>
      <c r="U15" s="13">
        <v>65</v>
      </c>
    </row>
    <row r="16" spans="1:21" x14ac:dyDescent="0.3">
      <c r="B16" s="23">
        <f>MAX(M2:M2578)</f>
        <v>1974</v>
      </c>
      <c r="C16" s="23"/>
      <c r="D16" s="23"/>
      <c r="E16" s="23"/>
      <c r="F16" s="23"/>
      <c r="G16" s="23"/>
      <c r="J16" s="13" t="s">
        <v>110</v>
      </c>
      <c r="K16" s="14">
        <v>44935</v>
      </c>
      <c r="L16" s="15">
        <v>0.5809375</v>
      </c>
      <c r="M16" s="13">
        <v>1865</v>
      </c>
      <c r="N16" s="13" t="s">
        <v>86</v>
      </c>
      <c r="O16" s="13" t="s">
        <v>82</v>
      </c>
      <c r="P16" s="13" t="s">
        <v>94</v>
      </c>
      <c r="Q16" s="13">
        <v>5</v>
      </c>
      <c r="R16" s="13">
        <v>32</v>
      </c>
      <c r="S16" s="13">
        <v>0</v>
      </c>
      <c r="T16" s="13" t="s">
        <v>103</v>
      </c>
      <c r="U16" s="13">
        <v>72</v>
      </c>
    </row>
    <row r="17" spans="2:21" x14ac:dyDescent="0.3">
      <c r="B17" s="23"/>
      <c r="C17" s="23"/>
      <c r="D17" s="23"/>
      <c r="E17" s="23"/>
      <c r="F17" s="23"/>
      <c r="G17" s="23"/>
      <c r="J17" s="13" t="s">
        <v>110</v>
      </c>
      <c r="K17" s="14">
        <v>44936</v>
      </c>
      <c r="L17" s="15">
        <v>0.60363425925925929</v>
      </c>
      <c r="M17" s="13">
        <v>1841</v>
      </c>
      <c r="N17" s="13" t="s">
        <v>86</v>
      </c>
      <c r="O17" s="13" t="s">
        <v>82</v>
      </c>
      <c r="P17" s="13" t="s">
        <v>105</v>
      </c>
      <c r="Q17" s="13">
        <v>9</v>
      </c>
      <c r="R17" s="13">
        <v>6</v>
      </c>
      <c r="S17" s="13">
        <v>0</v>
      </c>
      <c r="T17" s="13" t="s">
        <v>103</v>
      </c>
      <c r="U17" s="13">
        <v>72</v>
      </c>
    </row>
    <row r="18" spans="2:21" x14ac:dyDescent="0.3">
      <c r="J18" s="13" t="s">
        <v>111</v>
      </c>
      <c r="K18" s="14">
        <v>44935</v>
      </c>
      <c r="L18" s="15">
        <v>0.86344907407407412</v>
      </c>
      <c r="M18" s="13">
        <v>1833</v>
      </c>
      <c r="N18" s="13" t="s">
        <v>93</v>
      </c>
      <c r="O18" s="13" t="s">
        <v>82</v>
      </c>
      <c r="P18" s="13" t="s">
        <v>87</v>
      </c>
      <c r="Q18" s="13">
        <v>5</v>
      </c>
      <c r="R18" s="13">
        <v>17</v>
      </c>
      <c r="S18" s="13">
        <v>215</v>
      </c>
      <c r="T18" s="13" t="s">
        <v>112</v>
      </c>
      <c r="U18" s="13">
        <v>95</v>
      </c>
    </row>
    <row r="19" spans="2:21" x14ac:dyDescent="0.3">
      <c r="B19" s="21" t="s">
        <v>147</v>
      </c>
      <c r="C19" s="21"/>
      <c r="D19" s="21"/>
      <c r="E19" s="21"/>
      <c r="F19" s="21"/>
      <c r="G19" s="21"/>
      <c r="J19" s="13" t="s">
        <v>113</v>
      </c>
      <c r="K19" s="14">
        <v>44935</v>
      </c>
      <c r="L19" s="15">
        <v>0.80795138888888884</v>
      </c>
      <c r="M19" s="13">
        <v>1827</v>
      </c>
      <c r="N19" s="13" t="s">
        <v>81</v>
      </c>
      <c r="O19" s="13" t="s">
        <v>101</v>
      </c>
      <c r="P19" s="13" t="s">
        <v>87</v>
      </c>
      <c r="Q19" s="13">
        <v>5</v>
      </c>
      <c r="R19" s="13">
        <v>18</v>
      </c>
      <c r="S19" s="13">
        <v>0</v>
      </c>
      <c r="T19" s="13" t="s">
        <v>88</v>
      </c>
      <c r="U19" s="13">
        <v>60</v>
      </c>
    </row>
    <row r="20" spans="2:21" x14ac:dyDescent="0.3">
      <c r="B20" s="23">
        <f>MIN(M2:M2578)</f>
        <v>45</v>
      </c>
      <c r="C20" s="23"/>
      <c r="D20" s="23"/>
      <c r="E20" s="23"/>
      <c r="F20" s="23"/>
      <c r="G20" s="23"/>
      <c r="J20" s="13" t="s">
        <v>113</v>
      </c>
      <c r="K20" s="14">
        <v>44936</v>
      </c>
      <c r="L20" s="15">
        <v>0.84665509259259253</v>
      </c>
      <c r="M20" s="13">
        <v>1809</v>
      </c>
      <c r="N20" s="13" t="s">
        <v>93</v>
      </c>
      <c r="O20" s="13" t="s">
        <v>82</v>
      </c>
      <c r="P20" s="13" t="s">
        <v>97</v>
      </c>
      <c r="Q20" s="13">
        <v>6</v>
      </c>
      <c r="R20" s="13">
        <v>63</v>
      </c>
      <c r="S20" s="13">
        <v>0</v>
      </c>
      <c r="T20" s="13" t="s">
        <v>88</v>
      </c>
      <c r="U20" s="13">
        <v>60</v>
      </c>
    </row>
    <row r="21" spans="2:21" x14ac:dyDescent="0.3">
      <c r="B21" s="23"/>
      <c r="C21" s="23"/>
      <c r="D21" s="23"/>
      <c r="E21" s="23"/>
      <c r="F21" s="23"/>
      <c r="G21" s="23"/>
      <c r="J21" s="13" t="s">
        <v>114</v>
      </c>
      <c r="K21" s="14">
        <v>44936</v>
      </c>
      <c r="L21" s="15">
        <v>0.86371527777777779</v>
      </c>
      <c r="M21" s="13">
        <v>1809</v>
      </c>
      <c r="N21" s="13" t="s">
        <v>93</v>
      </c>
      <c r="O21" s="13" t="s">
        <v>82</v>
      </c>
      <c r="P21" s="13" t="s">
        <v>83</v>
      </c>
      <c r="Q21" s="13">
        <v>5</v>
      </c>
      <c r="R21" s="13">
        <v>10</v>
      </c>
      <c r="S21" s="13">
        <v>222</v>
      </c>
      <c r="T21" s="13" t="s">
        <v>112</v>
      </c>
      <c r="U21" s="13">
        <v>95</v>
      </c>
    </row>
    <row r="22" spans="2:21" x14ac:dyDescent="0.3">
      <c r="J22" s="13" t="s">
        <v>111</v>
      </c>
      <c r="K22" s="14">
        <v>44936</v>
      </c>
      <c r="L22" s="15">
        <v>0.82006944444444441</v>
      </c>
      <c r="M22" s="13">
        <v>1806</v>
      </c>
      <c r="N22" s="13" t="s">
        <v>86</v>
      </c>
      <c r="O22" s="13" t="s">
        <v>82</v>
      </c>
      <c r="P22" s="13" t="s">
        <v>97</v>
      </c>
      <c r="Q22" s="13">
        <v>10</v>
      </c>
      <c r="R22" s="13">
        <v>10</v>
      </c>
      <c r="S22" s="13">
        <v>202</v>
      </c>
      <c r="T22" s="13" t="s">
        <v>91</v>
      </c>
      <c r="U22" s="13">
        <v>130</v>
      </c>
    </row>
    <row r="23" spans="2:21" x14ac:dyDescent="0.3">
      <c r="J23" s="13" t="s">
        <v>96</v>
      </c>
      <c r="K23" s="14">
        <v>44936</v>
      </c>
      <c r="L23" s="15">
        <v>0.57907407407407407</v>
      </c>
      <c r="M23" s="13">
        <v>1805</v>
      </c>
      <c r="N23" s="13" t="s">
        <v>86</v>
      </c>
      <c r="O23" s="13" t="s">
        <v>82</v>
      </c>
      <c r="P23" s="13" t="s">
        <v>115</v>
      </c>
      <c r="Q23" s="13">
        <v>5</v>
      </c>
      <c r="R23" s="13">
        <v>56</v>
      </c>
      <c r="S23" s="13">
        <v>0</v>
      </c>
      <c r="T23" s="13" t="s">
        <v>84</v>
      </c>
      <c r="U23" s="13">
        <v>250</v>
      </c>
    </row>
    <row r="24" spans="2:21" x14ac:dyDescent="0.3">
      <c r="J24" s="13" t="s">
        <v>116</v>
      </c>
      <c r="K24" s="14">
        <v>44935</v>
      </c>
      <c r="L24" s="15">
        <v>0.77174768518518511</v>
      </c>
      <c r="M24" s="13">
        <v>1794</v>
      </c>
      <c r="N24" s="13" t="s">
        <v>86</v>
      </c>
      <c r="O24" s="13" t="s">
        <v>82</v>
      </c>
      <c r="P24" s="13" t="s">
        <v>97</v>
      </c>
      <c r="Q24" s="13">
        <v>10</v>
      </c>
      <c r="R24" s="13">
        <v>59</v>
      </c>
      <c r="S24" s="13">
        <v>334</v>
      </c>
      <c r="T24" s="13" t="s">
        <v>91</v>
      </c>
      <c r="U24" s="13">
        <v>130</v>
      </c>
    </row>
    <row r="25" spans="2:21" x14ac:dyDescent="0.3">
      <c r="J25" s="13" t="s">
        <v>117</v>
      </c>
      <c r="K25" s="14">
        <v>44935</v>
      </c>
      <c r="L25" s="15">
        <v>0.5767592592592593</v>
      </c>
      <c r="M25" s="13">
        <v>1770</v>
      </c>
      <c r="N25" s="13" t="s">
        <v>86</v>
      </c>
      <c r="O25" s="13" t="s">
        <v>82</v>
      </c>
      <c r="P25" s="13" t="s">
        <v>83</v>
      </c>
      <c r="Q25" s="13">
        <v>9</v>
      </c>
      <c r="R25" s="13">
        <v>55</v>
      </c>
      <c r="S25" s="13">
        <v>163</v>
      </c>
      <c r="T25" s="13" t="s">
        <v>84</v>
      </c>
      <c r="U25" s="13">
        <v>250</v>
      </c>
    </row>
    <row r="26" spans="2:21" x14ac:dyDescent="0.3">
      <c r="J26" s="13" t="s">
        <v>109</v>
      </c>
      <c r="K26" s="14">
        <v>44936</v>
      </c>
      <c r="L26" s="15">
        <v>0.68983796296296296</v>
      </c>
      <c r="M26" s="13">
        <v>1754</v>
      </c>
      <c r="N26" s="13" t="s">
        <v>93</v>
      </c>
      <c r="O26" s="13" t="s">
        <v>82</v>
      </c>
      <c r="P26" s="13" t="s">
        <v>115</v>
      </c>
      <c r="Q26" s="13">
        <v>10</v>
      </c>
      <c r="R26" s="13">
        <v>37</v>
      </c>
      <c r="S26" s="13">
        <v>0</v>
      </c>
      <c r="T26" s="13" t="s">
        <v>95</v>
      </c>
      <c r="U26" s="13">
        <v>65</v>
      </c>
    </row>
    <row r="27" spans="2:21" x14ac:dyDescent="0.3">
      <c r="J27" s="13" t="s">
        <v>118</v>
      </c>
      <c r="K27" s="14">
        <v>44935</v>
      </c>
      <c r="L27" s="15">
        <v>0.73775462962962957</v>
      </c>
      <c r="M27" s="13">
        <v>1741</v>
      </c>
      <c r="N27" s="13" t="s">
        <v>93</v>
      </c>
      <c r="O27" s="13" t="s">
        <v>82</v>
      </c>
      <c r="P27" s="13" t="s">
        <v>99</v>
      </c>
      <c r="Q27" s="13">
        <v>10</v>
      </c>
      <c r="R27" s="13">
        <v>39</v>
      </c>
      <c r="S27" s="13">
        <v>275</v>
      </c>
      <c r="T27" s="13" t="s">
        <v>95</v>
      </c>
      <c r="U27" s="13">
        <v>65</v>
      </c>
    </row>
    <row r="28" spans="2:21" x14ac:dyDescent="0.3">
      <c r="J28" s="13" t="s">
        <v>119</v>
      </c>
      <c r="K28" s="14">
        <v>44936</v>
      </c>
      <c r="L28" s="15">
        <v>0.95354166666666673</v>
      </c>
      <c r="M28" s="13">
        <v>1734</v>
      </c>
      <c r="N28" s="13" t="s">
        <v>86</v>
      </c>
      <c r="O28" s="13" t="s">
        <v>82</v>
      </c>
      <c r="P28" s="13" t="s">
        <v>83</v>
      </c>
      <c r="Q28" s="13">
        <v>5</v>
      </c>
      <c r="R28" s="13">
        <v>18</v>
      </c>
      <c r="S28" s="13">
        <v>249</v>
      </c>
      <c r="T28" s="13" t="s">
        <v>103</v>
      </c>
      <c r="U28" s="13">
        <v>72</v>
      </c>
    </row>
    <row r="29" spans="2:21" x14ac:dyDescent="0.3">
      <c r="J29" s="13" t="s">
        <v>120</v>
      </c>
      <c r="K29" s="14">
        <v>44936</v>
      </c>
      <c r="L29" s="15">
        <v>0.78637731481481488</v>
      </c>
      <c r="M29" s="13">
        <v>1733</v>
      </c>
      <c r="N29" s="13" t="s">
        <v>86</v>
      </c>
      <c r="O29" s="13" t="s">
        <v>82</v>
      </c>
      <c r="P29" s="13" t="s">
        <v>102</v>
      </c>
      <c r="Q29" s="13">
        <v>9</v>
      </c>
      <c r="R29" s="13">
        <v>64</v>
      </c>
      <c r="S29" s="13">
        <v>298</v>
      </c>
      <c r="T29" s="13" t="s">
        <v>91</v>
      </c>
      <c r="U29" s="13">
        <v>130</v>
      </c>
    </row>
    <row r="30" spans="2:21" x14ac:dyDescent="0.3">
      <c r="J30" s="13" t="s">
        <v>119</v>
      </c>
      <c r="K30" s="14">
        <v>44935</v>
      </c>
      <c r="L30" s="15">
        <v>0.95012731481481483</v>
      </c>
      <c r="M30" s="13">
        <v>1732</v>
      </c>
      <c r="N30" s="13" t="s">
        <v>86</v>
      </c>
      <c r="O30" s="13" t="s">
        <v>82</v>
      </c>
      <c r="P30" s="13" t="s">
        <v>90</v>
      </c>
      <c r="Q30" s="13">
        <v>9</v>
      </c>
      <c r="R30" s="13">
        <v>28</v>
      </c>
      <c r="S30" s="13">
        <v>278</v>
      </c>
      <c r="T30" s="13" t="s">
        <v>103</v>
      </c>
      <c r="U30" s="13">
        <v>72</v>
      </c>
    </row>
    <row r="31" spans="2:21" x14ac:dyDescent="0.3">
      <c r="J31" s="13" t="s">
        <v>121</v>
      </c>
      <c r="K31" s="14">
        <v>44936</v>
      </c>
      <c r="L31" s="15">
        <v>0.92591435185185178</v>
      </c>
      <c r="M31" s="13">
        <v>1729</v>
      </c>
      <c r="N31" s="13" t="s">
        <v>93</v>
      </c>
      <c r="O31" s="13" t="s">
        <v>82</v>
      </c>
      <c r="P31" s="13" t="s">
        <v>102</v>
      </c>
      <c r="Q31" s="13">
        <v>8</v>
      </c>
      <c r="R31" s="13">
        <v>47</v>
      </c>
      <c r="S31" s="13">
        <v>223</v>
      </c>
      <c r="T31" s="13" t="s">
        <v>84</v>
      </c>
      <c r="U31" s="13">
        <v>250</v>
      </c>
    </row>
    <row r="32" spans="2:21" x14ac:dyDescent="0.3">
      <c r="J32" s="13" t="s">
        <v>122</v>
      </c>
      <c r="K32" s="14">
        <v>44935</v>
      </c>
      <c r="L32" s="15">
        <v>0.8888194444444445</v>
      </c>
      <c r="M32" s="13">
        <v>1727</v>
      </c>
      <c r="N32" s="13" t="s">
        <v>93</v>
      </c>
      <c r="O32" s="13" t="s">
        <v>82</v>
      </c>
      <c r="P32" s="13" t="s">
        <v>83</v>
      </c>
      <c r="Q32" s="13">
        <v>6</v>
      </c>
      <c r="R32" s="13">
        <v>32</v>
      </c>
      <c r="S32" s="13">
        <v>215</v>
      </c>
      <c r="T32" s="13" t="s">
        <v>91</v>
      </c>
      <c r="U32" s="13">
        <v>130</v>
      </c>
    </row>
    <row r="33" spans="10:21" x14ac:dyDescent="0.3">
      <c r="J33" s="13" t="s">
        <v>113</v>
      </c>
      <c r="K33" s="14">
        <v>44936</v>
      </c>
      <c r="L33" s="15">
        <v>0.7235300925925926</v>
      </c>
      <c r="M33" s="13">
        <v>1723</v>
      </c>
      <c r="N33" s="13" t="s">
        <v>86</v>
      </c>
      <c r="O33" s="13" t="s">
        <v>101</v>
      </c>
      <c r="P33" s="13" t="s">
        <v>102</v>
      </c>
      <c r="Q33" s="13">
        <v>7</v>
      </c>
      <c r="R33" s="13">
        <v>4</v>
      </c>
      <c r="S33" s="13">
        <v>0</v>
      </c>
      <c r="T33" s="13" t="s">
        <v>95</v>
      </c>
      <c r="U33" s="13">
        <v>65</v>
      </c>
    </row>
    <row r="34" spans="10:21" x14ac:dyDescent="0.3">
      <c r="J34" s="13" t="s">
        <v>123</v>
      </c>
      <c r="K34" s="14">
        <v>44935</v>
      </c>
      <c r="L34" s="15">
        <v>0.92865740740740732</v>
      </c>
      <c r="M34" s="13">
        <v>1706</v>
      </c>
      <c r="N34" s="13" t="s">
        <v>93</v>
      </c>
      <c r="O34" s="13" t="s">
        <v>82</v>
      </c>
      <c r="P34" s="13" t="s">
        <v>115</v>
      </c>
      <c r="Q34" s="13">
        <v>7</v>
      </c>
      <c r="R34" s="13">
        <v>18</v>
      </c>
      <c r="S34" s="13">
        <v>182</v>
      </c>
      <c r="T34" s="13" t="s">
        <v>84</v>
      </c>
      <c r="U34" s="13">
        <v>250</v>
      </c>
    </row>
    <row r="35" spans="10:21" x14ac:dyDescent="0.3">
      <c r="J35" s="13" t="s">
        <v>98</v>
      </c>
      <c r="K35" s="14">
        <v>44935</v>
      </c>
      <c r="L35" s="15">
        <v>0.67413194444444446</v>
      </c>
      <c r="M35" s="13">
        <v>1701</v>
      </c>
      <c r="N35" s="13" t="s">
        <v>86</v>
      </c>
      <c r="O35" s="13" t="s">
        <v>82</v>
      </c>
      <c r="P35" s="13" t="s">
        <v>87</v>
      </c>
      <c r="Q35" s="13">
        <v>7</v>
      </c>
      <c r="R35" s="13">
        <v>61</v>
      </c>
      <c r="S35" s="13">
        <v>187</v>
      </c>
      <c r="T35" s="13" t="s">
        <v>95</v>
      </c>
      <c r="U35" s="13">
        <v>65</v>
      </c>
    </row>
    <row r="36" spans="10:21" x14ac:dyDescent="0.3">
      <c r="J36" s="13" t="s">
        <v>118</v>
      </c>
      <c r="K36" s="14">
        <v>44936</v>
      </c>
      <c r="L36" s="15">
        <v>0.9596527777777778</v>
      </c>
      <c r="M36" s="13">
        <v>1671</v>
      </c>
      <c r="N36" s="13" t="s">
        <v>93</v>
      </c>
      <c r="O36" s="13" t="s">
        <v>82</v>
      </c>
      <c r="P36" s="13" t="s">
        <v>104</v>
      </c>
      <c r="Q36" s="13">
        <v>9</v>
      </c>
      <c r="R36" s="13">
        <v>48</v>
      </c>
      <c r="S36" s="13">
        <v>0</v>
      </c>
      <c r="T36" s="13" t="s">
        <v>103</v>
      </c>
      <c r="U36" s="13">
        <v>72</v>
      </c>
    </row>
    <row r="37" spans="10:21" x14ac:dyDescent="0.3">
      <c r="J37" s="13" t="s">
        <v>109</v>
      </c>
      <c r="K37" s="14">
        <v>44928</v>
      </c>
      <c r="L37" s="15">
        <v>0.5690277777777778</v>
      </c>
      <c r="M37" s="13">
        <v>1655</v>
      </c>
      <c r="N37" s="13" t="s">
        <v>86</v>
      </c>
      <c r="O37" s="13" t="s">
        <v>82</v>
      </c>
      <c r="P37" s="13" t="s">
        <v>99</v>
      </c>
      <c r="Q37" s="13">
        <v>6</v>
      </c>
      <c r="R37" s="13">
        <v>53</v>
      </c>
      <c r="S37" s="13">
        <v>222</v>
      </c>
      <c r="T37" s="13" t="s">
        <v>91</v>
      </c>
      <c r="U37" s="13">
        <v>130</v>
      </c>
    </row>
    <row r="38" spans="10:21" x14ac:dyDescent="0.3">
      <c r="J38" s="13" t="s">
        <v>124</v>
      </c>
      <c r="K38" s="14">
        <v>44935</v>
      </c>
      <c r="L38" s="15">
        <v>0.95179398148148142</v>
      </c>
      <c r="M38" s="13">
        <v>1654</v>
      </c>
      <c r="N38" s="13" t="s">
        <v>86</v>
      </c>
      <c r="O38" s="13" t="s">
        <v>82</v>
      </c>
      <c r="P38" s="13" t="s">
        <v>102</v>
      </c>
      <c r="Q38" s="13">
        <v>9</v>
      </c>
      <c r="R38" s="13">
        <v>10</v>
      </c>
      <c r="S38" s="13">
        <v>184</v>
      </c>
      <c r="T38" s="13" t="s">
        <v>103</v>
      </c>
      <c r="U38" s="13">
        <v>72</v>
      </c>
    </row>
    <row r="39" spans="10:21" x14ac:dyDescent="0.3">
      <c r="J39" s="13" t="s">
        <v>80</v>
      </c>
      <c r="K39" s="14">
        <v>44936</v>
      </c>
      <c r="L39" s="15">
        <v>0.7537152777777778</v>
      </c>
      <c r="M39" s="13">
        <v>1653</v>
      </c>
      <c r="N39" s="13" t="s">
        <v>86</v>
      </c>
      <c r="O39" s="13" t="s">
        <v>82</v>
      </c>
      <c r="P39" s="13" t="s">
        <v>105</v>
      </c>
      <c r="Q39" s="13">
        <v>8</v>
      </c>
      <c r="R39" s="13">
        <v>22</v>
      </c>
      <c r="S39" s="13">
        <v>0</v>
      </c>
      <c r="T39" s="13" t="s">
        <v>88</v>
      </c>
      <c r="U39" s="13">
        <v>60</v>
      </c>
    </row>
    <row r="40" spans="10:21" x14ac:dyDescent="0.3">
      <c r="J40" s="13" t="s">
        <v>124</v>
      </c>
      <c r="K40" s="14">
        <v>44936</v>
      </c>
      <c r="L40" s="15">
        <v>0.81317129629629636</v>
      </c>
      <c r="M40" s="13">
        <v>1652</v>
      </c>
      <c r="N40" s="13" t="s">
        <v>86</v>
      </c>
      <c r="O40" s="13" t="s">
        <v>82</v>
      </c>
      <c r="P40" s="13" t="s">
        <v>97</v>
      </c>
      <c r="Q40" s="13">
        <v>6</v>
      </c>
      <c r="R40" s="13">
        <v>31</v>
      </c>
      <c r="S40" s="13">
        <v>0</v>
      </c>
      <c r="T40" s="13" t="s">
        <v>91</v>
      </c>
      <c r="U40" s="13">
        <v>130</v>
      </c>
    </row>
    <row r="41" spans="10:21" x14ac:dyDescent="0.3">
      <c r="J41" s="13" t="s">
        <v>125</v>
      </c>
      <c r="K41" s="14">
        <v>44936</v>
      </c>
      <c r="L41" s="15">
        <v>0.82353009259259258</v>
      </c>
      <c r="M41" s="13">
        <v>1651</v>
      </c>
      <c r="N41" s="13" t="s">
        <v>86</v>
      </c>
      <c r="O41" s="13" t="s">
        <v>82</v>
      </c>
      <c r="P41" s="13" t="s">
        <v>102</v>
      </c>
      <c r="Q41" s="13">
        <v>10</v>
      </c>
      <c r="R41" s="13">
        <v>24</v>
      </c>
      <c r="S41" s="13">
        <v>0</v>
      </c>
      <c r="T41" s="13" t="s">
        <v>84</v>
      </c>
      <c r="U41" s="13">
        <v>250</v>
      </c>
    </row>
    <row r="42" spans="10:21" x14ac:dyDescent="0.3">
      <c r="J42" s="13" t="s">
        <v>118</v>
      </c>
      <c r="K42" s="14">
        <v>44928</v>
      </c>
      <c r="L42" s="15">
        <v>0.66416666666666668</v>
      </c>
      <c r="M42" s="13">
        <v>1649</v>
      </c>
      <c r="N42" s="13" t="s">
        <v>93</v>
      </c>
      <c r="O42" s="13" t="s">
        <v>82</v>
      </c>
      <c r="P42" s="13" t="s">
        <v>87</v>
      </c>
      <c r="Q42" s="13">
        <v>5</v>
      </c>
      <c r="R42" s="13">
        <v>19</v>
      </c>
      <c r="S42" s="13">
        <v>0</v>
      </c>
      <c r="T42" s="13" t="s">
        <v>84</v>
      </c>
      <c r="U42" s="13">
        <v>250</v>
      </c>
    </row>
    <row r="43" spans="10:21" x14ac:dyDescent="0.3">
      <c r="J43" s="13" t="s">
        <v>80</v>
      </c>
      <c r="K43" s="14">
        <v>44935</v>
      </c>
      <c r="L43" s="15">
        <v>0.94237268518518524</v>
      </c>
      <c r="M43" s="13">
        <v>1635</v>
      </c>
      <c r="N43" s="13" t="s">
        <v>93</v>
      </c>
      <c r="O43" s="13" t="s">
        <v>82</v>
      </c>
      <c r="P43" s="13" t="s">
        <v>102</v>
      </c>
      <c r="Q43" s="13">
        <v>9</v>
      </c>
      <c r="R43" s="13">
        <v>63</v>
      </c>
      <c r="S43" s="13">
        <v>308</v>
      </c>
      <c r="T43" s="13" t="s">
        <v>88</v>
      </c>
      <c r="U43" s="13">
        <v>60</v>
      </c>
    </row>
    <row r="44" spans="10:21" x14ac:dyDescent="0.3">
      <c r="J44" s="13" t="s">
        <v>120</v>
      </c>
      <c r="K44" s="14">
        <v>44928</v>
      </c>
      <c r="L44" s="15">
        <v>0.66086805555555561</v>
      </c>
      <c r="M44" s="13">
        <v>1631</v>
      </c>
      <c r="N44" s="13" t="s">
        <v>93</v>
      </c>
      <c r="O44" s="13" t="s">
        <v>82</v>
      </c>
      <c r="P44" s="13" t="s">
        <v>87</v>
      </c>
      <c r="Q44" s="13">
        <v>5</v>
      </c>
      <c r="R44" s="13">
        <v>24</v>
      </c>
      <c r="S44" s="13">
        <v>247</v>
      </c>
      <c r="T44" s="13" t="s">
        <v>95</v>
      </c>
      <c r="U44" s="13">
        <v>65</v>
      </c>
    </row>
    <row r="45" spans="10:21" x14ac:dyDescent="0.3">
      <c r="J45" s="13" t="s">
        <v>100</v>
      </c>
      <c r="K45" s="14">
        <v>44936</v>
      </c>
      <c r="L45" s="15">
        <v>0.47120370370370374</v>
      </c>
      <c r="M45" s="13">
        <v>1627</v>
      </c>
      <c r="N45" s="13" t="s">
        <v>86</v>
      </c>
      <c r="O45" s="13" t="s">
        <v>101</v>
      </c>
      <c r="P45" s="13" t="s">
        <v>87</v>
      </c>
      <c r="Q45" s="13">
        <v>10</v>
      </c>
      <c r="R45" s="13">
        <v>56</v>
      </c>
      <c r="S45" s="13">
        <v>0</v>
      </c>
      <c r="T45" s="13" t="s">
        <v>95</v>
      </c>
      <c r="U45" s="13">
        <v>65</v>
      </c>
    </row>
    <row r="46" spans="10:21" x14ac:dyDescent="0.3">
      <c r="J46" s="13" t="s">
        <v>92</v>
      </c>
      <c r="K46" s="14">
        <v>44935</v>
      </c>
      <c r="L46" s="15">
        <v>0.92339120370370376</v>
      </c>
      <c r="M46" s="13">
        <v>1626</v>
      </c>
      <c r="N46" s="13" t="s">
        <v>81</v>
      </c>
      <c r="O46" s="13" t="s">
        <v>82</v>
      </c>
      <c r="P46" s="13" t="s">
        <v>83</v>
      </c>
      <c r="Q46" s="13">
        <v>10</v>
      </c>
      <c r="R46" s="13">
        <v>56</v>
      </c>
      <c r="S46" s="13">
        <v>0</v>
      </c>
      <c r="T46" s="13" t="s">
        <v>91</v>
      </c>
      <c r="U46" s="13">
        <v>130</v>
      </c>
    </row>
    <row r="47" spans="10:21" x14ac:dyDescent="0.3">
      <c r="J47" s="13" t="s">
        <v>96</v>
      </c>
      <c r="K47" s="14">
        <v>44928</v>
      </c>
      <c r="L47" s="15">
        <v>0.90896990740740735</v>
      </c>
      <c r="M47" s="13">
        <v>1617</v>
      </c>
      <c r="N47" s="13" t="s">
        <v>86</v>
      </c>
      <c r="O47" s="13" t="s">
        <v>82</v>
      </c>
      <c r="P47" s="13" t="s">
        <v>99</v>
      </c>
      <c r="Q47" s="13">
        <v>9</v>
      </c>
      <c r="R47" s="13">
        <v>43</v>
      </c>
      <c r="S47" s="13">
        <v>0</v>
      </c>
      <c r="T47" s="13" t="s">
        <v>103</v>
      </c>
      <c r="U47" s="13">
        <v>72</v>
      </c>
    </row>
    <row r="48" spans="10:21" x14ac:dyDescent="0.3">
      <c r="J48" s="13" t="s">
        <v>123</v>
      </c>
      <c r="K48" s="14">
        <v>44935</v>
      </c>
      <c r="L48" s="15">
        <v>0.96045138888888892</v>
      </c>
      <c r="M48" s="13">
        <v>1615</v>
      </c>
      <c r="N48" s="13" t="s">
        <v>86</v>
      </c>
      <c r="O48" s="13" t="s">
        <v>82</v>
      </c>
      <c r="P48" s="13" t="s">
        <v>115</v>
      </c>
      <c r="Q48" s="13">
        <v>5</v>
      </c>
      <c r="R48" s="13">
        <v>17</v>
      </c>
      <c r="S48" s="13">
        <v>316</v>
      </c>
      <c r="T48" s="13" t="s">
        <v>84</v>
      </c>
      <c r="U48" s="13">
        <v>250</v>
      </c>
    </row>
    <row r="49" spans="10:21" x14ac:dyDescent="0.3">
      <c r="J49" s="13" t="s">
        <v>98</v>
      </c>
      <c r="K49" s="14">
        <v>44935</v>
      </c>
      <c r="L49" s="15">
        <v>0.73547453703703702</v>
      </c>
      <c r="M49" s="13">
        <v>1614</v>
      </c>
      <c r="N49" s="13" t="s">
        <v>93</v>
      </c>
      <c r="O49" s="13" t="s">
        <v>82</v>
      </c>
      <c r="P49" s="13" t="s">
        <v>90</v>
      </c>
      <c r="Q49" s="13">
        <v>8</v>
      </c>
      <c r="R49" s="13">
        <v>25</v>
      </c>
      <c r="S49" s="13">
        <v>327</v>
      </c>
      <c r="T49" s="13" t="s">
        <v>95</v>
      </c>
      <c r="U49" s="13">
        <v>65</v>
      </c>
    </row>
    <row r="50" spans="10:21" x14ac:dyDescent="0.3">
      <c r="J50" s="13" t="s">
        <v>126</v>
      </c>
      <c r="K50" s="14">
        <v>44928</v>
      </c>
      <c r="L50" s="15">
        <v>0.67574074074074064</v>
      </c>
      <c r="M50" s="13">
        <v>1608</v>
      </c>
      <c r="N50" s="13" t="s">
        <v>93</v>
      </c>
      <c r="O50" s="13" t="s">
        <v>82</v>
      </c>
      <c r="P50" s="13" t="s">
        <v>105</v>
      </c>
      <c r="Q50" s="13">
        <v>8</v>
      </c>
      <c r="R50" s="13">
        <v>42</v>
      </c>
      <c r="S50" s="13">
        <v>185</v>
      </c>
      <c r="T50" s="13" t="s">
        <v>91</v>
      </c>
      <c r="U50" s="13">
        <v>130</v>
      </c>
    </row>
    <row r="51" spans="10:21" x14ac:dyDescent="0.3">
      <c r="J51" s="13" t="s">
        <v>120</v>
      </c>
      <c r="K51" s="14">
        <v>44936</v>
      </c>
      <c r="L51" s="15">
        <v>0.86416666666666664</v>
      </c>
      <c r="M51" s="13">
        <v>1605</v>
      </c>
      <c r="N51" s="13" t="s">
        <v>86</v>
      </c>
      <c r="O51" s="13" t="s">
        <v>82</v>
      </c>
      <c r="P51" s="13" t="s">
        <v>83</v>
      </c>
      <c r="Q51" s="13">
        <v>10</v>
      </c>
      <c r="R51" s="13">
        <v>49</v>
      </c>
      <c r="S51" s="13">
        <v>0</v>
      </c>
      <c r="T51" s="13" t="s">
        <v>103</v>
      </c>
      <c r="U51" s="13">
        <v>72</v>
      </c>
    </row>
    <row r="52" spans="10:21" x14ac:dyDescent="0.3">
      <c r="J52" s="13" t="s">
        <v>89</v>
      </c>
      <c r="K52" s="14">
        <v>44928</v>
      </c>
      <c r="L52" s="15">
        <v>0.89658564814814812</v>
      </c>
      <c r="M52" s="13">
        <v>1589</v>
      </c>
      <c r="N52" s="13" t="s">
        <v>93</v>
      </c>
      <c r="O52" s="13" t="s">
        <v>101</v>
      </c>
      <c r="P52" s="13" t="s">
        <v>105</v>
      </c>
      <c r="Q52" s="13">
        <v>8</v>
      </c>
      <c r="R52" s="13">
        <v>38</v>
      </c>
      <c r="S52" s="13">
        <v>0</v>
      </c>
      <c r="T52" s="13" t="s">
        <v>84</v>
      </c>
      <c r="U52" s="13">
        <v>250</v>
      </c>
    </row>
    <row r="53" spans="10:21" x14ac:dyDescent="0.3">
      <c r="J53" s="13" t="s">
        <v>127</v>
      </c>
      <c r="K53" s="14">
        <v>44928</v>
      </c>
      <c r="L53" s="15">
        <v>0.85349537037037038</v>
      </c>
      <c r="M53" s="13">
        <v>1576</v>
      </c>
      <c r="N53" s="13" t="s">
        <v>93</v>
      </c>
      <c r="O53" s="13" t="s">
        <v>82</v>
      </c>
      <c r="P53" s="13" t="s">
        <v>87</v>
      </c>
      <c r="Q53" s="13">
        <v>7</v>
      </c>
      <c r="R53" s="13">
        <v>40</v>
      </c>
      <c r="S53" s="13">
        <v>0</v>
      </c>
      <c r="T53" s="13" t="s">
        <v>95</v>
      </c>
      <c r="U53" s="13">
        <v>65</v>
      </c>
    </row>
    <row r="54" spans="10:21" x14ac:dyDescent="0.3">
      <c r="J54" s="13" t="s">
        <v>116</v>
      </c>
      <c r="K54" s="14">
        <v>44936</v>
      </c>
      <c r="L54" s="15">
        <v>0.78109953703703694</v>
      </c>
      <c r="M54" s="13">
        <v>1566</v>
      </c>
      <c r="N54" s="13" t="s">
        <v>93</v>
      </c>
      <c r="O54" s="13" t="s">
        <v>82</v>
      </c>
      <c r="P54" s="13" t="s">
        <v>105</v>
      </c>
      <c r="Q54" s="13">
        <v>6</v>
      </c>
      <c r="R54" s="13">
        <v>51</v>
      </c>
      <c r="S54" s="13">
        <v>328</v>
      </c>
      <c r="T54" s="13" t="s">
        <v>91</v>
      </c>
      <c r="U54" s="13">
        <v>130</v>
      </c>
    </row>
    <row r="55" spans="10:21" x14ac:dyDescent="0.3">
      <c r="J55" s="13" t="s">
        <v>113</v>
      </c>
      <c r="K55" s="14">
        <v>44935</v>
      </c>
      <c r="L55" s="15">
        <v>0.79509259259259257</v>
      </c>
      <c r="M55" s="13">
        <v>1565</v>
      </c>
      <c r="N55" s="13" t="s">
        <v>93</v>
      </c>
      <c r="O55" s="13" t="s">
        <v>82</v>
      </c>
      <c r="P55" s="13" t="s">
        <v>104</v>
      </c>
      <c r="Q55" s="13">
        <v>6</v>
      </c>
      <c r="R55" s="13">
        <v>28</v>
      </c>
      <c r="S55" s="13">
        <v>232</v>
      </c>
      <c r="T55" s="13" t="s">
        <v>103</v>
      </c>
      <c r="U55" s="13">
        <v>72</v>
      </c>
    </row>
    <row r="56" spans="10:21" x14ac:dyDescent="0.3">
      <c r="J56" s="13" t="s">
        <v>128</v>
      </c>
      <c r="K56" s="14">
        <v>44928</v>
      </c>
      <c r="L56" s="15">
        <v>0.52553240740740736</v>
      </c>
      <c r="M56" s="13">
        <v>1553</v>
      </c>
      <c r="N56" s="13" t="s">
        <v>93</v>
      </c>
      <c r="O56" s="13" t="s">
        <v>82</v>
      </c>
      <c r="P56" s="13" t="s">
        <v>105</v>
      </c>
      <c r="Q56" s="13">
        <v>10</v>
      </c>
      <c r="R56" s="13">
        <v>62</v>
      </c>
      <c r="S56" s="13">
        <v>0</v>
      </c>
      <c r="T56" s="13" t="s">
        <v>103</v>
      </c>
      <c r="U56" s="13">
        <v>72</v>
      </c>
    </row>
    <row r="57" spans="10:21" x14ac:dyDescent="0.3">
      <c r="J57" s="13" t="s">
        <v>80</v>
      </c>
      <c r="K57" s="14">
        <v>44935</v>
      </c>
      <c r="L57" s="15">
        <v>0.58078703703703705</v>
      </c>
      <c r="M57" s="13">
        <v>1547</v>
      </c>
      <c r="N57" s="13" t="s">
        <v>86</v>
      </c>
      <c r="O57" s="13" t="s">
        <v>82</v>
      </c>
      <c r="P57" s="13" t="s">
        <v>94</v>
      </c>
      <c r="Q57" s="13">
        <v>7</v>
      </c>
      <c r="R57" s="13">
        <v>40</v>
      </c>
      <c r="S57" s="13">
        <v>0</v>
      </c>
      <c r="T57" s="13" t="s">
        <v>91</v>
      </c>
      <c r="U57" s="13">
        <v>130</v>
      </c>
    </row>
    <row r="58" spans="10:21" x14ac:dyDescent="0.3">
      <c r="J58" s="13" t="s">
        <v>122</v>
      </c>
      <c r="K58" s="14">
        <v>44936</v>
      </c>
      <c r="L58" s="15">
        <v>0.54986111111111113</v>
      </c>
      <c r="M58" s="13">
        <v>1540</v>
      </c>
      <c r="N58" s="13" t="s">
        <v>93</v>
      </c>
      <c r="O58" s="13" t="s">
        <v>82</v>
      </c>
      <c r="P58" s="13" t="s">
        <v>94</v>
      </c>
      <c r="Q58" s="13">
        <v>8</v>
      </c>
      <c r="R58" s="13">
        <v>30</v>
      </c>
      <c r="S58" s="13">
        <v>0</v>
      </c>
      <c r="T58" s="13" t="s">
        <v>84</v>
      </c>
      <c r="U58" s="13">
        <v>250</v>
      </c>
    </row>
    <row r="59" spans="10:21" x14ac:dyDescent="0.3">
      <c r="J59" s="13" t="s">
        <v>92</v>
      </c>
      <c r="K59" s="14">
        <v>44935</v>
      </c>
      <c r="L59" s="15">
        <v>0.49817129629629631</v>
      </c>
      <c r="M59" s="13">
        <v>1539</v>
      </c>
      <c r="N59" s="13" t="s">
        <v>93</v>
      </c>
      <c r="O59" s="13" t="s">
        <v>82</v>
      </c>
      <c r="P59" s="13" t="s">
        <v>104</v>
      </c>
      <c r="Q59" s="13">
        <v>8</v>
      </c>
      <c r="R59" s="13">
        <v>59</v>
      </c>
      <c r="S59" s="13">
        <v>0</v>
      </c>
      <c r="T59" s="13" t="s">
        <v>84</v>
      </c>
      <c r="U59" s="13">
        <v>250</v>
      </c>
    </row>
    <row r="60" spans="10:21" x14ac:dyDescent="0.3">
      <c r="J60" s="13" t="s">
        <v>116</v>
      </c>
      <c r="K60" s="14">
        <v>44935</v>
      </c>
      <c r="L60" s="15">
        <v>0.92658564814814814</v>
      </c>
      <c r="M60" s="13">
        <v>1537</v>
      </c>
      <c r="N60" s="13" t="s">
        <v>93</v>
      </c>
      <c r="O60" s="13" t="s">
        <v>82</v>
      </c>
      <c r="P60" s="13" t="s">
        <v>105</v>
      </c>
      <c r="Q60" s="13">
        <v>10</v>
      </c>
      <c r="R60" s="13">
        <v>23</v>
      </c>
      <c r="S60" s="13">
        <v>213</v>
      </c>
      <c r="T60" s="13" t="s">
        <v>95</v>
      </c>
      <c r="U60" s="13">
        <v>65</v>
      </c>
    </row>
    <row r="61" spans="10:21" x14ac:dyDescent="0.3">
      <c r="J61" s="13" t="s">
        <v>126</v>
      </c>
      <c r="K61" s="14">
        <v>44928</v>
      </c>
      <c r="L61" s="15">
        <v>0.54120370370370374</v>
      </c>
      <c r="M61" s="13">
        <v>1530</v>
      </c>
      <c r="N61" s="13" t="s">
        <v>93</v>
      </c>
      <c r="O61" s="13" t="s">
        <v>82</v>
      </c>
      <c r="P61" s="13" t="s">
        <v>97</v>
      </c>
      <c r="Q61" s="13">
        <v>8</v>
      </c>
      <c r="R61" s="13">
        <v>65</v>
      </c>
      <c r="S61" s="13">
        <v>0</v>
      </c>
      <c r="T61" s="13" t="s">
        <v>88</v>
      </c>
      <c r="U61" s="13">
        <v>60</v>
      </c>
    </row>
    <row r="62" spans="10:21" x14ac:dyDescent="0.3">
      <c r="J62" s="13" t="s">
        <v>80</v>
      </c>
      <c r="K62" s="14">
        <v>44928</v>
      </c>
      <c r="L62" s="15">
        <v>0.48868055555555556</v>
      </c>
      <c r="M62" s="13">
        <v>1529</v>
      </c>
      <c r="N62" s="13" t="s">
        <v>93</v>
      </c>
      <c r="O62" s="13" t="s">
        <v>82</v>
      </c>
      <c r="P62" s="13" t="s">
        <v>105</v>
      </c>
      <c r="Q62" s="13">
        <v>6</v>
      </c>
      <c r="R62" s="13">
        <v>15</v>
      </c>
      <c r="S62" s="13">
        <v>302</v>
      </c>
      <c r="T62" s="13" t="s">
        <v>91</v>
      </c>
      <c r="U62" s="13">
        <v>130</v>
      </c>
    </row>
    <row r="63" spans="10:21" x14ac:dyDescent="0.3">
      <c r="J63" s="13" t="s">
        <v>122</v>
      </c>
      <c r="K63" s="14">
        <v>44928</v>
      </c>
      <c r="L63" s="15">
        <v>0.58509259259259261</v>
      </c>
      <c r="M63" s="13">
        <v>1527</v>
      </c>
      <c r="N63" s="13" t="s">
        <v>93</v>
      </c>
      <c r="O63" s="13" t="s">
        <v>82</v>
      </c>
      <c r="P63" s="13" t="s">
        <v>83</v>
      </c>
      <c r="Q63" s="13">
        <v>5</v>
      </c>
      <c r="R63" s="13">
        <v>13</v>
      </c>
      <c r="S63" s="13">
        <v>292</v>
      </c>
      <c r="T63" s="13" t="s">
        <v>84</v>
      </c>
      <c r="U63" s="13">
        <v>250</v>
      </c>
    </row>
    <row r="64" spans="10:21" x14ac:dyDescent="0.3">
      <c r="J64" s="13" t="s">
        <v>128</v>
      </c>
      <c r="K64" s="14">
        <v>44928</v>
      </c>
      <c r="L64" s="15">
        <v>0.87336805555555552</v>
      </c>
      <c r="M64" s="13">
        <v>1525</v>
      </c>
      <c r="N64" s="13" t="s">
        <v>86</v>
      </c>
      <c r="O64" s="13" t="s">
        <v>82</v>
      </c>
      <c r="P64" s="13" t="s">
        <v>83</v>
      </c>
      <c r="Q64" s="13">
        <v>7</v>
      </c>
      <c r="R64" s="13">
        <v>60</v>
      </c>
      <c r="S64" s="13">
        <v>279</v>
      </c>
      <c r="T64" s="13" t="s">
        <v>95</v>
      </c>
      <c r="U64" s="13">
        <v>65</v>
      </c>
    </row>
    <row r="65" spans="10:21" x14ac:dyDescent="0.3">
      <c r="J65" s="13" t="s">
        <v>123</v>
      </c>
      <c r="K65" s="14">
        <v>44930</v>
      </c>
      <c r="L65" s="15">
        <v>0.84383101851851849</v>
      </c>
      <c r="M65" s="13">
        <v>1524</v>
      </c>
      <c r="N65" s="13" t="s">
        <v>86</v>
      </c>
      <c r="O65" s="13" t="s">
        <v>82</v>
      </c>
      <c r="P65" s="13" t="s">
        <v>115</v>
      </c>
      <c r="Q65" s="13">
        <v>8</v>
      </c>
      <c r="R65" s="13">
        <v>27</v>
      </c>
      <c r="S65" s="13">
        <v>185</v>
      </c>
      <c r="T65" s="13" t="s">
        <v>103</v>
      </c>
      <c r="U65" s="13">
        <v>72</v>
      </c>
    </row>
    <row r="66" spans="10:21" x14ac:dyDescent="0.3">
      <c r="J66" s="13" t="s">
        <v>96</v>
      </c>
      <c r="K66" s="14">
        <v>44928</v>
      </c>
      <c r="L66" s="15">
        <v>0.96378472222222211</v>
      </c>
      <c r="M66" s="13">
        <v>1521</v>
      </c>
      <c r="N66" s="13" t="s">
        <v>86</v>
      </c>
      <c r="O66" s="13" t="s">
        <v>82</v>
      </c>
      <c r="P66" s="13" t="s">
        <v>90</v>
      </c>
      <c r="Q66" s="13">
        <v>10</v>
      </c>
      <c r="R66" s="13">
        <v>11</v>
      </c>
      <c r="S66" s="13">
        <v>132</v>
      </c>
      <c r="T66" s="13" t="s">
        <v>103</v>
      </c>
      <c r="U66" s="13">
        <v>72</v>
      </c>
    </row>
    <row r="67" spans="10:21" x14ac:dyDescent="0.3">
      <c r="J67" s="13" t="s">
        <v>106</v>
      </c>
      <c r="K67" s="14">
        <v>44930</v>
      </c>
      <c r="L67" s="15">
        <v>0.58124999999999993</v>
      </c>
      <c r="M67" s="13">
        <v>1514</v>
      </c>
      <c r="N67" s="13" t="s">
        <v>93</v>
      </c>
      <c r="O67" s="13" t="s">
        <v>82</v>
      </c>
      <c r="P67" s="13" t="s">
        <v>87</v>
      </c>
      <c r="Q67" s="13">
        <v>5</v>
      </c>
      <c r="R67" s="13">
        <v>40</v>
      </c>
      <c r="S67" s="13">
        <v>0</v>
      </c>
      <c r="T67" s="13" t="s">
        <v>88</v>
      </c>
      <c r="U67" s="13">
        <v>60</v>
      </c>
    </row>
    <row r="68" spans="10:21" x14ac:dyDescent="0.3">
      <c r="J68" s="13" t="s">
        <v>126</v>
      </c>
      <c r="K68" s="14">
        <v>44936</v>
      </c>
      <c r="L68" s="15">
        <v>0.53802083333333328</v>
      </c>
      <c r="M68" s="13">
        <v>1511</v>
      </c>
      <c r="N68" s="13" t="s">
        <v>86</v>
      </c>
      <c r="O68" s="13" t="s">
        <v>82</v>
      </c>
      <c r="P68" s="13" t="s">
        <v>104</v>
      </c>
      <c r="Q68" s="13">
        <v>7</v>
      </c>
      <c r="R68" s="13">
        <v>24</v>
      </c>
      <c r="S68" s="13">
        <v>319</v>
      </c>
      <c r="T68" s="13" t="s">
        <v>95</v>
      </c>
      <c r="U68" s="13">
        <v>65</v>
      </c>
    </row>
    <row r="69" spans="10:21" x14ac:dyDescent="0.3">
      <c r="J69" s="13" t="s">
        <v>129</v>
      </c>
      <c r="K69" s="14">
        <v>44936</v>
      </c>
      <c r="L69" s="15">
        <v>0.6630787037037037</v>
      </c>
      <c r="M69" s="13">
        <v>1507</v>
      </c>
      <c r="N69" s="13" t="s">
        <v>93</v>
      </c>
      <c r="O69" s="13" t="s">
        <v>82</v>
      </c>
      <c r="P69" s="13" t="s">
        <v>94</v>
      </c>
      <c r="Q69" s="13">
        <v>6</v>
      </c>
      <c r="R69" s="13">
        <v>31</v>
      </c>
      <c r="S69" s="13">
        <v>332</v>
      </c>
      <c r="T69" s="13" t="s">
        <v>103</v>
      </c>
      <c r="U69" s="13">
        <v>72</v>
      </c>
    </row>
    <row r="70" spans="10:21" x14ac:dyDescent="0.3">
      <c r="J70" s="13" t="s">
        <v>80</v>
      </c>
      <c r="K70" s="14">
        <v>44928</v>
      </c>
      <c r="L70" s="15">
        <v>0.73744212962962974</v>
      </c>
      <c r="M70" s="13">
        <v>1506</v>
      </c>
      <c r="N70" s="13" t="s">
        <v>93</v>
      </c>
      <c r="O70" s="13" t="s">
        <v>82</v>
      </c>
      <c r="P70" s="13" t="s">
        <v>102</v>
      </c>
      <c r="Q70" s="13">
        <v>8</v>
      </c>
      <c r="R70" s="13">
        <v>28</v>
      </c>
      <c r="S70" s="13">
        <v>281</v>
      </c>
      <c r="T70" s="13" t="s">
        <v>91</v>
      </c>
      <c r="U70" s="13">
        <v>130</v>
      </c>
    </row>
    <row r="71" spans="10:21" x14ac:dyDescent="0.3">
      <c r="J71" s="13" t="s">
        <v>114</v>
      </c>
      <c r="K71" s="14">
        <v>44936</v>
      </c>
      <c r="L71" s="15">
        <v>0.94114583333333324</v>
      </c>
      <c r="M71" s="13">
        <v>1502</v>
      </c>
      <c r="N71" s="13" t="s">
        <v>93</v>
      </c>
      <c r="O71" s="13" t="s">
        <v>82</v>
      </c>
      <c r="P71" s="13" t="s">
        <v>87</v>
      </c>
      <c r="Q71" s="13">
        <v>9</v>
      </c>
      <c r="R71" s="13">
        <v>16</v>
      </c>
      <c r="S71" s="13">
        <v>0</v>
      </c>
      <c r="T71" s="13" t="s">
        <v>84</v>
      </c>
      <c r="U71" s="13">
        <v>250</v>
      </c>
    </row>
    <row r="72" spans="10:21" x14ac:dyDescent="0.3">
      <c r="J72" s="13" t="s">
        <v>130</v>
      </c>
      <c r="K72" s="14">
        <v>44936</v>
      </c>
      <c r="L72" s="15">
        <v>0.49659722222222219</v>
      </c>
      <c r="M72" s="13">
        <v>1502</v>
      </c>
      <c r="N72" s="13" t="s">
        <v>93</v>
      </c>
      <c r="O72" s="13" t="s">
        <v>82</v>
      </c>
      <c r="P72" s="13" t="s">
        <v>102</v>
      </c>
      <c r="Q72" s="13">
        <v>7</v>
      </c>
      <c r="R72" s="13">
        <v>47</v>
      </c>
      <c r="S72" s="13">
        <v>0</v>
      </c>
      <c r="T72" s="13" t="s">
        <v>91</v>
      </c>
      <c r="U72" s="13">
        <v>130</v>
      </c>
    </row>
    <row r="73" spans="10:21" x14ac:dyDescent="0.3">
      <c r="J73" s="13" t="s">
        <v>125</v>
      </c>
      <c r="K73" s="14">
        <v>44930</v>
      </c>
      <c r="L73" s="15">
        <v>0.56009259259259259</v>
      </c>
      <c r="M73" s="13">
        <v>1498</v>
      </c>
      <c r="N73" s="13" t="s">
        <v>86</v>
      </c>
      <c r="O73" s="13" t="s">
        <v>82</v>
      </c>
      <c r="P73" s="13" t="s">
        <v>104</v>
      </c>
      <c r="Q73" s="13">
        <v>9</v>
      </c>
      <c r="R73" s="13">
        <v>38</v>
      </c>
      <c r="S73" s="13">
        <v>180</v>
      </c>
      <c r="T73" s="13" t="s">
        <v>91</v>
      </c>
      <c r="U73" s="13">
        <v>130</v>
      </c>
    </row>
    <row r="74" spans="10:21" x14ac:dyDescent="0.3">
      <c r="J74" s="13" t="s">
        <v>120</v>
      </c>
      <c r="K74" s="14">
        <v>44928</v>
      </c>
      <c r="L74" s="15">
        <v>0.96246527777777768</v>
      </c>
      <c r="M74" s="13">
        <v>1494</v>
      </c>
      <c r="N74" s="13" t="s">
        <v>93</v>
      </c>
      <c r="O74" s="13" t="s">
        <v>82</v>
      </c>
      <c r="P74" s="13" t="s">
        <v>90</v>
      </c>
      <c r="Q74" s="13">
        <v>7</v>
      </c>
      <c r="R74" s="13">
        <v>51</v>
      </c>
      <c r="S74" s="13">
        <v>215</v>
      </c>
      <c r="T74" s="13" t="s">
        <v>84</v>
      </c>
      <c r="U74" s="13">
        <v>250</v>
      </c>
    </row>
    <row r="75" spans="10:21" x14ac:dyDescent="0.3">
      <c r="J75" s="13" t="s">
        <v>121</v>
      </c>
      <c r="K75" s="14">
        <v>44936</v>
      </c>
      <c r="L75" s="15">
        <v>0.77671296296296299</v>
      </c>
      <c r="M75" s="13">
        <v>1491</v>
      </c>
      <c r="N75" s="13" t="s">
        <v>93</v>
      </c>
      <c r="O75" s="13" t="s">
        <v>82</v>
      </c>
      <c r="P75" s="13" t="s">
        <v>90</v>
      </c>
      <c r="Q75" s="13">
        <v>10</v>
      </c>
      <c r="R75" s="13">
        <v>38</v>
      </c>
      <c r="S75" s="13">
        <v>0</v>
      </c>
      <c r="T75" s="13" t="s">
        <v>95</v>
      </c>
      <c r="U75" s="13">
        <v>65</v>
      </c>
    </row>
    <row r="76" spans="10:21" x14ac:dyDescent="0.3">
      <c r="J76" s="13" t="s">
        <v>98</v>
      </c>
      <c r="K76" s="14">
        <v>44930</v>
      </c>
      <c r="L76" s="15">
        <v>0.75582175925925921</v>
      </c>
      <c r="M76" s="13">
        <v>1488</v>
      </c>
      <c r="N76" s="13" t="s">
        <v>86</v>
      </c>
      <c r="O76" s="13" t="s">
        <v>82</v>
      </c>
      <c r="P76" s="13" t="s">
        <v>90</v>
      </c>
      <c r="Q76" s="13">
        <v>6</v>
      </c>
      <c r="R76" s="13">
        <v>17</v>
      </c>
      <c r="S76" s="13">
        <v>237</v>
      </c>
      <c r="T76" s="13" t="s">
        <v>84</v>
      </c>
      <c r="U76" s="13">
        <v>250</v>
      </c>
    </row>
    <row r="77" spans="10:21" x14ac:dyDescent="0.3">
      <c r="J77" s="13" t="s">
        <v>125</v>
      </c>
      <c r="K77" s="14">
        <v>44936</v>
      </c>
      <c r="L77" s="15">
        <v>0.89226851851851852</v>
      </c>
      <c r="M77" s="13">
        <v>1486</v>
      </c>
      <c r="N77" s="13" t="s">
        <v>86</v>
      </c>
      <c r="O77" s="13" t="s">
        <v>82</v>
      </c>
      <c r="P77" s="13" t="s">
        <v>83</v>
      </c>
      <c r="Q77" s="13">
        <v>6</v>
      </c>
      <c r="R77" s="13">
        <v>65</v>
      </c>
      <c r="S77" s="13">
        <v>0</v>
      </c>
      <c r="T77" s="13" t="s">
        <v>103</v>
      </c>
      <c r="U77" s="13">
        <v>72</v>
      </c>
    </row>
    <row r="78" spans="10:21" x14ac:dyDescent="0.3">
      <c r="J78" s="13" t="s">
        <v>121</v>
      </c>
      <c r="K78" s="14">
        <v>44935</v>
      </c>
      <c r="L78" s="15">
        <v>0.70561342592592602</v>
      </c>
      <c r="M78" s="13">
        <v>1478</v>
      </c>
      <c r="N78" s="13" t="s">
        <v>93</v>
      </c>
      <c r="O78" s="13" t="s">
        <v>82</v>
      </c>
      <c r="P78" s="13" t="s">
        <v>104</v>
      </c>
      <c r="Q78" s="13">
        <v>9</v>
      </c>
      <c r="R78" s="13">
        <v>53</v>
      </c>
      <c r="S78" s="13">
        <v>0</v>
      </c>
      <c r="T78" s="13" t="s">
        <v>103</v>
      </c>
      <c r="U78" s="13">
        <v>72</v>
      </c>
    </row>
    <row r="79" spans="10:21" x14ac:dyDescent="0.3">
      <c r="J79" s="13" t="s">
        <v>109</v>
      </c>
      <c r="K79" s="14">
        <v>44935</v>
      </c>
      <c r="L79" s="15">
        <v>0.62456018518518519</v>
      </c>
      <c r="M79" s="13">
        <v>1477</v>
      </c>
      <c r="N79" s="13" t="s">
        <v>86</v>
      </c>
      <c r="O79" s="13" t="s">
        <v>82</v>
      </c>
      <c r="P79" s="13" t="s">
        <v>83</v>
      </c>
      <c r="Q79" s="13">
        <v>6</v>
      </c>
      <c r="R79" s="13">
        <v>39</v>
      </c>
      <c r="S79" s="13">
        <v>0</v>
      </c>
      <c r="T79" s="13" t="s">
        <v>112</v>
      </c>
      <c r="U79" s="13">
        <v>95</v>
      </c>
    </row>
    <row r="80" spans="10:21" x14ac:dyDescent="0.3">
      <c r="J80" s="13" t="s">
        <v>126</v>
      </c>
      <c r="K80" s="14">
        <v>44928</v>
      </c>
      <c r="L80" s="15">
        <v>0.71030092592592586</v>
      </c>
      <c r="M80" s="13">
        <v>1476</v>
      </c>
      <c r="N80" s="13" t="s">
        <v>86</v>
      </c>
      <c r="O80" s="13" t="s">
        <v>82</v>
      </c>
      <c r="P80" s="13" t="s">
        <v>99</v>
      </c>
      <c r="Q80" s="13">
        <v>8</v>
      </c>
      <c r="R80" s="13">
        <v>16</v>
      </c>
      <c r="S80" s="13">
        <v>295</v>
      </c>
      <c r="T80" s="13" t="s">
        <v>95</v>
      </c>
      <c r="U80" s="13">
        <v>65</v>
      </c>
    </row>
    <row r="81" spans="10:21" x14ac:dyDescent="0.3">
      <c r="J81" s="13" t="s">
        <v>96</v>
      </c>
      <c r="K81" s="14">
        <v>44936</v>
      </c>
      <c r="L81" s="15">
        <v>0.58333333333333337</v>
      </c>
      <c r="M81" s="13">
        <v>1474</v>
      </c>
      <c r="N81" s="13" t="s">
        <v>86</v>
      </c>
      <c r="O81" s="13" t="s">
        <v>82</v>
      </c>
      <c r="P81" s="13" t="s">
        <v>99</v>
      </c>
      <c r="Q81" s="13">
        <v>8</v>
      </c>
      <c r="R81" s="13">
        <v>39</v>
      </c>
      <c r="S81" s="13">
        <v>227</v>
      </c>
      <c r="T81" s="13" t="s">
        <v>91</v>
      </c>
      <c r="U81" s="13">
        <v>130</v>
      </c>
    </row>
    <row r="82" spans="10:21" x14ac:dyDescent="0.3">
      <c r="J82" s="13" t="s">
        <v>123</v>
      </c>
      <c r="K82" s="14">
        <v>44936</v>
      </c>
      <c r="L82" s="15">
        <v>0.61171296296296296</v>
      </c>
      <c r="M82" s="13">
        <v>1473</v>
      </c>
      <c r="N82" s="13" t="s">
        <v>86</v>
      </c>
      <c r="O82" s="13" t="s">
        <v>82</v>
      </c>
      <c r="P82" s="13" t="s">
        <v>94</v>
      </c>
      <c r="Q82" s="13">
        <v>5</v>
      </c>
      <c r="R82" s="13">
        <v>37</v>
      </c>
      <c r="S82" s="13">
        <v>214</v>
      </c>
      <c r="T82" s="13" t="s">
        <v>84</v>
      </c>
      <c r="U82" s="13">
        <v>250</v>
      </c>
    </row>
    <row r="83" spans="10:21" x14ac:dyDescent="0.3">
      <c r="J83" s="13" t="s">
        <v>123</v>
      </c>
      <c r="K83" s="14">
        <v>44928</v>
      </c>
      <c r="L83" s="15">
        <v>0.55287037037037035</v>
      </c>
      <c r="M83" s="13">
        <v>1471</v>
      </c>
      <c r="N83" s="13" t="s">
        <v>93</v>
      </c>
      <c r="O83" s="13" t="s">
        <v>82</v>
      </c>
      <c r="P83" s="13" t="s">
        <v>87</v>
      </c>
      <c r="Q83" s="13">
        <v>5</v>
      </c>
      <c r="R83" s="13">
        <v>46</v>
      </c>
      <c r="S83" s="13">
        <v>309</v>
      </c>
      <c r="T83" s="13" t="s">
        <v>103</v>
      </c>
      <c r="U83" s="13">
        <v>72</v>
      </c>
    </row>
    <row r="84" spans="10:21" x14ac:dyDescent="0.3">
      <c r="J84" s="13" t="s">
        <v>120</v>
      </c>
      <c r="K84" s="14">
        <v>44936</v>
      </c>
      <c r="L84" s="15">
        <v>0.7799652777777778</v>
      </c>
      <c r="M84" s="13">
        <v>1470</v>
      </c>
      <c r="N84" s="13" t="s">
        <v>93</v>
      </c>
      <c r="O84" s="13" t="s">
        <v>82</v>
      </c>
      <c r="P84" s="13" t="s">
        <v>102</v>
      </c>
      <c r="Q84" s="13">
        <v>8</v>
      </c>
      <c r="R84" s="13">
        <v>9</v>
      </c>
      <c r="S84" s="13">
        <v>0</v>
      </c>
      <c r="T84" s="13" t="s">
        <v>95</v>
      </c>
      <c r="U84" s="13">
        <v>65</v>
      </c>
    </row>
    <row r="85" spans="10:21" x14ac:dyDescent="0.3">
      <c r="J85" s="13" t="s">
        <v>113</v>
      </c>
      <c r="K85" s="14">
        <v>44929</v>
      </c>
      <c r="L85" s="15">
        <v>0.83755787037037033</v>
      </c>
      <c r="M85" s="13">
        <v>1464</v>
      </c>
      <c r="N85" s="13" t="s">
        <v>86</v>
      </c>
      <c r="O85" s="13" t="s">
        <v>82</v>
      </c>
      <c r="P85" s="13" t="s">
        <v>94</v>
      </c>
      <c r="Q85" s="13">
        <v>9</v>
      </c>
      <c r="R85" s="13">
        <v>2</v>
      </c>
      <c r="S85" s="13">
        <v>197</v>
      </c>
      <c r="T85" s="13" t="s">
        <v>88</v>
      </c>
      <c r="U85" s="13">
        <v>60</v>
      </c>
    </row>
    <row r="86" spans="10:21" x14ac:dyDescent="0.3">
      <c r="J86" s="13" t="s">
        <v>131</v>
      </c>
      <c r="K86" s="14">
        <v>44936</v>
      </c>
      <c r="L86" s="15">
        <v>0.60592592592592587</v>
      </c>
      <c r="M86" s="13">
        <v>1463</v>
      </c>
      <c r="N86" s="13" t="s">
        <v>86</v>
      </c>
      <c r="O86" s="13" t="s">
        <v>101</v>
      </c>
      <c r="P86" s="13" t="s">
        <v>83</v>
      </c>
      <c r="Q86" s="13">
        <v>5</v>
      </c>
      <c r="R86" s="13">
        <v>31</v>
      </c>
      <c r="S86" s="13">
        <v>0</v>
      </c>
      <c r="T86" s="13" t="s">
        <v>103</v>
      </c>
      <c r="U86" s="13">
        <v>72</v>
      </c>
    </row>
    <row r="87" spans="10:21" x14ac:dyDescent="0.3">
      <c r="J87" s="13" t="s">
        <v>92</v>
      </c>
      <c r="K87" s="14">
        <v>44930</v>
      </c>
      <c r="L87" s="15">
        <v>0.63091435185185185</v>
      </c>
      <c r="M87" s="13">
        <v>1461</v>
      </c>
      <c r="N87" s="13" t="s">
        <v>86</v>
      </c>
      <c r="O87" s="13" t="s">
        <v>82</v>
      </c>
      <c r="P87" s="13" t="s">
        <v>105</v>
      </c>
      <c r="Q87" s="13">
        <v>8</v>
      </c>
      <c r="R87" s="13">
        <v>30</v>
      </c>
      <c r="S87" s="13">
        <v>261</v>
      </c>
      <c r="T87" s="13" t="s">
        <v>95</v>
      </c>
      <c r="U87" s="13">
        <v>65</v>
      </c>
    </row>
    <row r="88" spans="10:21" x14ac:dyDescent="0.3">
      <c r="J88" s="13" t="s">
        <v>92</v>
      </c>
      <c r="K88" s="14">
        <v>44929</v>
      </c>
      <c r="L88" s="15">
        <v>0.8930324074074073</v>
      </c>
      <c r="M88" s="13">
        <v>1461</v>
      </c>
      <c r="N88" s="13" t="s">
        <v>86</v>
      </c>
      <c r="O88" s="13" t="s">
        <v>82</v>
      </c>
      <c r="P88" s="13" t="s">
        <v>83</v>
      </c>
      <c r="Q88" s="13">
        <v>10</v>
      </c>
      <c r="R88" s="13">
        <v>39</v>
      </c>
      <c r="S88" s="13">
        <v>0</v>
      </c>
      <c r="T88" s="13" t="s">
        <v>91</v>
      </c>
      <c r="U88" s="13">
        <v>130</v>
      </c>
    </row>
    <row r="89" spans="10:21" x14ac:dyDescent="0.3">
      <c r="J89" s="13" t="s">
        <v>118</v>
      </c>
      <c r="K89" s="14">
        <v>44935</v>
      </c>
      <c r="L89" s="15">
        <v>0.90637731481481476</v>
      </c>
      <c r="M89" s="13">
        <v>1460</v>
      </c>
      <c r="N89" s="13" t="s">
        <v>86</v>
      </c>
      <c r="O89" s="13" t="s">
        <v>82</v>
      </c>
      <c r="P89" s="13" t="s">
        <v>87</v>
      </c>
      <c r="Q89" s="13">
        <v>8</v>
      </c>
      <c r="R89" s="13">
        <v>7</v>
      </c>
      <c r="S89" s="13">
        <v>0</v>
      </c>
      <c r="T89" s="13" t="s">
        <v>88</v>
      </c>
      <c r="U89" s="13">
        <v>60</v>
      </c>
    </row>
    <row r="90" spans="10:21" x14ac:dyDescent="0.3">
      <c r="J90" s="13" t="s">
        <v>80</v>
      </c>
      <c r="K90" s="14">
        <v>44935</v>
      </c>
      <c r="L90" s="15">
        <v>0.85252314814814811</v>
      </c>
      <c r="M90" s="13">
        <v>1459</v>
      </c>
      <c r="N90" s="13" t="s">
        <v>93</v>
      </c>
      <c r="O90" s="13" t="s">
        <v>82</v>
      </c>
      <c r="P90" s="13" t="s">
        <v>104</v>
      </c>
      <c r="Q90" s="13">
        <v>6</v>
      </c>
      <c r="R90" s="13">
        <v>23</v>
      </c>
      <c r="S90" s="13">
        <v>0</v>
      </c>
      <c r="T90" s="13" t="s">
        <v>91</v>
      </c>
      <c r="U90" s="13">
        <v>130</v>
      </c>
    </row>
    <row r="91" spans="10:21" x14ac:dyDescent="0.3">
      <c r="J91" s="13" t="s">
        <v>121</v>
      </c>
      <c r="K91" s="14">
        <v>44929</v>
      </c>
      <c r="L91" s="15">
        <v>0.47449074074074077</v>
      </c>
      <c r="M91" s="13">
        <v>1452</v>
      </c>
      <c r="N91" s="13" t="s">
        <v>86</v>
      </c>
      <c r="O91" s="13" t="s">
        <v>82</v>
      </c>
      <c r="P91" s="13" t="s">
        <v>94</v>
      </c>
      <c r="Q91" s="13">
        <v>7</v>
      </c>
      <c r="R91" s="13">
        <v>52</v>
      </c>
      <c r="S91" s="13">
        <v>0</v>
      </c>
      <c r="T91" s="13" t="s">
        <v>84</v>
      </c>
      <c r="U91" s="13">
        <v>250</v>
      </c>
    </row>
    <row r="92" spans="10:21" x14ac:dyDescent="0.3">
      <c r="J92" s="13" t="s">
        <v>129</v>
      </c>
      <c r="K92" s="14">
        <v>44935</v>
      </c>
      <c r="L92" s="15">
        <v>0.78270833333333334</v>
      </c>
      <c r="M92" s="13">
        <v>1451</v>
      </c>
      <c r="N92" s="13" t="s">
        <v>86</v>
      </c>
      <c r="O92" s="13" t="s">
        <v>82</v>
      </c>
      <c r="P92" s="13" t="s">
        <v>102</v>
      </c>
      <c r="Q92" s="13">
        <v>5</v>
      </c>
      <c r="R92" s="13">
        <v>26</v>
      </c>
      <c r="S92" s="13">
        <v>244</v>
      </c>
      <c r="T92" s="13" t="s">
        <v>84</v>
      </c>
      <c r="U92" s="13">
        <v>250</v>
      </c>
    </row>
    <row r="93" spans="10:21" x14ac:dyDescent="0.3">
      <c r="J93" s="13" t="s">
        <v>126</v>
      </c>
      <c r="K93" s="14">
        <v>44936</v>
      </c>
      <c r="L93" s="15">
        <v>0.66412037037037031</v>
      </c>
      <c r="M93" s="13">
        <v>1449</v>
      </c>
      <c r="N93" s="13" t="s">
        <v>86</v>
      </c>
      <c r="O93" s="13" t="s">
        <v>82</v>
      </c>
      <c r="P93" s="13" t="s">
        <v>90</v>
      </c>
      <c r="Q93" s="13">
        <v>6</v>
      </c>
      <c r="R93" s="13">
        <v>33</v>
      </c>
      <c r="S93" s="13">
        <v>0</v>
      </c>
      <c r="T93" s="13" t="s">
        <v>112</v>
      </c>
      <c r="U93" s="13">
        <v>95</v>
      </c>
    </row>
    <row r="94" spans="10:21" x14ac:dyDescent="0.3">
      <c r="J94" s="13" t="s">
        <v>111</v>
      </c>
      <c r="K94" s="14">
        <v>44928</v>
      </c>
      <c r="L94" s="15">
        <v>0.72491898148148148</v>
      </c>
      <c r="M94" s="13">
        <v>1446</v>
      </c>
      <c r="N94" s="13" t="s">
        <v>93</v>
      </c>
      <c r="O94" s="13" t="s">
        <v>82</v>
      </c>
      <c r="P94" s="13" t="s">
        <v>97</v>
      </c>
      <c r="Q94" s="13">
        <v>6</v>
      </c>
      <c r="R94" s="13">
        <v>23</v>
      </c>
      <c r="S94" s="13">
        <v>0</v>
      </c>
      <c r="T94" s="13" t="s">
        <v>84</v>
      </c>
      <c r="U94" s="13">
        <v>250</v>
      </c>
    </row>
    <row r="95" spans="10:21" x14ac:dyDescent="0.3">
      <c r="J95" s="13" t="s">
        <v>128</v>
      </c>
      <c r="K95" s="14">
        <v>44930</v>
      </c>
      <c r="L95" s="15">
        <v>0.7309606481481481</v>
      </c>
      <c r="M95" s="13">
        <v>1444</v>
      </c>
      <c r="N95" s="13" t="s">
        <v>93</v>
      </c>
      <c r="O95" s="13" t="s">
        <v>82</v>
      </c>
      <c r="P95" s="13" t="s">
        <v>94</v>
      </c>
      <c r="Q95" s="13">
        <v>10</v>
      </c>
      <c r="R95" s="13">
        <v>47</v>
      </c>
      <c r="S95" s="13">
        <v>0</v>
      </c>
      <c r="T95" s="13" t="s">
        <v>103</v>
      </c>
      <c r="U95" s="13">
        <v>72</v>
      </c>
    </row>
    <row r="96" spans="10:21" x14ac:dyDescent="0.3">
      <c r="J96" s="13" t="s">
        <v>80</v>
      </c>
      <c r="K96" s="14">
        <v>44930</v>
      </c>
      <c r="L96" s="15">
        <v>0.67450231481481471</v>
      </c>
      <c r="M96" s="13">
        <v>1439</v>
      </c>
      <c r="N96" s="13" t="s">
        <v>86</v>
      </c>
      <c r="O96" s="13" t="s">
        <v>82</v>
      </c>
      <c r="P96" s="13" t="s">
        <v>90</v>
      </c>
      <c r="Q96" s="13">
        <v>9</v>
      </c>
      <c r="R96" s="13">
        <v>22</v>
      </c>
      <c r="S96" s="13">
        <v>0</v>
      </c>
      <c r="T96" s="13" t="s">
        <v>91</v>
      </c>
      <c r="U96" s="13">
        <v>130</v>
      </c>
    </row>
    <row r="97" spans="10:21" x14ac:dyDescent="0.3">
      <c r="J97" s="13" t="s">
        <v>92</v>
      </c>
      <c r="K97" s="14">
        <v>44935</v>
      </c>
      <c r="L97" s="15">
        <v>0.65640046296296295</v>
      </c>
      <c r="M97" s="13">
        <v>1437</v>
      </c>
      <c r="N97" s="13" t="s">
        <v>86</v>
      </c>
      <c r="O97" s="13" t="s">
        <v>82</v>
      </c>
      <c r="P97" s="13" t="s">
        <v>104</v>
      </c>
      <c r="Q97" s="13">
        <v>10</v>
      </c>
      <c r="R97" s="13">
        <v>40</v>
      </c>
      <c r="S97" s="13">
        <v>0</v>
      </c>
      <c r="T97" s="13" t="s">
        <v>95</v>
      </c>
      <c r="U97" s="13">
        <v>65</v>
      </c>
    </row>
    <row r="98" spans="10:21" x14ac:dyDescent="0.3">
      <c r="J98" s="13" t="s">
        <v>117</v>
      </c>
      <c r="K98" s="14">
        <v>44928</v>
      </c>
      <c r="L98" s="15">
        <v>0.82374999999999998</v>
      </c>
      <c r="M98" s="13">
        <v>1437</v>
      </c>
      <c r="N98" s="13" t="s">
        <v>86</v>
      </c>
      <c r="O98" s="13" t="s">
        <v>82</v>
      </c>
      <c r="P98" s="13" t="s">
        <v>90</v>
      </c>
      <c r="Q98" s="13">
        <v>8</v>
      </c>
      <c r="R98" s="13">
        <v>11</v>
      </c>
      <c r="S98" s="13">
        <v>0</v>
      </c>
      <c r="T98" s="13" t="s">
        <v>95</v>
      </c>
      <c r="U98" s="13">
        <v>65</v>
      </c>
    </row>
    <row r="99" spans="10:21" x14ac:dyDescent="0.3">
      <c r="J99" s="13" t="s">
        <v>80</v>
      </c>
      <c r="K99" s="14">
        <v>44936</v>
      </c>
      <c r="L99" s="15">
        <v>0.78369212962962964</v>
      </c>
      <c r="M99" s="13">
        <v>1436</v>
      </c>
      <c r="N99" s="13" t="s">
        <v>86</v>
      </c>
      <c r="O99" s="13" t="s">
        <v>82</v>
      </c>
      <c r="P99" s="13" t="s">
        <v>104</v>
      </c>
      <c r="Q99" s="13">
        <v>5</v>
      </c>
      <c r="R99" s="13">
        <v>1</v>
      </c>
      <c r="S99" s="13">
        <v>0</v>
      </c>
      <c r="T99" s="13" t="s">
        <v>88</v>
      </c>
      <c r="U99" s="13">
        <v>60</v>
      </c>
    </row>
    <row r="100" spans="10:21" x14ac:dyDescent="0.3">
      <c r="J100" s="13" t="s">
        <v>110</v>
      </c>
      <c r="K100" s="14">
        <v>44930</v>
      </c>
      <c r="L100" s="15">
        <v>0.88412037037037028</v>
      </c>
      <c r="M100" s="13">
        <v>1434</v>
      </c>
      <c r="N100" s="13" t="s">
        <v>93</v>
      </c>
      <c r="O100" s="13" t="s">
        <v>82</v>
      </c>
      <c r="P100" s="13" t="s">
        <v>97</v>
      </c>
      <c r="Q100" s="13">
        <v>7</v>
      </c>
      <c r="R100" s="13">
        <v>40</v>
      </c>
      <c r="S100" s="13">
        <v>199</v>
      </c>
      <c r="T100" s="13" t="s">
        <v>84</v>
      </c>
      <c r="U100" s="13">
        <v>250</v>
      </c>
    </row>
    <row r="101" spans="10:21" x14ac:dyDescent="0.3">
      <c r="J101" s="13" t="s">
        <v>92</v>
      </c>
      <c r="K101" s="14">
        <v>44935</v>
      </c>
      <c r="L101" s="15">
        <v>0.53800925925925924</v>
      </c>
      <c r="M101" s="13">
        <v>1433</v>
      </c>
      <c r="N101" s="13" t="s">
        <v>93</v>
      </c>
      <c r="O101" s="13" t="s">
        <v>101</v>
      </c>
      <c r="P101" s="13" t="s">
        <v>115</v>
      </c>
      <c r="Q101" s="13">
        <v>7</v>
      </c>
      <c r="R101" s="13">
        <v>4</v>
      </c>
      <c r="S101" s="13">
        <v>0</v>
      </c>
      <c r="T101" s="13" t="s">
        <v>103</v>
      </c>
      <c r="U101" s="13">
        <v>72</v>
      </c>
    </row>
    <row r="102" spans="10:21" x14ac:dyDescent="0.3">
      <c r="J102" s="13" t="s">
        <v>98</v>
      </c>
      <c r="K102" s="14">
        <v>44935</v>
      </c>
      <c r="L102" s="15">
        <v>0.88435185185185183</v>
      </c>
      <c r="M102" s="13">
        <v>1428</v>
      </c>
      <c r="N102" s="13" t="s">
        <v>93</v>
      </c>
      <c r="O102" s="13" t="s">
        <v>82</v>
      </c>
      <c r="P102" s="13" t="s">
        <v>102</v>
      </c>
      <c r="Q102" s="13">
        <v>8</v>
      </c>
      <c r="R102" s="13">
        <v>29</v>
      </c>
      <c r="S102" s="13">
        <v>0</v>
      </c>
      <c r="T102" s="13" t="s">
        <v>91</v>
      </c>
      <c r="U102" s="13">
        <v>130</v>
      </c>
    </row>
    <row r="103" spans="10:21" x14ac:dyDescent="0.3">
      <c r="J103" s="13" t="s">
        <v>116</v>
      </c>
      <c r="K103" s="14">
        <v>44935</v>
      </c>
      <c r="L103" s="15">
        <v>0.70177083333333334</v>
      </c>
      <c r="M103" s="13">
        <v>1424</v>
      </c>
      <c r="N103" s="13" t="s">
        <v>86</v>
      </c>
      <c r="O103" s="13" t="s">
        <v>82</v>
      </c>
      <c r="P103" s="13" t="s">
        <v>97</v>
      </c>
      <c r="Q103" s="13">
        <v>9</v>
      </c>
      <c r="R103" s="13">
        <v>46</v>
      </c>
      <c r="S103" s="13">
        <v>287</v>
      </c>
      <c r="T103" s="13" t="s">
        <v>84</v>
      </c>
      <c r="U103" s="13">
        <v>250</v>
      </c>
    </row>
    <row r="104" spans="10:21" x14ac:dyDescent="0.3">
      <c r="J104" s="13" t="s">
        <v>122</v>
      </c>
      <c r="K104" s="14">
        <v>44930</v>
      </c>
      <c r="L104" s="15">
        <v>0.63752314814814814</v>
      </c>
      <c r="M104" s="13">
        <v>1422</v>
      </c>
      <c r="N104" s="13" t="s">
        <v>93</v>
      </c>
      <c r="O104" s="13" t="s">
        <v>82</v>
      </c>
      <c r="P104" s="13" t="s">
        <v>99</v>
      </c>
      <c r="Q104" s="13">
        <v>5</v>
      </c>
      <c r="R104" s="13">
        <v>6</v>
      </c>
      <c r="S104" s="13">
        <v>267</v>
      </c>
      <c r="T104" s="13" t="s">
        <v>103</v>
      </c>
      <c r="U104" s="13">
        <v>72</v>
      </c>
    </row>
    <row r="105" spans="10:21" x14ac:dyDescent="0.3">
      <c r="J105" s="13" t="s">
        <v>120</v>
      </c>
      <c r="K105" s="14">
        <v>44930</v>
      </c>
      <c r="L105" s="15">
        <v>0.66017361111111106</v>
      </c>
      <c r="M105" s="13">
        <v>1422</v>
      </c>
      <c r="N105" s="13" t="s">
        <v>81</v>
      </c>
      <c r="O105" s="13" t="s">
        <v>82</v>
      </c>
      <c r="P105" s="13" t="s">
        <v>99</v>
      </c>
      <c r="Q105" s="13">
        <v>5</v>
      </c>
      <c r="R105" s="13">
        <v>65</v>
      </c>
      <c r="S105" s="13">
        <v>0</v>
      </c>
      <c r="T105" s="13" t="s">
        <v>95</v>
      </c>
      <c r="U105" s="13">
        <v>65</v>
      </c>
    </row>
    <row r="106" spans="10:21" x14ac:dyDescent="0.3">
      <c r="J106" s="13" t="s">
        <v>107</v>
      </c>
      <c r="K106" s="14">
        <v>44928</v>
      </c>
      <c r="L106" s="15">
        <v>0.91984953703703709</v>
      </c>
      <c r="M106" s="13">
        <v>1421</v>
      </c>
      <c r="N106" s="13" t="s">
        <v>93</v>
      </c>
      <c r="O106" s="13" t="s">
        <v>82</v>
      </c>
      <c r="P106" s="13" t="s">
        <v>94</v>
      </c>
      <c r="Q106" s="13">
        <v>5</v>
      </c>
      <c r="R106" s="13">
        <v>47</v>
      </c>
      <c r="S106" s="13">
        <v>143</v>
      </c>
      <c r="T106" s="13" t="s">
        <v>103</v>
      </c>
      <c r="U106" s="13">
        <v>72</v>
      </c>
    </row>
    <row r="107" spans="10:21" x14ac:dyDescent="0.3">
      <c r="J107" s="13" t="s">
        <v>111</v>
      </c>
      <c r="K107" s="14">
        <v>44929</v>
      </c>
      <c r="L107" s="15">
        <v>0.58049768518518519</v>
      </c>
      <c r="M107" s="13">
        <v>1413</v>
      </c>
      <c r="N107" s="13" t="s">
        <v>86</v>
      </c>
      <c r="O107" s="13" t="s">
        <v>82</v>
      </c>
      <c r="P107" s="13" t="s">
        <v>105</v>
      </c>
      <c r="Q107" s="13">
        <v>10</v>
      </c>
      <c r="R107" s="13">
        <v>42</v>
      </c>
      <c r="S107" s="13">
        <v>297</v>
      </c>
      <c r="T107" s="13" t="s">
        <v>95</v>
      </c>
      <c r="U107" s="13">
        <v>65</v>
      </c>
    </row>
    <row r="108" spans="10:21" x14ac:dyDescent="0.3">
      <c r="J108" s="13" t="s">
        <v>89</v>
      </c>
      <c r="K108" s="14">
        <v>44935</v>
      </c>
      <c r="L108" s="15">
        <v>0.96208333333333329</v>
      </c>
      <c r="M108" s="13">
        <v>1412</v>
      </c>
      <c r="N108" s="13" t="s">
        <v>86</v>
      </c>
      <c r="O108" s="13" t="s">
        <v>101</v>
      </c>
      <c r="P108" s="13" t="s">
        <v>87</v>
      </c>
      <c r="Q108" s="13">
        <v>10</v>
      </c>
      <c r="R108" s="13">
        <v>31</v>
      </c>
      <c r="S108" s="13">
        <v>0</v>
      </c>
      <c r="T108" s="13" t="s">
        <v>95</v>
      </c>
      <c r="U108" s="13">
        <v>65</v>
      </c>
    </row>
    <row r="109" spans="10:21" x14ac:dyDescent="0.3">
      <c r="J109" s="13" t="s">
        <v>127</v>
      </c>
      <c r="K109" s="14">
        <v>44929</v>
      </c>
      <c r="L109" s="15">
        <v>0.50537037037037036</v>
      </c>
      <c r="M109" s="13">
        <v>1412</v>
      </c>
      <c r="N109" s="13" t="s">
        <v>86</v>
      </c>
      <c r="O109" s="13" t="s">
        <v>82</v>
      </c>
      <c r="P109" s="13" t="s">
        <v>99</v>
      </c>
      <c r="Q109" s="13">
        <v>9</v>
      </c>
      <c r="R109" s="13">
        <v>28</v>
      </c>
      <c r="S109" s="13">
        <v>0</v>
      </c>
      <c r="T109" s="13" t="s">
        <v>103</v>
      </c>
      <c r="U109" s="13">
        <v>72</v>
      </c>
    </row>
    <row r="110" spans="10:21" x14ac:dyDescent="0.3">
      <c r="J110" s="13" t="s">
        <v>124</v>
      </c>
      <c r="K110" s="14">
        <v>44930</v>
      </c>
      <c r="L110" s="15">
        <v>0.91431712962962963</v>
      </c>
      <c r="M110" s="13">
        <v>1410</v>
      </c>
      <c r="N110" s="13" t="s">
        <v>93</v>
      </c>
      <c r="O110" s="13" t="s">
        <v>101</v>
      </c>
      <c r="P110" s="13" t="s">
        <v>105</v>
      </c>
      <c r="Q110" s="13">
        <v>6</v>
      </c>
      <c r="R110" s="13">
        <v>63</v>
      </c>
      <c r="S110" s="13">
        <v>0</v>
      </c>
      <c r="T110" s="13" t="s">
        <v>91</v>
      </c>
      <c r="U110" s="13">
        <v>130</v>
      </c>
    </row>
    <row r="111" spans="10:21" x14ac:dyDescent="0.3">
      <c r="J111" s="13" t="s">
        <v>96</v>
      </c>
      <c r="K111" s="14">
        <v>44928</v>
      </c>
      <c r="L111" s="15">
        <v>0.72165509259259253</v>
      </c>
      <c r="M111" s="13">
        <v>1405</v>
      </c>
      <c r="N111" s="13" t="s">
        <v>93</v>
      </c>
      <c r="O111" s="13" t="s">
        <v>82</v>
      </c>
      <c r="P111" s="13" t="s">
        <v>87</v>
      </c>
      <c r="Q111" s="13">
        <v>6</v>
      </c>
      <c r="R111" s="13">
        <v>34</v>
      </c>
      <c r="S111" s="13">
        <v>301</v>
      </c>
      <c r="T111" s="13" t="s">
        <v>91</v>
      </c>
      <c r="U111" s="13">
        <v>130</v>
      </c>
    </row>
    <row r="112" spans="10:21" x14ac:dyDescent="0.3">
      <c r="J112" s="13" t="s">
        <v>110</v>
      </c>
      <c r="K112" s="14">
        <v>44928</v>
      </c>
      <c r="L112" s="15">
        <v>0.55109953703703707</v>
      </c>
      <c r="M112" s="13">
        <v>1404</v>
      </c>
      <c r="N112" s="13" t="s">
        <v>93</v>
      </c>
      <c r="O112" s="13" t="s">
        <v>82</v>
      </c>
      <c r="P112" s="13" t="s">
        <v>87</v>
      </c>
      <c r="Q112" s="13">
        <v>5</v>
      </c>
      <c r="R112" s="13">
        <v>42</v>
      </c>
      <c r="S112" s="13">
        <v>0</v>
      </c>
      <c r="T112" s="13" t="s">
        <v>84</v>
      </c>
      <c r="U112" s="13">
        <v>250</v>
      </c>
    </row>
    <row r="113" spans="10:21" x14ac:dyDescent="0.3">
      <c r="J113" s="13" t="s">
        <v>126</v>
      </c>
      <c r="K113" s="14">
        <v>44930</v>
      </c>
      <c r="L113" s="15">
        <v>0.73821759259259256</v>
      </c>
      <c r="M113" s="13">
        <v>1403</v>
      </c>
      <c r="N113" s="13" t="s">
        <v>86</v>
      </c>
      <c r="O113" s="13" t="s">
        <v>82</v>
      </c>
      <c r="P113" s="13" t="s">
        <v>105</v>
      </c>
      <c r="Q113" s="13">
        <v>10</v>
      </c>
      <c r="R113" s="13">
        <v>2</v>
      </c>
      <c r="S113" s="13">
        <v>0</v>
      </c>
      <c r="T113" s="13" t="s">
        <v>84</v>
      </c>
      <c r="U113" s="13">
        <v>250</v>
      </c>
    </row>
    <row r="114" spans="10:21" x14ac:dyDescent="0.3">
      <c r="J114" s="13" t="s">
        <v>126</v>
      </c>
      <c r="K114" s="14">
        <v>44929</v>
      </c>
      <c r="L114" s="15">
        <v>0.92847222222222225</v>
      </c>
      <c r="M114" s="13">
        <v>1401</v>
      </c>
      <c r="N114" s="13" t="s">
        <v>86</v>
      </c>
      <c r="O114" s="13" t="s">
        <v>82</v>
      </c>
      <c r="P114" s="13" t="s">
        <v>97</v>
      </c>
      <c r="Q114" s="13">
        <v>8</v>
      </c>
      <c r="R114" s="13">
        <v>28</v>
      </c>
      <c r="S114" s="13">
        <v>0</v>
      </c>
      <c r="T114" s="13" t="s">
        <v>91</v>
      </c>
      <c r="U114" s="13">
        <v>130</v>
      </c>
    </row>
    <row r="115" spans="10:21" x14ac:dyDescent="0.3">
      <c r="J115" s="13" t="s">
        <v>127</v>
      </c>
      <c r="K115" s="14">
        <v>44930</v>
      </c>
      <c r="L115" s="15">
        <v>0.822199074074074</v>
      </c>
      <c r="M115" s="13">
        <v>1397</v>
      </c>
      <c r="N115" s="13" t="s">
        <v>93</v>
      </c>
      <c r="O115" s="13" t="s">
        <v>82</v>
      </c>
      <c r="P115" s="13" t="s">
        <v>97</v>
      </c>
      <c r="Q115" s="13">
        <v>9</v>
      </c>
      <c r="R115" s="13">
        <v>50</v>
      </c>
      <c r="S115" s="13">
        <v>0</v>
      </c>
      <c r="T115" s="13" t="s">
        <v>95</v>
      </c>
      <c r="U115" s="13">
        <v>65</v>
      </c>
    </row>
    <row r="116" spans="10:21" x14ac:dyDescent="0.3">
      <c r="J116" s="13" t="s">
        <v>132</v>
      </c>
      <c r="K116" s="14">
        <v>44935</v>
      </c>
      <c r="L116" s="15">
        <v>0.49482638888888886</v>
      </c>
      <c r="M116" s="13">
        <v>1377</v>
      </c>
      <c r="N116" s="13" t="s">
        <v>86</v>
      </c>
      <c r="O116" s="13" t="s">
        <v>82</v>
      </c>
      <c r="P116" s="13" t="s">
        <v>102</v>
      </c>
      <c r="Q116" s="13">
        <v>8</v>
      </c>
      <c r="R116" s="13">
        <v>52</v>
      </c>
      <c r="S116" s="13">
        <v>306</v>
      </c>
      <c r="T116" s="13" t="s">
        <v>103</v>
      </c>
      <c r="U116" s="13">
        <v>72</v>
      </c>
    </row>
    <row r="117" spans="10:21" x14ac:dyDescent="0.3">
      <c r="J117" s="13" t="s">
        <v>133</v>
      </c>
      <c r="K117" s="14">
        <v>44935</v>
      </c>
      <c r="L117" s="15">
        <v>0.85747685185185185</v>
      </c>
      <c r="M117" s="13">
        <v>1360</v>
      </c>
      <c r="N117" s="13" t="s">
        <v>93</v>
      </c>
      <c r="O117" s="13" t="s">
        <v>82</v>
      </c>
      <c r="P117" s="13" t="s">
        <v>104</v>
      </c>
      <c r="Q117" s="13">
        <v>6</v>
      </c>
      <c r="R117" s="13">
        <v>26</v>
      </c>
      <c r="S117" s="13">
        <v>261</v>
      </c>
      <c r="T117" s="13" t="s">
        <v>88</v>
      </c>
      <c r="U117" s="13">
        <v>60</v>
      </c>
    </row>
    <row r="118" spans="10:21" x14ac:dyDescent="0.3">
      <c r="J118" s="13" t="s">
        <v>89</v>
      </c>
      <c r="K118" s="14">
        <v>44935</v>
      </c>
      <c r="L118" s="15">
        <v>0.75951388888888882</v>
      </c>
      <c r="M118" s="13">
        <v>1359</v>
      </c>
      <c r="N118" s="13" t="s">
        <v>93</v>
      </c>
      <c r="O118" s="13" t="s">
        <v>82</v>
      </c>
      <c r="P118" s="13" t="s">
        <v>97</v>
      </c>
      <c r="Q118" s="13">
        <v>5</v>
      </c>
      <c r="R118" s="13">
        <v>29</v>
      </c>
      <c r="S118" s="13">
        <v>159</v>
      </c>
      <c r="T118" s="13" t="s">
        <v>91</v>
      </c>
      <c r="U118" s="13">
        <v>130</v>
      </c>
    </row>
    <row r="119" spans="10:21" x14ac:dyDescent="0.3">
      <c r="J119" s="13" t="s">
        <v>111</v>
      </c>
      <c r="K119" s="14">
        <v>44933</v>
      </c>
      <c r="L119" s="15">
        <v>0.47210648148148149</v>
      </c>
      <c r="M119" s="13">
        <v>1357</v>
      </c>
      <c r="N119" s="13" t="s">
        <v>93</v>
      </c>
      <c r="O119" s="13" t="s">
        <v>82</v>
      </c>
      <c r="P119" s="13" t="s">
        <v>104</v>
      </c>
      <c r="Q119" s="13">
        <v>8</v>
      </c>
      <c r="R119" s="13">
        <v>37</v>
      </c>
      <c r="S119" s="13">
        <v>0</v>
      </c>
      <c r="T119" s="13" t="s">
        <v>84</v>
      </c>
      <c r="U119" s="13">
        <v>250</v>
      </c>
    </row>
    <row r="120" spans="10:21" x14ac:dyDescent="0.3">
      <c r="J120" s="13" t="s">
        <v>96</v>
      </c>
      <c r="K120" s="14">
        <v>44928</v>
      </c>
      <c r="L120" s="15">
        <v>0.4906712962962963</v>
      </c>
      <c r="M120" s="13">
        <v>1357</v>
      </c>
      <c r="N120" s="13" t="s">
        <v>93</v>
      </c>
      <c r="O120" s="13" t="s">
        <v>82</v>
      </c>
      <c r="P120" s="13" t="s">
        <v>105</v>
      </c>
      <c r="Q120" s="13">
        <v>6</v>
      </c>
      <c r="R120" s="13">
        <v>37</v>
      </c>
      <c r="S120" s="13">
        <v>266</v>
      </c>
      <c r="T120" s="13" t="s">
        <v>95</v>
      </c>
      <c r="U120" s="13">
        <v>65</v>
      </c>
    </row>
    <row r="121" spans="10:21" x14ac:dyDescent="0.3">
      <c r="J121" s="13" t="s">
        <v>124</v>
      </c>
      <c r="K121" s="14">
        <v>44936</v>
      </c>
      <c r="L121" s="15">
        <v>0.54342592592592587</v>
      </c>
      <c r="M121" s="13">
        <v>1352</v>
      </c>
      <c r="N121" s="13" t="s">
        <v>81</v>
      </c>
      <c r="O121" s="13" t="s">
        <v>82</v>
      </c>
      <c r="P121" s="13" t="s">
        <v>83</v>
      </c>
      <c r="Q121" s="13">
        <v>5</v>
      </c>
      <c r="R121" s="13">
        <v>38</v>
      </c>
      <c r="S121" s="13">
        <v>0</v>
      </c>
      <c r="T121" s="13" t="s">
        <v>91</v>
      </c>
      <c r="U121" s="13">
        <v>130</v>
      </c>
    </row>
    <row r="122" spans="10:21" x14ac:dyDescent="0.3">
      <c r="J122" s="13" t="s">
        <v>109</v>
      </c>
      <c r="K122" s="14">
        <v>44936</v>
      </c>
      <c r="L122" s="15">
        <v>0.73509259259259263</v>
      </c>
      <c r="M122" s="13">
        <v>1350</v>
      </c>
      <c r="N122" s="13" t="s">
        <v>93</v>
      </c>
      <c r="O122" s="13" t="s">
        <v>82</v>
      </c>
      <c r="P122" s="13" t="s">
        <v>104</v>
      </c>
      <c r="Q122" s="13">
        <v>9</v>
      </c>
      <c r="R122" s="13">
        <v>6</v>
      </c>
      <c r="S122" s="13">
        <v>243</v>
      </c>
      <c r="T122" s="13" t="s">
        <v>84</v>
      </c>
      <c r="U122" s="13">
        <v>250</v>
      </c>
    </row>
    <row r="123" spans="10:21" x14ac:dyDescent="0.3">
      <c r="J123" s="13" t="s">
        <v>119</v>
      </c>
      <c r="K123" s="14">
        <v>44928</v>
      </c>
      <c r="L123" s="15">
        <v>0.75550925925925927</v>
      </c>
      <c r="M123" s="13">
        <v>1347</v>
      </c>
      <c r="N123" s="13" t="s">
        <v>93</v>
      </c>
      <c r="O123" s="13" t="s">
        <v>82</v>
      </c>
      <c r="P123" s="13" t="s">
        <v>105</v>
      </c>
      <c r="Q123" s="13">
        <v>6</v>
      </c>
      <c r="R123" s="13">
        <v>25</v>
      </c>
      <c r="S123" s="13">
        <v>301</v>
      </c>
      <c r="T123" s="13" t="s">
        <v>103</v>
      </c>
      <c r="U123" s="13">
        <v>72</v>
      </c>
    </row>
    <row r="124" spans="10:21" x14ac:dyDescent="0.3">
      <c r="J124" s="13" t="s">
        <v>128</v>
      </c>
      <c r="K124" s="14">
        <v>44935</v>
      </c>
      <c r="L124" s="15">
        <v>0.53054398148148152</v>
      </c>
      <c r="M124" s="13">
        <v>1341</v>
      </c>
      <c r="N124" s="13" t="s">
        <v>86</v>
      </c>
      <c r="O124" s="13" t="s">
        <v>82</v>
      </c>
      <c r="P124" s="13" t="s">
        <v>83</v>
      </c>
      <c r="Q124" s="13">
        <v>10</v>
      </c>
      <c r="R124" s="13">
        <v>48</v>
      </c>
      <c r="S124" s="13">
        <v>0</v>
      </c>
      <c r="T124" s="13" t="s">
        <v>84</v>
      </c>
      <c r="U124" s="13">
        <v>250</v>
      </c>
    </row>
    <row r="125" spans="10:21" x14ac:dyDescent="0.3">
      <c r="J125" s="13" t="s">
        <v>117</v>
      </c>
      <c r="K125" s="14">
        <v>44933</v>
      </c>
      <c r="L125" s="15">
        <v>0.62409722222222219</v>
      </c>
      <c r="M125" s="13">
        <v>1338</v>
      </c>
      <c r="N125" s="13" t="s">
        <v>93</v>
      </c>
      <c r="O125" s="13" t="s">
        <v>82</v>
      </c>
      <c r="P125" s="13" t="s">
        <v>87</v>
      </c>
      <c r="Q125" s="13">
        <v>7</v>
      </c>
      <c r="R125" s="13">
        <v>39</v>
      </c>
      <c r="S125" s="13">
        <v>158</v>
      </c>
      <c r="T125" s="13" t="s">
        <v>95</v>
      </c>
      <c r="U125" s="13">
        <v>65</v>
      </c>
    </row>
    <row r="126" spans="10:21" x14ac:dyDescent="0.3">
      <c r="J126" s="13" t="s">
        <v>126</v>
      </c>
      <c r="K126" s="14">
        <v>44935</v>
      </c>
      <c r="L126" s="15">
        <v>0.84928240740740746</v>
      </c>
      <c r="M126" s="13">
        <v>1337</v>
      </c>
      <c r="N126" s="13" t="s">
        <v>93</v>
      </c>
      <c r="O126" s="13" t="s">
        <v>82</v>
      </c>
      <c r="P126" s="13" t="s">
        <v>115</v>
      </c>
      <c r="Q126" s="13">
        <v>6</v>
      </c>
      <c r="R126" s="13">
        <v>4</v>
      </c>
      <c r="S126" s="13">
        <v>312</v>
      </c>
      <c r="T126" s="13" t="s">
        <v>95</v>
      </c>
      <c r="U126" s="13">
        <v>65</v>
      </c>
    </row>
    <row r="127" spans="10:21" x14ac:dyDescent="0.3">
      <c r="J127" s="13" t="s">
        <v>113</v>
      </c>
      <c r="K127" s="14">
        <v>44936</v>
      </c>
      <c r="L127" s="15">
        <v>0.55106481481481484</v>
      </c>
      <c r="M127" s="13">
        <v>1332</v>
      </c>
      <c r="N127" s="13" t="s">
        <v>86</v>
      </c>
      <c r="O127" s="13" t="s">
        <v>101</v>
      </c>
      <c r="P127" s="13" t="s">
        <v>115</v>
      </c>
      <c r="Q127" s="13">
        <v>10</v>
      </c>
      <c r="R127" s="13">
        <v>46</v>
      </c>
      <c r="S127" s="13">
        <v>0</v>
      </c>
      <c r="T127" s="13" t="s">
        <v>95</v>
      </c>
      <c r="U127" s="13">
        <v>65</v>
      </c>
    </row>
    <row r="128" spans="10:21" x14ac:dyDescent="0.3">
      <c r="J128" s="13" t="s">
        <v>124</v>
      </c>
      <c r="K128" s="14">
        <v>44929</v>
      </c>
      <c r="L128" s="15">
        <v>0.59609953703703711</v>
      </c>
      <c r="M128" s="13">
        <v>1330</v>
      </c>
      <c r="N128" s="13" t="s">
        <v>86</v>
      </c>
      <c r="O128" s="13" t="s">
        <v>82</v>
      </c>
      <c r="P128" s="13" t="s">
        <v>83</v>
      </c>
      <c r="Q128" s="13">
        <v>5</v>
      </c>
      <c r="R128" s="13">
        <v>14</v>
      </c>
      <c r="S128" s="13">
        <v>0</v>
      </c>
      <c r="T128" s="13" t="s">
        <v>84</v>
      </c>
      <c r="U128" s="13">
        <v>250</v>
      </c>
    </row>
    <row r="129" spans="10:21" x14ac:dyDescent="0.3">
      <c r="J129" s="13" t="s">
        <v>133</v>
      </c>
      <c r="K129" s="14">
        <v>44935</v>
      </c>
      <c r="L129" s="15">
        <v>0.55842592592592599</v>
      </c>
      <c r="M129" s="13">
        <v>1327</v>
      </c>
      <c r="N129" s="13" t="s">
        <v>93</v>
      </c>
      <c r="O129" s="13" t="s">
        <v>82</v>
      </c>
      <c r="P129" s="13" t="s">
        <v>87</v>
      </c>
      <c r="Q129" s="13">
        <v>8</v>
      </c>
      <c r="R129" s="13">
        <v>20</v>
      </c>
      <c r="S129" s="13">
        <v>0</v>
      </c>
      <c r="T129" s="13" t="s">
        <v>103</v>
      </c>
      <c r="U129" s="13">
        <v>72</v>
      </c>
    </row>
    <row r="130" spans="10:21" x14ac:dyDescent="0.3">
      <c r="J130" s="13" t="s">
        <v>117</v>
      </c>
      <c r="K130" s="14">
        <v>44930</v>
      </c>
      <c r="L130" s="15">
        <v>0.97094907407407405</v>
      </c>
      <c r="M130" s="13">
        <v>1322</v>
      </c>
      <c r="N130" s="13" t="s">
        <v>93</v>
      </c>
      <c r="O130" s="13" t="s">
        <v>101</v>
      </c>
      <c r="P130" s="13" t="s">
        <v>97</v>
      </c>
      <c r="Q130" s="13">
        <v>7</v>
      </c>
      <c r="R130" s="13">
        <v>26</v>
      </c>
      <c r="S130" s="13">
        <v>0</v>
      </c>
      <c r="T130" s="13" t="s">
        <v>103</v>
      </c>
      <c r="U130" s="13">
        <v>72</v>
      </c>
    </row>
    <row r="131" spans="10:21" x14ac:dyDescent="0.3">
      <c r="J131" s="13" t="s">
        <v>134</v>
      </c>
      <c r="K131" s="14">
        <v>44936</v>
      </c>
      <c r="L131" s="15">
        <v>0.84932870370370372</v>
      </c>
      <c r="M131" s="13">
        <v>1318</v>
      </c>
      <c r="N131" s="13" t="s">
        <v>86</v>
      </c>
      <c r="O131" s="13" t="s">
        <v>82</v>
      </c>
      <c r="P131" s="13" t="s">
        <v>83</v>
      </c>
      <c r="Q131" s="13">
        <v>10</v>
      </c>
      <c r="R131" s="13">
        <v>21</v>
      </c>
      <c r="S131" s="13">
        <v>0</v>
      </c>
      <c r="T131" s="13" t="s">
        <v>103</v>
      </c>
      <c r="U131" s="13">
        <v>72</v>
      </c>
    </row>
    <row r="132" spans="10:21" x14ac:dyDescent="0.3">
      <c r="J132" s="13" t="s">
        <v>121</v>
      </c>
      <c r="K132" s="14">
        <v>44936</v>
      </c>
      <c r="L132" s="15">
        <v>0.47988425925925932</v>
      </c>
      <c r="M132" s="13">
        <v>1316</v>
      </c>
      <c r="N132" s="13" t="s">
        <v>81</v>
      </c>
      <c r="O132" s="13" t="s">
        <v>82</v>
      </c>
      <c r="P132" s="13" t="s">
        <v>105</v>
      </c>
      <c r="Q132" s="13">
        <v>8</v>
      </c>
      <c r="R132" s="13">
        <v>38</v>
      </c>
      <c r="S132" s="13">
        <v>0</v>
      </c>
      <c r="T132" s="13" t="s">
        <v>91</v>
      </c>
      <c r="U132" s="13">
        <v>130</v>
      </c>
    </row>
    <row r="133" spans="10:21" x14ac:dyDescent="0.3">
      <c r="J133" s="13" t="s">
        <v>92</v>
      </c>
      <c r="K133" s="14">
        <v>44929</v>
      </c>
      <c r="L133" s="15">
        <v>0.60016203703703697</v>
      </c>
      <c r="M133" s="13">
        <v>1311</v>
      </c>
      <c r="N133" s="13" t="s">
        <v>93</v>
      </c>
      <c r="O133" s="13" t="s">
        <v>82</v>
      </c>
      <c r="P133" s="13" t="s">
        <v>115</v>
      </c>
      <c r="Q133" s="13">
        <v>10</v>
      </c>
      <c r="R133" s="13">
        <v>26</v>
      </c>
      <c r="S133" s="13">
        <v>249</v>
      </c>
      <c r="T133" s="13" t="s">
        <v>95</v>
      </c>
      <c r="U133" s="13">
        <v>65</v>
      </c>
    </row>
    <row r="134" spans="10:21" x14ac:dyDescent="0.3">
      <c r="J134" s="13" t="s">
        <v>89</v>
      </c>
      <c r="K134" s="14">
        <v>44933</v>
      </c>
      <c r="L134" s="15">
        <v>0.66892361111111109</v>
      </c>
      <c r="M134" s="13">
        <v>1308</v>
      </c>
      <c r="N134" s="13" t="s">
        <v>86</v>
      </c>
      <c r="O134" s="13" t="s">
        <v>82</v>
      </c>
      <c r="P134" s="13" t="s">
        <v>102</v>
      </c>
      <c r="Q134" s="13">
        <v>10</v>
      </c>
      <c r="R134" s="13">
        <v>58</v>
      </c>
      <c r="S134" s="13">
        <v>0</v>
      </c>
      <c r="T134" s="13" t="s">
        <v>91</v>
      </c>
      <c r="U134" s="13">
        <v>130</v>
      </c>
    </row>
    <row r="135" spans="10:21" x14ac:dyDescent="0.3">
      <c r="J135" s="13" t="s">
        <v>124</v>
      </c>
      <c r="K135" s="14">
        <v>44933</v>
      </c>
      <c r="L135" s="15">
        <v>0.54690972222222223</v>
      </c>
      <c r="M135" s="13">
        <v>1308</v>
      </c>
      <c r="N135" s="13" t="s">
        <v>86</v>
      </c>
      <c r="O135" s="13" t="s">
        <v>82</v>
      </c>
      <c r="P135" s="13" t="s">
        <v>115</v>
      </c>
      <c r="Q135" s="13">
        <v>7</v>
      </c>
      <c r="R135" s="13">
        <v>37</v>
      </c>
      <c r="S135" s="13">
        <v>245</v>
      </c>
      <c r="T135" s="13" t="s">
        <v>103</v>
      </c>
      <c r="U135" s="13">
        <v>72</v>
      </c>
    </row>
    <row r="136" spans="10:21" x14ac:dyDescent="0.3">
      <c r="J136" s="13" t="s">
        <v>109</v>
      </c>
      <c r="K136" s="14">
        <v>44929</v>
      </c>
      <c r="L136" s="15">
        <v>0.46135416666666668</v>
      </c>
      <c r="M136" s="13">
        <v>1306</v>
      </c>
      <c r="N136" s="13" t="s">
        <v>86</v>
      </c>
      <c r="O136" s="13" t="s">
        <v>101</v>
      </c>
      <c r="P136" s="13" t="s">
        <v>115</v>
      </c>
      <c r="Q136" s="13">
        <v>6</v>
      </c>
      <c r="R136" s="13">
        <v>42</v>
      </c>
      <c r="S136" s="13">
        <v>0</v>
      </c>
      <c r="T136" s="13" t="s">
        <v>103</v>
      </c>
      <c r="U136" s="13">
        <v>72</v>
      </c>
    </row>
    <row r="137" spans="10:21" x14ac:dyDescent="0.3">
      <c r="J137" s="13" t="s">
        <v>117</v>
      </c>
      <c r="K137" s="14">
        <v>44929</v>
      </c>
      <c r="L137" s="15">
        <v>0.91659722222222229</v>
      </c>
      <c r="M137" s="13">
        <v>1304</v>
      </c>
      <c r="N137" s="13" t="s">
        <v>81</v>
      </c>
      <c r="O137" s="13" t="s">
        <v>101</v>
      </c>
      <c r="P137" s="13" t="s">
        <v>87</v>
      </c>
      <c r="Q137" s="13">
        <v>10</v>
      </c>
      <c r="R137" s="13">
        <v>53</v>
      </c>
      <c r="S137" s="13">
        <v>0</v>
      </c>
      <c r="T137" s="13" t="s">
        <v>112</v>
      </c>
      <c r="U137" s="13">
        <v>95</v>
      </c>
    </row>
    <row r="138" spans="10:21" x14ac:dyDescent="0.3">
      <c r="J138" s="13" t="s">
        <v>120</v>
      </c>
      <c r="K138" s="14">
        <v>44933</v>
      </c>
      <c r="L138" s="15">
        <v>0.85805555555555557</v>
      </c>
      <c r="M138" s="13">
        <v>1302</v>
      </c>
      <c r="N138" s="13" t="s">
        <v>93</v>
      </c>
      <c r="O138" s="13" t="s">
        <v>82</v>
      </c>
      <c r="P138" s="13" t="s">
        <v>90</v>
      </c>
      <c r="Q138" s="13">
        <v>9</v>
      </c>
      <c r="R138" s="13">
        <v>36</v>
      </c>
      <c r="S138" s="13">
        <v>311</v>
      </c>
      <c r="T138" s="13" t="s">
        <v>84</v>
      </c>
      <c r="U138" s="13">
        <v>250</v>
      </c>
    </row>
    <row r="139" spans="10:21" x14ac:dyDescent="0.3">
      <c r="J139" s="13" t="s">
        <v>113</v>
      </c>
      <c r="K139" s="14">
        <v>44928</v>
      </c>
      <c r="L139" s="15">
        <v>0.52640046296296295</v>
      </c>
      <c r="M139" s="13">
        <v>1302</v>
      </c>
      <c r="N139" s="13" t="s">
        <v>93</v>
      </c>
      <c r="O139" s="13" t="s">
        <v>82</v>
      </c>
      <c r="P139" s="13" t="s">
        <v>97</v>
      </c>
      <c r="Q139" s="13">
        <v>8</v>
      </c>
      <c r="R139" s="13">
        <v>59</v>
      </c>
      <c r="S139" s="13">
        <v>0</v>
      </c>
      <c r="T139" s="13" t="s">
        <v>112</v>
      </c>
      <c r="U139" s="13">
        <v>95</v>
      </c>
    </row>
    <row r="140" spans="10:21" x14ac:dyDescent="0.3">
      <c r="J140" s="13" t="s">
        <v>119</v>
      </c>
      <c r="K140" s="14">
        <v>44936</v>
      </c>
      <c r="L140" s="15">
        <v>0.68626157407407407</v>
      </c>
      <c r="M140" s="13">
        <v>1299</v>
      </c>
      <c r="N140" s="13" t="s">
        <v>93</v>
      </c>
      <c r="O140" s="13" t="s">
        <v>82</v>
      </c>
      <c r="P140" s="13" t="s">
        <v>105</v>
      </c>
      <c r="Q140" s="13">
        <v>7</v>
      </c>
      <c r="R140" s="13">
        <v>27</v>
      </c>
      <c r="S140" s="13">
        <v>338</v>
      </c>
      <c r="T140" s="13" t="s">
        <v>84</v>
      </c>
      <c r="U140" s="13">
        <v>250</v>
      </c>
    </row>
    <row r="141" spans="10:21" x14ac:dyDescent="0.3">
      <c r="J141" s="13" t="s">
        <v>108</v>
      </c>
      <c r="K141" s="14">
        <v>44930</v>
      </c>
      <c r="L141" s="15">
        <v>0.96440972222222221</v>
      </c>
      <c r="M141" s="13">
        <v>1298</v>
      </c>
      <c r="N141" s="13" t="s">
        <v>93</v>
      </c>
      <c r="O141" s="13" t="s">
        <v>82</v>
      </c>
      <c r="P141" s="13" t="s">
        <v>97</v>
      </c>
      <c r="Q141" s="13">
        <v>6</v>
      </c>
      <c r="R141" s="13">
        <v>15</v>
      </c>
      <c r="S141" s="13">
        <v>163</v>
      </c>
      <c r="T141" s="13" t="s">
        <v>91</v>
      </c>
      <c r="U141" s="13">
        <v>130</v>
      </c>
    </row>
    <row r="142" spans="10:21" x14ac:dyDescent="0.3">
      <c r="J142" s="13" t="s">
        <v>109</v>
      </c>
      <c r="K142" s="14">
        <v>44930</v>
      </c>
      <c r="L142" s="15">
        <v>0.64217592592592598</v>
      </c>
      <c r="M142" s="13">
        <v>1294</v>
      </c>
      <c r="N142" s="13" t="s">
        <v>86</v>
      </c>
      <c r="O142" s="13" t="s">
        <v>82</v>
      </c>
      <c r="P142" s="13" t="s">
        <v>83</v>
      </c>
      <c r="Q142" s="13">
        <v>8</v>
      </c>
      <c r="R142" s="13">
        <v>50</v>
      </c>
      <c r="S142" s="13">
        <v>0</v>
      </c>
      <c r="T142" s="13" t="s">
        <v>84</v>
      </c>
      <c r="U142" s="13">
        <v>250</v>
      </c>
    </row>
    <row r="143" spans="10:21" x14ac:dyDescent="0.3">
      <c r="J143" s="13" t="s">
        <v>80</v>
      </c>
      <c r="K143" s="14">
        <v>44930</v>
      </c>
      <c r="L143" s="15">
        <v>0.47274305555555557</v>
      </c>
      <c r="M143" s="13">
        <v>1290</v>
      </c>
      <c r="N143" s="13" t="s">
        <v>93</v>
      </c>
      <c r="O143" s="13" t="s">
        <v>82</v>
      </c>
      <c r="P143" s="13" t="s">
        <v>102</v>
      </c>
      <c r="Q143" s="13">
        <v>8</v>
      </c>
      <c r="R143" s="13">
        <v>15</v>
      </c>
      <c r="S143" s="13">
        <v>0</v>
      </c>
      <c r="T143" s="13" t="s">
        <v>95</v>
      </c>
      <c r="U143" s="13">
        <v>65</v>
      </c>
    </row>
    <row r="144" spans="10:21" x14ac:dyDescent="0.3">
      <c r="J144" s="13" t="s">
        <v>114</v>
      </c>
      <c r="K144" s="14">
        <v>44929</v>
      </c>
      <c r="L144" s="15">
        <v>0.5333796296296297</v>
      </c>
      <c r="M144" s="13">
        <v>1285</v>
      </c>
      <c r="N144" s="13" t="s">
        <v>86</v>
      </c>
      <c r="O144" s="13" t="s">
        <v>101</v>
      </c>
      <c r="P144" s="13" t="s">
        <v>104</v>
      </c>
      <c r="Q144" s="13">
        <v>8</v>
      </c>
      <c r="R144" s="13">
        <v>18</v>
      </c>
      <c r="S144" s="13">
        <v>0</v>
      </c>
      <c r="T144" s="13" t="s">
        <v>88</v>
      </c>
      <c r="U144" s="13">
        <v>60</v>
      </c>
    </row>
    <row r="145" spans="10:21" x14ac:dyDescent="0.3">
      <c r="J145" s="13" t="s">
        <v>111</v>
      </c>
      <c r="K145" s="14">
        <v>44935</v>
      </c>
      <c r="L145" s="15">
        <v>0.5580208333333333</v>
      </c>
      <c r="M145" s="13">
        <v>1284</v>
      </c>
      <c r="N145" s="13" t="s">
        <v>86</v>
      </c>
      <c r="O145" s="13" t="s">
        <v>82</v>
      </c>
      <c r="P145" s="13" t="s">
        <v>104</v>
      </c>
      <c r="Q145" s="13">
        <v>9</v>
      </c>
      <c r="R145" s="13">
        <v>46</v>
      </c>
      <c r="S145" s="13">
        <v>182</v>
      </c>
      <c r="T145" s="13" t="s">
        <v>91</v>
      </c>
      <c r="U145" s="13">
        <v>130</v>
      </c>
    </row>
    <row r="146" spans="10:21" x14ac:dyDescent="0.3">
      <c r="J146" s="13" t="s">
        <v>128</v>
      </c>
      <c r="K146" s="14">
        <v>44933</v>
      </c>
      <c r="L146" s="15">
        <v>0.52565972222222224</v>
      </c>
      <c r="M146" s="13">
        <v>1284</v>
      </c>
      <c r="N146" s="13" t="s">
        <v>86</v>
      </c>
      <c r="O146" s="13" t="s">
        <v>82</v>
      </c>
      <c r="P146" s="13" t="s">
        <v>115</v>
      </c>
      <c r="Q146" s="13">
        <v>7</v>
      </c>
      <c r="R146" s="13">
        <v>40</v>
      </c>
      <c r="S146" s="13">
        <v>0</v>
      </c>
      <c r="T146" s="13" t="s">
        <v>95</v>
      </c>
      <c r="U146" s="13">
        <v>65</v>
      </c>
    </row>
    <row r="147" spans="10:21" x14ac:dyDescent="0.3">
      <c r="J147" s="13" t="s">
        <v>121</v>
      </c>
      <c r="K147" s="14">
        <v>44936</v>
      </c>
      <c r="L147" s="15">
        <v>0.66305555555555562</v>
      </c>
      <c r="M147" s="13">
        <v>1283</v>
      </c>
      <c r="N147" s="13" t="s">
        <v>86</v>
      </c>
      <c r="O147" s="13" t="s">
        <v>82</v>
      </c>
      <c r="P147" s="13" t="s">
        <v>105</v>
      </c>
      <c r="Q147" s="13">
        <v>7</v>
      </c>
      <c r="R147" s="13">
        <v>12</v>
      </c>
      <c r="S147" s="13">
        <v>141</v>
      </c>
      <c r="T147" s="13" t="s">
        <v>95</v>
      </c>
      <c r="U147" s="13">
        <v>65</v>
      </c>
    </row>
    <row r="148" spans="10:21" x14ac:dyDescent="0.3">
      <c r="J148" s="13" t="s">
        <v>118</v>
      </c>
      <c r="K148" s="14">
        <v>44935</v>
      </c>
      <c r="L148" s="15">
        <v>0.83217592592592593</v>
      </c>
      <c r="M148" s="13">
        <v>1283</v>
      </c>
      <c r="N148" s="13" t="s">
        <v>86</v>
      </c>
      <c r="O148" s="13" t="s">
        <v>82</v>
      </c>
      <c r="P148" s="13" t="s">
        <v>90</v>
      </c>
      <c r="Q148" s="13">
        <v>8</v>
      </c>
      <c r="R148" s="13">
        <v>5</v>
      </c>
      <c r="S148" s="13">
        <v>0</v>
      </c>
      <c r="T148" s="13" t="s">
        <v>84</v>
      </c>
      <c r="U148" s="13">
        <v>250</v>
      </c>
    </row>
    <row r="149" spans="10:21" x14ac:dyDescent="0.3">
      <c r="J149" s="13" t="s">
        <v>117</v>
      </c>
      <c r="K149" s="14">
        <v>44929</v>
      </c>
      <c r="L149" s="15">
        <v>0.90694444444444444</v>
      </c>
      <c r="M149" s="13">
        <v>1283</v>
      </c>
      <c r="N149" s="13" t="s">
        <v>86</v>
      </c>
      <c r="O149" s="13" t="s">
        <v>82</v>
      </c>
      <c r="P149" s="13" t="s">
        <v>90</v>
      </c>
      <c r="Q149" s="13">
        <v>7</v>
      </c>
      <c r="R149" s="13">
        <v>15</v>
      </c>
      <c r="S149" s="13">
        <v>237</v>
      </c>
      <c r="T149" s="13" t="s">
        <v>91</v>
      </c>
      <c r="U149" s="13">
        <v>130</v>
      </c>
    </row>
    <row r="150" spans="10:21" x14ac:dyDescent="0.3">
      <c r="J150" s="13" t="s">
        <v>132</v>
      </c>
      <c r="K150" s="14">
        <v>44933</v>
      </c>
      <c r="L150" s="15">
        <v>0.58236111111111111</v>
      </c>
      <c r="M150" s="13">
        <v>1281</v>
      </c>
      <c r="N150" s="13" t="s">
        <v>93</v>
      </c>
      <c r="O150" s="13" t="s">
        <v>82</v>
      </c>
      <c r="P150" s="13" t="s">
        <v>102</v>
      </c>
      <c r="Q150" s="13">
        <v>8</v>
      </c>
      <c r="R150" s="13">
        <v>50</v>
      </c>
      <c r="S150" s="13">
        <v>0</v>
      </c>
      <c r="T150" s="13" t="s">
        <v>103</v>
      </c>
      <c r="U150" s="13">
        <v>72</v>
      </c>
    </row>
    <row r="151" spans="10:21" x14ac:dyDescent="0.3">
      <c r="J151" s="13" t="s">
        <v>124</v>
      </c>
      <c r="K151" s="14">
        <v>44928</v>
      </c>
      <c r="L151" s="15">
        <v>0.91188657407407403</v>
      </c>
      <c r="M151" s="13">
        <v>1279</v>
      </c>
      <c r="N151" s="13" t="s">
        <v>93</v>
      </c>
      <c r="O151" s="13" t="s">
        <v>82</v>
      </c>
      <c r="P151" s="13" t="s">
        <v>94</v>
      </c>
      <c r="Q151" s="13">
        <v>9</v>
      </c>
      <c r="R151" s="13">
        <v>29</v>
      </c>
      <c r="S151" s="13">
        <v>290</v>
      </c>
      <c r="T151" s="13" t="s">
        <v>88</v>
      </c>
      <c r="U151" s="13">
        <v>60</v>
      </c>
    </row>
    <row r="152" spans="10:21" x14ac:dyDescent="0.3">
      <c r="J152" s="13" t="s">
        <v>92</v>
      </c>
      <c r="K152" s="14">
        <v>44930</v>
      </c>
      <c r="L152" s="15">
        <v>0.5720601851851852</v>
      </c>
      <c r="M152" s="13">
        <v>1278</v>
      </c>
      <c r="N152" s="13" t="s">
        <v>93</v>
      </c>
      <c r="O152" s="13" t="s">
        <v>82</v>
      </c>
      <c r="P152" s="13" t="s">
        <v>99</v>
      </c>
      <c r="Q152" s="13">
        <v>5</v>
      </c>
      <c r="R152" s="13">
        <v>32</v>
      </c>
      <c r="S152" s="13">
        <v>236</v>
      </c>
      <c r="T152" s="13" t="s">
        <v>103</v>
      </c>
      <c r="U152" s="13">
        <v>72</v>
      </c>
    </row>
    <row r="153" spans="10:21" x14ac:dyDescent="0.3">
      <c r="J153" s="13" t="s">
        <v>100</v>
      </c>
      <c r="K153" s="14">
        <v>44929</v>
      </c>
      <c r="L153" s="15">
        <v>0.71909722222222217</v>
      </c>
      <c r="M153" s="13">
        <v>1273</v>
      </c>
      <c r="N153" s="13" t="s">
        <v>86</v>
      </c>
      <c r="O153" s="13" t="s">
        <v>82</v>
      </c>
      <c r="P153" s="13" t="s">
        <v>87</v>
      </c>
      <c r="Q153" s="13">
        <v>8</v>
      </c>
      <c r="R153" s="13">
        <v>30</v>
      </c>
      <c r="S153" s="13">
        <v>167</v>
      </c>
      <c r="T153" s="13" t="s">
        <v>84</v>
      </c>
      <c r="U153" s="13">
        <v>250</v>
      </c>
    </row>
    <row r="154" spans="10:21" x14ac:dyDescent="0.3">
      <c r="J154" s="13" t="s">
        <v>89</v>
      </c>
      <c r="K154" s="14">
        <v>44933</v>
      </c>
      <c r="L154" s="15">
        <v>0.86206018518518512</v>
      </c>
      <c r="M154" s="13">
        <v>1272</v>
      </c>
      <c r="N154" s="13" t="s">
        <v>86</v>
      </c>
      <c r="O154" s="13" t="s">
        <v>82</v>
      </c>
      <c r="P154" s="13" t="s">
        <v>90</v>
      </c>
      <c r="Q154" s="13">
        <v>5</v>
      </c>
      <c r="R154" s="13">
        <v>42</v>
      </c>
      <c r="S154" s="13">
        <v>0</v>
      </c>
      <c r="T154" s="13" t="s">
        <v>91</v>
      </c>
      <c r="U154" s="13">
        <v>130</v>
      </c>
    </row>
    <row r="155" spans="10:21" x14ac:dyDescent="0.3">
      <c r="J155" s="13" t="s">
        <v>126</v>
      </c>
      <c r="K155" s="14">
        <v>44928</v>
      </c>
      <c r="L155" s="15">
        <v>0.94488425925925934</v>
      </c>
      <c r="M155" s="13">
        <v>1271</v>
      </c>
      <c r="N155" s="13" t="s">
        <v>86</v>
      </c>
      <c r="O155" s="13" t="s">
        <v>82</v>
      </c>
      <c r="P155" s="13" t="s">
        <v>83</v>
      </c>
      <c r="Q155" s="13">
        <v>10</v>
      </c>
      <c r="R155" s="13">
        <v>64</v>
      </c>
      <c r="S155" s="13">
        <v>243</v>
      </c>
      <c r="T155" s="13" t="s">
        <v>91</v>
      </c>
      <c r="U155" s="13">
        <v>130</v>
      </c>
    </row>
    <row r="156" spans="10:21" x14ac:dyDescent="0.3">
      <c r="J156" s="13" t="s">
        <v>123</v>
      </c>
      <c r="K156" s="14">
        <v>44930</v>
      </c>
      <c r="L156" s="15">
        <v>0.97520833333333334</v>
      </c>
      <c r="M156" s="13">
        <v>1268</v>
      </c>
      <c r="N156" s="13" t="s">
        <v>93</v>
      </c>
      <c r="O156" s="13" t="s">
        <v>82</v>
      </c>
      <c r="P156" s="13" t="s">
        <v>99</v>
      </c>
      <c r="Q156" s="13">
        <v>5</v>
      </c>
      <c r="R156" s="13">
        <v>38</v>
      </c>
      <c r="S156" s="13">
        <v>0</v>
      </c>
      <c r="T156" s="13" t="s">
        <v>112</v>
      </c>
      <c r="U156" s="13">
        <v>95</v>
      </c>
    </row>
    <row r="157" spans="10:21" x14ac:dyDescent="0.3">
      <c r="J157" s="13" t="s">
        <v>134</v>
      </c>
      <c r="K157" s="14">
        <v>44930</v>
      </c>
      <c r="L157" s="15">
        <v>0.83659722222222221</v>
      </c>
      <c r="M157" s="13">
        <v>1267</v>
      </c>
      <c r="N157" s="13" t="s">
        <v>93</v>
      </c>
      <c r="O157" s="13" t="s">
        <v>82</v>
      </c>
      <c r="P157" s="13" t="s">
        <v>102</v>
      </c>
      <c r="Q157" s="13">
        <v>5</v>
      </c>
      <c r="R157" s="13">
        <v>51</v>
      </c>
      <c r="S157" s="13">
        <v>319</v>
      </c>
      <c r="T157" s="13" t="s">
        <v>88</v>
      </c>
      <c r="U157" s="13">
        <v>60</v>
      </c>
    </row>
    <row r="158" spans="10:21" x14ac:dyDescent="0.3">
      <c r="J158" s="13" t="s">
        <v>123</v>
      </c>
      <c r="K158" s="14">
        <v>44936</v>
      </c>
      <c r="L158" s="15">
        <v>0.47680555555555554</v>
      </c>
      <c r="M158" s="13">
        <v>1265</v>
      </c>
      <c r="N158" s="13" t="s">
        <v>93</v>
      </c>
      <c r="O158" s="13" t="s">
        <v>82</v>
      </c>
      <c r="P158" s="13" t="s">
        <v>115</v>
      </c>
      <c r="Q158" s="13">
        <v>6</v>
      </c>
      <c r="R158" s="13">
        <v>47</v>
      </c>
      <c r="S158" s="13">
        <v>0</v>
      </c>
      <c r="T158" s="13" t="s">
        <v>103</v>
      </c>
      <c r="U158" s="13">
        <v>72</v>
      </c>
    </row>
    <row r="159" spans="10:21" x14ac:dyDescent="0.3">
      <c r="J159" s="13" t="s">
        <v>96</v>
      </c>
      <c r="K159" s="14">
        <v>44929</v>
      </c>
      <c r="L159" s="15">
        <v>0.82550925925925922</v>
      </c>
      <c r="M159" s="13">
        <v>1263</v>
      </c>
      <c r="N159" s="13" t="s">
        <v>93</v>
      </c>
      <c r="O159" s="13" t="s">
        <v>101</v>
      </c>
      <c r="P159" s="13" t="s">
        <v>99</v>
      </c>
      <c r="Q159" s="13">
        <v>6</v>
      </c>
      <c r="R159" s="13">
        <v>14</v>
      </c>
      <c r="S159" s="13">
        <v>0</v>
      </c>
      <c r="T159" s="13" t="s">
        <v>95</v>
      </c>
      <c r="U159" s="13">
        <v>65</v>
      </c>
    </row>
    <row r="160" spans="10:21" x14ac:dyDescent="0.3">
      <c r="J160" s="13" t="s">
        <v>124</v>
      </c>
      <c r="K160" s="14">
        <v>44933</v>
      </c>
      <c r="L160" s="15">
        <v>0.94464120370370364</v>
      </c>
      <c r="M160" s="13">
        <v>1263</v>
      </c>
      <c r="N160" s="13" t="s">
        <v>93</v>
      </c>
      <c r="O160" s="13" t="s">
        <v>82</v>
      </c>
      <c r="P160" s="13" t="s">
        <v>87</v>
      </c>
      <c r="Q160" s="13">
        <v>8</v>
      </c>
      <c r="R160" s="13">
        <v>30</v>
      </c>
      <c r="S160" s="13">
        <v>289</v>
      </c>
      <c r="T160" s="13" t="s">
        <v>84</v>
      </c>
      <c r="U160" s="13">
        <v>250</v>
      </c>
    </row>
    <row r="161" spans="10:21" x14ac:dyDescent="0.3">
      <c r="J161" s="13" t="s">
        <v>120</v>
      </c>
      <c r="K161" s="14">
        <v>44933</v>
      </c>
      <c r="L161" s="15">
        <v>0.49604166666666666</v>
      </c>
      <c r="M161" s="13">
        <v>1259</v>
      </c>
      <c r="N161" s="13" t="s">
        <v>86</v>
      </c>
      <c r="O161" s="13" t="s">
        <v>101</v>
      </c>
      <c r="P161" s="13" t="s">
        <v>99</v>
      </c>
      <c r="Q161" s="13">
        <v>9</v>
      </c>
      <c r="R161" s="13">
        <v>53</v>
      </c>
      <c r="S161" s="13">
        <v>0</v>
      </c>
      <c r="T161" s="13" t="s">
        <v>95</v>
      </c>
      <c r="U161" s="13">
        <v>65</v>
      </c>
    </row>
    <row r="162" spans="10:21" x14ac:dyDescent="0.3">
      <c r="J162" s="13" t="s">
        <v>80</v>
      </c>
      <c r="K162" s="14">
        <v>44929</v>
      </c>
      <c r="L162" s="15">
        <v>0.95892361111111113</v>
      </c>
      <c r="M162" s="13">
        <v>1253</v>
      </c>
      <c r="N162" s="13" t="s">
        <v>93</v>
      </c>
      <c r="O162" s="13" t="s">
        <v>82</v>
      </c>
      <c r="P162" s="13" t="s">
        <v>102</v>
      </c>
      <c r="Q162" s="13">
        <v>8</v>
      </c>
      <c r="R162" s="13">
        <v>45</v>
      </c>
      <c r="S162" s="13">
        <v>294</v>
      </c>
      <c r="T162" s="13" t="s">
        <v>103</v>
      </c>
      <c r="U162" s="13">
        <v>72</v>
      </c>
    </row>
    <row r="163" spans="10:21" x14ac:dyDescent="0.3">
      <c r="J163" s="13" t="s">
        <v>117</v>
      </c>
      <c r="K163" s="14">
        <v>44936</v>
      </c>
      <c r="L163" s="15">
        <v>0.48174768518518518</v>
      </c>
      <c r="M163" s="13">
        <v>1235</v>
      </c>
      <c r="N163" s="13" t="s">
        <v>86</v>
      </c>
      <c r="O163" s="13" t="s">
        <v>101</v>
      </c>
      <c r="P163" s="13" t="s">
        <v>90</v>
      </c>
      <c r="Q163" s="13">
        <v>10</v>
      </c>
      <c r="R163" s="13">
        <v>65</v>
      </c>
      <c r="S163" s="13">
        <v>0</v>
      </c>
      <c r="T163" s="13" t="s">
        <v>88</v>
      </c>
      <c r="U163" s="13">
        <v>60</v>
      </c>
    </row>
    <row r="164" spans="10:21" x14ac:dyDescent="0.3">
      <c r="J164" s="13" t="s">
        <v>89</v>
      </c>
      <c r="K164" s="14">
        <v>44929</v>
      </c>
      <c r="L164" s="15">
        <v>0.73533564814814811</v>
      </c>
      <c r="M164" s="13">
        <v>1235</v>
      </c>
      <c r="N164" s="13" t="s">
        <v>86</v>
      </c>
      <c r="O164" s="13" t="s">
        <v>82</v>
      </c>
      <c r="P164" s="13" t="s">
        <v>90</v>
      </c>
      <c r="Q164" s="13">
        <v>5</v>
      </c>
      <c r="R164" s="13">
        <v>55</v>
      </c>
      <c r="S164" s="13">
        <v>203</v>
      </c>
      <c r="T164" s="13" t="s">
        <v>91</v>
      </c>
      <c r="U164" s="13">
        <v>130</v>
      </c>
    </row>
    <row r="165" spans="10:21" x14ac:dyDescent="0.3">
      <c r="J165" s="13" t="s">
        <v>106</v>
      </c>
      <c r="K165" s="14">
        <v>44930</v>
      </c>
      <c r="L165" s="15">
        <v>0.46421296296296299</v>
      </c>
      <c r="M165" s="13">
        <v>1232</v>
      </c>
      <c r="N165" s="13" t="s">
        <v>93</v>
      </c>
      <c r="O165" s="13" t="s">
        <v>82</v>
      </c>
      <c r="P165" s="13" t="s">
        <v>87</v>
      </c>
      <c r="Q165" s="13">
        <v>8</v>
      </c>
      <c r="R165" s="13">
        <v>39</v>
      </c>
      <c r="S165" s="13">
        <v>0</v>
      </c>
      <c r="T165" s="13" t="s">
        <v>91</v>
      </c>
      <c r="U165" s="13">
        <v>130</v>
      </c>
    </row>
    <row r="166" spans="10:21" x14ac:dyDescent="0.3">
      <c r="J166" s="13" t="s">
        <v>118</v>
      </c>
      <c r="K166" s="14">
        <v>44936</v>
      </c>
      <c r="L166" s="15">
        <v>0.92650462962962965</v>
      </c>
      <c r="M166" s="13">
        <v>1231</v>
      </c>
      <c r="N166" s="13" t="s">
        <v>93</v>
      </c>
      <c r="O166" s="13" t="s">
        <v>82</v>
      </c>
      <c r="P166" s="13" t="s">
        <v>94</v>
      </c>
      <c r="Q166" s="13">
        <v>9</v>
      </c>
      <c r="R166" s="13">
        <v>58</v>
      </c>
      <c r="S166" s="13">
        <v>0</v>
      </c>
      <c r="T166" s="13" t="s">
        <v>91</v>
      </c>
      <c r="U166" s="13">
        <v>130</v>
      </c>
    </row>
    <row r="167" spans="10:21" x14ac:dyDescent="0.3">
      <c r="J167" s="13" t="s">
        <v>89</v>
      </c>
      <c r="K167" s="14">
        <v>44933</v>
      </c>
      <c r="L167" s="15">
        <v>0.99149305555555556</v>
      </c>
      <c r="M167" s="13">
        <v>1228</v>
      </c>
      <c r="N167" s="13" t="s">
        <v>93</v>
      </c>
      <c r="O167" s="13" t="s">
        <v>82</v>
      </c>
      <c r="P167" s="13" t="s">
        <v>99</v>
      </c>
      <c r="Q167" s="13">
        <v>8</v>
      </c>
      <c r="R167" s="13">
        <v>38</v>
      </c>
      <c r="S167" s="13">
        <v>0</v>
      </c>
      <c r="T167" s="13" t="s">
        <v>103</v>
      </c>
      <c r="U167" s="13">
        <v>72</v>
      </c>
    </row>
    <row r="168" spans="10:21" x14ac:dyDescent="0.3">
      <c r="J168" s="13" t="s">
        <v>108</v>
      </c>
      <c r="K168" s="14">
        <v>44954</v>
      </c>
      <c r="L168" s="15">
        <v>0.52179398148148148</v>
      </c>
      <c r="M168" s="13">
        <v>1222</v>
      </c>
      <c r="N168" s="13" t="s">
        <v>86</v>
      </c>
      <c r="O168" s="13" t="s">
        <v>82</v>
      </c>
      <c r="P168" s="13" t="s">
        <v>115</v>
      </c>
      <c r="Q168" s="13">
        <v>8</v>
      </c>
      <c r="R168" s="13">
        <v>11</v>
      </c>
      <c r="S168" s="13">
        <v>146</v>
      </c>
      <c r="T168" s="13" t="s">
        <v>103</v>
      </c>
      <c r="U168" s="13">
        <v>72</v>
      </c>
    </row>
    <row r="169" spans="10:21" x14ac:dyDescent="0.3">
      <c r="J169" s="13" t="s">
        <v>80</v>
      </c>
      <c r="K169" s="14">
        <v>44933</v>
      </c>
      <c r="L169" s="15">
        <v>0.86947916666666669</v>
      </c>
      <c r="M169" s="13">
        <v>1222</v>
      </c>
      <c r="N169" s="13" t="s">
        <v>86</v>
      </c>
      <c r="O169" s="13" t="s">
        <v>82</v>
      </c>
      <c r="P169" s="13" t="s">
        <v>83</v>
      </c>
      <c r="Q169" s="13">
        <v>7</v>
      </c>
      <c r="R169" s="13">
        <v>24</v>
      </c>
      <c r="S169" s="13">
        <v>149</v>
      </c>
      <c r="T169" s="13" t="s">
        <v>112</v>
      </c>
      <c r="U169" s="13">
        <v>95</v>
      </c>
    </row>
    <row r="170" spans="10:21" x14ac:dyDescent="0.3">
      <c r="J170" s="13" t="s">
        <v>126</v>
      </c>
      <c r="K170" s="14">
        <v>44930</v>
      </c>
      <c r="L170" s="15">
        <v>0.9236805555555555</v>
      </c>
      <c r="M170" s="13">
        <v>1209</v>
      </c>
      <c r="N170" s="13" t="s">
        <v>86</v>
      </c>
      <c r="O170" s="13" t="s">
        <v>82</v>
      </c>
      <c r="P170" s="13" t="s">
        <v>105</v>
      </c>
      <c r="Q170" s="13">
        <v>6</v>
      </c>
      <c r="R170" s="13">
        <v>37</v>
      </c>
      <c r="S170" s="13">
        <v>0</v>
      </c>
      <c r="T170" s="13" t="s">
        <v>84</v>
      </c>
      <c r="U170" s="13">
        <v>250</v>
      </c>
    </row>
    <row r="171" spans="10:21" x14ac:dyDescent="0.3">
      <c r="J171" s="13" t="s">
        <v>89</v>
      </c>
      <c r="K171" s="14">
        <v>44930</v>
      </c>
      <c r="L171" s="15">
        <v>0.55045138888888889</v>
      </c>
      <c r="M171" s="13">
        <v>1208</v>
      </c>
      <c r="N171" s="13" t="s">
        <v>86</v>
      </c>
      <c r="O171" s="13" t="s">
        <v>82</v>
      </c>
      <c r="P171" s="13" t="s">
        <v>87</v>
      </c>
      <c r="Q171" s="13">
        <v>7</v>
      </c>
      <c r="R171" s="13">
        <v>13</v>
      </c>
      <c r="S171" s="13">
        <v>212</v>
      </c>
      <c r="T171" s="13" t="s">
        <v>95</v>
      </c>
      <c r="U171" s="13">
        <v>65</v>
      </c>
    </row>
    <row r="172" spans="10:21" x14ac:dyDescent="0.3">
      <c r="J172" s="13" t="s">
        <v>111</v>
      </c>
      <c r="K172" s="14">
        <v>44933</v>
      </c>
      <c r="L172" s="15">
        <v>0.89368055555555559</v>
      </c>
      <c r="M172" s="13">
        <v>1204</v>
      </c>
      <c r="N172" s="13" t="s">
        <v>93</v>
      </c>
      <c r="O172" s="13" t="s">
        <v>82</v>
      </c>
      <c r="P172" s="13" t="s">
        <v>105</v>
      </c>
      <c r="Q172" s="13">
        <v>8</v>
      </c>
      <c r="R172" s="13">
        <v>64</v>
      </c>
      <c r="S172" s="13">
        <v>0</v>
      </c>
      <c r="T172" s="13" t="s">
        <v>88</v>
      </c>
      <c r="U172" s="13">
        <v>60</v>
      </c>
    </row>
    <row r="173" spans="10:21" x14ac:dyDescent="0.3">
      <c r="J173" s="13" t="s">
        <v>135</v>
      </c>
      <c r="K173" s="14">
        <v>44929</v>
      </c>
      <c r="L173" s="15">
        <v>0.69015046296296301</v>
      </c>
      <c r="M173" s="13">
        <v>1203</v>
      </c>
      <c r="N173" s="13" t="s">
        <v>93</v>
      </c>
      <c r="O173" s="13" t="s">
        <v>82</v>
      </c>
      <c r="P173" s="13" t="s">
        <v>102</v>
      </c>
      <c r="Q173" s="13">
        <v>6</v>
      </c>
      <c r="R173" s="13">
        <v>37</v>
      </c>
      <c r="S173" s="13">
        <v>177</v>
      </c>
      <c r="T173" s="13" t="s">
        <v>84</v>
      </c>
      <c r="U173" s="13">
        <v>250</v>
      </c>
    </row>
    <row r="174" spans="10:21" x14ac:dyDescent="0.3">
      <c r="J174" s="13" t="s">
        <v>128</v>
      </c>
      <c r="K174" s="14">
        <v>44954</v>
      </c>
      <c r="L174" s="15">
        <v>0.5933680555555555</v>
      </c>
      <c r="M174" s="13">
        <v>1198</v>
      </c>
      <c r="N174" s="13" t="s">
        <v>93</v>
      </c>
      <c r="O174" s="13" t="s">
        <v>82</v>
      </c>
      <c r="P174" s="13" t="s">
        <v>90</v>
      </c>
      <c r="Q174" s="13">
        <v>5</v>
      </c>
      <c r="R174" s="13">
        <v>12</v>
      </c>
      <c r="S174" s="13">
        <v>0</v>
      </c>
      <c r="T174" s="13" t="s">
        <v>91</v>
      </c>
      <c r="U174" s="13">
        <v>130</v>
      </c>
    </row>
    <row r="175" spans="10:21" x14ac:dyDescent="0.3">
      <c r="J175" s="13" t="s">
        <v>117</v>
      </c>
      <c r="K175" s="14">
        <v>44933</v>
      </c>
      <c r="L175" s="15">
        <v>0.84133101851851855</v>
      </c>
      <c r="M175" s="13">
        <v>1197</v>
      </c>
      <c r="N175" s="13" t="s">
        <v>86</v>
      </c>
      <c r="O175" s="13" t="s">
        <v>82</v>
      </c>
      <c r="P175" s="13" t="s">
        <v>87</v>
      </c>
      <c r="Q175" s="13">
        <v>5</v>
      </c>
      <c r="R175" s="13">
        <v>43</v>
      </c>
      <c r="S175" s="13">
        <v>282</v>
      </c>
      <c r="T175" s="13" t="s">
        <v>91</v>
      </c>
      <c r="U175" s="13">
        <v>130</v>
      </c>
    </row>
    <row r="176" spans="10:21" x14ac:dyDescent="0.3">
      <c r="J176" s="13" t="s">
        <v>128</v>
      </c>
      <c r="K176" s="14">
        <v>44928</v>
      </c>
      <c r="L176" s="15">
        <v>0.4618518518518519</v>
      </c>
      <c r="M176" s="13">
        <v>1195</v>
      </c>
      <c r="N176" s="13" t="s">
        <v>86</v>
      </c>
      <c r="O176" s="13" t="s">
        <v>82</v>
      </c>
      <c r="P176" s="13" t="s">
        <v>87</v>
      </c>
      <c r="Q176" s="13">
        <v>9</v>
      </c>
      <c r="R176" s="13">
        <v>7</v>
      </c>
      <c r="S176" s="13">
        <v>0</v>
      </c>
      <c r="T176" s="13" t="s">
        <v>84</v>
      </c>
      <c r="U176" s="13">
        <v>250</v>
      </c>
    </row>
    <row r="177" spans="10:21" x14ac:dyDescent="0.3">
      <c r="J177" s="13" t="s">
        <v>127</v>
      </c>
      <c r="K177" s="14">
        <v>44954</v>
      </c>
      <c r="L177" s="15">
        <v>0.79215277777777782</v>
      </c>
      <c r="M177" s="13">
        <v>1177</v>
      </c>
      <c r="N177" s="13" t="s">
        <v>93</v>
      </c>
      <c r="O177" s="13" t="s">
        <v>82</v>
      </c>
      <c r="P177" s="13" t="s">
        <v>115</v>
      </c>
      <c r="Q177" s="13">
        <v>7</v>
      </c>
      <c r="R177" s="13">
        <v>45</v>
      </c>
      <c r="S177" s="13">
        <v>0</v>
      </c>
      <c r="T177" s="13" t="s">
        <v>84</v>
      </c>
      <c r="U177" s="13">
        <v>250</v>
      </c>
    </row>
    <row r="178" spans="10:21" x14ac:dyDescent="0.3">
      <c r="J178" s="13" t="s">
        <v>106</v>
      </c>
      <c r="K178" s="14">
        <v>44933</v>
      </c>
      <c r="L178" s="15">
        <v>0.51506944444444447</v>
      </c>
      <c r="M178" s="13">
        <v>1177</v>
      </c>
      <c r="N178" s="13" t="s">
        <v>93</v>
      </c>
      <c r="O178" s="13" t="s">
        <v>82</v>
      </c>
      <c r="P178" s="13" t="s">
        <v>102</v>
      </c>
      <c r="Q178" s="13">
        <v>10</v>
      </c>
      <c r="R178" s="13">
        <v>25</v>
      </c>
      <c r="S178" s="13">
        <v>200</v>
      </c>
      <c r="T178" s="13" t="s">
        <v>84</v>
      </c>
      <c r="U178" s="13">
        <v>250</v>
      </c>
    </row>
    <row r="179" spans="10:21" x14ac:dyDescent="0.3">
      <c r="J179" s="13" t="s">
        <v>123</v>
      </c>
      <c r="K179" s="14">
        <v>44929</v>
      </c>
      <c r="L179" s="15">
        <v>0.50607638888888895</v>
      </c>
      <c r="M179" s="13">
        <v>1177</v>
      </c>
      <c r="N179" s="13" t="s">
        <v>93</v>
      </c>
      <c r="O179" s="13" t="s">
        <v>82</v>
      </c>
      <c r="P179" s="13" t="s">
        <v>87</v>
      </c>
      <c r="Q179" s="13">
        <v>7</v>
      </c>
      <c r="R179" s="13">
        <v>31</v>
      </c>
      <c r="S179" s="13">
        <v>0</v>
      </c>
      <c r="T179" s="13" t="s">
        <v>95</v>
      </c>
      <c r="U179" s="13">
        <v>65</v>
      </c>
    </row>
    <row r="180" spans="10:21" x14ac:dyDescent="0.3">
      <c r="J180" s="13" t="s">
        <v>133</v>
      </c>
      <c r="K180" s="14">
        <v>44930</v>
      </c>
      <c r="L180" s="15">
        <v>0.83775462962962965</v>
      </c>
      <c r="M180" s="13">
        <v>1173</v>
      </c>
      <c r="N180" s="13" t="s">
        <v>93</v>
      </c>
      <c r="O180" s="13" t="s">
        <v>82</v>
      </c>
      <c r="P180" s="13" t="s">
        <v>104</v>
      </c>
      <c r="Q180" s="13">
        <v>9</v>
      </c>
      <c r="R180" s="13">
        <v>25</v>
      </c>
      <c r="S180" s="13">
        <v>254</v>
      </c>
      <c r="T180" s="13" t="s">
        <v>103</v>
      </c>
      <c r="U180" s="13">
        <v>72</v>
      </c>
    </row>
    <row r="181" spans="10:21" x14ac:dyDescent="0.3">
      <c r="J181" s="13" t="s">
        <v>96</v>
      </c>
      <c r="K181" s="14">
        <v>44928</v>
      </c>
      <c r="L181" s="15">
        <v>0.84636574074074078</v>
      </c>
      <c r="M181" s="13">
        <v>1172</v>
      </c>
      <c r="N181" s="13" t="s">
        <v>86</v>
      </c>
      <c r="O181" s="13" t="s">
        <v>82</v>
      </c>
      <c r="P181" s="13" t="s">
        <v>115</v>
      </c>
      <c r="Q181" s="13">
        <v>6</v>
      </c>
      <c r="R181" s="13">
        <v>11</v>
      </c>
      <c r="S181" s="13">
        <v>0</v>
      </c>
      <c r="T181" s="13" t="s">
        <v>95</v>
      </c>
      <c r="U181" s="13">
        <v>65</v>
      </c>
    </row>
    <row r="182" spans="10:21" x14ac:dyDescent="0.3">
      <c r="J182" s="13" t="s">
        <v>122</v>
      </c>
      <c r="K182" s="14">
        <v>44954</v>
      </c>
      <c r="L182" s="15">
        <v>0.56260416666666668</v>
      </c>
      <c r="M182" s="13">
        <v>1169</v>
      </c>
      <c r="N182" s="13" t="s">
        <v>86</v>
      </c>
      <c r="O182" s="13" t="s">
        <v>82</v>
      </c>
      <c r="P182" s="13" t="s">
        <v>102</v>
      </c>
      <c r="Q182" s="13">
        <v>7</v>
      </c>
      <c r="R182" s="13">
        <v>26</v>
      </c>
      <c r="S182" s="13">
        <v>0</v>
      </c>
      <c r="T182" s="13" t="s">
        <v>95</v>
      </c>
      <c r="U182" s="13">
        <v>65</v>
      </c>
    </row>
    <row r="183" spans="10:21" x14ac:dyDescent="0.3">
      <c r="J183" s="13" t="s">
        <v>120</v>
      </c>
      <c r="K183" s="14">
        <v>44930</v>
      </c>
      <c r="L183" s="15">
        <v>0.87984953703703705</v>
      </c>
      <c r="M183" s="13">
        <v>1167</v>
      </c>
      <c r="N183" s="13" t="s">
        <v>81</v>
      </c>
      <c r="O183" s="13" t="s">
        <v>101</v>
      </c>
      <c r="P183" s="13" t="s">
        <v>115</v>
      </c>
      <c r="Q183" s="13">
        <v>10</v>
      </c>
      <c r="R183" s="13">
        <v>14</v>
      </c>
      <c r="S183" s="13">
        <v>0</v>
      </c>
      <c r="T183" s="13" t="s">
        <v>91</v>
      </c>
      <c r="U183" s="13">
        <v>130</v>
      </c>
    </row>
    <row r="184" spans="10:21" x14ac:dyDescent="0.3">
      <c r="J184" s="13" t="s">
        <v>119</v>
      </c>
      <c r="K184" s="14">
        <v>44929</v>
      </c>
      <c r="L184" s="15">
        <v>0.59375</v>
      </c>
      <c r="M184" s="13">
        <v>1167</v>
      </c>
      <c r="N184" s="13" t="s">
        <v>81</v>
      </c>
      <c r="O184" s="13" t="s">
        <v>101</v>
      </c>
      <c r="P184" s="13" t="s">
        <v>105</v>
      </c>
      <c r="Q184" s="13">
        <v>10</v>
      </c>
      <c r="R184" s="13">
        <v>29</v>
      </c>
      <c r="S184" s="13">
        <v>0</v>
      </c>
      <c r="T184" s="13" t="s">
        <v>103</v>
      </c>
      <c r="U184" s="13">
        <v>72</v>
      </c>
    </row>
    <row r="185" spans="10:21" x14ac:dyDescent="0.3">
      <c r="J185" s="13" t="s">
        <v>136</v>
      </c>
      <c r="K185" s="14">
        <v>44930</v>
      </c>
      <c r="L185" s="15">
        <v>0.81215277777777783</v>
      </c>
      <c r="M185" s="13">
        <v>1166</v>
      </c>
      <c r="N185" s="13" t="s">
        <v>93</v>
      </c>
      <c r="O185" s="13" t="s">
        <v>82</v>
      </c>
      <c r="P185" s="13" t="s">
        <v>105</v>
      </c>
      <c r="Q185" s="13">
        <v>7</v>
      </c>
      <c r="R185" s="13">
        <v>38</v>
      </c>
      <c r="S185" s="13">
        <v>297</v>
      </c>
      <c r="T185" s="13" t="s">
        <v>84</v>
      </c>
      <c r="U185" s="13">
        <v>250</v>
      </c>
    </row>
    <row r="186" spans="10:21" x14ac:dyDescent="0.3">
      <c r="J186" s="13" t="s">
        <v>92</v>
      </c>
      <c r="K186" s="14">
        <v>44929</v>
      </c>
      <c r="L186" s="15">
        <v>0.5177546296296297</v>
      </c>
      <c r="M186" s="13">
        <v>1166</v>
      </c>
      <c r="N186" s="13" t="s">
        <v>93</v>
      </c>
      <c r="O186" s="13" t="s">
        <v>82</v>
      </c>
      <c r="P186" s="13" t="s">
        <v>115</v>
      </c>
      <c r="Q186" s="13">
        <v>6</v>
      </c>
      <c r="R186" s="13">
        <v>30</v>
      </c>
      <c r="S186" s="13">
        <v>0</v>
      </c>
      <c r="T186" s="13" t="s">
        <v>88</v>
      </c>
      <c r="U186" s="13">
        <v>60</v>
      </c>
    </row>
    <row r="187" spans="10:21" x14ac:dyDescent="0.3">
      <c r="J187" s="13" t="s">
        <v>80</v>
      </c>
      <c r="K187" s="14">
        <v>44930</v>
      </c>
      <c r="L187" s="15">
        <v>0.46545138888888887</v>
      </c>
      <c r="M187" s="13">
        <v>1159</v>
      </c>
      <c r="N187" s="13" t="s">
        <v>86</v>
      </c>
      <c r="O187" s="13" t="s">
        <v>82</v>
      </c>
      <c r="P187" s="13" t="s">
        <v>90</v>
      </c>
      <c r="Q187" s="13">
        <v>9</v>
      </c>
      <c r="R187" s="13">
        <v>17</v>
      </c>
      <c r="S187" s="13">
        <v>0</v>
      </c>
      <c r="T187" s="13" t="s">
        <v>95</v>
      </c>
      <c r="U187" s="13">
        <v>65</v>
      </c>
    </row>
    <row r="188" spans="10:21" x14ac:dyDescent="0.3">
      <c r="J188" s="13" t="s">
        <v>89</v>
      </c>
      <c r="K188" s="14">
        <v>44930</v>
      </c>
      <c r="L188" s="15">
        <v>0.78247685185185178</v>
      </c>
      <c r="M188" s="13">
        <v>1158</v>
      </c>
      <c r="N188" s="13" t="s">
        <v>86</v>
      </c>
      <c r="O188" s="13" t="s">
        <v>82</v>
      </c>
      <c r="P188" s="13" t="s">
        <v>83</v>
      </c>
      <c r="Q188" s="13">
        <v>8</v>
      </c>
      <c r="R188" s="13">
        <v>53</v>
      </c>
      <c r="S188" s="13">
        <v>0</v>
      </c>
      <c r="T188" s="13" t="s">
        <v>103</v>
      </c>
      <c r="U188" s="13">
        <v>72</v>
      </c>
    </row>
    <row r="189" spans="10:21" x14ac:dyDescent="0.3">
      <c r="J189" s="13" t="s">
        <v>92</v>
      </c>
      <c r="K189" s="14">
        <v>44933</v>
      </c>
      <c r="L189" s="15">
        <v>0.89340277777777777</v>
      </c>
      <c r="M189" s="13">
        <v>1153</v>
      </c>
      <c r="N189" s="13" t="s">
        <v>93</v>
      </c>
      <c r="O189" s="13" t="s">
        <v>82</v>
      </c>
      <c r="P189" s="13" t="s">
        <v>105</v>
      </c>
      <c r="Q189" s="13">
        <v>9</v>
      </c>
      <c r="R189" s="13">
        <v>13</v>
      </c>
      <c r="S189" s="13">
        <v>0</v>
      </c>
      <c r="T189" s="13" t="s">
        <v>95</v>
      </c>
      <c r="U189" s="13">
        <v>65</v>
      </c>
    </row>
    <row r="190" spans="10:21" x14ac:dyDescent="0.3">
      <c r="J190" s="13" t="s">
        <v>137</v>
      </c>
      <c r="K190" s="14">
        <v>44954</v>
      </c>
      <c r="L190" s="15">
        <v>0.70712962962962955</v>
      </c>
      <c r="M190" s="13">
        <v>1149</v>
      </c>
      <c r="N190" s="13" t="s">
        <v>93</v>
      </c>
      <c r="O190" s="13" t="s">
        <v>82</v>
      </c>
      <c r="P190" s="13" t="s">
        <v>94</v>
      </c>
      <c r="Q190" s="13">
        <v>9</v>
      </c>
      <c r="R190" s="13">
        <v>44</v>
      </c>
      <c r="S190" s="13">
        <v>272</v>
      </c>
      <c r="T190" s="13" t="s">
        <v>103</v>
      </c>
      <c r="U190" s="13">
        <v>72</v>
      </c>
    </row>
    <row r="191" spans="10:21" x14ac:dyDescent="0.3">
      <c r="J191" s="13" t="s">
        <v>137</v>
      </c>
      <c r="K191" s="14">
        <v>44930</v>
      </c>
      <c r="L191" s="15">
        <v>0.77259259259259261</v>
      </c>
      <c r="M191" s="13">
        <v>1147</v>
      </c>
      <c r="N191" s="13" t="s">
        <v>86</v>
      </c>
      <c r="O191" s="13" t="s">
        <v>82</v>
      </c>
      <c r="P191" s="13" t="s">
        <v>102</v>
      </c>
      <c r="Q191" s="13">
        <v>7</v>
      </c>
      <c r="R191" s="13">
        <v>62</v>
      </c>
      <c r="S191" s="13">
        <v>223</v>
      </c>
      <c r="T191" s="13" t="s">
        <v>88</v>
      </c>
      <c r="U191" s="13">
        <v>60</v>
      </c>
    </row>
    <row r="192" spans="10:21" x14ac:dyDescent="0.3">
      <c r="J192" s="13" t="s">
        <v>126</v>
      </c>
      <c r="K192" s="14">
        <v>44930</v>
      </c>
      <c r="L192" s="15">
        <v>0.61255787037037035</v>
      </c>
      <c r="M192" s="13">
        <v>1142</v>
      </c>
      <c r="N192" s="13" t="s">
        <v>93</v>
      </c>
      <c r="O192" s="13" t="s">
        <v>82</v>
      </c>
      <c r="P192" s="13" t="s">
        <v>104</v>
      </c>
      <c r="Q192" s="13">
        <v>6</v>
      </c>
      <c r="R192" s="13">
        <v>30</v>
      </c>
      <c r="S192" s="13">
        <v>217</v>
      </c>
      <c r="T192" s="13" t="s">
        <v>91</v>
      </c>
      <c r="U192" s="13">
        <v>130</v>
      </c>
    </row>
    <row r="193" spans="10:21" x14ac:dyDescent="0.3">
      <c r="J193" s="13" t="s">
        <v>126</v>
      </c>
      <c r="K193" s="14">
        <v>44930</v>
      </c>
      <c r="L193" s="15">
        <v>0.91462962962962957</v>
      </c>
      <c r="M193" s="13">
        <v>1137</v>
      </c>
      <c r="N193" s="13" t="s">
        <v>93</v>
      </c>
      <c r="O193" s="13" t="s">
        <v>82</v>
      </c>
      <c r="P193" s="13" t="s">
        <v>83</v>
      </c>
      <c r="Q193" s="13">
        <v>6</v>
      </c>
      <c r="R193" s="13">
        <v>50</v>
      </c>
      <c r="S193" s="13">
        <v>175</v>
      </c>
      <c r="T193" s="13" t="s">
        <v>84</v>
      </c>
      <c r="U193" s="13">
        <v>250</v>
      </c>
    </row>
    <row r="194" spans="10:21" x14ac:dyDescent="0.3">
      <c r="J194" s="13" t="s">
        <v>125</v>
      </c>
      <c r="K194" s="14">
        <v>44928</v>
      </c>
      <c r="L194" s="15">
        <v>0.64483796296296292</v>
      </c>
      <c r="M194" s="13">
        <v>1135</v>
      </c>
      <c r="N194" s="13" t="s">
        <v>86</v>
      </c>
      <c r="O194" s="13" t="s">
        <v>82</v>
      </c>
      <c r="P194" s="13" t="s">
        <v>102</v>
      </c>
      <c r="Q194" s="13">
        <v>5</v>
      </c>
      <c r="R194" s="13">
        <v>41</v>
      </c>
      <c r="S194" s="13">
        <v>0</v>
      </c>
      <c r="T194" s="13" t="s">
        <v>103</v>
      </c>
      <c r="U194" s="13">
        <v>72</v>
      </c>
    </row>
    <row r="195" spans="10:21" x14ac:dyDescent="0.3">
      <c r="J195" s="13" t="s">
        <v>125</v>
      </c>
      <c r="K195" s="14">
        <v>44933</v>
      </c>
      <c r="L195" s="15">
        <v>0.53481481481481474</v>
      </c>
      <c r="M195" s="13">
        <v>1134</v>
      </c>
      <c r="N195" s="13" t="s">
        <v>86</v>
      </c>
      <c r="O195" s="13" t="s">
        <v>82</v>
      </c>
      <c r="P195" s="13" t="s">
        <v>102</v>
      </c>
      <c r="Q195" s="13">
        <v>7</v>
      </c>
      <c r="R195" s="13">
        <v>64</v>
      </c>
      <c r="S195" s="13">
        <v>135</v>
      </c>
      <c r="T195" s="13" t="s">
        <v>103</v>
      </c>
      <c r="U195" s="13">
        <v>72</v>
      </c>
    </row>
    <row r="196" spans="10:21" x14ac:dyDescent="0.3">
      <c r="J196" s="13" t="s">
        <v>114</v>
      </c>
      <c r="K196" s="14">
        <v>44928</v>
      </c>
      <c r="L196" s="15">
        <v>0.54693287037037031</v>
      </c>
      <c r="M196" s="13">
        <v>1129</v>
      </c>
      <c r="N196" s="13" t="s">
        <v>93</v>
      </c>
      <c r="O196" s="13" t="s">
        <v>82</v>
      </c>
      <c r="P196" s="13" t="s">
        <v>94</v>
      </c>
      <c r="Q196" s="13">
        <v>9</v>
      </c>
      <c r="R196" s="13">
        <v>1</v>
      </c>
      <c r="S196" s="13">
        <v>245</v>
      </c>
      <c r="T196" s="13" t="s">
        <v>91</v>
      </c>
      <c r="U196" s="13">
        <v>130</v>
      </c>
    </row>
    <row r="197" spans="10:21" x14ac:dyDescent="0.3">
      <c r="J197" s="13" t="s">
        <v>130</v>
      </c>
      <c r="K197" s="14">
        <v>44933</v>
      </c>
      <c r="L197" s="15">
        <v>0.63385416666666672</v>
      </c>
      <c r="M197" s="13">
        <v>1128</v>
      </c>
      <c r="N197" s="13" t="s">
        <v>93</v>
      </c>
      <c r="O197" s="13" t="s">
        <v>82</v>
      </c>
      <c r="P197" s="13" t="s">
        <v>99</v>
      </c>
      <c r="Q197" s="13">
        <v>7</v>
      </c>
      <c r="R197" s="13">
        <v>20</v>
      </c>
      <c r="S197" s="13">
        <v>0</v>
      </c>
      <c r="T197" s="13" t="s">
        <v>91</v>
      </c>
      <c r="U197" s="13">
        <v>130</v>
      </c>
    </row>
    <row r="198" spans="10:21" x14ac:dyDescent="0.3">
      <c r="J198" s="13" t="s">
        <v>133</v>
      </c>
      <c r="K198" s="14">
        <v>44930</v>
      </c>
      <c r="L198" s="15">
        <v>0.53298611111111105</v>
      </c>
      <c r="M198" s="13">
        <v>1125</v>
      </c>
      <c r="N198" s="13" t="s">
        <v>93</v>
      </c>
      <c r="O198" s="13" t="s">
        <v>82</v>
      </c>
      <c r="P198" s="13" t="s">
        <v>94</v>
      </c>
      <c r="Q198" s="13">
        <v>6</v>
      </c>
      <c r="R198" s="13">
        <v>4</v>
      </c>
      <c r="S198" s="13">
        <v>0</v>
      </c>
      <c r="T198" s="13" t="s">
        <v>95</v>
      </c>
      <c r="U198" s="13">
        <v>65</v>
      </c>
    </row>
    <row r="199" spans="10:21" x14ac:dyDescent="0.3">
      <c r="J199" s="13" t="s">
        <v>109</v>
      </c>
      <c r="K199" s="14">
        <v>44933</v>
      </c>
      <c r="L199" s="15">
        <v>0.81638888888888894</v>
      </c>
      <c r="M199" s="13">
        <v>1124</v>
      </c>
      <c r="N199" s="13" t="s">
        <v>86</v>
      </c>
      <c r="O199" s="13" t="s">
        <v>82</v>
      </c>
      <c r="P199" s="13" t="s">
        <v>115</v>
      </c>
      <c r="Q199" s="13">
        <v>5</v>
      </c>
      <c r="R199" s="13">
        <v>47</v>
      </c>
      <c r="S199" s="13">
        <v>0</v>
      </c>
      <c r="T199" s="13" t="s">
        <v>84</v>
      </c>
      <c r="U199" s="13">
        <v>250</v>
      </c>
    </row>
    <row r="200" spans="10:21" x14ac:dyDescent="0.3">
      <c r="J200" s="13" t="s">
        <v>121</v>
      </c>
      <c r="K200" s="14">
        <v>44954</v>
      </c>
      <c r="L200" s="15">
        <v>0.5287384259259259</v>
      </c>
      <c r="M200" s="13">
        <v>1123</v>
      </c>
      <c r="N200" s="13" t="s">
        <v>86</v>
      </c>
      <c r="O200" s="13" t="s">
        <v>82</v>
      </c>
      <c r="P200" s="13" t="s">
        <v>105</v>
      </c>
      <c r="Q200" s="13">
        <v>6</v>
      </c>
      <c r="R200" s="13">
        <v>7</v>
      </c>
      <c r="S200" s="13">
        <v>0</v>
      </c>
      <c r="T200" s="13" t="s">
        <v>91</v>
      </c>
      <c r="U200" s="13">
        <v>130</v>
      </c>
    </row>
    <row r="201" spans="10:21" x14ac:dyDescent="0.3">
      <c r="J201" s="13" t="s">
        <v>123</v>
      </c>
      <c r="K201" s="14">
        <v>44954</v>
      </c>
      <c r="L201" s="15">
        <v>0.66089120370370369</v>
      </c>
      <c r="M201" s="13">
        <v>1114</v>
      </c>
      <c r="N201" s="13" t="s">
        <v>93</v>
      </c>
      <c r="O201" s="13" t="s">
        <v>82</v>
      </c>
      <c r="P201" s="13" t="s">
        <v>105</v>
      </c>
      <c r="Q201" s="13">
        <v>8</v>
      </c>
      <c r="R201" s="13">
        <v>37</v>
      </c>
      <c r="S201" s="13">
        <v>0</v>
      </c>
      <c r="T201" s="13" t="s">
        <v>84</v>
      </c>
      <c r="U201" s="13">
        <v>250</v>
      </c>
    </row>
    <row r="202" spans="10:21" x14ac:dyDescent="0.3">
      <c r="J202" s="13" t="s">
        <v>92</v>
      </c>
      <c r="K202" s="14">
        <v>44933</v>
      </c>
      <c r="L202" s="15">
        <v>0.65936342592592589</v>
      </c>
      <c r="M202" s="13">
        <v>1114</v>
      </c>
      <c r="N202" s="13" t="s">
        <v>93</v>
      </c>
      <c r="O202" s="13" t="s">
        <v>82</v>
      </c>
      <c r="P202" s="13" t="s">
        <v>83</v>
      </c>
      <c r="Q202" s="13">
        <v>8</v>
      </c>
      <c r="R202" s="13">
        <v>57</v>
      </c>
      <c r="S202" s="13">
        <v>224</v>
      </c>
      <c r="T202" s="13" t="s">
        <v>95</v>
      </c>
      <c r="U202" s="13">
        <v>65</v>
      </c>
    </row>
    <row r="203" spans="10:21" x14ac:dyDescent="0.3">
      <c r="J203" s="13" t="s">
        <v>92</v>
      </c>
      <c r="K203" s="14">
        <v>44933</v>
      </c>
      <c r="L203" s="15">
        <v>0.59957175925925921</v>
      </c>
      <c r="M203" s="13">
        <v>1113</v>
      </c>
      <c r="N203" s="13" t="s">
        <v>93</v>
      </c>
      <c r="O203" s="13" t="s">
        <v>82</v>
      </c>
      <c r="P203" s="13" t="s">
        <v>102</v>
      </c>
      <c r="Q203" s="13">
        <v>7</v>
      </c>
      <c r="R203" s="13">
        <v>48</v>
      </c>
      <c r="S203" s="13">
        <v>0</v>
      </c>
      <c r="T203" s="13" t="s">
        <v>103</v>
      </c>
      <c r="U203" s="13">
        <v>72</v>
      </c>
    </row>
    <row r="204" spans="10:21" x14ac:dyDescent="0.3">
      <c r="J204" s="13" t="s">
        <v>110</v>
      </c>
      <c r="K204" s="14">
        <v>44929</v>
      </c>
      <c r="L204" s="15">
        <v>0.47724537037037035</v>
      </c>
      <c r="M204" s="13">
        <v>1113</v>
      </c>
      <c r="N204" s="13" t="s">
        <v>93</v>
      </c>
      <c r="O204" s="13" t="s">
        <v>82</v>
      </c>
      <c r="P204" s="13" t="s">
        <v>83</v>
      </c>
      <c r="Q204" s="13">
        <v>7</v>
      </c>
      <c r="R204" s="13">
        <v>46</v>
      </c>
      <c r="S204" s="13">
        <v>0</v>
      </c>
      <c r="T204" s="13" t="s">
        <v>91</v>
      </c>
      <c r="U204" s="13">
        <v>130</v>
      </c>
    </row>
    <row r="205" spans="10:21" x14ac:dyDescent="0.3">
      <c r="J205" s="13" t="s">
        <v>131</v>
      </c>
      <c r="K205" s="14">
        <v>44930</v>
      </c>
      <c r="L205" s="15">
        <v>0.46246527777777779</v>
      </c>
      <c r="M205" s="13">
        <v>1101</v>
      </c>
      <c r="N205" s="13" t="s">
        <v>93</v>
      </c>
      <c r="O205" s="13" t="s">
        <v>82</v>
      </c>
      <c r="P205" s="13" t="s">
        <v>105</v>
      </c>
      <c r="Q205" s="13">
        <v>5</v>
      </c>
      <c r="R205" s="13">
        <v>21</v>
      </c>
      <c r="S205" s="13">
        <v>266</v>
      </c>
      <c r="T205" s="13" t="s">
        <v>103</v>
      </c>
      <c r="U205" s="13">
        <v>72</v>
      </c>
    </row>
    <row r="206" spans="10:21" x14ac:dyDescent="0.3">
      <c r="J206" s="13" t="s">
        <v>111</v>
      </c>
      <c r="K206" s="14">
        <v>44928</v>
      </c>
      <c r="L206" s="15">
        <v>0.4835416666666667</v>
      </c>
      <c r="M206" s="13">
        <v>1090</v>
      </c>
      <c r="N206" s="13" t="s">
        <v>93</v>
      </c>
      <c r="O206" s="13" t="s">
        <v>82</v>
      </c>
      <c r="P206" s="13" t="s">
        <v>87</v>
      </c>
      <c r="Q206" s="13">
        <v>8</v>
      </c>
      <c r="R206" s="13">
        <v>21</v>
      </c>
      <c r="S206" s="13">
        <v>286</v>
      </c>
      <c r="T206" s="13" t="s">
        <v>84</v>
      </c>
      <c r="U206" s="13">
        <v>250</v>
      </c>
    </row>
    <row r="207" spans="10:21" x14ac:dyDescent="0.3">
      <c r="J207" s="13" t="s">
        <v>122</v>
      </c>
      <c r="K207" s="14">
        <v>44933</v>
      </c>
      <c r="L207" s="15">
        <v>0.79145833333333337</v>
      </c>
      <c r="M207" s="13">
        <v>1085</v>
      </c>
      <c r="N207" s="13" t="s">
        <v>86</v>
      </c>
      <c r="O207" s="13" t="s">
        <v>82</v>
      </c>
      <c r="P207" s="13" t="s">
        <v>105</v>
      </c>
      <c r="Q207" s="13">
        <v>10</v>
      </c>
      <c r="R207" s="13">
        <v>43</v>
      </c>
      <c r="S207" s="13">
        <v>0</v>
      </c>
      <c r="T207" s="13" t="s">
        <v>88</v>
      </c>
      <c r="U207" s="13">
        <v>60</v>
      </c>
    </row>
    <row r="208" spans="10:21" x14ac:dyDescent="0.3">
      <c r="J208" s="13" t="s">
        <v>119</v>
      </c>
      <c r="K208" s="14">
        <v>44954</v>
      </c>
      <c r="L208" s="15">
        <v>0.82753472222222213</v>
      </c>
      <c r="M208" s="13">
        <v>1084</v>
      </c>
      <c r="N208" s="13" t="s">
        <v>86</v>
      </c>
      <c r="O208" s="13" t="s">
        <v>82</v>
      </c>
      <c r="P208" s="13" t="s">
        <v>94</v>
      </c>
      <c r="Q208" s="13">
        <v>6</v>
      </c>
      <c r="R208" s="13">
        <v>25</v>
      </c>
      <c r="S208" s="13">
        <v>0</v>
      </c>
      <c r="T208" s="13" t="s">
        <v>95</v>
      </c>
      <c r="U208" s="13">
        <v>65</v>
      </c>
    </row>
    <row r="209" spans="10:21" x14ac:dyDescent="0.3">
      <c r="J209" s="13" t="s">
        <v>107</v>
      </c>
      <c r="K209" s="14">
        <v>44928</v>
      </c>
      <c r="L209" s="15">
        <v>0.97010416666666666</v>
      </c>
      <c r="M209" s="13">
        <v>1084</v>
      </c>
      <c r="N209" s="13" t="s">
        <v>86</v>
      </c>
      <c r="O209" s="13" t="s">
        <v>82</v>
      </c>
      <c r="P209" s="13" t="s">
        <v>104</v>
      </c>
      <c r="Q209" s="13">
        <v>10</v>
      </c>
      <c r="R209" s="13">
        <v>1</v>
      </c>
      <c r="S209" s="13">
        <v>0</v>
      </c>
      <c r="T209" s="13" t="s">
        <v>95</v>
      </c>
      <c r="U209" s="13">
        <v>65</v>
      </c>
    </row>
    <row r="210" spans="10:21" x14ac:dyDescent="0.3">
      <c r="J210" s="13" t="s">
        <v>134</v>
      </c>
      <c r="K210" s="14">
        <v>44930</v>
      </c>
      <c r="L210" s="15">
        <v>0.53855324074074074</v>
      </c>
      <c r="M210" s="13">
        <v>1080</v>
      </c>
      <c r="N210" s="13" t="s">
        <v>93</v>
      </c>
      <c r="O210" s="13" t="s">
        <v>82</v>
      </c>
      <c r="P210" s="13" t="s">
        <v>90</v>
      </c>
      <c r="Q210" s="13">
        <v>9</v>
      </c>
      <c r="R210" s="13">
        <v>22</v>
      </c>
      <c r="S210" s="13">
        <v>0</v>
      </c>
      <c r="T210" s="13" t="s">
        <v>91</v>
      </c>
      <c r="U210" s="13">
        <v>130</v>
      </c>
    </row>
    <row r="211" spans="10:21" x14ac:dyDescent="0.3">
      <c r="J211" s="13" t="s">
        <v>121</v>
      </c>
      <c r="K211" s="14">
        <v>44954</v>
      </c>
      <c r="L211" s="15">
        <v>0.81393518518518526</v>
      </c>
      <c r="M211" s="13">
        <v>1078</v>
      </c>
      <c r="N211" s="13" t="s">
        <v>93</v>
      </c>
      <c r="O211" s="13" t="s">
        <v>82</v>
      </c>
      <c r="P211" s="13" t="s">
        <v>97</v>
      </c>
      <c r="Q211" s="13">
        <v>5</v>
      </c>
      <c r="R211" s="13">
        <v>28</v>
      </c>
      <c r="S211" s="13">
        <v>0</v>
      </c>
      <c r="T211" s="13" t="s">
        <v>103</v>
      </c>
      <c r="U211" s="13">
        <v>72</v>
      </c>
    </row>
    <row r="212" spans="10:21" x14ac:dyDescent="0.3">
      <c r="J212" s="13" t="s">
        <v>89</v>
      </c>
      <c r="K212" s="14">
        <v>44930</v>
      </c>
      <c r="L212" s="15">
        <v>0.94329861111111113</v>
      </c>
      <c r="M212" s="13">
        <v>1077</v>
      </c>
      <c r="N212" s="13" t="s">
        <v>93</v>
      </c>
      <c r="O212" s="13" t="s">
        <v>82</v>
      </c>
      <c r="P212" s="13" t="s">
        <v>94</v>
      </c>
      <c r="Q212" s="13">
        <v>6</v>
      </c>
      <c r="R212" s="13">
        <v>18</v>
      </c>
      <c r="S212" s="13">
        <v>0</v>
      </c>
      <c r="T212" s="13" t="s">
        <v>84</v>
      </c>
      <c r="U212" s="13">
        <v>250</v>
      </c>
    </row>
    <row r="213" spans="10:21" x14ac:dyDescent="0.3">
      <c r="J213" s="13" t="s">
        <v>118</v>
      </c>
      <c r="K213" s="14">
        <v>44928</v>
      </c>
      <c r="L213" s="15">
        <v>0.90545138888888888</v>
      </c>
      <c r="M213" s="13">
        <v>1076</v>
      </c>
      <c r="N213" s="13" t="s">
        <v>93</v>
      </c>
      <c r="O213" s="13" t="s">
        <v>82</v>
      </c>
      <c r="P213" s="13" t="s">
        <v>87</v>
      </c>
      <c r="Q213" s="13">
        <v>6</v>
      </c>
      <c r="R213" s="13">
        <v>21</v>
      </c>
      <c r="S213" s="13">
        <v>0</v>
      </c>
      <c r="T213" s="13" t="s">
        <v>103</v>
      </c>
      <c r="U213" s="13">
        <v>72</v>
      </c>
    </row>
    <row r="214" spans="10:21" x14ac:dyDescent="0.3">
      <c r="J214" s="13" t="s">
        <v>126</v>
      </c>
      <c r="K214" s="14">
        <v>44930</v>
      </c>
      <c r="L214" s="15">
        <v>0.8081018518518519</v>
      </c>
      <c r="M214" s="13">
        <v>1069</v>
      </c>
      <c r="N214" s="13" t="s">
        <v>93</v>
      </c>
      <c r="O214" s="13" t="s">
        <v>82</v>
      </c>
      <c r="P214" s="13" t="s">
        <v>115</v>
      </c>
      <c r="Q214" s="13">
        <v>6</v>
      </c>
      <c r="R214" s="13">
        <v>58</v>
      </c>
      <c r="S214" s="13">
        <v>0</v>
      </c>
      <c r="T214" s="13" t="s">
        <v>95</v>
      </c>
      <c r="U214" s="13">
        <v>65</v>
      </c>
    </row>
    <row r="215" spans="10:21" x14ac:dyDescent="0.3">
      <c r="J215" s="13" t="s">
        <v>100</v>
      </c>
      <c r="K215" s="14">
        <v>44933</v>
      </c>
      <c r="L215" s="15">
        <v>0.63842592592592595</v>
      </c>
      <c r="M215" s="13">
        <v>1068</v>
      </c>
      <c r="N215" s="13" t="s">
        <v>93</v>
      </c>
      <c r="O215" s="13" t="s">
        <v>82</v>
      </c>
      <c r="P215" s="13" t="s">
        <v>105</v>
      </c>
      <c r="Q215" s="13">
        <v>10</v>
      </c>
      <c r="R215" s="13">
        <v>40</v>
      </c>
      <c r="S215" s="13">
        <v>148</v>
      </c>
      <c r="T215" s="13" t="s">
        <v>91</v>
      </c>
      <c r="U215" s="13">
        <v>130</v>
      </c>
    </row>
    <row r="216" spans="10:21" x14ac:dyDescent="0.3">
      <c r="J216" s="13" t="s">
        <v>110</v>
      </c>
      <c r="K216" s="14">
        <v>44933</v>
      </c>
      <c r="L216" s="15">
        <v>0.95511574074074079</v>
      </c>
      <c r="M216" s="13">
        <v>1065</v>
      </c>
      <c r="N216" s="13" t="s">
        <v>93</v>
      </c>
      <c r="O216" s="13" t="s">
        <v>82</v>
      </c>
      <c r="P216" s="13" t="s">
        <v>90</v>
      </c>
      <c r="Q216" s="13">
        <v>9</v>
      </c>
      <c r="R216" s="13">
        <v>21</v>
      </c>
      <c r="S216" s="13">
        <v>0</v>
      </c>
      <c r="T216" s="13" t="s">
        <v>84</v>
      </c>
      <c r="U216" s="13">
        <v>250</v>
      </c>
    </row>
    <row r="217" spans="10:21" x14ac:dyDescent="0.3">
      <c r="J217" s="13" t="s">
        <v>131</v>
      </c>
      <c r="K217" s="14">
        <v>44954</v>
      </c>
      <c r="L217" s="15">
        <v>0.67440972222222229</v>
      </c>
      <c r="M217" s="13">
        <v>1059</v>
      </c>
      <c r="N217" s="13" t="s">
        <v>86</v>
      </c>
      <c r="O217" s="13" t="s">
        <v>82</v>
      </c>
      <c r="P217" s="13" t="s">
        <v>97</v>
      </c>
      <c r="Q217" s="13">
        <v>10</v>
      </c>
      <c r="R217" s="13">
        <v>52</v>
      </c>
      <c r="S217" s="13">
        <v>331</v>
      </c>
      <c r="T217" s="13" t="s">
        <v>91</v>
      </c>
      <c r="U217" s="13">
        <v>130</v>
      </c>
    </row>
    <row r="218" spans="10:21" x14ac:dyDescent="0.3">
      <c r="J218" s="13" t="s">
        <v>117</v>
      </c>
      <c r="K218" s="14">
        <v>44933</v>
      </c>
      <c r="L218" s="15">
        <v>0.47449074074074077</v>
      </c>
      <c r="M218" s="13">
        <v>1058</v>
      </c>
      <c r="N218" s="13" t="s">
        <v>81</v>
      </c>
      <c r="O218" s="13" t="s">
        <v>82</v>
      </c>
      <c r="P218" s="13" t="s">
        <v>115</v>
      </c>
      <c r="Q218" s="13">
        <v>6</v>
      </c>
      <c r="R218" s="13">
        <v>12</v>
      </c>
      <c r="S218" s="13">
        <v>0</v>
      </c>
      <c r="T218" s="13" t="s">
        <v>95</v>
      </c>
      <c r="U218" s="13">
        <v>65</v>
      </c>
    </row>
    <row r="219" spans="10:21" x14ac:dyDescent="0.3">
      <c r="J219" s="13" t="s">
        <v>138</v>
      </c>
      <c r="K219" s="14">
        <v>44951</v>
      </c>
      <c r="L219" s="15">
        <v>0.70704861111111106</v>
      </c>
      <c r="M219" s="13">
        <v>1055</v>
      </c>
      <c r="N219" s="13" t="s">
        <v>93</v>
      </c>
      <c r="O219" s="13" t="s">
        <v>82</v>
      </c>
      <c r="P219" s="13" t="s">
        <v>83</v>
      </c>
      <c r="Q219" s="13">
        <v>7</v>
      </c>
      <c r="R219" s="13">
        <v>10</v>
      </c>
      <c r="S219" s="13">
        <v>284</v>
      </c>
      <c r="T219" s="13" t="s">
        <v>95</v>
      </c>
      <c r="U219" s="13">
        <v>65</v>
      </c>
    </row>
    <row r="220" spans="10:21" x14ac:dyDescent="0.3">
      <c r="J220" s="13" t="s">
        <v>109</v>
      </c>
      <c r="K220" s="14">
        <v>44932</v>
      </c>
      <c r="L220" s="15">
        <v>0.82871527777777787</v>
      </c>
      <c r="M220" s="13">
        <v>1053</v>
      </c>
      <c r="N220" s="13" t="s">
        <v>93</v>
      </c>
      <c r="O220" s="13" t="s">
        <v>82</v>
      </c>
      <c r="P220" s="13" t="s">
        <v>94</v>
      </c>
      <c r="Q220" s="13">
        <v>5</v>
      </c>
      <c r="R220" s="13">
        <v>59</v>
      </c>
      <c r="S220" s="13">
        <v>326</v>
      </c>
      <c r="T220" s="13" t="s">
        <v>84</v>
      </c>
      <c r="U220" s="13">
        <v>250</v>
      </c>
    </row>
    <row r="221" spans="10:21" x14ac:dyDescent="0.3">
      <c r="J221" s="13" t="s">
        <v>128</v>
      </c>
      <c r="K221" s="14">
        <v>44930</v>
      </c>
      <c r="L221" s="15">
        <v>0.62409722222222219</v>
      </c>
      <c r="M221" s="13">
        <v>1047</v>
      </c>
      <c r="N221" s="13" t="s">
        <v>86</v>
      </c>
      <c r="O221" s="13" t="s">
        <v>82</v>
      </c>
      <c r="P221" s="13" t="s">
        <v>94</v>
      </c>
      <c r="Q221" s="13">
        <v>7</v>
      </c>
      <c r="R221" s="13">
        <v>6</v>
      </c>
      <c r="S221" s="13">
        <v>0</v>
      </c>
      <c r="T221" s="13" t="s">
        <v>103</v>
      </c>
      <c r="U221" s="13">
        <v>72</v>
      </c>
    </row>
    <row r="222" spans="10:21" x14ac:dyDescent="0.3">
      <c r="J222" s="13" t="s">
        <v>80</v>
      </c>
      <c r="K222" s="14">
        <v>44954</v>
      </c>
      <c r="L222" s="15">
        <v>0.79578703703703713</v>
      </c>
      <c r="M222" s="13">
        <v>1035</v>
      </c>
      <c r="N222" s="13" t="s">
        <v>81</v>
      </c>
      <c r="O222" s="13" t="s">
        <v>82</v>
      </c>
      <c r="P222" s="13" t="s">
        <v>83</v>
      </c>
      <c r="Q222" s="13">
        <v>10</v>
      </c>
      <c r="R222" s="13">
        <v>33</v>
      </c>
      <c r="S222" s="13">
        <v>0</v>
      </c>
      <c r="T222" s="13" t="s">
        <v>84</v>
      </c>
      <c r="U222" s="13">
        <v>250</v>
      </c>
    </row>
    <row r="223" spans="10:21" x14ac:dyDescent="0.3">
      <c r="J223" s="13" t="s">
        <v>96</v>
      </c>
      <c r="K223" s="14">
        <v>44951</v>
      </c>
      <c r="L223" s="15">
        <v>0.95200231481481479</v>
      </c>
      <c r="M223" s="13">
        <v>1033</v>
      </c>
      <c r="N223" s="13" t="s">
        <v>93</v>
      </c>
      <c r="O223" s="13" t="s">
        <v>101</v>
      </c>
      <c r="P223" s="13" t="s">
        <v>90</v>
      </c>
      <c r="Q223" s="13">
        <v>9</v>
      </c>
      <c r="R223" s="13">
        <v>41</v>
      </c>
      <c r="S223" s="13">
        <v>0</v>
      </c>
      <c r="T223" s="13" t="s">
        <v>103</v>
      </c>
      <c r="U223" s="13">
        <v>72</v>
      </c>
    </row>
    <row r="224" spans="10:21" x14ac:dyDescent="0.3">
      <c r="J224" s="13" t="s">
        <v>117</v>
      </c>
      <c r="K224" s="14">
        <v>44930</v>
      </c>
      <c r="L224" s="15">
        <v>0.47313657407407406</v>
      </c>
      <c r="M224" s="13">
        <v>1031</v>
      </c>
      <c r="N224" s="13" t="s">
        <v>93</v>
      </c>
      <c r="O224" s="13" t="s">
        <v>82</v>
      </c>
      <c r="P224" s="13" t="s">
        <v>115</v>
      </c>
      <c r="Q224" s="13">
        <v>9</v>
      </c>
      <c r="R224" s="13">
        <v>35</v>
      </c>
      <c r="S224" s="13">
        <v>0</v>
      </c>
      <c r="T224" s="13" t="s">
        <v>112</v>
      </c>
      <c r="U224" s="13">
        <v>95</v>
      </c>
    </row>
    <row r="225" spans="10:21" x14ac:dyDescent="0.3">
      <c r="J225" s="13" t="s">
        <v>122</v>
      </c>
      <c r="K225" s="14">
        <v>44942</v>
      </c>
      <c r="L225" s="15">
        <v>0.56597222222222221</v>
      </c>
      <c r="M225" s="13">
        <v>1028</v>
      </c>
      <c r="N225" s="13" t="s">
        <v>86</v>
      </c>
      <c r="O225" s="13" t="s">
        <v>82</v>
      </c>
      <c r="P225" s="13" t="s">
        <v>83</v>
      </c>
      <c r="Q225" s="13">
        <v>7</v>
      </c>
      <c r="R225" s="13">
        <v>39</v>
      </c>
      <c r="S225" s="13">
        <v>0</v>
      </c>
      <c r="T225" s="13" t="s">
        <v>103</v>
      </c>
      <c r="U225" s="13">
        <v>72</v>
      </c>
    </row>
    <row r="226" spans="10:21" x14ac:dyDescent="0.3">
      <c r="J226" s="13" t="s">
        <v>111</v>
      </c>
      <c r="K226" s="14">
        <v>44951</v>
      </c>
      <c r="L226" s="15">
        <v>0.99460648148148145</v>
      </c>
      <c r="M226" s="13">
        <v>1022</v>
      </c>
      <c r="N226" s="13" t="s">
        <v>93</v>
      </c>
      <c r="O226" s="13" t="s">
        <v>82</v>
      </c>
      <c r="P226" s="13" t="s">
        <v>94</v>
      </c>
      <c r="Q226" s="13">
        <v>8</v>
      </c>
      <c r="R226" s="13">
        <v>58</v>
      </c>
      <c r="S226" s="13">
        <v>252</v>
      </c>
      <c r="T226" s="13" t="s">
        <v>91</v>
      </c>
      <c r="U226" s="13">
        <v>130</v>
      </c>
    </row>
    <row r="227" spans="10:21" x14ac:dyDescent="0.3">
      <c r="J227" s="13" t="s">
        <v>139</v>
      </c>
      <c r="K227" s="14">
        <v>44942</v>
      </c>
      <c r="L227" s="15">
        <v>0.95444444444444443</v>
      </c>
      <c r="M227" s="13">
        <v>1020</v>
      </c>
      <c r="N227" s="13" t="s">
        <v>93</v>
      </c>
      <c r="O227" s="13" t="s">
        <v>82</v>
      </c>
      <c r="P227" s="13" t="s">
        <v>99</v>
      </c>
      <c r="Q227" s="13">
        <v>5</v>
      </c>
      <c r="R227" s="13">
        <v>49</v>
      </c>
      <c r="S227" s="13">
        <v>258</v>
      </c>
      <c r="T227" s="13" t="s">
        <v>91</v>
      </c>
      <c r="U227" s="13">
        <v>130</v>
      </c>
    </row>
    <row r="228" spans="10:21" x14ac:dyDescent="0.3">
      <c r="J228" s="13" t="s">
        <v>96</v>
      </c>
      <c r="K228" s="14">
        <v>44942</v>
      </c>
      <c r="L228" s="15">
        <v>0.95856481481481481</v>
      </c>
      <c r="M228" s="13">
        <v>1009</v>
      </c>
      <c r="N228" s="13" t="s">
        <v>93</v>
      </c>
      <c r="O228" s="13" t="s">
        <v>82</v>
      </c>
      <c r="P228" s="13" t="s">
        <v>90</v>
      </c>
      <c r="Q228" s="13">
        <v>6</v>
      </c>
      <c r="R228" s="13">
        <v>1</v>
      </c>
      <c r="S228" s="13">
        <v>177</v>
      </c>
      <c r="T228" s="13" t="s">
        <v>84</v>
      </c>
      <c r="U228" s="13">
        <v>250</v>
      </c>
    </row>
    <row r="229" spans="10:21" x14ac:dyDescent="0.3">
      <c r="J229" s="13" t="s">
        <v>138</v>
      </c>
      <c r="K229" s="14">
        <v>44933</v>
      </c>
      <c r="L229" s="15">
        <v>0.99532407407407408</v>
      </c>
      <c r="M229" s="13">
        <v>1009</v>
      </c>
      <c r="N229" s="13" t="s">
        <v>93</v>
      </c>
      <c r="O229" s="13" t="s">
        <v>82</v>
      </c>
      <c r="P229" s="13" t="s">
        <v>87</v>
      </c>
      <c r="Q229" s="13">
        <v>5</v>
      </c>
      <c r="R229" s="13">
        <v>7</v>
      </c>
      <c r="S229" s="13">
        <v>205</v>
      </c>
      <c r="T229" s="13" t="s">
        <v>103</v>
      </c>
      <c r="U229" s="13">
        <v>72</v>
      </c>
    </row>
    <row r="230" spans="10:21" x14ac:dyDescent="0.3">
      <c r="J230" s="13" t="s">
        <v>133</v>
      </c>
      <c r="K230" s="14">
        <v>44933</v>
      </c>
      <c r="L230" s="15">
        <v>0.93232638888888886</v>
      </c>
      <c r="M230" s="13">
        <v>1008</v>
      </c>
      <c r="N230" s="13" t="s">
        <v>93</v>
      </c>
      <c r="O230" s="13" t="s">
        <v>101</v>
      </c>
      <c r="P230" s="13" t="s">
        <v>94</v>
      </c>
      <c r="Q230" s="13">
        <v>9</v>
      </c>
      <c r="R230" s="13">
        <v>24</v>
      </c>
      <c r="S230" s="13">
        <v>0</v>
      </c>
      <c r="T230" s="13" t="s">
        <v>91</v>
      </c>
      <c r="U230" s="13">
        <v>130</v>
      </c>
    </row>
    <row r="231" spans="10:21" x14ac:dyDescent="0.3">
      <c r="J231" s="13" t="s">
        <v>109</v>
      </c>
      <c r="K231" s="14">
        <v>44951</v>
      </c>
      <c r="L231" s="15">
        <v>0.67384259259259249</v>
      </c>
      <c r="M231" s="13">
        <v>1000</v>
      </c>
      <c r="N231" s="13" t="s">
        <v>81</v>
      </c>
      <c r="O231" s="13" t="s">
        <v>82</v>
      </c>
      <c r="P231" s="13" t="s">
        <v>90</v>
      </c>
      <c r="Q231" s="13">
        <v>5</v>
      </c>
      <c r="R231" s="13">
        <v>26</v>
      </c>
      <c r="S231" s="13">
        <v>0</v>
      </c>
      <c r="T231" s="13" t="s">
        <v>84</v>
      </c>
      <c r="U231" s="13">
        <v>250</v>
      </c>
    </row>
    <row r="232" spans="10:21" x14ac:dyDescent="0.3">
      <c r="J232" s="13" t="s">
        <v>80</v>
      </c>
      <c r="K232" s="14">
        <v>44942</v>
      </c>
      <c r="L232" s="15">
        <v>0.49275462962962963</v>
      </c>
      <c r="M232" s="13">
        <v>996</v>
      </c>
      <c r="N232" s="13" t="s">
        <v>93</v>
      </c>
      <c r="O232" s="13" t="s">
        <v>82</v>
      </c>
      <c r="P232" s="13" t="s">
        <v>94</v>
      </c>
      <c r="Q232" s="13">
        <v>6</v>
      </c>
      <c r="R232" s="13">
        <v>65</v>
      </c>
      <c r="S232" s="13">
        <v>0</v>
      </c>
      <c r="T232" s="13" t="s">
        <v>95</v>
      </c>
      <c r="U232" s="13">
        <v>65</v>
      </c>
    </row>
    <row r="233" spans="10:21" x14ac:dyDescent="0.3">
      <c r="J233" s="13" t="s">
        <v>130</v>
      </c>
      <c r="K233" s="14">
        <v>44932</v>
      </c>
      <c r="L233" s="15">
        <v>0.88096064814814812</v>
      </c>
      <c r="M233" s="13">
        <v>995</v>
      </c>
      <c r="N233" s="13" t="s">
        <v>93</v>
      </c>
      <c r="O233" s="13" t="s">
        <v>82</v>
      </c>
      <c r="P233" s="13" t="s">
        <v>115</v>
      </c>
      <c r="Q233" s="13">
        <v>6</v>
      </c>
      <c r="R233" s="13">
        <v>20</v>
      </c>
      <c r="S233" s="13">
        <v>255</v>
      </c>
      <c r="T233" s="13" t="s">
        <v>95</v>
      </c>
      <c r="U233" s="13">
        <v>65</v>
      </c>
    </row>
    <row r="234" spans="10:21" x14ac:dyDescent="0.3">
      <c r="J234" s="13" t="s">
        <v>96</v>
      </c>
      <c r="K234" s="14">
        <v>44951</v>
      </c>
      <c r="L234" s="15">
        <v>0.99113425925925924</v>
      </c>
      <c r="M234" s="13">
        <v>994</v>
      </c>
      <c r="N234" s="13" t="s">
        <v>93</v>
      </c>
      <c r="O234" s="13" t="s">
        <v>82</v>
      </c>
      <c r="P234" s="13" t="s">
        <v>105</v>
      </c>
      <c r="Q234" s="13">
        <v>8</v>
      </c>
      <c r="R234" s="13">
        <v>24</v>
      </c>
      <c r="S234" s="13">
        <v>282</v>
      </c>
      <c r="T234" s="13" t="s">
        <v>95</v>
      </c>
      <c r="U234" s="13">
        <v>65</v>
      </c>
    </row>
    <row r="235" spans="10:21" x14ac:dyDescent="0.3">
      <c r="J235" s="13" t="s">
        <v>123</v>
      </c>
      <c r="K235" s="14">
        <v>44932</v>
      </c>
      <c r="L235" s="15">
        <v>0.92958333333333332</v>
      </c>
      <c r="M235" s="13">
        <v>991</v>
      </c>
      <c r="N235" s="13" t="s">
        <v>86</v>
      </c>
      <c r="O235" s="13" t="s">
        <v>82</v>
      </c>
      <c r="P235" s="13" t="s">
        <v>94</v>
      </c>
      <c r="Q235" s="13">
        <v>9</v>
      </c>
      <c r="R235" s="13">
        <v>20</v>
      </c>
      <c r="S235" s="13">
        <v>0</v>
      </c>
      <c r="T235" s="13" t="s">
        <v>103</v>
      </c>
      <c r="U235" s="13">
        <v>72</v>
      </c>
    </row>
    <row r="236" spans="10:21" x14ac:dyDescent="0.3">
      <c r="J236" s="13" t="s">
        <v>124</v>
      </c>
      <c r="K236" s="14">
        <v>44951</v>
      </c>
      <c r="L236" s="15">
        <v>0.83446759259259251</v>
      </c>
      <c r="M236" s="13">
        <v>990</v>
      </c>
      <c r="N236" s="13" t="s">
        <v>86</v>
      </c>
      <c r="O236" s="13" t="s">
        <v>82</v>
      </c>
      <c r="P236" s="13" t="s">
        <v>94</v>
      </c>
      <c r="Q236" s="13">
        <v>9</v>
      </c>
      <c r="R236" s="13">
        <v>11</v>
      </c>
      <c r="S236" s="13">
        <v>129</v>
      </c>
      <c r="T236" s="13" t="s">
        <v>103</v>
      </c>
      <c r="U236" s="13">
        <v>72</v>
      </c>
    </row>
    <row r="237" spans="10:21" x14ac:dyDescent="0.3">
      <c r="J237" s="13" t="s">
        <v>123</v>
      </c>
      <c r="K237" s="14">
        <v>44942</v>
      </c>
      <c r="L237" s="15">
        <v>0.95098379629629637</v>
      </c>
      <c r="M237" s="13">
        <v>988</v>
      </c>
      <c r="N237" s="13" t="s">
        <v>86</v>
      </c>
      <c r="O237" s="13" t="s">
        <v>82</v>
      </c>
      <c r="P237" s="13" t="s">
        <v>94</v>
      </c>
      <c r="Q237" s="13">
        <v>6</v>
      </c>
      <c r="R237" s="13">
        <v>43</v>
      </c>
      <c r="S237" s="13">
        <v>0</v>
      </c>
      <c r="T237" s="13" t="s">
        <v>103</v>
      </c>
      <c r="U237" s="13">
        <v>72</v>
      </c>
    </row>
    <row r="238" spans="10:21" x14ac:dyDescent="0.3">
      <c r="J238" s="13" t="s">
        <v>96</v>
      </c>
      <c r="K238" s="14">
        <v>44928</v>
      </c>
      <c r="L238" s="15">
        <v>0.99364583333333334</v>
      </c>
      <c r="M238" s="13">
        <v>988</v>
      </c>
      <c r="N238" s="13" t="s">
        <v>86</v>
      </c>
      <c r="O238" s="13" t="s">
        <v>82</v>
      </c>
      <c r="P238" s="13" t="s">
        <v>115</v>
      </c>
      <c r="Q238" s="13">
        <v>5</v>
      </c>
      <c r="R238" s="13">
        <v>45</v>
      </c>
      <c r="S238" s="13">
        <v>0</v>
      </c>
      <c r="T238" s="13" t="s">
        <v>88</v>
      </c>
      <c r="U238" s="13">
        <v>60</v>
      </c>
    </row>
    <row r="239" spans="10:21" x14ac:dyDescent="0.3">
      <c r="J239" s="13" t="s">
        <v>127</v>
      </c>
      <c r="K239" s="14">
        <v>44942</v>
      </c>
      <c r="L239" s="15">
        <v>0.96592592592592597</v>
      </c>
      <c r="M239" s="13">
        <v>984</v>
      </c>
      <c r="N239" s="13" t="s">
        <v>93</v>
      </c>
      <c r="O239" s="13" t="s">
        <v>82</v>
      </c>
      <c r="P239" s="13" t="s">
        <v>104</v>
      </c>
      <c r="Q239" s="13">
        <v>9</v>
      </c>
      <c r="R239" s="13">
        <v>55</v>
      </c>
      <c r="S239" s="13">
        <v>0</v>
      </c>
      <c r="T239" s="13" t="s">
        <v>91</v>
      </c>
      <c r="U239" s="13">
        <v>130</v>
      </c>
    </row>
    <row r="240" spans="10:21" x14ac:dyDescent="0.3">
      <c r="J240" s="13" t="s">
        <v>120</v>
      </c>
      <c r="K240" s="14">
        <v>44932</v>
      </c>
      <c r="L240" s="15">
        <v>0.90109953703703705</v>
      </c>
      <c r="M240" s="13">
        <v>982</v>
      </c>
      <c r="N240" s="13" t="s">
        <v>93</v>
      </c>
      <c r="O240" s="13" t="s">
        <v>82</v>
      </c>
      <c r="P240" s="13" t="s">
        <v>90</v>
      </c>
      <c r="Q240" s="13">
        <v>5</v>
      </c>
      <c r="R240" s="13">
        <v>64</v>
      </c>
      <c r="S240" s="13">
        <v>236</v>
      </c>
      <c r="T240" s="13" t="s">
        <v>88</v>
      </c>
      <c r="U240" s="13">
        <v>60</v>
      </c>
    </row>
    <row r="241" spans="10:21" x14ac:dyDescent="0.3">
      <c r="J241" s="13" t="s">
        <v>89</v>
      </c>
      <c r="K241" s="14">
        <v>44928</v>
      </c>
      <c r="L241" s="15">
        <v>0.76755787037037038</v>
      </c>
      <c r="M241" s="13">
        <v>978</v>
      </c>
      <c r="N241" s="13" t="s">
        <v>86</v>
      </c>
      <c r="O241" s="13" t="s">
        <v>82</v>
      </c>
      <c r="P241" s="13" t="s">
        <v>94</v>
      </c>
      <c r="Q241" s="13">
        <v>10</v>
      </c>
      <c r="R241" s="13">
        <v>37</v>
      </c>
      <c r="S241" s="13">
        <v>0</v>
      </c>
      <c r="T241" s="13" t="s">
        <v>91</v>
      </c>
      <c r="U241" s="13">
        <v>130</v>
      </c>
    </row>
    <row r="242" spans="10:21" x14ac:dyDescent="0.3">
      <c r="J242" s="13" t="s">
        <v>110</v>
      </c>
      <c r="K242" s="14">
        <v>44951</v>
      </c>
      <c r="L242" s="15">
        <v>0.77656249999999993</v>
      </c>
      <c r="M242" s="13">
        <v>974</v>
      </c>
      <c r="N242" s="13" t="s">
        <v>93</v>
      </c>
      <c r="O242" s="13" t="s">
        <v>82</v>
      </c>
      <c r="P242" s="13" t="s">
        <v>94</v>
      </c>
      <c r="Q242" s="13">
        <v>7</v>
      </c>
      <c r="R242" s="13">
        <v>51</v>
      </c>
      <c r="S242" s="13">
        <v>287</v>
      </c>
      <c r="T242" s="13" t="s">
        <v>88</v>
      </c>
      <c r="U242" s="13">
        <v>60</v>
      </c>
    </row>
    <row r="243" spans="10:21" x14ac:dyDescent="0.3">
      <c r="J243" s="13" t="s">
        <v>98</v>
      </c>
      <c r="K243" s="14">
        <v>44951</v>
      </c>
      <c r="L243" s="15">
        <v>0.59006944444444442</v>
      </c>
      <c r="M243" s="13">
        <v>974</v>
      </c>
      <c r="N243" s="13" t="s">
        <v>93</v>
      </c>
      <c r="O243" s="13" t="s">
        <v>82</v>
      </c>
      <c r="P243" s="13" t="s">
        <v>94</v>
      </c>
      <c r="Q243" s="13">
        <v>9</v>
      </c>
      <c r="R243" s="13">
        <v>27</v>
      </c>
      <c r="S243" s="13">
        <v>0</v>
      </c>
      <c r="T243" s="13" t="s">
        <v>112</v>
      </c>
      <c r="U243" s="13">
        <v>95</v>
      </c>
    </row>
    <row r="244" spans="10:21" x14ac:dyDescent="0.3">
      <c r="J244" s="13" t="s">
        <v>117</v>
      </c>
      <c r="K244" s="14">
        <v>44933</v>
      </c>
      <c r="L244" s="15">
        <v>0.7572106481481482</v>
      </c>
      <c r="M244" s="13">
        <v>965</v>
      </c>
      <c r="N244" s="13" t="s">
        <v>81</v>
      </c>
      <c r="O244" s="13" t="s">
        <v>101</v>
      </c>
      <c r="P244" s="13" t="s">
        <v>90</v>
      </c>
      <c r="Q244" s="13">
        <v>9</v>
      </c>
      <c r="R244" s="13">
        <v>47</v>
      </c>
      <c r="S244" s="13">
        <v>0</v>
      </c>
      <c r="T244" s="13" t="s">
        <v>84</v>
      </c>
      <c r="U244" s="13">
        <v>250</v>
      </c>
    </row>
    <row r="245" spans="10:21" x14ac:dyDescent="0.3">
      <c r="J245" s="13" t="s">
        <v>128</v>
      </c>
      <c r="K245" s="14">
        <v>44932</v>
      </c>
      <c r="L245" s="15">
        <v>0.90886574074074078</v>
      </c>
      <c r="M245" s="13">
        <v>963</v>
      </c>
      <c r="N245" s="13" t="s">
        <v>93</v>
      </c>
      <c r="O245" s="13" t="s">
        <v>82</v>
      </c>
      <c r="P245" s="13" t="s">
        <v>94</v>
      </c>
      <c r="Q245" s="13">
        <v>7</v>
      </c>
      <c r="R245" s="13">
        <v>55</v>
      </c>
      <c r="S245" s="13">
        <v>0</v>
      </c>
      <c r="T245" s="13" t="s">
        <v>91</v>
      </c>
      <c r="U245" s="13">
        <v>130</v>
      </c>
    </row>
    <row r="246" spans="10:21" x14ac:dyDescent="0.3">
      <c r="J246" s="13" t="s">
        <v>96</v>
      </c>
      <c r="K246" s="14">
        <v>44942</v>
      </c>
      <c r="L246" s="15">
        <v>0.79329861111111111</v>
      </c>
      <c r="M246" s="13">
        <v>961</v>
      </c>
      <c r="N246" s="13" t="s">
        <v>93</v>
      </c>
      <c r="O246" s="13" t="s">
        <v>82</v>
      </c>
      <c r="P246" s="13" t="s">
        <v>115</v>
      </c>
      <c r="Q246" s="13">
        <v>7</v>
      </c>
      <c r="R246" s="13">
        <v>60</v>
      </c>
      <c r="S246" s="13">
        <v>0</v>
      </c>
      <c r="T246" s="13" t="s">
        <v>84</v>
      </c>
      <c r="U246" s="13">
        <v>250</v>
      </c>
    </row>
    <row r="247" spans="10:21" x14ac:dyDescent="0.3">
      <c r="J247" s="13" t="s">
        <v>106</v>
      </c>
      <c r="K247" s="14">
        <v>44942</v>
      </c>
      <c r="L247" s="15">
        <v>0.97209490740740734</v>
      </c>
      <c r="M247" s="13">
        <v>959</v>
      </c>
      <c r="N247" s="13" t="s">
        <v>93</v>
      </c>
      <c r="O247" s="13" t="s">
        <v>82</v>
      </c>
      <c r="P247" s="13" t="s">
        <v>99</v>
      </c>
      <c r="Q247" s="13">
        <v>8</v>
      </c>
      <c r="R247" s="13">
        <v>60</v>
      </c>
      <c r="S247" s="13">
        <v>190</v>
      </c>
      <c r="T247" s="13" t="s">
        <v>95</v>
      </c>
      <c r="U247" s="13">
        <v>65</v>
      </c>
    </row>
    <row r="248" spans="10:21" x14ac:dyDescent="0.3">
      <c r="J248" s="13" t="s">
        <v>110</v>
      </c>
      <c r="K248" s="14">
        <v>44942</v>
      </c>
      <c r="L248" s="15">
        <v>0.96347222222222229</v>
      </c>
      <c r="M248" s="13">
        <v>958</v>
      </c>
      <c r="N248" s="13" t="s">
        <v>93</v>
      </c>
      <c r="O248" s="13" t="s">
        <v>82</v>
      </c>
      <c r="P248" s="13" t="s">
        <v>87</v>
      </c>
      <c r="Q248" s="13">
        <v>5</v>
      </c>
      <c r="R248" s="13">
        <v>26</v>
      </c>
      <c r="S248" s="13">
        <v>0</v>
      </c>
      <c r="T248" s="13" t="s">
        <v>103</v>
      </c>
      <c r="U248" s="13">
        <v>72</v>
      </c>
    </row>
    <row r="249" spans="10:21" x14ac:dyDescent="0.3">
      <c r="J249" s="13" t="s">
        <v>129</v>
      </c>
      <c r="K249" s="14">
        <v>44954</v>
      </c>
      <c r="L249" s="15">
        <v>0.79472222222222222</v>
      </c>
      <c r="M249" s="13">
        <v>952</v>
      </c>
      <c r="N249" s="13" t="s">
        <v>81</v>
      </c>
      <c r="O249" s="13" t="s">
        <v>101</v>
      </c>
      <c r="P249" s="13" t="s">
        <v>115</v>
      </c>
      <c r="Q249" s="13">
        <v>8</v>
      </c>
      <c r="R249" s="13">
        <v>36</v>
      </c>
      <c r="S249" s="13">
        <v>0</v>
      </c>
      <c r="T249" s="13" t="s">
        <v>95</v>
      </c>
      <c r="U249" s="13">
        <v>65</v>
      </c>
    </row>
    <row r="250" spans="10:21" x14ac:dyDescent="0.3">
      <c r="J250" s="13" t="s">
        <v>124</v>
      </c>
      <c r="K250" s="14">
        <v>44933</v>
      </c>
      <c r="L250" s="15">
        <v>0.73856481481481484</v>
      </c>
      <c r="M250" s="13">
        <v>950</v>
      </c>
      <c r="N250" s="13" t="s">
        <v>93</v>
      </c>
      <c r="O250" s="13" t="s">
        <v>82</v>
      </c>
      <c r="P250" s="13" t="s">
        <v>83</v>
      </c>
      <c r="Q250" s="13">
        <v>8</v>
      </c>
      <c r="R250" s="13">
        <v>29</v>
      </c>
      <c r="S250" s="13">
        <v>0</v>
      </c>
      <c r="T250" s="13" t="s">
        <v>95</v>
      </c>
      <c r="U250" s="13">
        <v>65</v>
      </c>
    </row>
    <row r="251" spans="10:21" x14ac:dyDescent="0.3">
      <c r="J251" s="13" t="s">
        <v>126</v>
      </c>
      <c r="K251" s="14">
        <v>44928</v>
      </c>
      <c r="L251" s="15">
        <v>0.6386574074074074</v>
      </c>
      <c r="M251" s="13">
        <v>949</v>
      </c>
      <c r="N251" s="13" t="s">
        <v>93</v>
      </c>
      <c r="O251" s="13" t="s">
        <v>82</v>
      </c>
      <c r="P251" s="13" t="s">
        <v>104</v>
      </c>
      <c r="Q251" s="13">
        <v>7</v>
      </c>
      <c r="R251" s="13">
        <v>30</v>
      </c>
      <c r="S251" s="13">
        <v>264</v>
      </c>
      <c r="T251" s="13" t="s">
        <v>84</v>
      </c>
      <c r="U251" s="13">
        <v>250</v>
      </c>
    </row>
    <row r="252" spans="10:21" x14ac:dyDescent="0.3">
      <c r="J252" s="13" t="s">
        <v>138</v>
      </c>
      <c r="K252" s="14">
        <v>44942</v>
      </c>
      <c r="L252" s="15">
        <v>0.93482638888888892</v>
      </c>
      <c r="M252" s="13">
        <v>948</v>
      </c>
      <c r="N252" s="13" t="s">
        <v>93</v>
      </c>
      <c r="O252" s="13" t="s">
        <v>101</v>
      </c>
      <c r="P252" s="13" t="s">
        <v>99</v>
      </c>
      <c r="Q252" s="13">
        <v>8</v>
      </c>
      <c r="R252" s="13">
        <v>5</v>
      </c>
      <c r="S252" s="13">
        <v>0</v>
      </c>
      <c r="T252" s="13" t="s">
        <v>112</v>
      </c>
      <c r="U252" s="13">
        <v>95</v>
      </c>
    </row>
    <row r="253" spans="10:21" x14ac:dyDescent="0.3">
      <c r="J253" s="13" t="s">
        <v>117</v>
      </c>
      <c r="K253" s="14">
        <v>44942</v>
      </c>
      <c r="L253" s="15">
        <v>0.74738425925925922</v>
      </c>
      <c r="M253" s="13">
        <v>945</v>
      </c>
      <c r="N253" s="13" t="s">
        <v>93</v>
      </c>
      <c r="O253" s="13" t="s">
        <v>82</v>
      </c>
      <c r="P253" s="13" t="s">
        <v>115</v>
      </c>
      <c r="Q253" s="13">
        <v>5</v>
      </c>
      <c r="R253" s="13">
        <v>22</v>
      </c>
      <c r="S253" s="13">
        <v>0</v>
      </c>
      <c r="T253" s="13" t="s">
        <v>88</v>
      </c>
      <c r="U253" s="13">
        <v>60</v>
      </c>
    </row>
    <row r="254" spans="10:21" x14ac:dyDescent="0.3">
      <c r="J254" s="13" t="s">
        <v>136</v>
      </c>
      <c r="K254" s="14">
        <v>44930</v>
      </c>
      <c r="L254" s="15">
        <v>0.51479166666666665</v>
      </c>
      <c r="M254" s="13">
        <v>937</v>
      </c>
      <c r="N254" s="13" t="s">
        <v>93</v>
      </c>
      <c r="O254" s="13" t="s">
        <v>82</v>
      </c>
      <c r="P254" s="13" t="s">
        <v>94</v>
      </c>
      <c r="Q254" s="13">
        <v>8</v>
      </c>
      <c r="R254" s="13">
        <v>47</v>
      </c>
      <c r="S254" s="13">
        <v>281</v>
      </c>
      <c r="T254" s="13" t="s">
        <v>88</v>
      </c>
      <c r="U254" s="13">
        <v>60</v>
      </c>
    </row>
    <row r="255" spans="10:21" x14ac:dyDescent="0.3">
      <c r="J255" s="13" t="s">
        <v>110</v>
      </c>
      <c r="K255" s="14">
        <v>44932</v>
      </c>
      <c r="L255" s="15">
        <v>0.8071990740740741</v>
      </c>
      <c r="M255" s="13">
        <v>936</v>
      </c>
      <c r="N255" s="13" t="s">
        <v>93</v>
      </c>
      <c r="O255" s="13" t="s">
        <v>82</v>
      </c>
      <c r="P255" s="13" t="s">
        <v>102</v>
      </c>
      <c r="Q255" s="13">
        <v>5</v>
      </c>
      <c r="R255" s="13">
        <v>52</v>
      </c>
      <c r="S255" s="13">
        <v>0</v>
      </c>
      <c r="T255" s="13" t="s">
        <v>84</v>
      </c>
      <c r="U255" s="13">
        <v>250</v>
      </c>
    </row>
    <row r="256" spans="10:21" x14ac:dyDescent="0.3">
      <c r="J256" s="13" t="s">
        <v>136</v>
      </c>
      <c r="K256" s="14">
        <v>44951</v>
      </c>
      <c r="L256" s="15">
        <v>0.56898148148148142</v>
      </c>
      <c r="M256" s="13">
        <v>934</v>
      </c>
      <c r="N256" s="13" t="s">
        <v>93</v>
      </c>
      <c r="O256" s="13" t="s">
        <v>82</v>
      </c>
      <c r="P256" s="13" t="s">
        <v>115</v>
      </c>
      <c r="Q256" s="13">
        <v>5</v>
      </c>
      <c r="R256" s="13">
        <v>8</v>
      </c>
      <c r="S256" s="13">
        <v>244</v>
      </c>
      <c r="T256" s="13" t="s">
        <v>91</v>
      </c>
      <c r="U256" s="13">
        <v>130</v>
      </c>
    </row>
    <row r="257" spans="10:21" x14ac:dyDescent="0.3">
      <c r="J257" s="13" t="s">
        <v>85</v>
      </c>
      <c r="K257" s="14">
        <v>44930</v>
      </c>
      <c r="L257" s="15">
        <v>0.69268518518518529</v>
      </c>
      <c r="M257" s="13">
        <v>932</v>
      </c>
      <c r="N257" s="13" t="s">
        <v>86</v>
      </c>
      <c r="O257" s="13" t="s">
        <v>82</v>
      </c>
      <c r="P257" s="13" t="s">
        <v>97</v>
      </c>
      <c r="Q257" s="13">
        <v>7</v>
      </c>
      <c r="R257" s="13">
        <v>61</v>
      </c>
      <c r="S257" s="13">
        <v>166</v>
      </c>
      <c r="T257" s="13" t="s">
        <v>91</v>
      </c>
      <c r="U257" s="13">
        <v>130</v>
      </c>
    </row>
    <row r="258" spans="10:21" x14ac:dyDescent="0.3">
      <c r="J258" s="13" t="s">
        <v>89</v>
      </c>
      <c r="K258" s="14">
        <v>44933</v>
      </c>
      <c r="L258" s="15">
        <v>0.50287037037037041</v>
      </c>
      <c r="M258" s="13">
        <v>929</v>
      </c>
      <c r="N258" s="13" t="s">
        <v>86</v>
      </c>
      <c r="O258" s="13" t="s">
        <v>82</v>
      </c>
      <c r="P258" s="13" t="s">
        <v>83</v>
      </c>
      <c r="Q258" s="13">
        <v>9</v>
      </c>
      <c r="R258" s="13">
        <v>15</v>
      </c>
      <c r="S258" s="13">
        <v>0</v>
      </c>
      <c r="T258" s="13" t="s">
        <v>103</v>
      </c>
      <c r="U258" s="13">
        <v>72</v>
      </c>
    </row>
    <row r="259" spans="10:21" x14ac:dyDescent="0.3">
      <c r="J259" s="13" t="s">
        <v>89</v>
      </c>
      <c r="K259" s="14">
        <v>44954</v>
      </c>
      <c r="L259" s="15">
        <v>0.47799768518518521</v>
      </c>
      <c r="M259" s="13">
        <v>926</v>
      </c>
      <c r="N259" s="13" t="s">
        <v>93</v>
      </c>
      <c r="O259" s="13" t="s">
        <v>82</v>
      </c>
      <c r="P259" s="13" t="s">
        <v>87</v>
      </c>
      <c r="Q259" s="13">
        <v>5</v>
      </c>
      <c r="R259" s="13">
        <v>59</v>
      </c>
      <c r="S259" s="13">
        <v>0</v>
      </c>
      <c r="T259" s="13" t="s">
        <v>103</v>
      </c>
      <c r="U259" s="13">
        <v>72</v>
      </c>
    </row>
    <row r="260" spans="10:21" x14ac:dyDescent="0.3">
      <c r="J260" s="13" t="s">
        <v>126</v>
      </c>
      <c r="K260" s="14">
        <v>44951</v>
      </c>
      <c r="L260" s="15">
        <v>0.51424768518518515</v>
      </c>
      <c r="M260" s="13">
        <v>925</v>
      </c>
      <c r="N260" s="13" t="s">
        <v>93</v>
      </c>
      <c r="O260" s="13" t="s">
        <v>82</v>
      </c>
      <c r="P260" s="13" t="s">
        <v>102</v>
      </c>
      <c r="Q260" s="13">
        <v>6</v>
      </c>
      <c r="R260" s="13">
        <v>9</v>
      </c>
      <c r="S260" s="13">
        <v>0</v>
      </c>
      <c r="T260" s="13" t="s">
        <v>84</v>
      </c>
      <c r="U260" s="13">
        <v>250</v>
      </c>
    </row>
    <row r="261" spans="10:21" x14ac:dyDescent="0.3">
      <c r="J261" s="13" t="s">
        <v>96</v>
      </c>
      <c r="K261" s="14">
        <v>44932</v>
      </c>
      <c r="L261" s="15">
        <v>0.48377314814814815</v>
      </c>
      <c r="M261" s="13">
        <v>924</v>
      </c>
      <c r="N261" s="13" t="s">
        <v>93</v>
      </c>
      <c r="O261" s="13" t="s">
        <v>82</v>
      </c>
      <c r="P261" s="13" t="s">
        <v>115</v>
      </c>
      <c r="Q261" s="13">
        <v>6</v>
      </c>
      <c r="R261" s="13">
        <v>25</v>
      </c>
      <c r="S261" s="13">
        <v>171</v>
      </c>
      <c r="T261" s="13" t="s">
        <v>95</v>
      </c>
      <c r="U261" s="13">
        <v>65</v>
      </c>
    </row>
    <row r="262" spans="10:21" x14ac:dyDescent="0.3">
      <c r="J262" s="13" t="s">
        <v>125</v>
      </c>
      <c r="K262" s="14">
        <v>44930</v>
      </c>
      <c r="L262" s="15">
        <v>0.90259259259259261</v>
      </c>
      <c r="M262" s="13">
        <v>923</v>
      </c>
      <c r="N262" s="13" t="s">
        <v>93</v>
      </c>
      <c r="O262" s="13" t="s">
        <v>82</v>
      </c>
      <c r="P262" s="13" t="s">
        <v>105</v>
      </c>
      <c r="Q262" s="13">
        <v>6</v>
      </c>
      <c r="R262" s="13">
        <v>50</v>
      </c>
      <c r="S262" s="13">
        <v>0</v>
      </c>
      <c r="T262" s="13" t="s">
        <v>84</v>
      </c>
      <c r="U262" s="13">
        <v>250</v>
      </c>
    </row>
    <row r="263" spans="10:21" x14ac:dyDescent="0.3">
      <c r="J263" s="13" t="s">
        <v>126</v>
      </c>
      <c r="K263" s="14">
        <v>44950</v>
      </c>
      <c r="L263" s="15">
        <v>0.95119212962962962</v>
      </c>
      <c r="M263" s="13">
        <v>922</v>
      </c>
      <c r="N263" s="13" t="s">
        <v>81</v>
      </c>
      <c r="O263" s="13" t="s">
        <v>82</v>
      </c>
      <c r="P263" s="13" t="s">
        <v>97</v>
      </c>
      <c r="Q263" s="13">
        <v>10</v>
      </c>
      <c r="R263" s="13">
        <v>36</v>
      </c>
      <c r="S263" s="13">
        <v>0</v>
      </c>
      <c r="T263" s="13" t="s">
        <v>84</v>
      </c>
      <c r="U263" s="13">
        <v>250</v>
      </c>
    </row>
    <row r="264" spans="10:21" x14ac:dyDescent="0.3">
      <c r="J264" s="13" t="s">
        <v>117</v>
      </c>
      <c r="K264" s="14">
        <v>44954</v>
      </c>
      <c r="L264" s="15">
        <v>0.72499999999999998</v>
      </c>
      <c r="M264" s="13">
        <v>921</v>
      </c>
      <c r="N264" s="13" t="s">
        <v>86</v>
      </c>
      <c r="O264" s="13" t="s">
        <v>82</v>
      </c>
      <c r="P264" s="13" t="s">
        <v>115</v>
      </c>
      <c r="Q264" s="13">
        <v>5</v>
      </c>
      <c r="R264" s="13">
        <v>65</v>
      </c>
      <c r="S264" s="13">
        <v>331</v>
      </c>
      <c r="T264" s="13" t="s">
        <v>112</v>
      </c>
      <c r="U264" s="13">
        <v>95</v>
      </c>
    </row>
    <row r="265" spans="10:21" x14ac:dyDescent="0.3">
      <c r="J265" s="13" t="s">
        <v>122</v>
      </c>
      <c r="K265" s="14">
        <v>44928</v>
      </c>
      <c r="L265" s="15">
        <v>0.4826388888888889</v>
      </c>
      <c r="M265" s="13">
        <v>921</v>
      </c>
      <c r="N265" s="13" t="s">
        <v>93</v>
      </c>
      <c r="O265" s="13" t="s">
        <v>82</v>
      </c>
      <c r="P265" s="13" t="s">
        <v>104</v>
      </c>
      <c r="Q265" s="13">
        <v>6</v>
      </c>
      <c r="R265" s="13">
        <v>45</v>
      </c>
      <c r="S265" s="13">
        <v>0</v>
      </c>
      <c r="T265" s="13" t="s">
        <v>95</v>
      </c>
      <c r="U265" s="13">
        <v>65</v>
      </c>
    </row>
    <row r="266" spans="10:21" x14ac:dyDescent="0.3">
      <c r="J266" s="13" t="s">
        <v>80</v>
      </c>
      <c r="K266" s="14">
        <v>44954</v>
      </c>
      <c r="L266" s="15">
        <v>0.94660879629629635</v>
      </c>
      <c r="M266" s="13">
        <v>920</v>
      </c>
      <c r="N266" s="13" t="s">
        <v>86</v>
      </c>
      <c r="O266" s="13" t="s">
        <v>82</v>
      </c>
      <c r="P266" s="13" t="s">
        <v>83</v>
      </c>
      <c r="Q266" s="13">
        <v>9</v>
      </c>
      <c r="R266" s="13">
        <v>49</v>
      </c>
      <c r="S266" s="13">
        <v>0</v>
      </c>
      <c r="T266" s="13" t="s">
        <v>88</v>
      </c>
      <c r="U266" s="13">
        <v>60</v>
      </c>
    </row>
    <row r="267" spans="10:21" x14ac:dyDescent="0.3">
      <c r="J267" s="13" t="s">
        <v>117</v>
      </c>
      <c r="K267" s="14">
        <v>44928</v>
      </c>
      <c r="L267" s="15">
        <v>0.46715277777777775</v>
      </c>
      <c r="M267" s="13">
        <v>914</v>
      </c>
      <c r="N267" s="13" t="s">
        <v>93</v>
      </c>
      <c r="O267" s="13" t="s">
        <v>82</v>
      </c>
      <c r="P267" s="13" t="s">
        <v>115</v>
      </c>
      <c r="Q267" s="13">
        <v>5</v>
      </c>
      <c r="R267" s="13">
        <v>41</v>
      </c>
      <c r="S267" s="13">
        <v>0</v>
      </c>
      <c r="T267" s="13" t="s">
        <v>103</v>
      </c>
      <c r="U267" s="13">
        <v>72</v>
      </c>
    </row>
    <row r="268" spans="10:21" x14ac:dyDescent="0.3">
      <c r="J268" s="13" t="s">
        <v>126</v>
      </c>
      <c r="K268" s="14">
        <v>44954</v>
      </c>
      <c r="L268" s="15">
        <v>0.53554398148148141</v>
      </c>
      <c r="M268" s="13">
        <v>911</v>
      </c>
      <c r="N268" s="13" t="s">
        <v>93</v>
      </c>
      <c r="O268" s="13" t="s">
        <v>82</v>
      </c>
      <c r="P268" s="13" t="s">
        <v>90</v>
      </c>
      <c r="Q268" s="13">
        <v>10</v>
      </c>
      <c r="R268" s="13">
        <v>39</v>
      </c>
      <c r="S268" s="13">
        <v>284</v>
      </c>
      <c r="T268" s="13" t="s">
        <v>91</v>
      </c>
      <c r="U268" s="13">
        <v>130</v>
      </c>
    </row>
    <row r="269" spans="10:21" x14ac:dyDescent="0.3">
      <c r="J269" s="13" t="s">
        <v>85</v>
      </c>
      <c r="K269" s="14">
        <v>44951</v>
      </c>
      <c r="L269" s="15">
        <v>0.56021990740740735</v>
      </c>
      <c r="M269" s="13">
        <v>910</v>
      </c>
      <c r="N269" s="13" t="s">
        <v>93</v>
      </c>
      <c r="O269" s="13" t="s">
        <v>82</v>
      </c>
      <c r="P269" s="13" t="s">
        <v>115</v>
      </c>
      <c r="Q269" s="13">
        <v>5</v>
      </c>
      <c r="R269" s="13">
        <v>5</v>
      </c>
      <c r="S269" s="13">
        <v>0</v>
      </c>
      <c r="T269" s="13" t="s">
        <v>95</v>
      </c>
      <c r="U269" s="13">
        <v>65</v>
      </c>
    </row>
    <row r="270" spans="10:21" x14ac:dyDescent="0.3">
      <c r="J270" s="13" t="s">
        <v>120</v>
      </c>
      <c r="K270" s="14">
        <v>44932</v>
      </c>
      <c r="L270" s="15">
        <v>0.63159722222222225</v>
      </c>
      <c r="M270" s="13">
        <v>910</v>
      </c>
      <c r="N270" s="13" t="s">
        <v>93</v>
      </c>
      <c r="O270" s="13" t="s">
        <v>82</v>
      </c>
      <c r="P270" s="13" t="s">
        <v>94</v>
      </c>
      <c r="Q270" s="13">
        <v>8</v>
      </c>
      <c r="R270" s="13">
        <v>3</v>
      </c>
      <c r="S270" s="13">
        <v>294</v>
      </c>
      <c r="T270" s="13" t="s">
        <v>103</v>
      </c>
      <c r="U270" s="13">
        <v>72</v>
      </c>
    </row>
    <row r="271" spans="10:21" x14ac:dyDescent="0.3">
      <c r="J271" s="13" t="s">
        <v>109</v>
      </c>
      <c r="K271" s="14">
        <v>44928</v>
      </c>
      <c r="L271" s="15">
        <v>0.95479166666666659</v>
      </c>
      <c r="M271" s="13">
        <v>910</v>
      </c>
      <c r="N271" s="13" t="s">
        <v>93</v>
      </c>
      <c r="O271" s="13" t="s">
        <v>82</v>
      </c>
      <c r="P271" s="13" t="s">
        <v>105</v>
      </c>
      <c r="Q271" s="13">
        <v>6</v>
      </c>
      <c r="R271" s="13">
        <v>2</v>
      </c>
      <c r="S271" s="13">
        <v>206</v>
      </c>
      <c r="T271" s="13" t="s">
        <v>91</v>
      </c>
      <c r="U271" s="13">
        <v>130</v>
      </c>
    </row>
    <row r="272" spans="10:21" x14ac:dyDescent="0.3">
      <c r="J272" s="13" t="s">
        <v>98</v>
      </c>
      <c r="K272" s="14">
        <v>44954</v>
      </c>
      <c r="L272" s="15">
        <v>0.80030092592592583</v>
      </c>
      <c r="M272" s="13">
        <v>903</v>
      </c>
      <c r="N272" s="13" t="s">
        <v>93</v>
      </c>
      <c r="O272" s="13" t="s">
        <v>82</v>
      </c>
      <c r="P272" s="13" t="s">
        <v>94</v>
      </c>
      <c r="Q272" s="13">
        <v>7</v>
      </c>
      <c r="R272" s="13">
        <v>2</v>
      </c>
      <c r="S272" s="13">
        <v>211</v>
      </c>
      <c r="T272" s="13" t="s">
        <v>84</v>
      </c>
      <c r="U272" s="13">
        <v>250</v>
      </c>
    </row>
    <row r="273" spans="10:21" x14ac:dyDescent="0.3">
      <c r="J273" s="13" t="s">
        <v>100</v>
      </c>
      <c r="K273" s="14">
        <v>44942</v>
      </c>
      <c r="L273" s="15">
        <v>0.92486111111111102</v>
      </c>
      <c r="M273" s="13">
        <v>899</v>
      </c>
      <c r="N273" s="13" t="s">
        <v>93</v>
      </c>
      <c r="O273" s="13" t="s">
        <v>82</v>
      </c>
      <c r="P273" s="13" t="s">
        <v>94</v>
      </c>
      <c r="Q273" s="13">
        <v>7</v>
      </c>
      <c r="R273" s="13">
        <v>45</v>
      </c>
      <c r="S273" s="13">
        <v>0</v>
      </c>
      <c r="T273" s="13" t="s">
        <v>91</v>
      </c>
      <c r="U273" s="13">
        <v>130</v>
      </c>
    </row>
    <row r="274" spans="10:21" x14ac:dyDescent="0.3">
      <c r="J274" s="13" t="s">
        <v>126</v>
      </c>
      <c r="K274" s="14">
        <v>44951</v>
      </c>
      <c r="L274" s="15">
        <v>0.75744212962962953</v>
      </c>
      <c r="M274" s="13">
        <v>896</v>
      </c>
      <c r="N274" s="13" t="s">
        <v>86</v>
      </c>
      <c r="O274" s="13" t="s">
        <v>82</v>
      </c>
      <c r="P274" s="13" t="s">
        <v>90</v>
      </c>
      <c r="Q274" s="13">
        <v>7</v>
      </c>
      <c r="R274" s="13">
        <v>41</v>
      </c>
      <c r="S274" s="13">
        <v>313</v>
      </c>
      <c r="T274" s="13" t="s">
        <v>103</v>
      </c>
      <c r="U274" s="13">
        <v>72</v>
      </c>
    </row>
    <row r="275" spans="10:21" x14ac:dyDescent="0.3">
      <c r="J275" s="13" t="s">
        <v>109</v>
      </c>
      <c r="K275" s="14">
        <v>44937</v>
      </c>
      <c r="L275" s="15">
        <v>0.46789351851851851</v>
      </c>
      <c r="M275" s="13">
        <v>896</v>
      </c>
      <c r="N275" s="13" t="s">
        <v>86</v>
      </c>
      <c r="O275" s="13" t="s">
        <v>82</v>
      </c>
      <c r="P275" s="13" t="s">
        <v>87</v>
      </c>
      <c r="Q275" s="13">
        <v>8</v>
      </c>
      <c r="R275" s="13">
        <v>56</v>
      </c>
      <c r="S275" s="13">
        <v>0</v>
      </c>
      <c r="T275" s="13" t="s">
        <v>88</v>
      </c>
      <c r="U275" s="13">
        <v>60</v>
      </c>
    </row>
    <row r="276" spans="10:21" x14ac:dyDescent="0.3">
      <c r="J276" s="13" t="s">
        <v>122</v>
      </c>
      <c r="K276" s="14">
        <v>44942</v>
      </c>
      <c r="L276" s="15">
        <v>0.48538194444444444</v>
      </c>
      <c r="M276" s="13">
        <v>893</v>
      </c>
      <c r="N276" s="13" t="s">
        <v>81</v>
      </c>
      <c r="O276" s="13" t="s">
        <v>101</v>
      </c>
      <c r="P276" s="13" t="s">
        <v>105</v>
      </c>
      <c r="Q276" s="13">
        <v>8</v>
      </c>
      <c r="R276" s="13">
        <v>25</v>
      </c>
      <c r="S276" s="13">
        <v>0</v>
      </c>
      <c r="T276" s="13" t="s">
        <v>84</v>
      </c>
      <c r="U276" s="13">
        <v>250</v>
      </c>
    </row>
    <row r="277" spans="10:21" x14ac:dyDescent="0.3">
      <c r="J277" s="13" t="s">
        <v>92</v>
      </c>
      <c r="K277" s="14">
        <v>44942</v>
      </c>
      <c r="L277" s="15">
        <v>0.63589120370370367</v>
      </c>
      <c r="M277" s="13">
        <v>892</v>
      </c>
      <c r="N277" s="13" t="s">
        <v>93</v>
      </c>
      <c r="O277" s="13" t="s">
        <v>82</v>
      </c>
      <c r="P277" s="13" t="s">
        <v>104</v>
      </c>
      <c r="Q277" s="13">
        <v>8</v>
      </c>
      <c r="R277" s="13">
        <v>44</v>
      </c>
      <c r="S277" s="13">
        <v>0</v>
      </c>
      <c r="T277" s="13" t="s">
        <v>95</v>
      </c>
      <c r="U277" s="13">
        <v>65</v>
      </c>
    </row>
    <row r="278" spans="10:21" x14ac:dyDescent="0.3">
      <c r="J278" s="13" t="s">
        <v>80</v>
      </c>
      <c r="K278" s="14">
        <v>44933</v>
      </c>
      <c r="L278" s="15">
        <v>0.92113425925925929</v>
      </c>
      <c r="M278" s="13">
        <v>892</v>
      </c>
      <c r="N278" s="13" t="s">
        <v>93</v>
      </c>
      <c r="O278" s="13" t="s">
        <v>82</v>
      </c>
      <c r="P278" s="13" t="s">
        <v>104</v>
      </c>
      <c r="Q278" s="13">
        <v>6</v>
      </c>
      <c r="R278" s="13">
        <v>50</v>
      </c>
      <c r="S278" s="13">
        <v>224</v>
      </c>
      <c r="T278" s="13" t="s">
        <v>112</v>
      </c>
      <c r="U278" s="13">
        <v>95</v>
      </c>
    </row>
    <row r="279" spans="10:21" x14ac:dyDescent="0.3">
      <c r="J279" s="13" t="s">
        <v>113</v>
      </c>
      <c r="K279" s="14">
        <v>44951</v>
      </c>
      <c r="L279" s="15">
        <v>0.80151620370370369</v>
      </c>
      <c r="M279" s="13">
        <v>891</v>
      </c>
      <c r="N279" s="13" t="s">
        <v>93</v>
      </c>
      <c r="O279" s="13" t="s">
        <v>82</v>
      </c>
      <c r="P279" s="13" t="s">
        <v>87</v>
      </c>
      <c r="Q279" s="13">
        <v>8</v>
      </c>
      <c r="R279" s="13">
        <v>54</v>
      </c>
      <c r="S279" s="13">
        <v>0</v>
      </c>
      <c r="T279" s="13" t="s">
        <v>91</v>
      </c>
      <c r="U279" s="13">
        <v>130</v>
      </c>
    </row>
    <row r="280" spans="10:21" x14ac:dyDescent="0.3">
      <c r="J280" s="13" t="s">
        <v>133</v>
      </c>
      <c r="K280" s="14">
        <v>44933</v>
      </c>
      <c r="L280" s="15">
        <v>0.91043981481481484</v>
      </c>
      <c r="M280" s="13">
        <v>885</v>
      </c>
      <c r="N280" s="13" t="s">
        <v>86</v>
      </c>
      <c r="O280" s="13" t="s">
        <v>82</v>
      </c>
      <c r="P280" s="13" t="s">
        <v>94</v>
      </c>
      <c r="Q280" s="13">
        <v>10</v>
      </c>
      <c r="R280" s="13">
        <v>63</v>
      </c>
      <c r="S280" s="13">
        <v>311</v>
      </c>
      <c r="T280" s="13" t="s">
        <v>88</v>
      </c>
      <c r="U280" s="13">
        <v>60</v>
      </c>
    </row>
    <row r="281" spans="10:21" x14ac:dyDescent="0.3">
      <c r="J281" s="13" t="s">
        <v>116</v>
      </c>
      <c r="K281" s="14">
        <v>44932</v>
      </c>
      <c r="L281" s="15">
        <v>0.6783217592592593</v>
      </c>
      <c r="M281" s="13">
        <v>884</v>
      </c>
      <c r="N281" s="13" t="s">
        <v>86</v>
      </c>
      <c r="O281" s="13" t="s">
        <v>82</v>
      </c>
      <c r="P281" s="13" t="s">
        <v>115</v>
      </c>
      <c r="Q281" s="13">
        <v>8</v>
      </c>
      <c r="R281" s="13">
        <v>3</v>
      </c>
      <c r="S281" s="13">
        <v>204</v>
      </c>
      <c r="T281" s="13" t="s">
        <v>91</v>
      </c>
      <c r="U281" s="13">
        <v>130</v>
      </c>
    </row>
    <row r="282" spans="10:21" x14ac:dyDescent="0.3">
      <c r="J282" s="13" t="s">
        <v>122</v>
      </c>
      <c r="K282" s="14">
        <v>44942</v>
      </c>
      <c r="L282" s="15">
        <v>0.68840277777777781</v>
      </c>
      <c r="M282" s="13">
        <v>879</v>
      </c>
      <c r="N282" s="13" t="s">
        <v>93</v>
      </c>
      <c r="O282" s="13" t="s">
        <v>82</v>
      </c>
      <c r="P282" s="13" t="s">
        <v>94</v>
      </c>
      <c r="Q282" s="13">
        <v>6</v>
      </c>
      <c r="R282" s="13">
        <v>31</v>
      </c>
      <c r="S282" s="13">
        <v>166</v>
      </c>
      <c r="T282" s="13" t="s">
        <v>103</v>
      </c>
      <c r="U282" s="13">
        <v>72</v>
      </c>
    </row>
    <row r="283" spans="10:21" x14ac:dyDescent="0.3">
      <c r="J283" s="13" t="s">
        <v>121</v>
      </c>
      <c r="K283" s="14">
        <v>44928</v>
      </c>
      <c r="L283" s="15">
        <v>0.73460648148148155</v>
      </c>
      <c r="M283" s="13">
        <v>876</v>
      </c>
      <c r="N283" s="13" t="s">
        <v>93</v>
      </c>
      <c r="O283" s="13" t="s">
        <v>82</v>
      </c>
      <c r="P283" s="13" t="s">
        <v>105</v>
      </c>
      <c r="Q283" s="13">
        <v>9</v>
      </c>
      <c r="R283" s="13">
        <v>10</v>
      </c>
      <c r="S283" s="13">
        <v>0</v>
      </c>
      <c r="T283" s="13" t="s">
        <v>84</v>
      </c>
      <c r="U283" s="13">
        <v>250</v>
      </c>
    </row>
    <row r="284" spans="10:21" x14ac:dyDescent="0.3">
      <c r="J284" s="13" t="s">
        <v>139</v>
      </c>
      <c r="K284" s="14">
        <v>44933</v>
      </c>
      <c r="L284" s="15">
        <v>0.71947916666666656</v>
      </c>
      <c r="M284" s="13">
        <v>872</v>
      </c>
      <c r="N284" s="13" t="s">
        <v>86</v>
      </c>
      <c r="O284" s="13" t="s">
        <v>82</v>
      </c>
      <c r="P284" s="13" t="s">
        <v>115</v>
      </c>
      <c r="Q284" s="13">
        <v>10</v>
      </c>
      <c r="R284" s="13">
        <v>36</v>
      </c>
      <c r="S284" s="13">
        <v>0</v>
      </c>
      <c r="T284" s="13" t="s">
        <v>91</v>
      </c>
      <c r="U284" s="13">
        <v>130</v>
      </c>
    </row>
    <row r="285" spans="10:21" x14ac:dyDescent="0.3">
      <c r="J285" s="13" t="s">
        <v>118</v>
      </c>
      <c r="K285" s="14">
        <v>44937</v>
      </c>
      <c r="L285" s="15">
        <v>0.46001157407407406</v>
      </c>
      <c r="M285" s="13">
        <v>871</v>
      </c>
      <c r="N285" s="13" t="s">
        <v>86</v>
      </c>
      <c r="O285" s="13" t="s">
        <v>82</v>
      </c>
      <c r="P285" s="13" t="s">
        <v>94</v>
      </c>
      <c r="Q285" s="13">
        <v>5</v>
      </c>
      <c r="R285" s="13">
        <v>56</v>
      </c>
      <c r="S285" s="13">
        <v>140</v>
      </c>
      <c r="T285" s="13" t="s">
        <v>91</v>
      </c>
      <c r="U285" s="13">
        <v>130</v>
      </c>
    </row>
    <row r="286" spans="10:21" x14ac:dyDescent="0.3">
      <c r="J286" s="13" t="s">
        <v>134</v>
      </c>
      <c r="K286" s="14">
        <v>44942</v>
      </c>
      <c r="L286" s="15">
        <v>0.49</v>
      </c>
      <c r="M286" s="13">
        <v>870</v>
      </c>
      <c r="N286" s="13" t="s">
        <v>86</v>
      </c>
      <c r="O286" s="13" t="s">
        <v>101</v>
      </c>
      <c r="P286" s="13" t="s">
        <v>97</v>
      </c>
      <c r="Q286" s="13">
        <v>5</v>
      </c>
      <c r="R286" s="13">
        <v>62</v>
      </c>
      <c r="S286" s="13">
        <v>0</v>
      </c>
      <c r="T286" s="13" t="s">
        <v>91</v>
      </c>
      <c r="U286" s="13">
        <v>130</v>
      </c>
    </row>
    <row r="287" spans="10:21" x14ac:dyDescent="0.3">
      <c r="J287" s="13" t="s">
        <v>120</v>
      </c>
      <c r="K287" s="14">
        <v>44933</v>
      </c>
      <c r="L287" s="15">
        <v>0.68305555555555564</v>
      </c>
      <c r="M287" s="13">
        <v>866</v>
      </c>
      <c r="N287" s="13" t="s">
        <v>93</v>
      </c>
      <c r="O287" s="13" t="s">
        <v>82</v>
      </c>
      <c r="P287" s="13" t="s">
        <v>83</v>
      </c>
      <c r="Q287" s="13">
        <v>7</v>
      </c>
      <c r="R287" s="13">
        <v>52</v>
      </c>
      <c r="S287" s="13">
        <v>0</v>
      </c>
      <c r="T287" s="13" t="s">
        <v>84</v>
      </c>
      <c r="U287" s="13">
        <v>250</v>
      </c>
    </row>
    <row r="288" spans="10:21" x14ac:dyDescent="0.3">
      <c r="J288" s="13" t="s">
        <v>121</v>
      </c>
      <c r="K288" s="14">
        <v>44932</v>
      </c>
      <c r="L288" s="15">
        <v>0.94039351851851849</v>
      </c>
      <c r="M288" s="13">
        <v>855</v>
      </c>
      <c r="N288" s="13" t="s">
        <v>93</v>
      </c>
      <c r="O288" s="13" t="s">
        <v>82</v>
      </c>
      <c r="P288" s="13" t="s">
        <v>99</v>
      </c>
      <c r="Q288" s="13">
        <v>10</v>
      </c>
      <c r="R288" s="13">
        <v>12</v>
      </c>
      <c r="S288" s="13">
        <v>0</v>
      </c>
      <c r="T288" s="13" t="s">
        <v>84</v>
      </c>
      <c r="U288" s="13">
        <v>250</v>
      </c>
    </row>
    <row r="289" spans="10:21" x14ac:dyDescent="0.3">
      <c r="J289" s="13" t="s">
        <v>89</v>
      </c>
      <c r="K289" s="14">
        <v>44937</v>
      </c>
      <c r="L289" s="15">
        <v>0.87296296296296294</v>
      </c>
      <c r="M289" s="13">
        <v>853</v>
      </c>
      <c r="N289" s="13" t="s">
        <v>93</v>
      </c>
      <c r="O289" s="13" t="s">
        <v>82</v>
      </c>
      <c r="P289" s="13" t="s">
        <v>104</v>
      </c>
      <c r="Q289" s="13">
        <v>5</v>
      </c>
      <c r="R289" s="13">
        <v>3</v>
      </c>
      <c r="S289" s="13">
        <v>0</v>
      </c>
      <c r="T289" s="13" t="s">
        <v>84</v>
      </c>
      <c r="U289" s="13">
        <v>250</v>
      </c>
    </row>
    <row r="290" spans="10:21" x14ac:dyDescent="0.3">
      <c r="J290" s="13" t="s">
        <v>127</v>
      </c>
      <c r="K290" s="14">
        <v>44951</v>
      </c>
      <c r="L290" s="15">
        <v>0.86149305555555555</v>
      </c>
      <c r="M290" s="13">
        <v>849</v>
      </c>
      <c r="N290" s="13" t="s">
        <v>86</v>
      </c>
      <c r="O290" s="13" t="s">
        <v>82</v>
      </c>
      <c r="P290" s="13" t="s">
        <v>99</v>
      </c>
      <c r="Q290" s="13">
        <v>8</v>
      </c>
      <c r="R290" s="13">
        <v>31</v>
      </c>
      <c r="S290" s="13">
        <v>293</v>
      </c>
      <c r="T290" s="13" t="s">
        <v>84</v>
      </c>
      <c r="U290" s="13">
        <v>250</v>
      </c>
    </row>
    <row r="291" spans="10:21" x14ac:dyDescent="0.3">
      <c r="J291" s="13" t="s">
        <v>89</v>
      </c>
      <c r="K291" s="14">
        <v>44937</v>
      </c>
      <c r="L291" s="15">
        <v>0.82006944444444441</v>
      </c>
      <c r="M291" s="13">
        <v>848</v>
      </c>
      <c r="N291" s="13" t="s">
        <v>86</v>
      </c>
      <c r="O291" s="13" t="s">
        <v>101</v>
      </c>
      <c r="P291" s="13" t="s">
        <v>115</v>
      </c>
      <c r="Q291" s="13">
        <v>8</v>
      </c>
      <c r="R291" s="13">
        <v>45</v>
      </c>
      <c r="S291" s="13">
        <v>0</v>
      </c>
      <c r="T291" s="13" t="s">
        <v>95</v>
      </c>
      <c r="U291" s="13">
        <v>65</v>
      </c>
    </row>
    <row r="292" spans="10:21" x14ac:dyDescent="0.3">
      <c r="J292" s="13" t="s">
        <v>107</v>
      </c>
      <c r="K292" s="14">
        <v>44933</v>
      </c>
      <c r="L292" s="15">
        <v>0.97038194444444448</v>
      </c>
      <c r="M292" s="13">
        <v>846</v>
      </c>
      <c r="N292" s="13" t="s">
        <v>86</v>
      </c>
      <c r="O292" s="13" t="s">
        <v>82</v>
      </c>
      <c r="P292" s="13" t="s">
        <v>90</v>
      </c>
      <c r="Q292" s="13">
        <v>10</v>
      </c>
      <c r="R292" s="13">
        <v>2</v>
      </c>
      <c r="S292" s="13">
        <v>333</v>
      </c>
      <c r="T292" s="13" t="s">
        <v>95</v>
      </c>
      <c r="U292" s="13">
        <v>65</v>
      </c>
    </row>
    <row r="293" spans="10:21" x14ac:dyDescent="0.3">
      <c r="J293" s="13" t="s">
        <v>118</v>
      </c>
      <c r="K293" s="14">
        <v>44928</v>
      </c>
      <c r="L293" s="15">
        <v>0.55317129629629636</v>
      </c>
      <c r="M293" s="13">
        <v>846</v>
      </c>
      <c r="N293" s="13" t="s">
        <v>86</v>
      </c>
      <c r="O293" s="13" t="s">
        <v>82</v>
      </c>
      <c r="P293" s="13" t="s">
        <v>99</v>
      </c>
      <c r="Q293" s="13">
        <v>5</v>
      </c>
      <c r="R293" s="13">
        <v>58</v>
      </c>
      <c r="S293" s="13">
        <v>191</v>
      </c>
      <c r="T293" s="13" t="s">
        <v>95</v>
      </c>
      <c r="U293" s="13">
        <v>65</v>
      </c>
    </row>
    <row r="294" spans="10:21" x14ac:dyDescent="0.3">
      <c r="J294" s="13" t="s">
        <v>120</v>
      </c>
      <c r="K294" s="14">
        <v>44954</v>
      </c>
      <c r="L294" s="15">
        <v>0.88253472222222218</v>
      </c>
      <c r="M294" s="13">
        <v>844</v>
      </c>
      <c r="N294" s="13" t="s">
        <v>93</v>
      </c>
      <c r="O294" s="13" t="s">
        <v>82</v>
      </c>
      <c r="P294" s="13" t="s">
        <v>105</v>
      </c>
      <c r="Q294" s="13">
        <v>6</v>
      </c>
      <c r="R294" s="13">
        <v>41</v>
      </c>
      <c r="S294" s="13">
        <v>0</v>
      </c>
      <c r="T294" s="13" t="s">
        <v>95</v>
      </c>
      <c r="U294" s="13">
        <v>65</v>
      </c>
    </row>
    <row r="295" spans="10:21" x14ac:dyDescent="0.3">
      <c r="J295" s="13" t="s">
        <v>116</v>
      </c>
      <c r="K295" s="14">
        <v>44937</v>
      </c>
      <c r="L295" s="15">
        <v>0.49840277777777775</v>
      </c>
      <c r="M295" s="13">
        <v>837</v>
      </c>
      <c r="N295" s="13" t="s">
        <v>86</v>
      </c>
      <c r="O295" s="13" t="s">
        <v>82</v>
      </c>
      <c r="P295" s="13" t="s">
        <v>83</v>
      </c>
      <c r="Q295" s="13">
        <v>10</v>
      </c>
      <c r="R295" s="13">
        <v>9</v>
      </c>
      <c r="S295" s="13">
        <v>247</v>
      </c>
      <c r="T295" s="13" t="s">
        <v>103</v>
      </c>
      <c r="U295" s="13">
        <v>72</v>
      </c>
    </row>
    <row r="296" spans="10:21" x14ac:dyDescent="0.3">
      <c r="J296" s="13" t="s">
        <v>126</v>
      </c>
      <c r="K296" s="14">
        <v>44954</v>
      </c>
      <c r="L296" s="15">
        <v>0.84006944444444442</v>
      </c>
      <c r="M296" s="13">
        <v>833</v>
      </c>
      <c r="N296" s="13" t="s">
        <v>81</v>
      </c>
      <c r="O296" s="13" t="s">
        <v>101</v>
      </c>
      <c r="P296" s="13" t="s">
        <v>104</v>
      </c>
      <c r="Q296" s="13">
        <v>10</v>
      </c>
      <c r="R296" s="13">
        <v>11</v>
      </c>
      <c r="S296" s="13">
        <v>0</v>
      </c>
      <c r="T296" s="13" t="s">
        <v>103</v>
      </c>
      <c r="U296" s="13">
        <v>72</v>
      </c>
    </row>
    <row r="297" spans="10:21" x14ac:dyDescent="0.3">
      <c r="J297" s="13" t="s">
        <v>80</v>
      </c>
      <c r="K297" s="14">
        <v>44955</v>
      </c>
      <c r="L297" s="15">
        <v>0.59038194444444447</v>
      </c>
      <c r="M297" s="13">
        <v>832</v>
      </c>
      <c r="N297" s="13" t="s">
        <v>93</v>
      </c>
      <c r="O297" s="13" t="s">
        <v>82</v>
      </c>
      <c r="P297" s="13" t="s">
        <v>83</v>
      </c>
      <c r="Q297" s="13">
        <v>5</v>
      </c>
      <c r="R297" s="13">
        <v>50</v>
      </c>
      <c r="S297" s="13">
        <v>0</v>
      </c>
      <c r="T297" s="13" t="s">
        <v>103</v>
      </c>
      <c r="U297" s="13">
        <v>72</v>
      </c>
    </row>
    <row r="298" spans="10:21" x14ac:dyDescent="0.3">
      <c r="J298" s="13" t="s">
        <v>126</v>
      </c>
      <c r="K298" s="14">
        <v>44934</v>
      </c>
      <c r="L298" s="15">
        <v>0.85</v>
      </c>
      <c r="M298" s="13">
        <v>830</v>
      </c>
      <c r="N298" s="13" t="s">
        <v>86</v>
      </c>
      <c r="O298" s="13" t="s">
        <v>82</v>
      </c>
      <c r="P298" s="13" t="s">
        <v>87</v>
      </c>
      <c r="Q298" s="13">
        <v>10</v>
      </c>
      <c r="R298" s="13">
        <v>3</v>
      </c>
      <c r="S298" s="13">
        <v>0</v>
      </c>
      <c r="T298" s="13" t="s">
        <v>103</v>
      </c>
      <c r="U298" s="13">
        <v>72</v>
      </c>
    </row>
    <row r="299" spans="10:21" x14ac:dyDescent="0.3">
      <c r="J299" s="13" t="s">
        <v>117</v>
      </c>
      <c r="K299" s="14">
        <v>44979</v>
      </c>
      <c r="L299" s="15">
        <v>0.72800925925925919</v>
      </c>
      <c r="M299" s="13">
        <v>829</v>
      </c>
      <c r="N299" s="13" t="s">
        <v>86</v>
      </c>
      <c r="O299" s="13" t="s">
        <v>82</v>
      </c>
      <c r="P299" s="13" t="s">
        <v>102</v>
      </c>
      <c r="Q299" s="13">
        <v>10</v>
      </c>
      <c r="R299" s="13">
        <v>17</v>
      </c>
      <c r="S299" s="13">
        <v>0</v>
      </c>
      <c r="T299" s="13" t="s">
        <v>91</v>
      </c>
      <c r="U299" s="13">
        <v>130</v>
      </c>
    </row>
    <row r="300" spans="10:21" x14ac:dyDescent="0.3">
      <c r="J300" s="13" t="s">
        <v>126</v>
      </c>
      <c r="K300" s="14">
        <v>44940</v>
      </c>
      <c r="L300" s="15">
        <v>0.99864583333333334</v>
      </c>
      <c r="M300" s="13">
        <v>829</v>
      </c>
      <c r="N300" s="13" t="s">
        <v>93</v>
      </c>
      <c r="O300" s="13" t="s">
        <v>82</v>
      </c>
      <c r="P300" s="13" t="s">
        <v>102</v>
      </c>
      <c r="Q300" s="13">
        <v>8</v>
      </c>
      <c r="R300" s="13">
        <v>50</v>
      </c>
      <c r="S300" s="13">
        <v>0</v>
      </c>
      <c r="T300" s="13" t="s">
        <v>88</v>
      </c>
      <c r="U300" s="13">
        <v>60</v>
      </c>
    </row>
    <row r="301" spans="10:21" x14ac:dyDescent="0.3">
      <c r="J301" s="13" t="s">
        <v>80</v>
      </c>
      <c r="K301" s="14">
        <v>44969</v>
      </c>
      <c r="L301" s="15">
        <v>0.7638194444444445</v>
      </c>
      <c r="M301" s="13">
        <v>827</v>
      </c>
      <c r="N301" s="13" t="s">
        <v>81</v>
      </c>
      <c r="O301" s="13" t="s">
        <v>82</v>
      </c>
      <c r="P301" s="13" t="s">
        <v>87</v>
      </c>
      <c r="Q301" s="13">
        <v>5</v>
      </c>
      <c r="R301" s="13">
        <v>63</v>
      </c>
      <c r="S301" s="13">
        <v>0</v>
      </c>
      <c r="T301" s="13" t="s">
        <v>84</v>
      </c>
      <c r="U301" s="13">
        <v>250</v>
      </c>
    </row>
    <row r="302" spans="10:21" x14ac:dyDescent="0.3">
      <c r="J302" s="13" t="s">
        <v>122</v>
      </c>
      <c r="K302" s="14">
        <v>44938</v>
      </c>
      <c r="L302" s="15">
        <v>0.52266203703703706</v>
      </c>
      <c r="M302" s="13">
        <v>826</v>
      </c>
      <c r="N302" s="13" t="s">
        <v>86</v>
      </c>
      <c r="O302" s="13" t="s">
        <v>82</v>
      </c>
      <c r="P302" s="13" t="s">
        <v>94</v>
      </c>
      <c r="Q302" s="13">
        <v>10</v>
      </c>
      <c r="R302" s="13">
        <v>53</v>
      </c>
      <c r="S302" s="13">
        <v>293</v>
      </c>
      <c r="T302" s="13" t="s">
        <v>103</v>
      </c>
      <c r="U302" s="13">
        <v>72</v>
      </c>
    </row>
    <row r="303" spans="10:21" x14ac:dyDescent="0.3">
      <c r="J303" s="13" t="s">
        <v>117</v>
      </c>
      <c r="K303" s="14">
        <v>44950</v>
      </c>
      <c r="L303" s="15">
        <v>0.59211805555555552</v>
      </c>
      <c r="M303" s="13">
        <v>824</v>
      </c>
      <c r="N303" s="13" t="s">
        <v>93</v>
      </c>
      <c r="O303" s="13" t="s">
        <v>82</v>
      </c>
      <c r="P303" s="13" t="s">
        <v>115</v>
      </c>
      <c r="Q303" s="13">
        <v>5</v>
      </c>
      <c r="R303" s="13">
        <v>3</v>
      </c>
      <c r="S303" s="13">
        <v>0</v>
      </c>
      <c r="T303" s="13" t="s">
        <v>103</v>
      </c>
      <c r="U303" s="13">
        <v>72</v>
      </c>
    </row>
    <row r="304" spans="10:21" x14ac:dyDescent="0.3">
      <c r="J304" s="13" t="s">
        <v>80</v>
      </c>
      <c r="K304" s="14">
        <v>44974</v>
      </c>
      <c r="L304" s="15">
        <v>0.86611111111111105</v>
      </c>
      <c r="M304" s="13">
        <v>823</v>
      </c>
      <c r="N304" s="13" t="s">
        <v>93</v>
      </c>
      <c r="O304" s="13" t="s">
        <v>82</v>
      </c>
      <c r="P304" s="13" t="s">
        <v>94</v>
      </c>
      <c r="Q304" s="13">
        <v>10</v>
      </c>
      <c r="R304" s="13">
        <v>65</v>
      </c>
      <c r="S304" s="13">
        <v>153</v>
      </c>
      <c r="T304" s="13" t="s">
        <v>103</v>
      </c>
      <c r="U304" s="13">
        <v>72</v>
      </c>
    </row>
    <row r="305" spans="10:21" x14ac:dyDescent="0.3">
      <c r="J305" s="13" t="s">
        <v>96</v>
      </c>
      <c r="K305" s="14">
        <v>44945</v>
      </c>
      <c r="L305" s="15">
        <v>0.78791666666666671</v>
      </c>
      <c r="M305" s="13">
        <v>823</v>
      </c>
      <c r="N305" s="13" t="s">
        <v>93</v>
      </c>
      <c r="O305" s="13" t="s">
        <v>82</v>
      </c>
      <c r="P305" s="13" t="s">
        <v>115</v>
      </c>
      <c r="Q305" s="13">
        <v>9</v>
      </c>
      <c r="R305" s="13">
        <v>41</v>
      </c>
      <c r="S305" s="13">
        <v>271</v>
      </c>
      <c r="T305" s="13" t="s">
        <v>91</v>
      </c>
      <c r="U305" s="13">
        <v>130</v>
      </c>
    </row>
    <row r="306" spans="10:21" x14ac:dyDescent="0.3">
      <c r="J306" s="13" t="s">
        <v>124</v>
      </c>
      <c r="K306" s="14">
        <v>44932</v>
      </c>
      <c r="L306" s="15">
        <v>0.84571759259259249</v>
      </c>
      <c r="M306" s="13">
        <v>822</v>
      </c>
      <c r="N306" s="13" t="s">
        <v>86</v>
      </c>
      <c r="O306" s="13" t="s">
        <v>82</v>
      </c>
      <c r="P306" s="13" t="s">
        <v>97</v>
      </c>
      <c r="Q306" s="13">
        <v>8</v>
      </c>
      <c r="R306" s="13">
        <v>8</v>
      </c>
      <c r="S306" s="13">
        <v>0</v>
      </c>
      <c r="T306" s="13" t="s">
        <v>95</v>
      </c>
      <c r="U306" s="13">
        <v>65</v>
      </c>
    </row>
    <row r="307" spans="10:21" x14ac:dyDescent="0.3">
      <c r="J307" s="13" t="s">
        <v>117</v>
      </c>
      <c r="K307" s="14">
        <v>44927</v>
      </c>
      <c r="L307" s="15">
        <v>0.5400462962962963</v>
      </c>
      <c r="M307" s="13">
        <v>822</v>
      </c>
      <c r="N307" s="13" t="s">
        <v>93</v>
      </c>
      <c r="O307" s="13" t="s">
        <v>82</v>
      </c>
      <c r="P307" s="13" t="s">
        <v>97</v>
      </c>
      <c r="Q307" s="13">
        <v>7</v>
      </c>
      <c r="R307" s="13">
        <v>26</v>
      </c>
      <c r="S307" s="13">
        <v>0</v>
      </c>
      <c r="T307" s="13" t="s">
        <v>91</v>
      </c>
      <c r="U307" s="13">
        <v>130</v>
      </c>
    </row>
    <row r="308" spans="10:21" x14ac:dyDescent="0.3">
      <c r="J308" s="13" t="s">
        <v>109</v>
      </c>
      <c r="K308" s="14">
        <v>44949</v>
      </c>
      <c r="L308" s="15">
        <v>0.74037037037037035</v>
      </c>
      <c r="M308" s="13">
        <v>821</v>
      </c>
      <c r="N308" s="13" t="s">
        <v>86</v>
      </c>
      <c r="O308" s="13" t="s">
        <v>82</v>
      </c>
      <c r="P308" s="13" t="s">
        <v>94</v>
      </c>
      <c r="Q308" s="13">
        <v>7</v>
      </c>
      <c r="R308" s="13">
        <v>36</v>
      </c>
      <c r="S308" s="13">
        <v>0</v>
      </c>
      <c r="T308" s="13" t="s">
        <v>103</v>
      </c>
      <c r="U308" s="13">
        <v>72</v>
      </c>
    </row>
    <row r="309" spans="10:21" x14ac:dyDescent="0.3">
      <c r="J309" s="13" t="s">
        <v>123</v>
      </c>
      <c r="K309" s="14">
        <v>44966</v>
      </c>
      <c r="L309" s="15">
        <v>0.98001157407407413</v>
      </c>
      <c r="M309" s="13">
        <v>820</v>
      </c>
      <c r="N309" s="13" t="s">
        <v>93</v>
      </c>
      <c r="O309" s="13" t="s">
        <v>82</v>
      </c>
      <c r="P309" s="13" t="s">
        <v>105</v>
      </c>
      <c r="Q309" s="13">
        <v>10</v>
      </c>
      <c r="R309" s="13">
        <v>38</v>
      </c>
      <c r="S309" s="13">
        <v>131</v>
      </c>
      <c r="T309" s="13" t="s">
        <v>91</v>
      </c>
      <c r="U309" s="13">
        <v>130</v>
      </c>
    </row>
    <row r="310" spans="10:21" x14ac:dyDescent="0.3">
      <c r="J310" s="13" t="s">
        <v>129</v>
      </c>
      <c r="K310" s="14">
        <v>44946</v>
      </c>
      <c r="L310" s="15">
        <v>0.6731597222222222</v>
      </c>
      <c r="M310" s="13">
        <v>820</v>
      </c>
      <c r="N310" s="13" t="s">
        <v>86</v>
      </c>
      <c r="O310" s="13" t="s">
        <v>82</v>
      </c>
      <c r="P310" s="13" t="s">
        <v>90</v>
      </c>
      <c r="Q310" s="13">
        <v>5</v>
      </c>
      <c r="R310" s="13">
        <v>42</v>
      </c>
      <c r="S310" s="13">
        <v>243</v>
      </c>
      <c r="T310" s="13" t="s">
        <v>84</v>
      </c>
      <c r="U310" s="13">
        <v>250</v>
      </c>
    </row>
    <row r="311" spans="10:21" x14ac:dyDescent="0.3">
      <c r="J311" s="13" t="s">
        <v>122</v>
      </c>
      <c r="K311" s="14">
        <v>44945</v>
      </c>
      <c r="L311" s="15">
        <v>0.94461805555555556</v>
      </c>
      <c r="M311" s="13">
        <v>820</v>
      </c>
      <c r="N311" s="13" t="s">
        <v>93</v>
      </c>
      <c r="O311" s="13" t="s">
        <v>82</v>
      </c>
      <c r="P311" s="13" t="s">
        <v>90</v>
      </c>
      <c r="Q311" s="13">
        <v>9</v>
      </c>
      <c r="R311" s="13">
        <v>43</v>
      </c>
      <c r="S311" s="13">
        <v>0</v>
      </c>
      <c r="T311" s="13" t="s">
        <v>84</v>
      </c>
      <c r="U311" s="13">
        <v>250</v>
      </c>
    </row>
    <row r="312" spans="10:21" x14ac:dyDescent="0.3">
      <c r="J312" s="13" t="s">
        <v>92</v>
      </c>
      <c r="K312" s="14">
        <v>44978</v>
      </c>
      <c r="L312" s="15">
        <v>0.75454861111111116</v>
      </c>
      <c r="M312" s="13">
        <v>819</v>
      </c>
      <c r="N312" s="13" t="s">
        <v>93</v>
      </c>
      <c r="O312" s="13" t="s">
        <v>82</v>
      </c>
      <c r="P312" s="13" t="s">
        <v>83</v>
      </c>
      <c r="Q312" s="13">
        <v>9</v>
      </c>
      <c r="R312" s="13">
        <v>46</v>
      </c>
      <c r="S312" s="13">
        <v>288</v>
      </c>
      <c r="T312" s="13" t="s">
        <v>91</v>
      </c>
      <c r="U312" s="13">
        <v>130</v>
      </c>
    </row>
    <row r="313" spans="10:21" x14ac:dyDescent="0.3">
      <c r="J313" s="13" t="s">
        <v>109</v>
      </c>
      <c r="K313" s="14">
        <v>44965</v>
      </c>
      <c r="L313" s="15">
        <v>0.6092129629629629</v>
      </c>
      <c r="M313" s="13">
        <v>819</v>
      </c>
      <c r="N313" s="13" t="s">
        <v>86</v>
      </c>
      <c r="O313" s="13" t="s">
        <v>82</v>
      </c>
      <c r="P313" s="13" t="s">
        <v>104</v>
      </c>
      <c r="Q313" s="13">
        <v>5</v>
      </c>
      <c r="R313" s="13">
        <v>36</v>
      </c>
      <c r="S313" s="13">
        <v>0</v>
      </c>
      <c r="T313" s="13" t="s">
        <v>84</v>
      </c>
      <c r="U313" s="13">
        <v>250</v>
      </c>
    </row>
    <row r="314" spans="10:21" x14ac:dyDescent="0.3">
      <c r="J314" s="13" t="s">
        <v>126</v>
      </c>
      <c r="K314" s="14">
        <v>44950</v>
      </c>
      <c r="L314" s="15">
        <v>0.64119212962962957</v>
      </c>
      <c r="M314" s="13">
        <v>819</v>
      </c>
      <c r="N314" s="13" t="s">
        <v>93</v>
      </c>
      <c r="O314" s="13" t="s">
        <v>82</v>
      </c>
      <c r="P314" s="13" t="s">
        <v>87</v>
      </c>
      <c r="Q314" s="13">
        <v>6</v>
      </c>
      <c r="R314" s="13">
        <v>22</v>
      </c>
      <c r="S314" s="13">
        <v>131</v>
      </c>
      <c r="T314" s="13" t="s">
        <v>84</v>
      </c>
      <c r="U314" s="13">
        <v>250</v>
      </c>
    </row>
    <row r="315" spans="10:21" x14ac:dyDescent="0.3">
      <c r="J315" s="13" t="s">
        <v>110</v>
      </c>
      <c r="K315" s="14">
        <v>44944</v>
      </c>
      <c r="L315" s="15">
        <v>0.8337500000000001</v>
      </c>
      <c r="M315" s="13">
        <v>819</v>
      </c>
      <c r="N315" s="13" t="s">
        <v>93</v>
      </c>
      <c r="O315" s="13" t="s">
        <v>82</v>
      </c>
      <c r="P315" s="13" t="s">
        <v>105</v>
      </c>
      <c r="Q315" s="13">
        <v>5</v>
      </c>
      <c r="R315" s="13">
        <v>1</v>
      </c>
      <c r="S315" s="13">
        <v>0</v>
      </c>
      <c r="T315" s="13" t="s">
        <v>84</v>
      </c>
      <c r="U315" s="13">
        <v>250</v>
      </c>
    </row>
    <row r="316" spans="10:21" x14ac:dyDescent="0.3">
      <c r="J316" s="13" t="s">
        <v>130</v>
      </c>
      <c r="K316" s="14">
        <v>44948</v>
      </c>
      <c r="L316" s="15">
        <v>0.98356481481481473</v>
      </c>
      <c r="M316" s="13">
        <v>817</v>
      </c>
      <c r="N316" s="13" t="s">
        <v>81</v>
      </c>
      <c r="O316" s="13" t="s">
        <v>82</v>
      </c>
      <c r="P316" s="13" t="s">
        <v>94</v>
      </c>
      <c r="Q316" s="13">
        <v>6</v>
      </c>
      <c r="R316" s="13">
        <v>23</v>
      </c>
      <c r="S316" s="13">
        <v>0</v>
      </c>
      <c r="T316" s="13" t="s">
        <v>95</v>
      </c>
      <c r="U316" s="13">
        <v>65</v>
      </c>
    </row>
    <row r="317" spans="10:21" x14ac:dyDescent="0.3">
      <c r="J317" s="13" t="s">
        <v>85</v>
      </c>
      <c r="K317" s="14">
        <v>44955</v>
      </c>
      <c r="L317" s="15">
        <v>0.5768402777777778</v>
      </c>
      <c r="M317" s="13">
        <v>814</v>
      </c>
      <c r="N317" s="13" t="s">
        <v>93</v>
      </c>
      <c r="O317" s="13" t="s">
        <v>101</v>
      </c>
      <c r="P317" s="13" t="s">
        <v>83</v>
      </c>
      <c r="Q317" s="13">
        <v>7</v>
      </c>
      <c r="R317" s="13">
        <v>19</v>
      </c>
      <c r="S317" s="13">
        <v>0</v>
      </c>
      <c r="T317" s="13" t="s">
        <v>91</v>
      </c>
      <c r="U317" s="13">
        <v>130</v>
      </c>
    </row>
    <row r="318" spans="10:21" x14ac:dyDescent="0.3">
      <c r="J318" s="13" t="s">
        <v>119</v>
      </c>
      <c r="K318" s="14">
        <v>44972</v>
      </c>
      <c r="L318" s="15">
        <v>0.85678240740740741</v>
      </c>
      <c r="M318" s="13">
        <v>814</v>
      </c>
      <c r="N318" s="13" t="s">
        <v>86</v>
      </c>
      <c r="O318" s="13" t="s">
        <v>82</v>
      </c>
      <c r="P318" s="13" t="s">
        <v>115</v>
      </c>
      <c r="Q318" s="13">
        <v>7</v>
      </c>
      <c r="R318" s="13">
        <v>38</v>
      </c>
      <c r="S318" s="13">
        <v>267</v>
      </c>
      <c r="T318" s="13" t="s">
        <v>95</v>
      </c>
      <c r="U318" s="13">
        <v>65</v>
      </c>
    </row>
    <row r="319" spans="10:21" x14ac:dyDescent="0.3">
      <c r="J319" s="13" t="s">
        <v>118</v>
      </c>
      <c r="K319" s="14">
        <v>44962</v>
      </c>
      <c r="L319" s="15">
        <v>0.89392361111111107</v>
      </c>
      <c r="M319" s="13">
        <v>811</v>
      </c>
      <c r="N319" s="13" t="s">
        <v>93</v>
      </c>
      <c r="O319" s="13" t="s">
        <v>82</v>
      </c>
      <c r="P319" s="13" t="s">
        <v>105</v>
      </c>
      <c r="Q319" s="13">
        <v>6</v>
      </c>
      <c r="R319" s="13">
        <v>14</v>
      </c>
      <c r="S319" s="13">
        <v>128</v>
      </c>
      <c r="T319" s="13" t="s">
        <v>103</v>
      </c>
      <c r="U319" s="13">
        <v>72</v>
      </c>
    </row>
    <row r="320" spans="10:21" x14ac:dyDescent="0.3">
      <c r="J320" s="13" t="s">
        <v>128</v>
      </c>
      <c r="K320" s="14">
        <v>44956</v>
      </c>
      <c r="L320" s="15">
        <v>0.67422453703703711</v>
      </c>
      <c r="M320" s="13">
        <v>808</v>
      </c>
      <c r="N320" s="13" t="s">
        <v>93</v>
      </c>
      <c r="O320" s="13" t="s">
        <v>101</v>
      </c>
      <c r="P320" s="13" t="s">
        <v>97</v>
      </c>
      <c r="Q320" s="13">
        <v>6</v>
      </c>
      <c r="R320" s="13">
        <v>39</v>
      </c>
      <c r="S320" s="13">
        <v>0</v>
      </c>
      <c r="T320" s="13" t="s">
        <v>95</v>
      </c>
      <c r="U320" s="13">
        <v>65</v>
      </c>
    </row>
    <row r="321" spans="10:21" x14ac:dyDescent="0.3">
      <c r="J321" s="13" t="s">
        <v>133</v>
      </c>
      <c r="K321" s="14">
        <v>44954</v>
      </c>
      <c r="L321" s="15">
        <v>0.53594907407407411</v>
      </c>
      <c r="M321" s="13">
        <v>808</v>
      </c>
      <c r="N321" s="13" t="s">
        <v>81</v>
      </c>
      <c r="O321" s="13" t="s">
        <v>101</v>
      </c>
      <c r="P321" s="13" t="s">
        <v>97</v>
      </c>
      <c r="Q321" s="13">
        <v>7</v>
      </c>
      <c r="R321" s="13">
        <v>37</v>
      </c>
      <c r="S321" s="13">
        <v>0</v>
      </c>
      <c r="T321" s="13" t="s">
        <v>91</v>
      </c>
      <c r="U321" s="13">
        <v>130</v>
      </c>
    </row>
    <row r="322" spans="10:21" x14ac:dyDescent="0.3">
      <c r="J322" s="13" t="s">
        <v>139</v>
      </c>
      <c r="K322" s="14">
        <v>44980</v>
      </c>
      <c r="L322" s="15">
        <v>0.67339120370370376</v>
      </c>
      <c r="M322" s="13">
        <v>808</v>
      </c>
      <c r="N322" s="13" t="s">
        <v>86</v>
      </c>
      <c r="O322" s="13" t="s">
        <v>82</v>
      </c>
      <c r="P322" s="13" t="s">
        <v>90</v>
      </c>
      <c r="Q322" s="13">
        <v>6</v>
      </c>
      <c r="R322" s="13">
        <v>13</v>
      </c>
      <c r="S322" s="13">
        <v>0</v>
      </c>
      <c r="T322" s="13" t="s">
        <v>103</v>
      </c>
      <c r="U322" s="13">
        <v>72</v>
      </c>
    </row>
    <row r="323" spans="10:21" x14ac:dyDescent="0.3">
      <c r="J323" s="13" t="s">
        <v>121</v>
      </c>
      <c r="K323" s="14">
        <v>44951</v>
      </c>
      <c r="L323" s="15">
        <v>0.94071759259259258</v>
      </c>
      <c r="M323" s="13">
        <v>808</v>
      </c>
      <c r="N323" s="13" t="s">
        <v>81</v>
      </c>
      <c r="O323" s="13" t="s">
        <v>82</v>
      </c>
      <c r="P323" s="13" t="s">
        <v>90</v>
      </c>
      <c r="Q323" s="13">
        <v>10</v>
      </c>
      <c r="R323" s="13">
        <v>31</v>
      </c>
      <c r="S323" s="13">
        <v>0</v>
      </c>
      <c r="T323" s="13" t="s">
        <v>95</v>
      </c>
      <c r="U323" s="13">
        <v>65</v>
      </c>
    </row>
    <row r="324" spans="10:21" x14ac:dyDescent="0.3">
      <c r="J324" s="13" t="s">
        <v>111</v>
      </c>
      <c r="K324" s="14">
        <v>44931</v>
      </c>
      <c r="L324" s="15">
        <v>0.52517361111111105</v>
      </c>
      <c r="M324" s="13">
        <v>808</v>
      </c>
      <c r="N324" s="13" t="s">
        <v>81</v>
      </c>
      <c r="O324" s="13" t="s">
        <v>82</v>
      </c>
      <c r="P324" s="13" t="s">
        <v>99</v>
      </c>
      <c r="Q324" s="13">
        <v>10</v>
      </c>
      <c r="R324" s="13">
        <v>57</v>
      </c>
      <c r="S324" s="13">
        <v>0</v>
      </c>
      <c r="T324" s="13" t="s">
        <v>95</v>
      </c>
      <c r="U324" s="13">
        <v>65</v>
      </c>
    </row>
    <row r="325" spans="10:21" x14ac:dyDescent="0.3">
      <c r="J325" s="13" t="s">
        <v>96</v>
      </c>
      <c r="K325" s="14">
        <v>44978</v>
      </c>
      <c r="L325" s="15">
        <v>0.47699074074074077</v>
      </c>
      <c r="M325" s="13">
        <v>807</v>
      </c>
      <c r="N325" s="13" t="s">
        <v>93</v>
      </c>
      <c r="O325" s="13" t="s">
        <v>82</v>
      </c>
      <c r="P325" s="13" t="s">
        <v>94</v>
      </c>
      <c r="Q325" s="13">
        <v>8</v>
      </c>
      <c r="R325" s="13">
        <v>34</v>
      </c>
      <c r="S325" s="13">
        <v>150</v>
      </c>
      <c r="T325" s="13" t="s">
        <v>103</v>
      </c>
      <c r="U325" s="13">
        <v>72</v>
      </c>
    </row>
    <row r="326" spans="10:21" x14ac:dyDescent="0.3">
      <c r="J326" s="13" t="s">
        <v>127</v>
      </c>
      <c r="K326" s="14">
        <v>44951</v>
      </c>
      <c r="L326" s="15">
        <v>0.71989583333333329</v>
      </c>
      <c r="M326" s="13">
        <v>807</v>
      </c>
      <c r="N326" s="13" t="s">
        <v>93</v>
      </c>
      <c r="O326" s="13" t="s">
        <v>82</v>
      </c>
      <c r="P326" s="13" t="s">
        <v>105</v>
      </c>
      <c r="Q326" s="13">
        <v>5</v>
      </c>
      <c r="R326" s="13">
        <v>13</v>
      </c>
      <c r="S326" s="13">
        <v>0</v>
      </c>
      <c r="T326" s="13" t="s">
        <v>103</v>
      </c>
      <c r="U326" s="13">
        <v>72</v>
      </c>
    </row>
    <row r="327" spans="10:21" x14ac:dyDescent="0.3">
      <c r="J327" s="13" t="s">
        <v>126</v>
      </c>
      <c r="K327" s="14">
        <v>44974</v>
      </c>
      <c r="L327" s="15">
        <v>0.53724537037037035</v>
      </c>
      <c r="M327" s="13">
        <v>806</v>
      </c>
      <c r="N327" s="13" t="s">
        <v>93</v>
      </c>
      <c r="O327" s="13" t="s">
        <v>82</v>
      </c>
      <c r="P327" s="13" t="s">
        <v>90</v>
      </c>
      <c r="Q327" s="13">
        <v>8</v>
      </c>
      <c r="R327" s="13">
        <v>26</v>
      </c>
      <c r="S327" s="13">
        <v>285</v>
      </c>
      <c r="T327" s="13" t="s">
        <v>84</v>
      </c>
      <c r="U327" s="13">
        <v>250</v>
      </c>
    </row>
    <row r="328" spans="10:21" x14ac:dyDescent="0.3">
      <c r="J328" s="13" t="s">
        <v>139</v>
      </c>
      <c r="K328" s="14">
        <v>44954</v>
      </c>
      <c r="L328" s="15">
        <v>0.62688657407407411</v>
      </c>
      <c r="M328" s="13">
        <v>806</v>
      </c>
      <c r="N328" s="13" t="s">
        <v>93</v>
      </c>
      <c r="O328" s="13" t="s">
        <v>82</v>
      </c>
      <c r="P328" s="13" t="s">
        <v>102</v>
      </c>
      <c r="Q328" s="13">
        <v>5</v>
      </c>
      <c r="R328" s="13">
        <v>20</v>
      </c>
      <c r="S328" s="13">
        <v>0</v>
      </c>
      <c r="T328" s="13" t="s">
        <v>84</v>
      </c>
      <c r="U328" s="13">
        <v>250</v>
      </c>
    </row>
    <row r="329" spans="10:21" x14ac:dyDescent="0.3">
      <c r="J329" s="13" t="s">
        <v>120</v>
      </c>
      <c r="K329" s="14">
        <v>44932</v>
      </c>
      <c r="L329" s="15">
        <v>0.63880787037037035</v>
      </c>
      <c r="M329" s="13">
        <v>805</v>
      </c>
      <c r="N329" s="13" t="s">
        <v>93</v>
      </c>
      <c r="O329" s="13" t="s">
        <v>82</v>
      </c>
      <c r="P329" s="13" t="s">
        <v>94</v>
      </c>
      <c r="Q329" s="13">
        <v>7</v>
      </c>
      <c r="R329" s="13">
        <v>12</v>
      </c>
      <c r="S329" s="13">
        <v>0</v>
      </c>
      <c r="T329" s="13" t="s">
        <v>103</v>
      </c>
      <c r="U329" s="13">
        <v>72</v>
      </c>
    </row>
    <row r="330" spans="10:21" x14ac:dyDescent="0.3">
      <c r="J330" s="13" t="s">
        <v>100</v>
      </c>
      <c r="K330" s="14">
        <v>44954</v>
      </c>
      <c r="L330" s="15">
        <v>0.58607638888888891</v>
      </c>
      <c r="M330" s="13">
        <v>804</v>
      </c>
      <c r="N330" s="13" t="s">
        <v>93</v>
      </c>
      <c r="O330" s="13" t="s">
        <v>82</v>
      </c>
      <c r="P330" s="13" t="s">
        <v>97</v>
      </c>
      <c r="Q330" s="13">
        <v>6</v>
      </c>
      <c r="R330" s="13">
        <v>21</v>
      </c>
      <c r="S330" s="13">
        <v>0</v>
      </c>
      <c r="T330" s="13" t="s">
        <v>95</v>
      </c>
      <c r="U330" s="13">
        <v>65</v>
      </c>
    </row>
    <row r="331" spans="10:21" x14ac:dyDescent="0.3">
      <c r="J331" s="13" t="s">
        <v>96</v>
      </c>
      <c r="K331" s="14">
        <v>44934</v>
      </c>
      <c r="L331" s="15">
        <v>0.74927083333333344</v>
      </c>
      <c r="M331" s="13">
        <v>804</v>
      </c>
      <c r="N331" s="13" t="s">
        <v>86</v>
      </c>
      <c r="O331" s="13" t="s">
        <v>82</v>
      </c>
      <c r="P331" s="13" t="s">
        <v>87</v>
      </c>
      <c r="Q331" s="13">
        <v>5</v>
      </c>
      <c r="R331" s="13">
        <v>36</v>
      </c>
      <c r="S331" s="13">
        <v>0</v>
      </c>
      <c r="T331" s="13" t="s">
        <v>95</v>
      </c>
      <c r="U331" s="13">
        <v>65</v>
      </c>
    </row>
    <row r="332" spans="10:21" x14ac:dyDescent="0.3">
      <c r="J332" s="13" t="s">
        <v>110</v>
      </c>
      <c r="K332" s="14">
        <v>44957</v>
      </c>
      <c r="L332" s="15">
        <v>0.73733796296296295</v>
      </c>
      <c r="M332" s="13">
        <v>803</v>
      </c>
      <c r="N332" s="13" t="s">
        <v>93</v>
      </c>
      <c r="O332" s="13" t="s">
        <v>82</v>
      </c>
      <c r="P332" s="13" t="s">
        <v>99</v>
      </c>
      <c r="Q332" s="13">
        <v>6</v>
      </c>
      <c r="R332" s="13">
        <v>62</v>
      </c>
      <c r="S332" s="13">
        <v>0</v>
      </c>
      <c r="T332" s="13" t="s">
        <v>91</v>
      </c>
      <c r="U332" s="13">
        <v>130</v>
      </c>
    </row>
    <row r="333" spans="10:21" x14ac:dyDescent="0.3">
      <c r="J333" s="13" t="s">
        <v>126</v>
      </c>
      <c r="K333" s="14">
        <v>44943</v>
      </c>
      <c r="L333" s="15">
        <v>0.99876157407407407</v>
      </c>
      <c r="M333" s="13">
        <v>801</v>
      </c>
      <c r="N333" s="13" t="s">
        <v>93</v>
      </c>
      <c r="O333" s="13" t="s">
        <v>82</v>
      </c>
      <c r="P333" s="13" t="s">
        <v>90</v>
      </c>
      <c r="Q333" s="13">
        <v>5</v>
      </c>
      <c r="R333" s="13">
        <v>36</v>
      </c>
      <c r="S333" s="13">
        <v>177</v>
      </c>
      <c r="T333" s="13" t="s">
        <v>84</v>
      </c>
      <c r="U333" s="13">
        <v>250</v>
      </c>
    </row>
    <row r="334" spans="10:21" x14ac:dyDescent="0.3">
      <c r="J334" s="13" t="s">
        <v>117</v>
      </c>
      <c r="K334" s="14">
        <v>44977</v>
      </c>
      <c r="L334" s="15">
        <v>0.74146990740740737</v>
      </c>
      <c r="M334" s="13">
        <v>800</v>
      </c>
      <c r="N334" s="13" t="s">
        <v>93</v>
      </c>
      <c r="O334" s="13" t="s">
        <v>82</v>
      </c>
      <c r="P334" s="13" t="s">
        <v>90</v>
      </c>
      <c r="Q334" s="13">
        <v>5</v>
      </c>
      <c r="R334" s="13">
        <v>45</v>
      </c>
      <c r="S334" s="13">
        <v>259</v>
      </c>
      <c r="T334" s="13" t="s">
        <v>91</v>
      </c>
      <c r="U334" s="13">
        <v>130</v>
      </c>
    </row>
    <row r="335" spans="10:21" x14ac:dyDescent="0.3">
      <c r="J335" s="13" t="s">
        <v>119</v>
      </c>
      <c r="K335" s="14">
        <v>44942</v>
      </c>
      <c r="L335" s="15">
        <v>0.49004629629629631</v>
      </c>
      <c r="M335" s="13">
        <v>799</v>
      </c>
      <c r="N335" s="13" t="s">
        <v>86</v>
      </c>
      <c r="O335" s="13" t="s">
        <v>82</v>
      </c>
      <c r="P335" s="13" t="s">
        <v>99</v>
      </c>
      <c r="Q335" s="13">
        <v>10</v>
      </c>
      <c r="R335" s="13">
        <v>26</v>
      </c>
      <c r="S335" s="13">
        <v>0</v>
      </c>
      <c r="T335" s="13" t="s">
        <v>84</v>
      </c>
      <c r="U335" s="13">
        <v>250</v>
      </c>
    </row>
    <row r="336" spans="10:21" x14ac:dyDescent="0.3">
      <c r="J336" s="13" t="s">
        <v>80</v>
      </c>
      <c r="K336" s="14">
        <v>44933</v>
      </c>
      <c r="L336" s="15">
        <v>0.76526620370370368</v>
      </c>
      <c r="M336" s="13">
        <v>798</v>
      </c>
      <c r="N336" s="13" t="s">
        <v>86</v>
      </c>
      <c r="O336" s="13" t="s">
        <v>82</v>
      </c>
      <c r="P336" s="13" t="s">
        <v>83</v>
      </c>
      <c r="Q336" s="13">
        <v>9</v>
      </c>
      <c r="R336" s="13">
        <v>2</v>
      </c>
      <c r="S336" s="13">
        <v>0</v>
      </c>
      <c r="T336" s="13" t="s">
        <v>103</v>
      </c>
      <c r="U336" s="13">
        <v>72</v>
      </c>
    </row>
    <row r="337" spans="10:21" x14ac:dyDescent="0.3">
      <c r="J337" s="13" t="s">
        <v>89</v>
      </c>
      <c r="K337" s="14">
        <v>44977</v>
      </c>
      <c r="L337" s="15">
        <v>0.73031250000000003</v>
      </c>
      <c r="M337" s="13">
        <v>795</v>
      </c>
      <c r="N337" s="13" t="s">
        <v>81</v>
      </c>
      <c r="O337" s="13" t="s">
        <v>101</v>
      </c>
      <c r="P337" s="13" t="s">
        <v>87</v>
      </c>
      <c r="Q337" s="13">
        <v>6</v>
      </c>
      <c r="R337" s="13">
        <v>35</v>
      </c>
      <c r="S337" s="13">
        <v>0</v>
      </c>
      <c r="T337" s="13" t="s">
        <v>103</v>
      </c>
      <c r="U337" s="13">
        <v>72</v>
      </c>
    </row>
    <row r="338" spans="10:21" x14ac:dyDescent="0.3">
      <c r="J338" s="13" t="s">
        <v>110</v>
      </c>
      <c r="K338" s="14">
        <v>44962</v>
      </c>
      <c r="L338" s="15">
        <v>0.49041666666666667</v>
      </c>
      <c r="M338" s="13">
        <v>794</v>
      </c>
      <c r="N338" s="13" t="s">
        <v>93</v>
      </c>
      <c r="O338" s="13" t="s">
        <v>82</v>
      </c>
      <c r="P338" s="13" t="s">
        <v>97</v>
      </c>
      <c r="Q338" s="13">
        <v>10</v>
      </c>
      <c r="R338" s="13">
        <v>25</v>
      </c>
      <c r="S338" s="13">
        <v>0</v>
      </c>
      <c r="T338" s="13" t="s">
        <v>95</v>
      </c>
      <c r="U338" s="13">
        <v>65</v>
      </c>
    </row>
    <row r="339" spans="10:21" x14ac:dyDescent="0.3">
      <c r="J339" s="13" t="s">
        <v>107</v>
      </c>
      <c r="K339" s="14">
        <v>44951</v>
      </c>
      <c r="L339" s="15">
        <v>0.68333333333333324</v>
      </c>
      <c r="M339" s="13">
        <v>794</v>
      </c>
      <c r="N339" s="13" t="s">
        <v>93</v>
      </c>
      <c r="O339" s="13" t="s">
        <v>82</v>
      </c>
      <c r="P339" s="13" t="s">
        <v>94</v>
      </c>
      <c r="Q339" s="13">
        <v>9</v>
      </c>
      <c r="R339" s="13">
        <v>33</v>
      </c>
      <c r="S339" s="13">
        <v>0</v>
      </c>
      <c r="T339" s="13" t="s">
        <v>88</v>
      </c>
      <c r="U339" s="13">
        <v>60</v>
      </c>
    </row>
    <row r="340" spans="10:21" x14ac:dyDescent="0.3">
      <c r="J340" s="13" t="s">
        <v>121</v>
      </c>
      <c r="K340" s="14">
        <v>44942</v>
      </c>
      <c r="L340" s="15">
        <v>0.89150462962962962</v>
      </c>
      <c r="M340" s="13">
        <v>794</v>
      </c>
      <c r="N340" s="13" t="s">
        <v>93</v>
      </c>
      <c r="O340" s="13" t="s">
        <v>82</v>
      </c>
      <c r="P340" s="13" t="s">
        <v>83</v>
      </c>
      <c r="Q340" s="13">
        <v>6</v>
      </c>
      <c r="R340" s="13">
        <v>54</v>
      </c>
      <c r="S340" s="13">
        <v>0</v>
      </c>
      <c r="T340" s="13" t="s">
        <v>95</v>
      </c>
      <c r="U340" s="13">
        <v>65</v>
      </c>
    </row>
    <row r="341" spans="10:21" x14ac:dyDescent="0.3">
      <c r="J341" s="13" t="s">
        <v>80</v>
      </c>
      <c r="K341" s="14">
        <v>44969</v>
      </c>
      <c r="L341" s="15">
        <v>0.81664351851851846</v>
      </c>
      <c r="M341" s="13">
        <v>790</v>
      </c>
      <c r="N341" s="13" t="s">
        <v>93</v>
      </c>
      <c r="O341" s="13" t="s">
        <v>101</v>
      </c>
      <c r="P341" s="13" t="s">
        <v>83</v>
      </c>
      <c r="Q341" s="13">
        <v>6</v>
      </c>
      <c r="R341" s="13">
        <v>1</v>
      </c>
      <c r="S341" s="13">
        <v>0</v>
      </c>
      <c r="T341" s="13" t="s">
        <v>91</v>
      </c>
      <c r="U341" s="13">
        <v>130</v>
      </c>
    </row>
    <row r="342" spans="10:21" x14ac:dyDescent="0.3">
      <c r="J342" s="13" t="s">
        <v>119</v>
      </c>
      <c r="K342" s="14">
        <v>44950</v>
      </c>
      <c r="L342" s="15">
        <v>0.47746527777777775</v>
      </c>
      <c r="M342" s="13">
        <v>789</v>
      </c>
      <c r="N342" s="13" t="s">
        <v>86</v>
      </c>
      <c r="O342" s="13" t="s">
        <v>82</v>
      </c>
      <c r="P342" s="13" t="s">
        <v>115</v>
      </c>
      <c r="Q342" s="13">
        <v>10</v>
      </c>
      <c r="R342" s="13">
        <v>17</v>
      </c>
      <c r="S342" s="13">
        <v>0</v>
      </c>
      <c r="T342" s="13" t="s">
        <v>84</v>
      </c>
      <c r="U342" s="13">
        <v>250</v>
      </c>
    </row>
    <row r="343" spans="10:21" x14ac:dyDescent="0.3">
      <c r="J343" s="13" t="s">
        <v>111</v>
      </c>
      <c r="K343" s="14">
        <v>44962</v>
      </c>
      <c r="L343" s="15">
        <v>0.4956712962962963</v>
      </c>
      <c r="M343" s="13">
        <v>788</v>
      </c>
      <c r="N343" s="13" t="s">
        <v>86</v>
      </c>
      <c r="O343" s="13" t="s">
        <v>82</v>
      </c>
      <c r="P343" s="13" t="s">
        <v>97</v>
      </c>
      <c r="Q343" s="13">
        <v>10</v>
      </c>
      <c r="R343" s="13">
        <v>50</v>
      </c>
      <c r="S343" s="13">
        <v>235</v>
      </c>
      <c r="T343" s="13" t="s">
        <v>103</v>
      </c>
      <c r="U343" s="13">
        <v>72</v>
      </c>
    </row>
    <row r="344" spans="10:21" x14ac:dyDescent="0.3">
      <c r="J344" s="13" t="s">
        <v>119</v>
      </c>
      <c r="K344" s="14">
        <v>44927</v>
      </c>
      <c r="L344" s="15">
        <v>0.53822916666666665</v>
      </c>
      <c r="M344" s="13">
        <v>788</v>
      </c>
      <c r="N344" s="13" t="s">
        <v>93</v>
      </c>
      <c r="O344" s="13" t="s">
        <v>82</v>
      </c>
      <c r="P344" s="13" t="s">
        <v>94</v>
      </c>
      <c r="Q344" s="13">
        <v>7</v>
      </c>
      <c r="R344" s="13">
        <v>41</v>
      </c>
      <c r="S344" s="13">
        <v>250</v>
      </c>
      <c r="T344" s="13" t="s">
        <v>91</v>
      </c>
      <c r="U344" s="13">
        <v>130</v>
      </c>
    </row>
    <row r="345" spans="10:21" x14ac:dyDescent="0.3">
      <c r="J345" s="13" t="s">
        <v>124</v>
      </c>
      <c r="K345" s="14">
        <v>44937</v>
      </c>
      <c r="L345" s="15">
        <v>0.86886574074074074</v>
      </c>
      <c r="M345" s="13">
        <v>786</v>
      </c>
      <c r="N345" s="13" t="s">
        <v>86</v>
      </c>
      <c r="O345" s="13" t="s">
        <v>82</v>
      </c>
      <c r="P345" s="13" t="s">
        <v>97</v>
      </c>
      <c r="Q345" s="13">
        <v>5</v>
      </c>
      <c r="R345" s="13">
        <v>35</v>
      </c>
      <c r="S345" s="13">
        <v>252</v>
      </c>
      <c r="T345" s="13" t="s">
        <v>91</v>
      </c>
      <c r="U345" s="13">
        <v>130</v>
      </c>
    </row>
    <row r="346" spans="10:21" x14ac:dyDescent="0.3">
      <c r="J346" s="13" t="s">
        <v>114</v>
      </c>
      <c r="K346" s="14">
        <v>44932</v>
      </c>
      <c r="L346" s="15">
        <v>0.79195601851851849</v>
      </c>
      <c r="M346" s="13">
        <v>786</v>
      </c>
      <c r="N346" s="13" t="s">
        <v>86</v>
      </c>
      <c r="O346" s="13" t="s">
        <v>82</v>
      </c>
      <c r="P346" s="13" t="s">
        <v>97</v>
      </c>
      <c r="Q346" s="13">
        <v>7</v>
      </c>
      <c r="R346" s="13">
        <v>14</v>
      </c>
      <c r="S346" s="13">
        <v>204</v>
      </c>
      <c r="T346" s="13" t="s">
        <v>112</v>
      </c>
      <c r="U346" s="13">
        <v>95</v>
      </c>
    </row>
    <row r="347" spans="10:21" x14ac:dyDescent="0.3">
      <c r="J347" s="13" t="s">
        <v>106</v>
      </c>
      <c r="K347" s="14">
        <v>44981</v>
      </c>
      <c r="L347" s="15">
        <v>0.8329050925925926</v>
      </c>
      <c r="M347" s="13">
        <v>302</v>
      </c>
      <c r="N347" s="13" t="s">
        <v>93</v>
      </c>
      <c r="O347" s="13" t="s">
        <v>82</v>
      </c>
      <c r="P347" s="13" t="s">
        <v>102</v>
      </c>
      <c r="Q347" s="13">
        <v>7</v>
      </c>
      <c r="R347" s="13">
        <v>19</v>
      </c>
      <c r="S347" s="13">
        <v>0</v>
      </c>
      <c r="T347" s="13" t="s">
        <v>112</v>
      </c>
      <c r="U347" s="13">
        <v>95</v>
      </c>
    </row>
    <row r="348" spans="10:21" x14ac:dyDescent="0.3">
      <c r="J348" s="13" t="s">
        <v>92</v>
      </c>
      <c r="K348" s="14">
        <v>44950</v>
      </c>
      <c r="L348" s="15">
        <v>0.62217592592592597</v>
      </c>
      <c r="M348" s="13">
        <v>785</v>
      </c>
      <c r="N348" s="13" t="s">
        <v>93</v>
      </c>
      <c r="O348" s="13" t="s">
        <v>82</v>
      </c>
      <c r="P348" s="13" t="s">
        <v>83</v>
      </c>
      <c r="Q348" s="13">
        <v>7</v>
      </c>
      <c r="R348" s="13">
        <v>20</v>
      </c>
      <c r="S348" s="13">
        <v>203</v>
      </c>
      <c r="T348" s="13" t="s">
        <v>95</v>
      </c>
      <c r="U348" s="13">
        <v>65</v>
      </c>
    </row>
    <row r="349" spans="10:21" x14ac:dyDescent="0.3">
      <c r="J349" s="13" t="s">
        <v>92</v>
      </c>
      <c r="K349" s="14">
        <v>44934</v>
      </c>
      <c r="L349" s="15">
        <v>0.61381944444444447</v>
      </c>
      <c r="M349" s="13">
        <v>784</v>
      </c>
      <c r="N349" s="13" t="s">
        <v>93</v>
      </c>
      <c r="O349" s="13" t="s">
        <v>82</v>
      </c>
      <c r="P349" s="13" t="s">
        <v>94</v>
      </c>
      <c r="Q349" s="13">
        <v>8</v>
      </c>
      <c r="R349" s="13">
        <v>59</v>
      </c>
      <c r="S349" s="13">
        <v>0</v>
      </c>
      <c r="T349" s="13" t="s">
        <v>91</v>
      </c>
      <c r="U349" s="13">
        <v>130</v>
      </c>
    </row>
    <row r="350" spans="10:21" x14ac:dyDescent="0.3">
      <c r="J350" s="13" t="s">
        <v>109</v>
      </c>
      <c r="K350" s="14">
        <v>44951</v>
      </c>
      <c r="L350" s="15">
        <v>0.47039351851851857</v>
      </c>
      <c r="M350" s="13">
        <v>783</v>
      </c>
      <c r="N350" s="13" t="s">
        <v>93</v>
      </c>
      <c r="O350" s="13" t="s">
        <v>82</v>
      </c>
      <c r="P350" s="13" t="s">
        <v>90</v>
      </c>
      <c r="Q350" s="13">
        <v>9</v>
      </c>
      <c r="R350" s="13">
        <v>1</v>
      </c>
      <c r="S350" s="13">
        <v>273</v>
      </c>
      <c r="T350" s="13" t="s">
        <v>91</v>
      </c>
      <c r="U350" s="13">
        <v>130</v>
      </c>
    </row>
    <row r="351" spans="10:21" x14ac:dyDescent="0.3">
      <c r="J351" s="13" t="s">
        <v>126</v>
      </c>
      <c r="K351" s="14">
        <v>44944</v>
      </c>
      <c r="L351" s="15">
        <v>0.53420138888888891</v>
      </c>
      <c r="M351" s="13">
        <v>782</v>
      </c>
      <c r="N351" s="13" t="s">
        <v>93</v>
      </c>
      <c r="O351" s="13" t="s">
        <v>82</v>
      </c>
      <c r="P351" s="13" t="s">
        <v>90</v>
      </c>
      <c r="Q351" s="13">
        <v>5</v>
      </c>
      <c r="R351" s="13">
        <v>21</v>
      </c>
      <c r="S351" s="13">
        <v>232</v>
      </c>
      <c r="T351" s="13" t="s">
        <v>95</v>
      </c>
      <c r="U351" s="13">
        <v>65</v>
      </c>
    </row>
    <row r="352" spans="10:21" x14ac:dyDescent="0.3">
      <c r="J352" s="13" t="s">
        <v>123</v>
      </c>
      <c r="K352" s="14">
        <v>44965</v>
      </c>
      <c r="L352" s="15">
        <v>0.5548495370370371</v>
      </c>
      <c r="M352" s="13">
        <v>780</v>
      </c>
      <c r="N352" s="13" t="s">
        <v>81</v>
      </c>
      <c r="O352" s="13" t="s">
        <v>101</v>
      </c>
      <c r="P352" s="13" t="s">
        <v>104</v>
      </c>
      <c r="Q352" s="13">
        <v>6</v>
      </c>
      <c r="R352" s="13">
        <v>45</v>
      </c>
      <c r="S352" s="13">
        <v>0</v>
      </c>
      <c r="T352" s="13" t="s">
        <v>91</v>
      </c>
      <c r="U352" s="13">
        <v>130</v>
      </c>
    </row>
    <row r="353" spans="10:21" x14ac:dyDescent="0.3">
      <c r="J353" s="13" t="s">
        <v>123</v>
      </c>
      <c r="K353" s="14">
        <v>44944</v>
      </c>
      <c r="L353" s="15">
        <v>0.58091435185185192</v>
      </c>
      <c r="M353" s="13">
        <v>780</v>
      </c>
      <c r="N353" s="13" t="s">
        <v>93</v>
      </c>
      <c r="O353" s="13" t="s">
        <v>82</v>
      </c>
      <c r="P353" s="13" t="s">
        <v>87</v>
      </c>
      <c r="Q353" s="13">
        <v>8</v>
      </c>
      <c r="R353" s="13">
        <v>27</v>
      </c>
      <c r="S353" s="13">
        <v>241</v>
      </c>
      <c r="T353" s="13" t="s">
        <v>103</v>
      </c>
      <c r="U353" s="13">
        <v>72</v>
      </c>
    </row>
    <row r="354" spans="10:21" x14ac:dyDescent="0.3">
      <c r="J354" s="13" t="s">
        <v>80</v>
      </c>
      <c r="K354" s="14">
        <v>44932</v>
      </c>
      <c r="L354" s="15">
        <v>0.66151620370370368</v>
      </c>
      <c r="M354" s="13">
        <v>780</v>
      </c>
      <c r="N354" s="13" t="s">
        <v>93</v>
      </c>
      <c r="O354" s="13" t="s">
        <v>82</v>
      </c>
      <c r="P354" s="13" t="s">
        <v>83</v>
      </c>
      <c r="Q354" s="13">
        <v>8</v>
      </c>
      <c r="R354" s="13">
        <v>50</v>
      </c>
      <c r="S354" s="13">
        <v>292</v>
      </c>
      <c r="T354" s="13" t="s">
        <v>88</v>
      </c>
      <c r="U354" s="13">
        <v>60</v>
      </c>
    </row>
    <row r="355" spans="10:21" x14ac:dyDescent="0.3">
      <c r="J355" s="13" t="s">
        <v>109</v>
      </c>
      <c r="K355" s="14">
        <v>44955</v>
      </c>
      <c r="L355" s="15">
        <v>0.81957175925925929</v>
      </c>
      <c r="M355" s="13">
        <v>776</v>
      </c>
      <c r="N355" s="13" t="s">
        <v>86</v>
      </c>
      <c r="O355" s="13" t="s">
        <v>82</v>
      </c>
      <c r="P355" s="13" t="s">
        <v>105</v>
      </c>
      <c r="Q355" s="13">
        <v>10</v>
      </c>
      <c r="R355" s="13">
        <v>50</v>
      </c>
      <c r="S355" s="13">
        <v>126</v>
      </c>
      <c r="T355" s="13" t="s">
        <v>84</v>
      </c>
      <c r="U355" s="13">
        <v>250</v>
      </c>
    </row>
    <row r="356" spans="10:21" x14ac:dyDescent="0.3">
      <c r="J356" s="13" t="s">
        <v>122</v>
      </c>
      <c r="K356" s="14">
        <v>44984</v>
      </c>
      <c r="L356" s="15">
        <v>0.93164351851851857</v>
      </c>
      <c r="M356" s="13">
        <v>775</v>
      </c>
      <c r="N356" s="13" t="s">
        <v>93</v>
      </c>
      <c r="O356" s="13" t="s">
        <v>82</v>
      </c>
      <c r="P356" s="13" t="s">
        <v>90</v>
      </c>
      <c r="Q356" s="13">
        <v>7</v>
      </c>
      <c r="R356" s="13">
        <v>53</v>
      </c>
      <c r="S356" s="13">
        <v>0</v>
      </c>
      <c r="T356" s="13" t="s">
        <v>103</v>
      </c>
      <c r="U356" s="13">
        <v>72</v>
      </c>
    </row>
    <row r="357" spans="10:21" x14ac:dyDescent="0.3">
      <c r="J357" s="13" t="s">
        <v>113</v>
      </c>
      <c r="K357" s="14">
        <v>44946</v>
      </c>
      <c r="L357" s="15">
        <v>0.57331018518518517</v>
      </c>
      <c r="M357" s="13">
        <v>775</v>
      </c>
      <c r="N357" s="13" t="s">
        <v>93</v>
      </c>
      <c r="O357" s="13" t="s">
        <v>82</v>
      </c>
      <c r="P357" s="13" t="s">
        <v>87</v>
      </c>
      <c r="Q357" s="13">
        <v>5</v>
      </c>
      <c r="R357" s="13">
        <v>2</v>
      </c>
      <c r="S357" s="13">
        <v>0</v>
      </c>
      <c r="T357" s="13" t="s">
        <v>103</v>
      </c>
      <c r="U357" s="13">
        <v>72</v>
      </c>
    </row>
    <row r="358" spans="10:21" x14ac:dyDescent="0.3">
      <c r="J358" s="13" t="s">
        <v>121</v>
      </c>
      <c r="K358" s="14">
        <v>44934</v>
      </c>
      <c r="L358" s="15">
        <v>0.98855324074074069</v>
      </c>
      <c r="M358" s="13">
        <v>775</v>
      </c>
      <c r="N358" s="13" t="s">
        <v>86</v>
      </c>
      <c r="O358" s="13" t="s">
        <v>82</v>
      </c>
      <c r="P358" s="13" t="s">
        <v>105</v>
      </c>
      <c r="Q358" s="13">
        <v>9</v>
      </c>
      <c r="R358" s="13">
        <v>4</v>
      </c>
      <c r="S358" s="13">
        <v>199</v>
      </c>
      <c r="T358" s="13" t="s">
        <v>95</v>
      </c>
      <c r="U358" s="13">
        <v>65</v>
      </c>
    </row>
    <row r="359" spans="10:21" x14ac:dyDescent="0.3">
      <c r="J359" s="13" t="s">
        <v>136</v>
      </c>
      <c r="K359" s="14">
        <v>44940</v>
      </c>
      <c r="L359" s="15">
        <v>0.81587962962962957</v>
      </c>
      <c r="M359" s="13">
        <v>771</v>
      </c>
      <c r="N359" s="13" t="s">
        <v>93</v>
      </c>
      <c r="O359" s="13" t="s">
        <v>101</v>
      </c>
      <c r="P359" s="13" t="s">
        <v>115</v>
      </c>
      <c r="Q359" s="13">
        <v>10</v>
      </c>
      <c r="R359" s="13">
        <v>15</v>
      </c>
      <c r="S359" s="13">
        <v>0</v>
      </c>
      <c r="T359" s="13" t="s">
        <v>91</v>
      </c>
      <c r="U359" s="13">
        <v>130</v>
      </c>
    </row>
    <row r="360" spans="10:21" x14ac:dyDescent="0.3">
      <c r="J360" s="13" t="s">
        <v>80</v>
      </c>
      <c r="K360" s="14">
        <v>44967</v>
      </c>
      <c r="L360" s="15">
        <v>0.76111111111111107</v>
      </c>
      <c r="M360" s="13">
        <v>771</v>
      </c>
      <c r="N360" s="13" t="s">
        <v>93</v>
      </c>
      <c r="O360" s="13" t="s">
        <v>82</v>
      </c>
      <c r="P360" s="13" t="s">
        <v>99</v>
      </c>
      <c r="Q360" s="13">
        <v>6</v>
      </c>
      <c r="R360" s="13">
        <v>44</v>
      </c>
      <c r="S360" s="13">
        <v>0</v>
      </c>
      <c r="T360" s="13" t="s">
        <v>84</v>
      </c>
      <c r="U360" s="13">
        <v>250</v>
      </c>
    </row>
    <row r="361" spans="10:21" x14ac:dyDescent="0.3">
      <c r="J361" s="13" t="s">
        <v>120</v>
      </c>
      <c r="K361" s="14">
        <v>44944</v>
      </c>
      <c r="L361" s="15">
        <v>0.85799768518518515</v>
      </c>
      <c r="M361" s="13">
        <v>771</v>
      </c>
      <c r="N361" s="13" t="s">
        <v>93</v>
      </c>
      <c r="O361" s="13" t="s">
        <v>82</v>
      </c>
      <c r="P361" s="13" t="s">
        <v>102</v>
      </c>
      <c r="Q361" s="13">
        <v>9</v>
      </c>
      <c r="R361" s="13">
        <v>21</v>
      </c>
      <c r="S361" s="13">
        <v>0</v>
      </c>
      <c r="T361" s="13" t="s">
        <v>84</v>
      </c>
      <c r="U361" s="13">
        <v>250</v>
      </c>
    </row>
    <row r="362" spans="10:21" x14ac:dyDescent="0.3">
      <c r="J362" s="13" t="s">
        <v>110</v>
      </c>
      <c r="K362" s="14">
        <v>44944</v>
      </c>
      <c r="L362" s="15">
        <v>0.48010416666666672</v>
      </c>
      <c r="M362" s="13">
        <v>771</v>
      </c>
      <c r="N362" s="13" t="s">
        <v>93</v>
      </c>
      <c r="O362" s="13" t="s">
        <v>82</v>
      </c>
      <c r="P362" s="13" t="s">
        <v>90</v>
      </c>
      <c r="Q362" s="13">
        <v>7</v>
      </c>
      <c r="R362" s="13">
        <v>11</v>
      </c>
      <c r="S362" s="13">
        <v>133</v>
      </c>
      <c r="T362" s="13" t="s">
        <v>91</v>
      </c>
      <c r="U362" s="13">
        <v>130</v>
      </c>
    </row>
    <row r="363" spans="10:21" x14ac:dyDescent="0.3">
      <c r="J363" s="13" t="s">
        <v>122</v>
      </c>
      <c r="K363" s="14">
        <v>44979</v>
      </c>
      <c r="L363" s="15">
        <v>0.98098379629629628</v>
      </c>
      <c r="M363" s="13">
        <v>770</v>
      </c>
      <c r="N363" s="13" t="s">
        <v>86</v>
      </c>
      <c r="O363" s="13" t="s">
        <v>82</v>
      </c>
      <c r="P363" s="13" t="s">
        <v>102</v>
      </c>
      <c r="Q363" s="13">
        <v>10</v>
      </c>
      <c r="R363" s="13">
        <v>30</v>
      </c>
      <c r="S363" s="13">
        <v>245</v>
      </c>
      <c r="T363" s="13" t="s">
        <v>95</v>
      </c>
      <c r="U363" s="13">
        <v>65</v>
      </c>
    </row>
    <row r="364" spans="10:21" x14ac:dyDescent="0.3">
      <c r="J364" s="13" t="s">
        <v>123</v>
      </c>
      <c r="K364" s="14">
        <v>44975</v>
      </c>
      <c r="L364" s="15">
        <v>0.57295138888888886</v>
      </c>
      <c r="M364" s="13">
        <v>770</v>
      </c>
      <c r="N364" s="13" t="s">
        <v>86</v>
      </c>
      <c r="O364" s="13" t="s">
        <v>82</v>
      </c>
      <c r="P364" s="13" t="s">
        <v>97</v>
      </c>
      <c r="Q364" s="13">
        <v>9</v>
      </c>
      <c r="R364" s="13">
        <v>46</v>
      </c>
      <c r="S364" s="13">
        <v>174</v>
      </c>
      <c r="T364" s="13" t="s">
        <v>95</v>
      </c>
      <c r="U364" s="13">
        <v>65</v>
      </c>
    </row>
    <row r="365" spans="10:21" x14ac:dyDescent="0.3">
      <c r="J365" s="13" t="s">
        <v>96</v>
      </c>
      <c r="K365" s="14">
        <v>44944</v>
      </c>
      <c r="L365" s="15">
        <v>0.77310185185185187</v>
      </c>
      <c r="M365" s="13">
        <v>770</v>
      </c>
      <c r="N365" s="13" t="s">
        <v>93</v>
      </c>
      <c r="O365" s="13" t="s">
        <v>82</v>
      </c>
      <c r="P365" s="13" t="s">
        <v>97</v>
      </c>
      <c r="Q365" s="13">
        <v>8</v>
      </c>
      <c r="R365" s="13">
        <v>8</v>
      </c>
      <c r="S365" s="13">
        <v>264</v>
      </c>
      <c r="T365" s="13" t="s">
        <v>95</v>
      </c>
      <c r="U365" s="13">
        <v>65</v>
      </c>
    </row>
    <row r="366" spans="10:21" x14ac:dyDescent="0.3">
      <c r="J366" s="13" t="s">
        <v>110</v>
      </c>
      <c r="K366" s="14">
        <v>44933</v>
      </c>
      <c r="L366" s="15">
        <v>0.72355324074074068</v>
      </c>
      <c r="M366" s="13">
        <v>770</v>
      </c>
      <c r="N366" s="13" t="s">
        <v>93</v>
      </c>
      <c r="O366" s="13" t="s">
        <v>82</v>
      </c>
      <c r="P366" s="13" t="s">
        <v>105</v>
      </c>
      <c r="Q366" s="13">
        <v>7</v>
      </c>
      <c r="R366" s="13">
        <v>62</v>
      </c>
      <c r="S366" s="13">
        <v>0</v>
      </c>
      <c r="T366" s="13" t="s">
        <v>91</v>
      </c>
      <c r="U366" s="13">
        <v>130</v>
      </c>
    </row>
    <row r="367" spans="10:21" x14ac:dyDescent="0.3">
      <c r="J367" s="13" t="s">
        <v>109</v>
      </c>
      <c r="K367" s="14">
        <v>44933</v>
      </c>
      <c r="L367" s="15">
        <v>0.95686342592592588</v>
      </c>
      <c r="M367" s="13">
        <v>769</v>
      </c>
      <c r="N367" s="13" t="s">
        <v>93</v>
      </c>
      <c r="O367" s="13" t="s">
        <v>82</v>
      </c>
      <c r="P367" s="13" t="s">
        <v>102</v>
      </c>
      <c r="Q367" s="13">
        <v>5</v>
      </c>
      <c r="R367" s="13">
        <v>20</v>
      </c>
      <c r="S367" s="13">
        <v>143</v>
      </c>
      <c r="T367" s="13" t="s">
        <v>84</v>
      </c>
      <c r="U367" s="13">
        <v>250</v>
      </c>
    </row>
    <row r="368" spans="10:21" x14ac:dyDescent="0.3">
      <c r="J368" s="13" t="s">
        <v>137</v>
      </c>
      <c r="K368" s="14">
        <v>44932</v>
      </c>
      <c r="L368" s="15">
        <v>0.50127314814814816</v>
      </c>
      <c r="M368" s="13">
        <v>769</v>
      </c>
      <c r="N368" s="13" t="s">
        <v>93</v>
      </c>
      <c r="O368" s="13" t="s">
        <v>82</v>
      </c>
      <c r="P368" s="13" t="s">
        <v>102</v>
      </c>
      <c r="Q368" s="13">
        <v>9</v>
      </c>
      <c r="R368" s="13">
        <v>56</v>
      </c>
      <c r="S368" s="13">
        <v>0</v>
      </c>
      <c r="T368" s="13" t="s">
        <v>91</v>
      </c>
      <c r="U368" s="13">
        <v>130</v>
      </c>
    </row>
    <row r="369" spans="10:21" x14ac:dyDescent="0.3">
      <c r="J369" s="13" t="s">
        <v>126</v>
      </c>
      <c r="K369" s="14">
        <v>44931</v>
      </c>
      <c r="L369" s="15">
        <v>0.85637731481481483</v>
      </c>
      <c r="M369" s="13">
        <v>769</v>
      </c>
      <c r="N369" s="13" t="s">
        <v>93</v>
      </c>
      <c r="O369" s="13" t="s">
        <v>82</v>
      </c>
      <c r="P369" s="13" t="s">
        <v>90</v>
      </c>
      <c r="Q369" s="13">
        <v>7</v>
      </c>
      <c r="R369" s="13">
        <v>27</v>
      </c>
      <c r="S369" s="13">
        <v>170</v>
      </c>
      <c r="T369" s="13" t="s">
        <v>91</v>
      </c>
      <c r="U369" s="13">
        <v>130</v>
      </c>
    </row>
    <row r="370" spans="10:21" x14ac:dyDescent="0.3">
      <c r="J370" s="13" t="s">
        <v>80</v>
      </c>
      <c r="K370" s="14">
        <v>44977</v>
      </c>
      <c r="L370" s="15">
        <v>0.87370370370370365</v>
      </c>
      <c r="M370" s="13">
        <v>768</v>
      </c>
      <c r="N370" s="13" t="s">
        <v>93</v>
      </c>
      <c r="O370" s="13" t="s">
        <v>82</v>
      </c>
      <c r="P370" s="13" t="s">
        <v>104</v>
      </c>
      <c r="Q370" s="13">
        <v>10</v>
      </c>
      <c r="R370" s="13">
        <v>29</v>
      </c>
      <c r="S370" s="13">
        <v>256</v>
      </c>
      <c r="T370" s="13" t="s">
        <v>95</v>
      </c>
      <c r="U370" s="13">
        <v>65</v>
      </c>
    </row>
    <row r="371" spans="10:21" x14ac:dyDescent="0.3">
      <c r="J371" s="13" t="s">
        <v>109</v>
      </c>
      <c r="K371" s="14">
        <v>44934</v>
      </c>
      <c r="L371" s="15">
        <v>0.4994791666666667</v>
      </c>
      <c r="M371" s="13">
        <v>767</v>
      </c>
      <c r="N371" s="13" t="s">
        <v>86</v>
      </c>
      <c r="O371" s="13" t="s">
        <v>82</v>
      </c>
      <c r="P371" s="13" t="s">
        <v>83</v>
      </c>
      <c r="Q371" s="13">
        <v>5</v>
      </c>
      <c r="R371" s="13">
        <v>51</v>
      </c>
      <c r="S371" s="13">
        <v>0</v>
      </c>
      <c r="T371" s="13" t="s">
        <v>103</v>
      </c>
      <c r="U371" s="13">
        <v>72</v>
      </c>
    </row>
    <row r="372" spans="10:21" x14ac:dyDescent="0.3">
      <c r="J372" s="13" t="s">
        <v>119</v>
      </c>
      <c r="K372" s="14">
        <v>44962</v>
      </c>
      <c r="L372" s="15">
        <v>0.4770833333333333</v>
      </c>
      <c r="M372" s="13">
        <v>766</v>
      </c>
      <c r="N372" s="13" t="s">
        <v>93</v>
      </c>
      <c r="O372" s="13" t="s">
        <v>82</v>
      </c>
      <c r="P372" s="13" t="s">
        <v>99</v>
      </c>
      <c r="Q372" s="13">
        <v>8</v>
      </c>
      <c r="R372" s="13">
        <v>55</v>
      </c>
      <c r="S372" s="13">
        <v>291</v>
      </c>
      <c r="T372" s="13" t="s">
        <v>84</v>
      </c>
      <c r="U372" s="13">
        <v>250</v>
      </c>
    </row>
    <row r="373" spans="10:21" x14ac:dyDescent="0.3">
      <c r="J373" s="13" t="s">
        <v>122</v>
      </c>
      <c r="K373" s="14">
        <v>44933</v>
      </c>
      <c r="L373" s="15">
        <v>0.86664351851851851</v>
      </c>
      <c r="M373" s="13">
        <v>766</v>
      </c>
      <c r="N373" s="13" t="s">
        <v>93</v>
      </c>
      <c r="O373" s="13" t="s">
        <v>82</v>
      </c>
      <c r="P373" s="13" t="s">
        <v>104</v>
      </c>
      <c r="Q373" s="13">
        <v>10</v>
      </c>
      <c r="R373" s="13">
        <v>13</v>
      </c>
      <c r="S373" s="13">
        <v>317</v>
      </c>
      <c r="T373" s="13" t="s">
        <v>95</v>
      </c>
      <c r="U373" s="13">
        <v>65</v>
      </c>
    </row>
    <row r="374" spans="10:21" x14ac:dyDescent="0.3">
      <c r="J374" s="13" t="s">
        <v>130</v>
      </c>
      <c r="K374" s="14">
        <v>44962</v>
      </c>
      <c r="L374" s="15">
        <v>0.5224537037037037</v>
      </c>
      <c r="M374" s="13">
        <v>764</v>
      </c>
      <c r="N374" s="13" t="s">
        <v>86</v>
      </c>
      <c r="O374" s="13" t="s">
        <v>82</v>
      </c>
      <c r="P374" s="13" t="s">
        <v>115</v>
      </c>
      <c r="Q374" s="13">
        <v>6</v>
      </c>
      <c r="R374" s="13">
        <v>50</v>
      </c>
      <c r="S374" s="13">
        <v>267</v>
      </c>
      <c r="T374" s="13" t="s">
        <v>95</v>
      </c>
      <c r="U374" s="13">
        <v>65</v>
      </c>
    </row>
    <row r="375" spans="10:21" x14ac:dyDescent="0.3">
      <c r="J375" s="13" t="s">
        <v>109</v>
      </c>
      <c r="K375" s="14">
        <v>44960</v>
      </c>
      <c r="L375" s="15">
        <v>0.6260648148148148</v>
      </c>
      <c r="M375" s="13">
        <v>764</v>
      </c>
      <c r="N375" s="13" t="s">
        <v>93</v>
      </c>
      <c r="O375" s="13" t="s">
        <v>82</v>
      </c>
      <c r="P375" s="13" t="s">
        <v>102</v>
      </c>
      <c r="Q375" s="13">
        <v>9</v>
      </c>
      <c r="R375" s="13">
        <v>23</v>
      </c>
      <c r="S375" s="13">
        <v>175</v>
      </c>
      <c r="T375" s="13" t="s">
        <v>95</v>
      </c>
      <c r="U375" s="13">
        <v>65</v>
      </c>
    </row>
    <row r="376" spans="10:21" x14ac:dyDescent="0.3">
      <c r="J376" s="13" t="s">
        <v>126</v>
      </c>
      <c r="K376" s="14">
        <v>44942</v>
      </c>
      <c r="L376" s="15">
        <v>0.9400115740740741</v>
      </c>
      <c r="M376" s="13">
        <v>764</v>
      </c>
      <c r="N376" s="13" t="s">
        <v>86</v>
      </c>
      <c r="O376" s="13" t="s">
        <v>82</v>
      </c>
      <c r="P376" s="13" t="s">
        <v>90</v>
      </c>
      <c r="Q376" s="13">
        <v>9</v>
      </c>
      <c r="R376" s="13">
        <v>1</v>
      </c>
      <c r="S376" s="13">
        <v>0</v>
      </c>
      <c r="T376" s="13" t="s">
        <v>84</v>
      </c>
      <c r="U376" s="13">
        <v>250</v>
      </c>
    </row>
    <row r="377" spans="10:21" x14ac:dyDescent="0.3">
      <c r="J377" s="13" t="s">
        <v>92</v>
      </c>
      <c r="K377" s="14">
        <v>44927</v>
      </c>
      <c r="L377" s="15">
        <v>0.67277777777777781</v>
      </c>
      <c r="M377" s="13">
        <v>764</v>
      </c>
      <c r="N377" s="13" t="s">
        <v>86</v>
      </c>
      <c r="O377" s="13" t="s">
        <v>82</v>
      </c>
      <c r="P377" s="13" t="s">
        <v>87</v>
      </c>
      <c r="Q377" s="13">
        <v>5</v>
      </c>
      <c r="R377" s="13">
        <v>26</v>
      </c>
      <c r="S377" s="13">
        <v>212</v>
      </c>
      <c r="T377" s="13" t="s">
        <v>84</v>
      </c>
      <c r="U377" s="13">
        <v>250</v>
      </c>
    </row>
    <row r="378" spans="10:21" x14ac:dyDescent="0.3">
      <c r="J378" s="13" t="s">
        <v>119</v>
      </c>
      <c r="K378" s="14">
        <v>44962</v>
      </c>
      <c r="L378" s="15">
        <v>0.6790046296296296</v>
      </c>
      <c r="M378" s="13">
        <v>762</v>
      </c>
      <c r="N378" s="13" t="s">
        <v>86</v>
      </c>
      <c r="O378" s="13" t="s">
        <v>82</v>
      </c>
      <c r="P378" s="13" t="s">
        <v>104</v>
      </c>
      <c r="Q378" s="13">
        <v>10</v>
      </c>
      <c r="R378" s="13">
        <v>47</v>
      </c>
      <c r="S378" s="13">
        <v>215</v>
      </c>
      <c r="T378" s="13" t="s">
        <v>95</v>
      </c>
      <c r="U378" s="13">
        <v>65</v>
      </c>
    </row>
    <row r="379" spans="10:21" x14ac:dyDescent="0.3">
      <c r="J379" s="13" t="s">
        <v>123</v>
      </c>
      <c r="K379" s="14">
        <v>44961</v>
      </c>
      <c r="L379" s="15">
        <v>0.47405092592592596</v>
      </c>
      <c r="M379" s="13">
        <v>762</v>
      </c>
      <c r="N379" s="13" t="s">
        <v>86</v>
      </c>
      <c r="O379" s="13" t="s">
        <v>82</v>
      </c>
      <c r="P379" s="13" t="s">
        <v>102</v>
      </c>
      <c r="Q379" s="13">
        <v>10</v>
      </c>
      <c r="R379" s="13">
        <v>35</v>
      </c>
      <c r="S379" s="13">
        <v>0</v>
      </c>
      <c r="T379" s="13" t="s">
        <v>95</v>
      </c>
      <c r="U379" s="13">
        <v>65</v>
      </c>
    </row>
    <row r="380" spans="10:21" x14ac:dyDescent="0.3">
      <c r="J380" s="13" t="s">
        <v>130</v>
      </c>
      <c r="K380" s="14">
        <v>44951</v>
      </c>
      <c r="L380" s="15">
        <v>0.46628472222222223</v>
      </c>
      <c r="M380" s="13">
        <v>762</v>
      </c>
      <c r="N380" s="13" t="s">
        <v>86</v>
      </c>
      <c r="O380" s="13" t="s">
        <v>82</v>
      </c>
      <c r="P380" s="13" t="s">
        <v>104</v>
      </c>
      <c r="Q380" s="13">
        <v>10</v>
      </c>
      <c r="R380" s="13">
        <v>32</v>
      </c>
      <c r="S380" s="13">
        <v>236</v>
      </c>
      <c r="T380" s="13" t="s">
        <v>84</v>
      </c>
      <c r="U380" s="13">
        <v>250</v>
      </c>
    </row>
    <row r="381" spans="10:21" x14ac:dyDescent="0.3">
      <c r="J381" s="13" t="s">
        <v>121</v>
      </c>
      <c r="K381" s="14">
        <v>44959</v>
      </c>
      <c r="L381" s="15">
        <v>0.50790509259259264</v>
      </c>
      <c r="M381" s="13">
        <v>761</v>
      </c>
      <c r="N381" s="13" t="s">
        <v>93</v>
      </c>
      <c r="O381" s="13" t="s">
        <v>82</v>
      </c>
      <c r="P381" s="13" t="s">
        <v>115</v>
      </c>
      <c r="Q381" s="13">
        <v>10</v>
      </c>
      <c r="R381" s="13">
        <v>6</v>
      </c>
      <c r="S381" s="13">
        <v>0</v>
      </c>
      <c r="T381" s="13" t="s">
        <v>84</v>
      </c>
      <c r="U381" s="13">
        <v>250</v>
      </c>
    </row>
    <row r="382" spans="10:21" x14ac:dyDescent="0.3">
      <c r="J382" s="13" t="s">
        <v>117</v>
      </c>
      <c r="K382" s="14">
        <v>44956</v>
      </c>
      <c r="L382" s="15">
        <v>0.74530092592592589</v>
      </c>
      <c r="M382" s="13">
        <v>761</v>
      </c>
      <c r="N382" s="13" t="s">
        <v>86</v>
      </c>
      <c r="O382" s="13" t="s">
        <v>82</v>
      </c>
      <c r="P382" s="13" t="s">
        <v>87</v>
      </c>
      <c r="Q382" s="13">
        <v>8</v>
      </c>
      <c r="R382" s="13">
        <v>63</v>
      </c>
      <c r="S382" s="13">
        <v>246</v>
      </c>
      <c r="T382" s="13" t="s">
        <v>91</v>
      </c>
      <c r="U382" s="13">
        <v>130</v>
      </c>
    </row>
    <row r="383" spans="10:21" x14ac:dyDescent="0.3">
      <c r="J383" s="13" t="s">
        <v>109</v>
      </c>
      <c r="K383" s="14">
        <v>44954</v>
      </c>
      <c r="L383" s="15">
        <v>0.74990740740740736</v>
      </c>
      <c r="M383" s="13">
        <v>760</v>
      </c>
      <c r="N383" s="13" t="s">
        <v>81</v>
      </c>
      <c r="O383" s="13" t="s">
        <v>82</v>
      </c>
      <c r="P383" s="13" t="s">
        <v>83</v>
      </c>
      <c r="Q383" s="13">
        <v>10</v>
      </c>
      <c r="R383" s="13">
        <v>65</v>
      </c>
      <c r="S383" s="13">
        <v>0</v>
      </c>
      <c r="T383" s="13" t="s">
        <v>103</v>
      </c>
      <c r="U383" s="13">
        <v>72</v>
      </c>
    </row>
    <row r="384" spans="10:21" x14ac:dyDescent="0.3">
      <c r="J384" s="13" t="s">
        <v>119</v>
      </c>
      <c r="K384" s="14">
        <v>44927</v>
      </c>
      <c r="L384" s="15">
        <v>0.52994212962962961</v>
      </c>
      <c r="M384" s="13">
        <v>760</v>
      </c>
      <c r="N384" s="13" t="s">
        <v>86</v>
      </c>
      <c r="O384" s="13" t="s">
        <v>82</v>
      </c>
      <c r="P384" s="13" t="s">
        <v>99</v>
      </c>
      <c r="Q384" s="13">
        <v>8</v>
      </c>
      <c r="R384" s="13">
        <v>1</v>
      </c>
      <c r="S384" s="13">
        <v>192</v>
      </c>
      <c r="T384" s="13" t="s">
        <v>91</v>
      </c>
      <c r="U384" s="13">
        <v>130</v>
      </c>
    </row>
    <row r="385" spans="10:21" x14ac:dyDescent="0.3">
      <c r="J385" s="13" t="s">
        <v>118</v>
      </c>
      <c r="K385" s="14">
        <v>44974</v>
      </c>
      <c r="L385" s="15">
        <v>0.96107638888888891</v>
      </c>
      <c r="M385" s="13">
        <v>759</v>
      </c>
      <c r="N385" s="13" t="s">
        <v>86</v>
      </c>
      <c r="O385" s="13" t="s">
        <v>82</v>
      </c>
      <c r="P385" s="13" t="s">
        <v>104</v>
      </c>
      <c r="Q385" s="13">
        <v>6</v>
      </c>
      <c r="R385" s="13">
        <v>49</v>
      </c>
      <c r="S385" s="13">
        <v>0</v>
      </c>
      <c r="T385" s="13" t="s">
        <v>103</v>
      </c>
      <c r="U385" s="13">
        <v>72</v>
      </c>
    </row>
    <row r="386" spans="10:21" x14ac:dyDescent="0.3">
      <c r="J386" s="13" t="s">
        <v>96</v>
      </c>
      <c r="K386" s="14">
        <v>44967</v>
      </c>
      <c r="L386" s="15">
        <v>0.61950231481481477</v>
      </c>
      <c r="M386" s="13">
        <v>759</v>
      </c>
      <c r="N386" s="13" t="s">
        <v>93</v>
      </c>
      <c r="O386" s="13" t="s">
        <v>82</v>
      </c>
      <c r="P386" s="13" t="s">
        <v>83</v>
      </c>
      <c r="Q386" s="13">
        <v>8</v>
      </c>
      <c r="R386" s="13">
        <v>1</v>
      </c>
      <c r="S386" s="13">
        <v>190</v>
      </c>
      <c r="T386" s="13" t="s">
        <v>95</v>
      </c>
      <c r="U386" s="13">
        <v>65</v>
      </c>
    </row>
    <row r="387" spans="10:21" x14ac:dyDescent="0.3">
      <c r="J387" s="13" t="s">
        <v>132</v>
      </c>
      <c r="K387" s="14">
        <v>44944</v>
      </c>
      <c r="L387" s="15">
        <v>0.72979166666666673</v>
      </c>
      <c r="M387" s="13">
        <v>759</v>
      </c>
      <c r="N387" s="13" t="s">
        <v>93</v>
      </c>
      <c r="O387" s="13" t="s">
        <v>82</v>
      </c>
      <c r="P387" s="13" t="s">
        <v>94</v>
      </c>
      <c r="Q387" s="13">
        <v>10</v>
      </c>
      <c r="R387" s="13">
        <v>22</v>
      </c>
      <c r="S387" s="13">
        <v>157</v>
      </c>
      <c r="T387" s="13" t="s">
        <v>103</v>
      </c>
      <c r="U387" s="13">
        <v>72</v>
      </c>
    </row>
    <row r="388" spans="10:21" x14ac:dyDescent="0.3">
      <c r="J388" s="13" t="s">
        <v>96</v>
      </c>
      <c r="K388" s="14">
        <v>44942</v>
      </c>
      <c r="L388" s="15">
        <v>0.99100694444444448</v>
      </c>
      <c r="M388" s="13">
        <v>759</v>
      </c>
      <c r="N388" s="13" t="s">
        <v>93</v>
      </c>
      <c r="O388" s="13" t="s">
        <v>82</v>
      </c>
      <c r="P388" s="13" t="s">
        <v>97</v>
      </c>
      <c r="Q388" s="13">
        <v>5</v>
      </c>
      <c r="R388" s="13">
        <v>29</v>
      </c>
      <c r="S388" s="13">
        <v>0</v>
      </c>
      <c r="T388" s="13" t="s">
        <v>103</v>
      </c>
      <c r="U388" s="13">
        <v>72</v>
      </c>
    </row>
    <row r="389" spans="10:21" x14ac:dyDescent="0.3">
      <c r="J389" s="13" t="s">
        <v>117</v>
      </c>
      <c r="K389" s="14">
        <v>44967</v>
      </c>
      <c r="L389" s="15">
        <v>0.51041666666666663</v>
      </c>
      <c r="M389" s="13">
        <v>758</v>
      </c>
      <c r="N389" s="13" t="s">
        <v>93</v>
      </c>
      <c r="O389" s="13" t="s">
        <v>82</v>
      </c>
      <c r="P389" s="13" t="s">
        <v>104</v>
      </c>
      <c r="Q389" s="13">
        <v>8</v>
      </c>
      <c r="R389" s="13">
        <v>12</v>
      </c>
      <c r="S389" s="13">
        <v>193</v>
      </c>
      <c r="T389" s="13" t="s">
        <v>103</v>
      </c>
      <c r="U389" s="13">
        <v>72</v>
      </c>
    </row>
    <row r="390" spans="10:21" x14ac:dyDescent="0.3">
      <c r="J390" s="13" t="s">
        <v>136</v>
      </c>
      <c r="K390" s="14">
        <v>44966</v>
      </c>
      <c r="L390" s="15">
        <v>0.78427083333333336</v>
      </c>
      <c r="M390" s="13">
        <v>758</v>
      </c>
      <c r="N390" s="13" t="s">
        <v>93</v>
      </c>
      <c r="O390" s="13" t="s">
        <v>82</v>
      </c>
      <c r="P390" s="13" t="s">
        <v>87</v>
      </c>
      <c r="Q390" s="13">
        <v>9</v>
      </c>
      <c r="R390" s="13">
        <v>47</v>
      </c>
      <c r="S390" s="13">
        <v>0</v>
      </c>
      <c r="T390" s="13" t="s">
        <v>91</v>
      </c>
      <c r="U390" s="13">
        <v>130</v>
      </c>
    </row>
    <row r="391" spans="10:21" x14ac:dyDescent="0.3">
      <c r="J391" s="13" t="s">
        <v>113</v>
      </c>
      <c r="K391" s="14">
        <v>44937</v>
      </c>
      <c r="L391" s="15">
        <v>0.49428240740740742</v>
      </c>
      <c r="M391" s="13">
        <v>758</v>
      </c>
      <c r="N391" s="13" t="s">
        <v>93</v>
      </c>
      <c r="O391" s="13" t="s">
        <v>82</v>
      </c>
      <c r="P391" s="13" t="s">
        <v>87</v>
      </c>
      <c r="Q391" s="13">
        <v>9</v>
      </c>
      <c r="R391" s="13">
        <v>3</v>
      </c>
      <c r="S391" s="13">
        <v>200</v>
      </c>
      <c r="T391" s="13" t="s">
        <v>84</v>
      </c>
      <c r="U391" s="13">
        <v>250</v>
      </c>
    </row>
    <row r="392" spans="10:21" x14ac:dyDescent="0.3">
      <c r="J392" s="13" t="s">
        <v>140</v>
      </c>
      <c r="K392" s="14">
        <v>44949</v>
      </c>
      <c r="L392" s="15">
        <v>0.48650462962962965</v>
      </c>
      <c r="M392" s="13">
        <v>757</v>
      </c>
      <c r="N392" s="13" t="s">
        <v>93</v>
      </c>
      <c r="O392" s="13" t="s">
        <v>82</v>
      </c>
      <c r="P392" s="13" t="s">
        <v>115</v>
      </c>
      <c r="Q392" s="13">
        <v>10</v>
      </c>
      <c r="R392" s="13">
        <v>7</v>
      </c>
      <c r="S392" s="13">
        <v>211</v>
      </c>
      <c r="T392" s="13" t="s">
        <v>103</v>
      </c>
      <c r="U392" s="13">
        <v>72</v>
      </c>
    </row>
    <row r="393" spans="10:21" x14ac:dyDescent="0.3">
      <c r="J393" s="13" t="s">
        <v>113</v>
      </c>
      <c r="K393" s="14">
        <v>44927</v>
      </c>
      <c r="L393" s="15">
        <v>0.53004629629629629</v>
      </c>
      <c r="M393" s="13">
        <v>757</v>
      </c>
      <c r="N393" s="13" t="s">
        <v>86</v>
      </c>
      <c r="O393" s="13" t="s">
        <v>82</v>
      </c>
      <c r="P393" s="13" t="s">
        <v>90</v>
      </c>
      <c r="Q393" s="13">
        <v>8</v>
      </c>
      <c r="R393" s="13">
        <v>37</v>
      </c>
      <c r="S393" s="13">
        <v>0</v>
      </c>
      <c r="T393" s="13" t="s">
        <v>84</v>
      </c>
      <c r="U393" s="13">
        <v>250</v>
      </c>
    </row>
    <row r="394" spans="10:21" x14ac:dyDescent="0.3">
      <c r="J394" s="13" t="s">
        <v>96</v>
      </c>
      <c r="K394" s="14">
        <v>44979</v>
      </c>
      <c r="L394" s="15">
        <v>0.67688657407407404</v>
      </c>
      <c r="M394" s="13">
        <v>756</v>
      </c>
      <c r="N394" s="13" t="s">
        <v>93</v>
      </c>
      <c r="O394" s="13" t="s">
        <v>82</v>
      </c>
      <c r="P394" s="13" t="s">
        <v>105</v>
      </c>
      <c r="Q394" s="13">
        <v>9</v>
      </c>
      <c r="R394" s="13">
        <v>56</v>
      </c>
      <c r="S394" s="13">
        <v>238</v>
      </c>
      <c r="T394" s="13" t="s">
        <v>91</v>
      </c>
      <c r="U394" s="13">
        <v>130</v>
      </c>
    </row>
    <row r="395" spans="10:21" x14ac:dyDescent="0.3">
      <c r="J395" s="13" t="s">
        <v>133</v>
      </c>
      <c r="K395" s="14">
        <v>44960</v>
      </c>
      <c r="L395" s="15">
        <v>0.95126157407407408</v>
      </c>
      <c r="M395" s="13">
        <v>756</v>
      </c>
      <c r="N395" s="13" t="s">
        <v>93</v>
      </c>
      <c r="O395" s="13" t="s">
        <v>82</v>
      </c>
      <c r="P395" s="13" t="s">
        <v>99</v>
      </c>
      <c r="Q395" s="13">
        <v>6</v>
      </c>
      <c r="R395" s="13">
        <v>17</v>
      </c>
      <c r="S395" s="13">
        <v>0</v>
      </c>
      <c r="T395" s="13" t="s">
        <v>91</v>
      </c>
      <c r="U395" s="13">
        <v>130</v>
      </c>
    </row>
    <row r="396" spans="10:21" x14ac:dyDescent="0.3">
      <c r="J396" s="13" t="s">
        <v>96</v>
      </c>
      <c r="K396" s="14">
        <v>44955</v>
      </c>
      <c r="L396" s="15">
        <v>0.90612268518518524</v>
      </c>
      <c r="M396" s="13">
        <v>756</v>
      </c>
      <c r="N396" s="13" t="s">
        <v>93</v>
      </c>
      <c r="O396" s="13" t="s">
        <v>82</v>
      </c>
      <c r="P396" s="13" t="s">
        <v>90</v>
      </c>
      <c r="Q396" s="13">
        <v>5</v>
      </c>
      <c r="R396" s="13">
        <v>46</v>
      </c>
      <c r="S396" s="13">
        <v>212</v>
      </c>
      <c r="T396" s="13" t="s">
        <v>95</v>
      </c>
      <c r="U396" s="13">
        <v>65</v>
      </c>
    </row>
    <row r="397" spans="10:21" x14ac:dyDescent="0.3">
      <c r="J397" s="13" t="s">
        <v>89</v>
      </c>
      <c r="K397" s="14">
        <v>44944</v>
      </c>
      <c r="L397" s="15">
        <v>0.55636574074074074</v>
      </c>
      <c r="M397" s="13">
        <v>754</v>
      </c>
      <c r="N397" s="13" t="s">
        <v>93</v>
      </c>
      <c r="O397" s="13" t="s">
        <v>82</v>
      </c>
      <c r="P397" s="13" t="s">
        <v>99</v>
      </c>
      <c r="Q397" s="13">
        <v>8</v>
      </c>
      <c r="R397" s="13">
        <v>59</v>
      </c>
      <c r="S397" s="13">
        <v>0</v>
      </c>
      <c r="T397" s="13" t="s">
        <v>91</v>
      </c>
      <c r="U397" s="13">
        <v>130</v>
      </c>
    </row>
    <row r="398" spans="10:21" x14ac:dyDescent="0.3">
      <c r="J398" s="13" t="s">
        <v>111</v>
      </c>
      <c r="K398" s="14">
        <v>44933</v>
      </c>
      <c r="L398" s="15">
        <v>0.59414351851851854</v>
      </c>
      <c r="M398" s="13">
        <v>754</v>
      </c>
      <c r="N398" s="13" t="s">
        <v>93</v>
      </c>
      <c r="O398" s="13" t="s">
        <v>82</v>
      </c>
      <c r="P398" s="13" t="s">
        <v>83</v>
      </c>
      <c r="Q398" s="13">
        <v>9</v>
      </c>
      <c r="R398" s="13">
        <v>26</v>
      </c>
      <c r="S398" s="13">
        <v>0</v>
      </c>
      <c r="T398" s="13" t="s">
        <v>103</v>
      </c>
      <c r="U398" s="13">
        <v>72</v>
      </c>
    </row>
    <row r="399" spans="10:21" x14ac:dyDescent="0.3">
      <c r="J399" s="13" t="s">
        <v>133</v>
      </c>
      <c r="K399" s="14">
        <v>44950</v>
      </c>
      <c r="L399" s="15">
        <v>0.51787037037037031</v>
      </c>
      <c r="M399" s="13">
        <v>753</v>
      </c>
      <c r="N399" s="13" t="s">
        <v>86</v>
      </c>
      <c r="O399" s="13" t="s">
        <v>82</v>
      </c>
      <c r="P399" s="13" t="s">
        <v>104</v>
      </c>
      <c r="Q399" s="13">
        <v>9</v>
      </c>
      <c r="R399" s="13">
        <v>52</v>
      </c>
      <c r="S399" s="13">
        <v>307</v>
      </c>
      <c r="T399" s="13" t="s">
        <v>95</v>
      </c>
      <c r="U399" s="13">
        <v>65</v>
      </c>
    </row>
    <row r="400" spans="10:21" x14ac:dyDescent="0.3">
      <c r="J400" s="13" t="s">
        <v>139</v>
      </c>
      <c r="K400" s="14">
        <v>44927</v>
      </c>
      <c r="L400" s="15">
        <v>0.53954861111111108</v>
      </c>
      <c r="M400" s="13">
        <v>753</v>
      </c>
      <c r="N400" s="13" t="s">
        <v>86</v>
      </c>
      <c r="O400" s="13" t="s">
        <v>82</v>
      </c>
      <c r="P400" s="13" t="s">
        <v>105</v>
      </c>
      <c r="Q400" s="13">
        <v>8</v>
      </c>
      <c r="R400" s="13">
        <v>58</v>
      </c>
      <c r="S400" s="13">
        <v>220</v>
      </c>
      <c r="T400" s="13" t="s">
        <v>91</v>
      </c>
      <c r="U400" s="13">
        <v>130</v>
      </c>
    </row>
    <row r="401" spans="10:21" x14ac:dyDescent="0.3">
      <c r="J401" s="13" t="s">
        <v>122</v>
      </c>
      <c r="K401" s="14">
        <v>44962</v>
      </c>
      <c r="L401" s="15">
        <v>0.94482638888888892</v>
      </c>
      <c r="M401" s="13">
        <v>752</v>
      </c>
      <c r="N401" s="13" t="s">
        <v>93</v>
      </c>
      <c r="O401" s="13" t="s">
        <v>82</v>
      </c>
      <c r="P401" s="13" t="s">
        <v>87</v>
      </c>
      <c r="Q401" s="13">
        <v>6</v>
      </c>
      <c r="R401" s="13">
        <v>41</v>
      </c>
      <c r="S401" s="13">
        <v>0</v>
      </c>
      <c r="T401" s="13" t="s">
        <v>91</v>
      </c>
      <c r="U401" s="13">
        <v>130</v>
      </c>
    </row>
    <row r="402" spans="10:21" x14ac:dyDescent="0.3">
      <c r="J402" s="13" t="s">
        <v>89</v>
      </c>
      <c r="K402" s="14">
        <v>44961</v>
      </c>
      <c r="L402" s="15">
        <v>0.56736111111111109</v>
      </c>
      <c r="M402" s="13">
        <v>752</v>
      </c>
      <c r="N402" s="13" t="s">
        <v>86</v>
      </c>
      <c r="O402" s="13" t="s">
        <v>82</v>
      </c>
      <c r="P402" s="13" t="s">
        <v>90</v>
      </c>
      <c r="Q402" s="13">
        <v>6</v>
      </c>
      <c r="R402" s="13">
        <v>8</v>
      </c>
      <c r="S402" s="13">
        <v>207</v>
      </c>
      <c r="T402" s="13" t="s">
        <v>103</v>
      </c>
      <c r="U402" s="13">
        <v>72</v>
      </c>
    </row>
    <row r="403" spans="10:21" x14ac:dyDescent="0.3">
      <c r="J403" s="13" t="s">
        <v>114</v>
      </c>
      <c r="K403" s="14">
        <v>44964</v>
      </c>
      <c r="L403" s="15">
        <v>0.91278935185185184</v>
      </c>
      <c r="M403" s="13">
        <v>751</v>
      </c>
      <c r="N403" s="13" t="s">
        <v>93</v>
      </c>
      <c r="O403" s="13" t="s">
        <v>82</v>
      </c>
      <c r="P403" s="13" t="s">
        <v>94</v>
      </c>
      <c r="Q403" s="13">
        <v>5</v>
      </c>
      <c r="R403" s="13">
        <v>48</v>
      </c>
      <c r="S403" s="13">
        <v>135</v>
      </c>
      <c r="T403" s="13" t="s">
        <v>91</v>
      </c>
      <c r="U403" s="13">
        <v>130</v>
      </c>
    </row>
    <row r="404" spans="10:21" x14ac:dyDescent="0.3">
      <c r="J404" s="13" t="s">
        <v>110</v>
      </c>
      <c r="K404" s="14">
        <v>44947</v>
      </c>
      <c r="L404" s="15">
        <v>0.81679398148148152</v>
      </c>
      <c r="M404" s="13">
        <v>751</v>
      </c>
      <c r="N404" s="13" t="s">
        <v>86</v>
      </c>
      <c r="O404" s="13" t="s">
        <v>82</v>
      </c>
      <c r="P404" s="13" t="s">
        <v>104</v>
      </c>
      <c r="Q404" s="13">
        <v>10</v>
      </c>
      <c r="R404" s="13">
        <v>14</v>
      </c>
      <c r="S404" s="13">
        <v>0</v>
      </c>
      <c r="T404" s="13" t="s">
        <v>103</v>
      </c>
      <c r="U404" s="13">
        <v>72</v>
      </c>
    </row>
    <row r="405" spans="10:21" x14ac:dyDescent="0.3">
      <c r="J405" s="13" t="s">
        <v>116</v>
      </c>
      <c r="K405" s="14">
        <v>44942</v>
      </c>
      <c r="L405" s="15">
        <v>0.85998842592592595</v>
      </c>
      <c r="M405" s="13">
        <v>751</v>
      </c>
      <c r="N405" s="13" t="s">
        <v>86</v>
      </c>
      <c r="O405" s="13" t="s">
        <v>82</v>
      </c>
      <c r="P405" s="13" t="s">
        <v>90</v>
      </c>
      <c r="Q405" s="13">
        <v>10</v>
      </c>
      <c r="R405" s="13">
        <v>3</v>
      </c>
      <c r="S405" s="13">
        <v>0</v>
      </c>
      <c r="T405" s="13" t="s">
        <v>88</v>
      </c>
      <c r="U405" s="13">
        <v>60</v>
      </c>
    </row>
    <row r="406" spans="10:21" x14ac:dyDescent="0.3">
      <c r="J406" s="13" t="s">
        <v>113</v>
      </c>
      <c r="K406" s="14">
        <v>44941</v>
      </c>
      <c r="L406" s="15">
        <v>0.73253472222222227</v>
      </c>
      <c r="M406" s="13">
        <v>751</v>
      </c>
      <c r="N406" s="13" t="s">
        <v>86</v>
      </c>
      <c r="O406" s="13" t="s">
        <v>82</v>
      </c>
      <c r="P406" s="13" t="s">
        <v>90</v>
      </c>
      <c r="Q406" s="13">
        <v>10</v>
      </c>
      <c r="R406" s="13">
        <v>9</v>
      </c>
      <c r="S406" s="13">
        <v>256</v>
      </c>
      <c r="T406" s="13" t="s">
        <v>84</v>
      </c>
      <c r="U406" s="13">
        <v>250</v>
      </c>
    </row>
    <row r="407" spans="10:21" x14ac:dyDescent="0.3">
      <c r="J407" s="13" t="s">
        <v>124</v>
      </c>
      <c r="K407" s="14">
        <v>44982</v>
      </c>
      <c r="L407" s="15">
        <v>0.92093749999999996</v>
      </c>
      <c r="M407" s="13">
        <v>750</v>
      </c>
      <c r="N407" s="13" t="s">
        <v>86</v>
      </c>
      <c r="O407" s="13" t="s">
        <v>82</v>
      </c>
      <c r="P407" s="13" t="s">
        <v>83</v>
      </c>
      <c r="Q407" s="13">
        <v>10</v>
      </c>
      <c r="R407" s="13">
        <v>45</v>
      </c>
      <c r="S407" s="13">
        <v>0</v>
      </c>
      <c r="T407" s="13" t="s">
        <v>103</v>
      </c>
      <c r="U407" s="13">
        <v>72</v>
      </c>
    </row>
    <row r="408" spans="10:21" x14ac:dyDescent="0.3">
      <c r="J408" s="13" t="s">
        <v>80</v>
      </c>
      <c r="K408" s="14">
        <v>44941</v>
      </c>
      <c r="L408" s="15">
        <v>0.53643518518518518</v>
      </c>
      <c r="M408" s="13">
        <v>749</v>
      </c>
      <c r="N408" s="13" t="s">
        <v>86</v>
      </c>
      <c r="O408" s="13" t="s">
        <v>82</v>
      </c>
      <c r="P408" s="13" t="s">
        <v>105</v>
      </c>
      <c r="Q408" s="13">
        <v>8</v>
      </c>
      <c r="R408" s="13">
        <v>7</v>
      </c>
      <c r="S408" s="13">
        <v>254</v>
      </c>
      <c r="T408" s="13" t="s">
        <v>95</v>
      </c>
      <c r="U408" s="13">
        <v>65</v>
      </c>
    </row>
    <row r="409" spans="10:21" x14ac:dyDescent="0.3">
      <c r="J409" s="13" t="s">
        <v>116</v>
      </c>
      <c r="K409" s="14">
        <v>44982</v>
      </c>
      <c r="L409" s="15">
        <v>0.8275231481481482</v>
      </c>
      <c r="M409" s="13">
        <v>747</v>
      </c>
      <c r="N409" s="13" t="s">
        <v>93</v>
      </c>
      <c r="O409" s="13" t="s">
        <v>82</v>
      </c>
      <c r="P409" s="13" t="s">
        <v>102</v>
      </c>
      <c r="Q409" s="13">
        <v>10</v>
      </c>
      <c r="R409" s="13">
        <v>37</v>
      </c>
      <c r="S409" s="13">
        <v>0</v>
      </c>
      <c r="T409" s="13" t="s">
        <v>88</v>
      </c>
      <c r="U409" s="13">
        <v>60</v>
      </c>
    </row>
    <row r="410" spans="10:21" x14ac:dyDescent="0.3">
      <c r="J410" s="13" t="s">
        <v>136</v>
      </c>
      <c r="K410" s="14">
        <v>44960</v>
      </c>
      <c r="L410" s="15">
        <v>0.54575231481481479</v>
      </c>
      <c r="M410" s="13">
        <v>746</v>
      </c>
      <c r="N410" s="13" t="s">
        <v>93</v>
      </c>
      <c r="O410" s="13" t="s">
        <v>82</v>
      </c>
      <c r="P410" s="13" t="s">
        <v>97</v>
      </c>
      <c r="Q410" s="13">
        <v>9</v>
      </c>
      <c r="R410" s="13">
        <v>55</v>
      </c>
      <c r="S410" s="13">
        <v>179</v>
      </c>
      <c r="T410" s="13" t="s">
        <v>84</v>
      </c>
      <c r="U410" s="13">
        <v>250</v>
      </c>
    </row>
    <row r="411" spans="10:21" x14ac:dyDescent="0.3">
      <c r="J411" s="13" t="s">
        <v>119</v>
      </c>
      <c r="K411" s="14">
        <v>44937</v>
      </c>
      <c r="L411" s="15">
        <v>0.75457175925925923</v>
      </c>
      <c r="M411" s="13">
        <v>746</v>
      </c>
      <c r="N411" s="13" t="s">
        <v>93</v>
      </c>
      <c r="O411" s="13" t="s">
        <v>82</v>
      </c>
      <c r="P411" s="13" t="s">
        <v>97</v>
      </c>
      <c r="Q411" s="13">
        <v>8</v>
      </c>
      <c r="R411" s="13">
        <v>48</v>
      </c>
      <c r="S411" s="13">
        <v>0</v>
      </c>
      <c r="T411" s="13" t="s">
        <v>95</v>
      </c>
      <c r="U411" s="13">
        <v>65</v>
      </c>
    </row>
    <row r="412" spans="10:21" x14ac:dyDescent="0.3">
      <c r="J412" s="13" t="s">
        <v>133</v>
      </c>
      <c r="K412" s="14">
        <v>44973</v>
      </c>
      <c r="L412" s="15">
        <v>0.68447916666666664</v>
      </c>
      <c r="M412" s="13">
        <v>745</v>
      </c>
      <c r="N412" s="13" t="s">
        <v>86</v>
      </c>
      <c r="O412" s="13" t="s">
        <v>82</v>
      </c>
      <c r="P412" s="13" t="s">
        <v>115</v>
      </c>
      <c r="Q412" s="13">
        <v>9</v>
      </c>
      <c r="R412" s="13">
        <v>60</v>
      </c>
      <c r="S412" s="13">
        <v>0</v>
      </c>
      <c r="T412" s="13" t="s">
        <v>103</v>
      </c>
      <c r="U412" s="13">
        <v>72</v>
      </c>
    </row>
    <row r="413" spans="10:21" x14ac:dyDescent="0.3">
      <c r="J413" s="13" t="s">
        <v>110</v>
      </c>
      <c r="K413" s="14">
        <v>44959</v>
      </c>
      <c r="L413" s="15">
        <v>0.97252314814814822</v>
      </c>
      <c r="M413" s="13">
        <v>745</v>
      </c>
      <c r="N413" s="13" t="s">
        <v>81</v>
      </c>
      <c r="O413" s="13" t="s">
        <v>82</v>
      </c>
      <c r="P413" s="13" t="s">
        <v>90</v>
      </c>
      <c r="Q413" s="13">
        <v>9</v>
      </c>
      <c r="R413" s="13">
        <v>14</v>
      </c>
      <c r="S413" s="13">
        <v>0</v>
      </c>
      <c r="T413" s="13" t="s">
        <v>84</v>
      </c>
      <c r="U413" s="13">
        <v>250</v>
      </c>
    </row>
    <row r="414" spans="10:21" x14ac:dyDescent="0.3">
      <c r="J414" s="13" t="s">
        <v>98</v>
      </c>
      <c r="K414" s="14">
        <v>44973</v>
      </c>
      <c r="L414" s="15">
        <v>0.48277777777777775</v>
      </c>
      <c r="M414" s="13">
        <v>744</v>
      </c>
      <c r="N414" s="13" t="s">
        <v>93</v>
      </c>
      <c r="O414" s="13" t="s">
        <v>82</v>
      </c>
      <c r="P414" s="13" t="s">
        <v>105</v>
      </c>
      <c r="Q414" s="13">
        <v>5</v>
      </c>
      <c r="R414" s="13">
        <v>23</v>
      </c>
      <c r="S414" s="13">
        <v>0</v>
      </c>
      <c r="T414" s="13" t="s">
        <v>91</v>
      </c>
      <c r="U414" s="13">
        <v>130</v>
      </c>
    </row>
    <row r="415" spans="10:21" x14ac:dyDescent="0.3">
      <c r="J415" s="13" t="s">
        <v>122</v>
      </c>
      <c r="K415" s="14">
        <v>44932</v>
      </c>
      <c r="L415" s="15">
        <v>0.51820601851851855</v>
      </c>
      <c r="M415" s="13">
        <v>744</v>
      </c>
      <c r="N415" s="13" t="s">
        <v>93</v>
      </c>
      <c r="O415" s="13" t="s">
        <v>82</v>
      </c>
      <c r="P415" s="13" t="s">
        <v>99</v>
      </c>
      <c r="Q415" s="13">
        <v>5</v>
      </c>
      <c r="R415" s="13">
        <v>25</v>
      </c>
      <c r="S415" s="13">
        <v>0</v>
      </c>
      <c r="T415" s="13" t="s">
        <v>95</v>
      </c>
      <c r="U415" s="13">
        <v>65</v>
      </c>
    </row>
    <row r="416" spans="10:21" x14ac:dyDescent="0.3">
      <c r="J416" s="13" t="s">
        <v>139</v>
      </c>
      <c r="K416" s="14">
        <v>44937</v>
      </c>
      <c r="L416" s="15">
        <v>0.7776967592592593</v>
      </c>
      <c r="M416" s="13">
        <v>743</v>
      </c>
      <c r="N416" s="13" t="s">
        <v>93</v>
      </c>
      <c r="O416" s="13" t="s">
        <v>82</v>
      </c>
      <c r="P416" s="13" t="s">
        <v>115</v>
      </c>
      <c r="Q416" s="13">
        <v>8</v>
      </c>
      <c r="R416" s="13">
        <v>33</v>
      </c>
      <c r="S416" s="13">
        <v>232</v>
      </c>
      <c r="T416" s="13" t="s">
        <v>103</v>
      </c>
      <c r="U416" s="13">
        <v>72</v>
      </c>
    </row>
    <row r="417" spans="10:21" x14ac:dyDescent="0.3">
      <c r="J417" s="13" t="s">
        <v>98</v>
      </c>
      <c r="K417" s="14">
        <v>44966</v>
      </c>
      <c r="L417" s="15">
        <v>0.80297453703703703</v>
      </c>
      <c r="M417" s="13">
        <v>742</v>
      </c>
      <c r="N417" s="13" t="s">
        <v>93</v>
      </c>
      <c r="O417" s="13" t="s">
        <v>82</v>
      </c>
      <c r="P417" s="13" t="s">
        <v>90</v>
      </c>
      <c r="Q417" s="13">
        <v>5</v>
      </c>
      <c r="R417" s="13">
        <v>61</v>
      </c>
      <c r="S417" s="13">
        <v>0</v>
      </c>
      <c r="T417" s="13" t="s">
        <v>103</v>
      </c>
      <c r="U417" s="13">
        <v>72</v>
      </c>
    </row>
    <row r="418" spans="10:21" x14ac:dyDescent="0.3">
      <c r="J418" s="13" t="s">
        <v>126</v>
      </c>
      <c r="K418" s="14">
        <v>44942</v>
      </c>
      <c r="L418" s="15">
        <v>0.61398148148148146</v>
      </c>
      <c r="M418" s="13">
        <v>742</v>
      </c>
      <c r="N418" s="13" t="s">
        <v>93</v>
      </c>
      <c r="O418" s="13" t="s">
        <v>82</v>
      </c>
      <c r="P418" s="13" t="s">
        <v>104</v>
      </c>
      <c r="Q418" s="13">
        <v>10</v>
      </c>
      <c r="R418" s="13">
        <v>33</v>
      </c>
      <c r="S418" s="13">
        <v>0</v>
      </c>
      <c r="T418" s="13" t="s">
        <v>91</v>
      </c>
      <c r="U418" s="13">
        <v>130</v>
      </c>
    </row>
    <row r="419" spans="10:21" x14ac:dyDescent="0.3">
      <c r="J419" s="13" t="s">
        <v>108</v>
      </c>
      <c r="K419" s="14">
        <v>44958</v>
      </c>
      <c r="L419" s="15">
        <v>0.54299768518518521</v>
      </c>
      <c r="M419" s="13">
        <v>741</v>
      </c>
      <c r="N419" s="13" t="s">
        <v>93</v>
      </c>
      <c r="O419" s="13" t="s">
        <v>101</v>
      </c>
      <c r="P419" s="13" t="s">
        <v>102</v>
      </c>
      <c r="Q419" s="13">
        <v>5</v>
      </c>
      <c r="R419" s="13">
        <v>65</v>
      </c>
      <c r="S419" s="13">
        <v>0</v>
      </c>
      <c r="T419" s="13" t="s">
        <v>95</v>
      </c>
      <c r="U419" s="13">
        <v>65</v>
      </c>
    </row>
    <row r="420" spans="10:21" x14ac:dyDescent="0.3">
      <c r="J420" s="13" t="s">
        <v>117</v>
      </c>
      <c r="K420" s="14">
        <v>44977</v>
      </c>
      <c r="L420" s="15">
        <v>0.5370138888888889</v>
      </c>
      <c r="M420" s="13">
        <v>741</v>
      </c>
      <c r="N420" s="13" t="s">
        <v>81</v>
      </c>
      <c r="O420" s="13" t="s">
        <v>82</v>
      </c>
      <c r="P420" s="13" t="s">
        <v>102</v>
      </c>
      <c r="Q420" s="13">
        <v>10</v>
      </c>
      <c r="R420" s="13">
        <v>22</v>
      </c>
      <c r="S420" s="13">
        <v>0</v>
      </c>
      <c r="T420" s="13" t="s">
        <v>103</v>
      </c>
      <c r="U420" s="13">
        <v>72</v>
      </c>
    </row>
    <row r="421" spans="10:21" x14ac:dyDescent="0.3">
      <c r="J421" s="13" t="s">
        <v>80</v>
      </c>
      <c r="K421" s="14">
        <v>44950</v>
      </c>
      <c r="L421" s="15">
        <v>0.53089120370370368</v>
      </c>
      <c r="M421" s="13">
        <v>740</v>
      </c>
      <c r="N421" s="13" t="s">
        <v>93</v>
      </c>
      <c r="O421" s="13" t="s">
        <v>101</v>
      </c>
      <c r="P421" s="13" t="s">
        <v>105</v>
      </c>
      <c r="Q421" s="13">
        <v>10</v>
      </c>
      <c r="R421" s="13">
        <v>6</v>
      </c>
      <c r="S421" s="13">
        <v>0</v>
      </c>
      <c r="T421" s="13" t="s">
        <v>88</v>
      </c>
      <c r="U421" s="13">
        <v>60</v>
      </c>
    </row>
    <row r="422" spans="10:21" x14ac:dyDescent="0.3">
      <c r="J422" s="13" t="s">
        <v>92</v>
      </c>
      <c r="K422" s="14">
        <v>44954</v>
      </c>
      <c r="L422" s="15">
        <v>0.47244212962962967</v>
      </c>
      <c r="M422" s="13">
        <v>740</v>
      </c>
      <c r="N422" s="13" t="s">
        <v>86</v>
      </c>
      <c r="O422" s="13" t="s">
        <v>82</v>
      </c>
      <c r="P422" s="13" t="s">
        <v>94</v>
      </c>
      <c r="Q422" s="13">
        <v>6</v>
      </c>
      <c r="R422" s="13">
        <v>14</v>
      </c>
      <c r="S422" s="13">
        <v>238</v>
      </c>
      <c r="T422" s="13" t="s">
        <v>88</v>
      </c>
      <c r="U422" s="13">
        <v>60</v>
      </c>
    </row>
    <row r="423" spans="10:21" x14ac:dyDescent="0.3">
      <c r="J423" s="13" t="s">
        <v>80</v>
      </c>
      <c r="K423" s="14">
        <v>44940</v>
      </c>
      <c r="L423" s="15">
        <v>0.75719907407407405</v>
      </c>
      <c r="M423" s="13">
        <v>740</v>
      </c>
      <c r="N423" s="13" t="s">
        <v>93</v>
      </c>
      <c r="O423" s="13" t="s">
        <v>82</v>
      </c>
      <c r="P423" s="13" t="s">
        <v>99</v>
      </c>
      <c r="Q423" s="13">
        <v>5</v>
      </c>
      <c r="R423" s="13">
        <v>58</v>
      </c>
      <c r="S423" s="13">
        <v>0</v>
      </c>
      <c r="T423" s="13" t="s">
        <v>84</v>
      </c>
      <c r="U423" s="13">
        <v>250</v>
      </c>
    </row>
    <row r="424" spans="10:21" x14ac:dyDescent="0.3">
      <c r="J424" s="13" t="s">
        <v>138</v>
      </c>
      <c r="K424" s="14">
        <v>44982</v>
      </c>
      <c r="L424" s="15">
        <v>0.99959490740740742</v>
      </c>
      <c r="M424" s="13">
        <v>738</v>
      </c>
      <c r="N424" s="13" t="s">
        <v>86</v>
      </c>
      <c r="O424" s="13" t="s">
        <v>82</v>
      </c>
      <c r="P424" s="13" t="s">
        <v>90</v>
      </c>
      <c r="Q424" s="13">
        <v>9</v>
      </c>
      <c r="R424" s="13">
        <v>4</v>
      </c>
      <c r="S424" s="13">
        <v>0</v>
      </c>
      <c r="T424" s="13" t="s">
        <v>91</v>
      </c>
      <c r="U424" s="13">
        <v>130</v>
      </c>
    </row>
    <row r="425" spans="10:21" x14ac:dyDescent="0.3">
      <c r="J425" s="13" t="s">
        <v>117</v>
      </c>
      <c r="K425" s="14">
        <v>44961</v>
      </c>
      <c r="L425" s="15">
        <v>0.52259259259259261</v>
      </c>
      <c r="M425" s="13">
        <v>738</v>
      </c>
      <c r="N425" s="13" t="s">
        <v>93</v>
      </c>
      <c r="O425" s="13" t="s">
        <v>82</v>
      </c>
      <c r="P425" s="13" t="s">
        <v>94</v>
      </c>
      <c r="Q425" s="13">
        <v>6</v>
      </c>
      <c r="R425" s="13">
        <v>18</v>
      </c>
      <c r="S425" s="13">
        <v>0</v>
      </c>
      <c r="T425" s="13" t="s">
        <v>84</v>
      </c>
      <c r="U425" s="13">
        <v>250</v>
      </c>
    </row>
    <row r="426" spans="10:21" x14ac:dyDescent="0.3">
      <c r="J426" s="13" t="s">
        <v>131</v>
      </c>
      <c r="K426" s="14">
        <v>44958</v>
      </c>
      <c r="L426" s="15">
        <v>0.8588541666666667</v>
      </c>
      <c r="M426" s="13">
        <v>737</v>
      </c>
      <c r="N426" s="13" t="s">
        <v>86</v>
      </c>
      <c r="O426" s="13" t="s">
        <v>82</v>
      </c>
      <c r="P426" s="13" t="s">
        <v>83</v>
      </c>
      <c r="Q426" s="13">
        <v>6</v>
      </c>
      <c r="R426" s="13">
        <v>41</v>
      </c>
      <c r="S426" s="13">
        <v>153</v>
      </c>
      <c r="T426" s="13" t="s">
        <v>103</v>
      </c>
      <c r="U426" s="13">
        <v>72</v>
      </c>
    </row>
    <row r="427" spans="10:21" x14ac:dyDescent="0.3">
      <c r="J427" s="13" t="s">
        <v>133</v>
      </c>
      <c r="K427" s="14">
        <v>44948</v>
      </c>
      <c r="L427" s="15">
        <v>0.96763888888888883</v>
      </c>
      <c r="M427" s="13">
        <v>737</v>
      </c>
      <c r="N427" s="13" t="s">
        <v>86</v>
      </c>
      <c r="O427" s="13" t="s">
        <v>82</v>
      </c>
      <c r="P427" s="13" t="s">
        <v>83</v>
      </c>
      <c r="Q427" s="13">
        <v>8</v>
      </c>
      <c r="R427" s="13">
        <v>50</v>
      </c>
      <c r="S427" s="13">
        <v>0</v>
      </c>
      <c r="T427" s="13" t="s">
        <v>91</v>
      </c>
      <c r="U427" s="13">
        <v>130</v>
      </c>
    </row>
    <row r="428" spans="10:21" x14ac:dyDescent="0.3">
      <c r="J428" s="13" t="s">
        <v>130</v>
      </c>
      <c r="K428" s="14">
        <v>44979</v>
      </c>
      <c r="L428" s="15">
        <v>0.52292824074074074</v>
      </c>
      <c r="M428" s="13">
        <v>736</v>
      </c>
      <c r="N428" s="13" t="s">
        <v>81</v>
      </c>
      <c r="O428" s="13" t="s">
        <v>82</v>
      </c>
      <c r="P428" s="13" t="s">
        <v>102</v>
      </c>
      <c r="Q428" s="13">
        <v>7</v>
      </c>
      <c r="R428" s="13">
        <v>35</v>
      </c>
      <c r="S428" s="13">
        <v>0</v>
      </c>
      <c r="T428" s="13" t="s">
        <v>91</v>
      </c>
      <c r="U428" s="13">
        <v>130</v>
      </c>
    </row>
    <row r="429" spans="10:21" x14ac:dyDescent="0.3">
      <c r="J429" s="13" t="s">
        <v>125</v>
      </c>
      <c r="K429" s="14">
        <v>44962</v>
      </c>
      <c r="L429" s="15">
        <v>0.85833333333333339</v>
      </c>
      <c r="M429" s="13">
        <v>736</v>
      </c>
      <c r="N429" s="13" t="s">
        <v>86</v>
      </c>
      <c r="O429" s="13" t="s">
        <v>82</v>
      </c>
      <c r="P429" s="13" t="s">
        <v>94</v>
      </c>
      <c r="Q429" s="13">
        <v>7</v>
      </c>
      <c r="R429" s="13">
        <v>62</v>
      </c>
      <c r="S429" s="13">
        <v>204</v>
      </c>
      <c r="T429" s="13" t="s">
        <v>103</v>
      </c>
      <c r="U429" s="13">
        <v>72</v>
      </c>
    </row>
    <row r="430" spans="10:21" x14ac:dyDescent="0.3">
      <c r="J430" s="13" t="s">
        <v>107</v>
      </c>
      <c r="K430" s="14">
        <v>44951</v>
      </c>
      <c r="L430" s="15">
        <v>0.48347222222222225</v>
      </c>
      <c r="M430" s="13">
        <v>736</v>
      </c>
      <c r="N430" s="13" t="s">
        <v>86</v>
      </c>
      <c r="O430" s="13" t="s">
        <v>82</v>
      </c>
      <c r="P430" s="13" t="s">
        <v>90</v>
      </c>
      <c r="Q430" s="13">
        <v>6</v>
      </c>
      <c r="R430" s="13">
        <v>54</v>
      </c>
      <c r="S430" s="13">
        <v>304</v>
      </c>
      <c r="T430" s="13" t="s">
        <v>95</v>
      </c>
      <c r="U430" s="13">
        <v>65</v>
      </c>
    </row>
    <row r="431" spans="10:21" x14ac:dyDescent="0.3">
      <c r="J431" s="13" t="s">
        <v>118</v>
      </c>
      <c r="K431" s="14">
        <v>44932</v>
      </c>
      <c r="L431" s="15">
        <v>0.80418981481481477</v>
      </c>
      <c r="M431" s="13">
        <v>736</v>
      </c>
      <c r="N431" s="13" t="s">
        <v>86</v>
      </c>
      <c r="O431" s="13" t="s">
        <v>82</v>
      </c>
      <c r="P431" s="13" t="s">
        <v>99</v>
      </c>
      <c r="Q431" s="13">
        <v>9</v>
      </c>
      <c r="R431" s="13">
        <v>49</v>
      </c>
      <c r="S431" s="13">
        <v>254</v>
      </c>
      <c r="T431" s="13" t="s">
        <v>84</v>
      </c>
      <c r="U431" s="13">
        <v>250</v>
      </c>
    </row>
    <row r="432" spans="10:21" x14ac:dyDescent="0.3">
      <c r="J432" s="13" t="s">
        <v>80</v>
      </c>
      <c r="K432" s="14">
        <v>44958</v>
      </c>
      <c r="L432" s="15">
        <v>0</v>
      </c>
      <c r="M432" s="13">
        <v>735</v>
      </c>
      <c r="N432" s="13" t="s">
        <v>93</v>
      </c>
      <c r="O432" s="13" t="s">
        <v>82</v>
      </c>
      <c r="P432" s="13" t="s">
        <v>94</v>
      </c>
      <c r="Q432" s="13">
        <v>9</v>
      </c>
      <c r="R432" s="13">
        <v>45</v>
      </c>
      <c r="S432" s="13">
        <v>0</v>
      </c>
      <c r="T432" s="13" t="s">
        <v>88</v>
      </c>
      <c r="U432" s="13">
        <v>60</v>
      </c>
    </row>
    <row r="433" spans="10:21" x14ac:dyDescent="0.3">
      <c r="J433" s="13" t="s">
        <v>124</v>
      </c>
      <c r="K433" s="14">
        <v>44971</v>
      </c>
      <c r="L433" s="15">
        <v>0.68186342592592597</v>
      </c>
      <c r="M433" s="13">
        <v>734</v>
      </c>
      <c r="N433" s="13" t="s">
        <v>86</v>
      </c>
      <c r="O433" s="13" t="s">
        <v>82</v>
      </c>
      <c r="P433" s="13" t="s">
        <v>99</v>
      </c>
      <c r="Q433" s="13">
        <v>10</v>
      </c>
      <c r="R433" s="13">
        <v>6</v>
      </c>
      <c r="S433" s="13">
        <v>214</v>
      </c>
      <c r="T433" s="13" t="s">
        <v>112</v>
      </c>
      <c r="U433" s="13">
        <v>95</v>
      </c>
    </row>
    <row r="434" spans="10:21" x14ac:dyDescent="0.3">
      <c r="J434" s="13" t="s">
        <v>122</v>
      </c>
      <c r="K434" s="14">
        <v>44944</v>
      </c>
      <c r="L434" s="15">
        <v>0.90872685185185187</v>
      </c>
      <c r="M434" s="13">
        <v>734</v>
      </c>
      <c r="N434" s="13" t="s">
        <v>93</v>
      </c>
      <c r="O434" s="13" t="s">
        <v>82</v>
      </c>
      <c r="P434" s="13" t="s">
        <v>99</v>
      </c>
      <c r="Q434" s="13">
        <v>8</v>
      </c>
      <c r="R434" s="13">
        <v>60</v>
      </c>
      <c r="S434" s="13">
        <v>248</v>
      </c>
      <c r="T434" s="13" t="s">
        <v>84</v>
      </c>
      <c r="U434" s="13">
        <v>250</v>
      </c>
    </row>
    <row r="435" spans="10:21" x14ac:dyDescent="0.3">
      <c r="J435" s="13" t="s">
        <v>128</v>
      </c>
      <c r="K435" s="14">
        <v>44942</v>
      </c>
      <c r="L435" s="15">
        <v>0.88907407407407402</v>
      </c>
      <c r="M435" s="13">
        <v>734</v>
      </c>
      <c r="N435" s="13" t="s">
        <v>93</v>
      </c>
      <c r="O435" s="13" t="s">
        <v>82</v>
      </c>
      <c r="P435" s="13" t="s">
        <v>105</v>
      </c>
      <c r="Q435" s="13">
        <v>7</v>
      </c>
      <c r="R435" s="13">
        <v>5</v>
      </c>
      <c r="S435" s="13">
        <v>0</v>
      </c>
      <c r="T435" s="13" t="s">
        <v>84</v>
      </c>
      <c r="U435" s="13">
        <v>250</v>
      </c>
    </row>
    <row r="436" spans="10:21" x14ac:dyDescent="0.3">
      <c r="J436" s="13" t="s">
        <v>80</v>
      </c>
      <c r="K436" s="14">
        <v>44964</v>
      </c>
      <c r="L436" s="15">
        <v>0.81252314814814808</v>
      </c>
      <c r="M436" s="13">
        <v>733</v>
      </c>
      <c r="N436" s="13" t="s">
        <v>93</v>
      </c>
      <c r="O436" s="13" t="s">
        <v>82</v>
      </c>
      <c r="P436" s="13" t="s">
        <v>99</v>
      </c>
      <c r="Q436" s="13">
        <v>9</v>
      </c>
      <c r="R436" s="13">
        <v>58</v>
      </c>
      <c r="S436" s="13">
        <v>0</v>
      </c>
      <c r="T436" s="13" t="s">
        <v>91</v>
      </c>
      <c r="U436" s="13">
        <v>130</v>
      </c>
    </row>
    <row r="437" spans="10:21" x14ac:dyDescent="0.3">
      <c r="J437" s="13" t="s">
        <v>132</v>
      </c>
      <c r="K437" s="14">
        <v>44933</v>
      </c>
      <c r="L437" s="15">
        <v>0.94097222222222221</v>
      </c>
      <c r="M437" s="13">
        <v>732</v>
      </c>
      <c r="N437" s="13" t="s">
        <v>93</v>
      </c>
      <c r="O437" s="13" t="s">
        <v>101</v>
      </c>
      <c r="P437" s="13" t="s">
        <v>104</v>
      </c>
      <c r="Q437" s="13">
        <v>7</v>
      </c>
      <c r="R437" s="13">
        <v>33</v>
      </c>
      <c r="S437" s="13">
        <v>0</v>
      </c>
      <c r="T437" s="13" t="s">
        <v>88</v>
      </c>
      <c r="U437" s="13">
        <v>60</v>
      </c>
    </row>
    <row r="438" spans="10:21" x14ac:dyDescent="0.3">
      <c r="J438" s="13" t="s">
        <v>138</v>
      </c>
      <c r="K438" s="14">
        <v>44982</v>
      </c>
      <c r="L438" s="15">
        <v>0.65467592592592594</v>
      </c>
      <c r="M438" s="13">
        <v>731</v>
      </c>
      <c r="N438" s="13" t="s">
        <v>93</v>
      </c>
      <c r="O438" s="13" t="s">
        <v>82</v>
      </c>
      <c r="P438" s="13" t="s">
        <v>90</v>
      </c>
      <c r="Q438" s="13">
        <v>9</v>
      </c>
      <c r="R438" s="13">
        <v>41</v>
      </c>
      <c r="S438" s="13">
        <v>0</v>
      </c>
      <c r="T438" s="13" t="s">
        <v>84</v>
      </c>
      <c r="U438" s="13">
        <v>250</v>
      </c>
    </row>
    <row r="439" spans="10:21" x14ac:dyDescent="0.3">
      <c r="J439" s="13" t="s">
        <v>100</v>
      </c>
      <c r="K439" s="14">
        <v>44968</v>
      </c>
      <c r="L439" s="15">
        <v>0.54317129629629635</v>
      </c>
      <c r="M439" s="13">
        <v>731</v>
      </c>
      <c r="N439" s="13" t="s">
        <v>93</v>
      </c>
      <c r="O439" s="13" t="s">
        <v>82</v>
      </c>
      <c r="P439" s="13" t="s">
        <v>104</v>
      </c>
      <c r="Q439" s="13">
        <v>8</v>
      </c>
      <c r="R439" s="13">
        <v>1</v>
      </c>
      <c r="S439" s="13">
        <v>0</v>
      </c>
      <c r="T439" s="13" t="s">
        <v>103</v>
      </c>
      <c r="U439" s="13">
        <v>72</v>
      </c>
    </row>
    <row r="440" spans="10:21" x14ac:dyDescent="0.3">
      <c r="J440" s="13" t="s">
        <v>110</v>
      </c>
      <c r="K440" s="14">
        <v>44977</v>
      </c>
      <c r="L440" s="15">
        <v>0.8053703703703704</v>
      </c>
      <c r="M440" s="13">
        <v>728</v>
      </c>
      <c r="N440" s="13" t="s">
        <v>86</v>
      </c>
      <c r="O440" s="13" t="s">
        <v>82</v>
      </c>
      <c r="P440" s="13" t="s">
        <v>97</v>
      </c>
      <c r="Q440" s="13">
        <v>9</v>
      </c>
      <c r="R440" s="13">
        <v>46</v>
      </c>
      <c r="S440" s="13">
        <v>0</v>
      </c>
      <c r="T440" s="13" t="s">
        <v>84</v>
      </c>
      <c r="U440" s="13">
        <v>250</v>
      </c>
    </row>
    <row r="441" spans="10:21" x14ac:dyDescent="0.3">
      <c r="J441" s="13" t="s">
        <v>106</v>
      </c>
      <c r="K441" s="14">
        <v>44961</v>
      </c>
      <c r="L441" s="15">
        <v>0.55471064814814819</v>
      </c>
      <c r="M441" s="13">
        <v>727</v>
      </c>
      <c r="N441" s="13" t="s">
        <v>93</v>
      </c>
      <c r="O441" s="13" t="s">
        <v>82</v>
      </c>
      <c r="P441" s="13" t="s">
        <v>90</v>
      </c>
      <c r="Q441" s="13">
        <v>9</v>
      </c>
      <c r="R441" s="13">
        <v>10</v>
      </c>
      <c r="S441" s="13">
        <v>0</v>
      </c>
      <c r="T441" s="13" t="s">
        <v>91</v>
      </c>
      <c r="U441" s="13">
        <v>130</v>
      </c>
    </row>
    <row r="442" spans="10:21" x14ac:dyDescent="0.3">
      <c r="J442" s="13" t="s">
        <v>80</v>
      </c>
      <c r="K442" s="14">
        <v>44952</v>
      </c>
      <c r="L442" s="15">
        <v>0.54386574074074068</v>
      </c>
      <c r="M442" s="13">
        <v>727</v>
      </c>
      <c r="N442" s="13" t="s">
        <v>93</v>
      </c>
      <c r="O442" s="13" t="s">
        <v>82</v>
      </c>
      <c r="P442" s="13" t="s">
        <v>104</v>
      </c>
      <c r="Q442" s="13">
        <v>8</v>
      </c>
      <c r="R442" s="13">
        <v>9</v>
      </c>
      <c r="S442" s="13">
        <v>142</v>
      </c>
      <c r="T442" s="13" t="s">
        <v>95</v>
      </c>
      <c r="U442" s="13">
        <v>65</v>
      </c>
    </row>
    <row r="443" spans="10:21" x14ac:dyDescent="0.3">
      <c r="J443" s="13" t="s">
        <v>89</v>
      </c>
      <c r="K443" s="14">
        <v>44951</v>
      </c>
      <c r="L443" s="15">
        <v>0.4968981481481482</v>
      </c>
      <c r="M443" s="13">
        <v>727</v>
      </c>
      <c r="N443" s="13" t="s">
        <v>86</v>
      </c>
      <c r="O443" s="13" t="s">
        <v>82</v>
      </c>
      <c r="P443" s="13" t="s">
        <v>83</v>
      </c>
      <c r="Q443" s="13">
        <v>7</v>
      </c>
      <c r="R443" s="13">
        <v>5</v>
      </c>
      <c r="S443" s="13">
        <v>0</v>
      </c>
      <c r="T443" s="13" t="s">
        <v>103</v>
      </c>
      <c r="U443" s="13">
        <v>72</v>
      </c>
    </row>
    <row r="444" spans="10:21" x14ac:dyDescent="0.3">
      <c r="J444" s="13" t="s">
        <v>132</v>
      </c>
      <c r="K444" s="14">
        <v>44944</v>
      </c>
      <c r="L444" s="15">
        <v>0.7621296296296296</v>
      </c>
      <c r="M444" s="13">
        <v>726</v>
      </c>
      <c r="N444" s="13" t="s">
        <v>86</v>
      </c>
      <c r="O444" s="13" t="s">
        <v>82</v>
      </c>
      <c r="P444" s="13" t="s">
        <v>102</v>
      </c>
      <c r="Q444" s="13">
        <v>7</v>
      </c>
      <c r="R444" s="13">
        <v>45</v>
      </c>
      <c r="S444" s="13">
        <v>232</v>
      </c>
      <c r="T444" s="13" t="s">
        <v>95</v>
      </c>
      <c r="U444" s="13">
        <v>65</v>
      </c>
    </row>
    <row r="445" spans="10:21" x14ac:dyDescent="0.3">
      <c r="J445" s="13" t="s">
        <v>126</v>
      </c>
      <c r="K445" s="14">
        <v>44937</v>
      </c>
      <c r="L445" s="15">
        <v>0.80237268518518512</v>
      </c>
      <c r="M445" s="13">
        <v>726</v>
      </c>
      <c r="N445" s="13" t="s">
        <v>86</v>
      </c>
      <c r="O445" s="13" t="s">
        <v>82</v>
      </c>
      <c r="P445" s="13" t="s">
        <v>105</v>
      </c>
      <c r="Q445" s="13">
        <v>10</v>
      </c>
      <c r="R445" s="13">
        <v>24</v>
      </c>
      <c r="S445" s="13">
        <v>289</v>
      </c>
      <c r="T445" s="13" t="s">
        <v>88</v>
      </c>
      <c r="U445" s="13">
        <v>60</v>
      </c>
    </row>
    <row r="446" spans="10:21" x14ac:dyDescent="0.3">
      <c r="J446" s="13" t="s">
        <v>116</v>
      </c>
      <c r="K446" s="14">
        <v>44927</v>
      </c>
      <c r="L446" s="15">
        <v>0.89090277777777782</v>
      </c>
      <c r="M446" s="13">
        <v>726</v>
      </c>
      <c r="N446" s="13" t="s">
        <v>93</v>
      </c>
      <c r="O446" s="13" t="s">
        <v>82</v>
      </c>
      <c r="P446" s="13" t="s">
        <v>94</v>
      </c>
      <c r="Q446" s="13">
        <v>6</v>
      </c>
      <c r="R446" s="13">
        <v>44</v>
      </c>
      <c r="S446" s="13">
        <v>0</v>
      </c>
      <c r="T446" s="13" t="s">
        <v>103</v>
      </c>
      <c r="U446" s="13">
        <v>72</v>
      </c>
    </row>
    <row r="447" spans="10:21" x14ac:dyDescent="0.3">
      <c r="J447" s="13" t="s">
        <v>80</v>
      </c>
      <c r="K447" s="14">
        <v>44958</v>
      </c>
      <c r="L447" s="15">
        <v>0.77381944444444439</v>
      </c>
      <c r="M447" s="13">
        <v>725</v>
      </c>
      <c r="N447" s="13" t="s">
        <v>86</v>
      </c>
      <c r="O447" s="13" t="s">
        <v>82</v>
      </c>
      <c r="P447" s="13" t="s">
        <v>87</v>
      </c>
      <c r="Q447" s="13">
        <v>5</v>
      </c>
      <c r="R447" s="13">
        <v>52</v>
      </c>
      <c r="S447" s="13">
        <v>0</v>
      </c>
      <c r="T447" s="13" t="s">
        <v>91</v>
      </c>
      <c r="U447" s="13">
        <v>130</v>
      </c>
    </row>
    <row r="448" spans="10:21" x14ac:dyDescent="0.3">
      <c r="J448" s="13" t="s">
        <v>122</v>
      </c>
      <c r="K448" s="14">
        <v>44948</v>
      </c>
      <c r="L448" s="15">
        <v>0.62432870370370364</v>
      </c>
      <c r="M448" s="13">
        <v>725</v>
      </c>
      <c r="N448" s="13" t="s">
        <v>93</v>
      </c>
      <c r="O448" s="13" t="s">
        <v>82</v>
      </c>
      <c r="P448" s="13" t="s">
        <v>94</v>
      </c>
      <c r="Q448" s="13">
        <v>10</v>
      </c>
      <c r="R448" s="13">
        <v>10</v>
      </c>
      <c r="S448" s="13">
        <v>220</v>
      </c>
      <c r="T448" s="13" t="s">
        <v>91</v>
      </c>
      <c r="U448" s="13">
        <v>130</v>
      </c>
    </row>
    <row r="449" spans="10:21" x14ac:dyDescent="0.3">
      <c r="J449" s="13" t="s">
        <v>126</v>
      </c>
      <c r="K449" s="14">
        <v>44944</v>
      </c>
      <c r="L449" s="15">
        <v>0.88138888888888889</v>
      </c>
      <c r="M449" s="13">
        <v>725</v>
      </c>
      <c r="N449" s="13" t="s">
        <v>86</v>
      </c>
      <c r="O449" s="13" t="s">
        <v>82</v>
      </c>
      <c r="P449" s="13" t="s">
        <v>115</v>
      </c>
      <c r="Q449" s="13">
        <v>7</v>
      </c>
      <c r="R449" s="13">
        <v>62</v>
      </c>
      <c r="S449" s="13">
        <v>221</v>
      </c>
      <c r="T449" s="13" t="s">
        <v>103</v>
      </c>
      <c r="U449" s="13">
        <v>72</v>
      </c>
    </row>
    <row r="450" spans="10:21" x14ac:dyDescent="0.3">
      <c r="J450" s="13" t="s">
        <v>124</v>
      </c>
      <c r="K450" s="14">
        <v>44978</v>
      </c>
      <c r="L450" s="15">
        <v>0.65658564814814813</v>
      </c>
      <c r="M450" s="13">
        <v>724</v>
      </c>
      <c r="N450" s="13" t="s">
        <v>93</v>
      </c>
      <c r="O450" s="13" t="s">
        <v>82</v>
      </c>
      <c r="P450" s="13" t="s">
        <v>90</v>
      </c>
      <c r="Q450" s="13">
        <v>6</v>
      </c>
      <c r="R450" s="13">
        <v>19</v>
      </c>
      <c r="S450" s="13">
        <v>195</v>
      </c>
      <c r="T450" s="13" t="s">
        <v>88</v>
      </c>
      <c r="U450" s="13">
        <v>60</v>
      </c>
    </row>
    <row r="451" spans="10:21" x14ac:dyDescent="0.3">
      <c r="J451" s="13" t="s">
        <v>121</v>
      </c>
      <c r="K451" s="14">
        <v>44954</v>
      </c>
      <c r="L451" s="15">
        <v>0.85912037037037037</v>
      </c>
      <c r="M451" s="13">
        <v>724</v>
      </c>
      <c r="N451" s="13" t="s">
        <v>81</v>
      </c>
      <c r="O451" s="13" t="s">
        <v>82</v>
      </c>
      <c r="P451" s="13" t="s">
        <v>90</v>
      </c>
      <c r="Q451" s="13">
        <v>10</v>
      </c>
      <c r="R451" s="13">
        <v>7</v>
      </c>
      <c r="S451" s="13">
        <v>0</v>
      </c>
      <c r="T451" s="13" t="s">
        <v>91</v>
      </c>
      <c r="U451" s="13">
        <v>130</v>
      </c>
    </row>
    <row r="452" spans="10:21" x14ac:dyDescent="0.3">
      <c r="J452" s="13" t="s">
        <v>98</v>
      </c>
      <c r="K452" s="14">
        <v>44943</v>
      </c>
      <c r="L452" s="15">
        <v>0.80902777777777779</v>
      </c>
      <c r="M452" s="13">
        <v>724</v>
      </c>
      <c r="N452" s="13" t="s">
        <v>81</v>
      </c>
      <c r="O452" s="13" t="s">
        <v>82</v>
      </c>
      <c r="P452" s="13" t="s">
        <v>97</v>
      </c>
      <c r="Q452" s="13">
        <v>7</v>
      </c>
      <c r="R452" s="13">
        <v>53</v>
      </c>
      <c r="S452" s="13">
        <v>0</v>
      </c>
      <c r="T452" s="13" t="s">
        <v>95</v>
      </c>
      <c r="U452" s="13">
        <v>65</v>
      </c>
    </row>
    <row r="453" spans="10:21" x14ac:dyDescent="0.3">
      <c r="J453" s="13" t="s">
        <v>130</v>
      </c>
      <c r="K453" s="14">
        <v>44943</v>
      </c>
      <c r="L453" s="15">
        <v>0.84160879629629637</v>
      </c>
      <c r="M453" s="13">
        <v>724</v>
      </c>
      <c r="N453" s="13" t="s">
        <v>86</v>
      </c>
      <c r="O453" s="13" t="s">
        <v>82</v>
      </c>
      <c r="P453" s="13" t="s">
        <v>90</v>
      </c>
      <c r="Q453" s="13">
        <v>8</v>
      </c>
      <c r="R453" s="13">
        <v>44</v>
      </c>
      <c r="S453" s="13">
        <v>212</v>
      </c>
      <c r="T453" s="13" t="s">
        <v>112</v>
      </c>
      <c r="U453" s="13">
        <v>95</v>
      </c>
    </row>
    <row r="454" spans="10:21" x14ac:dyDescent="0.3">
      <c r="J454" s="13" t="s">
        <v>109</v>
      </c>
      <c r="K454" s="14">
        <v>44973</v>
      </c>
      <c r="L454" s="15">
        <v>0.78105324074074067</v>
      </c>
      <c r="M454" s="13">
        <v>723</v>
      </c>
      <c r="N454" s="13" t="s">
        <v>86</v>
      </c>
      <c r="O454" s="13" t="s">
        <v>82</v>
      </c>
      <c r="P454" s="13" t="s">
        <v>90</v>
      </c>
      <c r="Q454" s="13">
        <v>5</v>
      </c>
      <c r="R454" s="13">
        <v>46</v>
      </c>
      <c r="S454" s="13">
        <v>0</v>
      </c>
      <c r="T454" s="13" t="s">
        <v>103</v>
      </c>
      <c r="U454" s="13">
        <v>72</v>
      </c>
    </row>
    <row r="455" spans="10:21" x14ac:dyDescent="0.3">
      <c r="J455" s="13" t="s">
        <v>89</v>
      </c>
      <c r="K455" s="14">
        <v>44957</v>
      </c>
      <c r="L455" s="15">
        <v>0.70586805555555554</v>
      </c>
      <c r="M455" s="13">
        <v>721</v>
      </c>
      <c r="N455" s="13" t="s">
        <v>93</v>
      </c>
      <c r="O455" s="13" t="s">
        <v>82</v>
      </c>
      <c r="P455" s="13" t="s">
        <v>97</v>
      </c>
      <c r="Q455" s="13">
        <v>6</v>
      </c>
      <c r="R455" s="13">
        <v>28</v>
      </c>
      <c r="S455" s="13">
        <v>0</v>
      </c>
      <c r="T455" s="13" t="s">
        <v>84</v>
      </c>
      <c r="U455" s="13">
        <v>250</v>
      </c>
    </row>
    <row r="456" spans="10:21" x14ac:dyDescent="0.3">
      <c r="J456" s="13" t="s">
        <v>121</v>
      </c>
      <c r="K456" s="14">
        <v>44944</v>
      </c>
      <c r="L456" s="15">
        <v>0.67880787037037038</v>
      </c>
      <c r="M456" s="13">
        <v>720</v>
      </c>
      <c r="N456" s="13" t="s">
        <v>93</v>
      </c>
      <c r="O456" s="13" t="s">
        <v>82</v>
      </c>
      <c r="P456" s="13" t="s">
        <v>83</v>
      </c>
      <c r="Q456" s="13">
        <v>6</v>
      </c>
      <c r="R456" s="13">
        <v>17</v>
      </c>
      <c r="S456" s="13">
        <v>165</v>
      </c>
      <c r="T456" s="13" t="s">
        <v>112</v>
      </c>
      <c r="U456" s="13">
        <v>95</v>
      </c>
    </row>
    <row r="457" spans="10:21" x14ac:dyDescent="0.3">
      <c r="J457" s="13" t="s">
        <v>111</v>
      </c>
      <c r="K457" s="14">
        <v>44934</v>
      </c>
      <c r="L457" s="15">
        <v>0.57743055555555556</v>
      </c>
      <c r="M457" s="13">
        <v>719</v>
      </c>
      <c r="N457" s="13" t="s">
        <v>93</v>
      </c>
      <c r="O457" s="13" t="s">
        <v>101</v>
      </c>
      <c r="P457" s="13" t="s">
        <v>104</v>
      </c>
      <c r="Q457" s="13">
        <v>6</v>
      </c>
      <c r="R457" s="13">
        <v>23</v>
      </c>
      <c r="S457" s="13">
        <v>0</v>
      </c>
      <c r="T457" s="13" t="s">
        <v>84</v>
      </c>
      <c r="U457" s="13">
        <v>250</v>
      </c>
    </row>
    <row r="458" spans="10:21" x14ac:dyDescent="0.3">
      <c r="J458" s="13" t="s">
        <v>92</v>
      </c>
      <c r="K458" s="14">
        <v>44979</v>
      </c>
      <c r="L458" s="15">
        <v>0.75924768518518515</v>
      </c>
      <c r="M458" s="13">
        <v>717</v>
      </c>
      <c r="N458" s="13" t="s">
        <v>86</v>
      </c>
      <c r="O458" s="13" t="s">
        <v>82</v>
      </c>
      <c r="P458" s="13" t="s">
        <v>105</v>
      </c>
      <c r="Q458" s="13">
        <v>5</v>
      </c>
      <c r="R458" s="13">
        <v>6</v>
      </c>
      <c r="S458" s="13">
        <v>153</v>
      </c>
      <c r="T458" s="13" t="s">
        <v>84</v>
      </c>
      <c r="U458" s="13">
        <v>250</v>
      </c>
    </row>
    <row r="459" spans="10:21" x14ac:dyDescent="0.3">
      <c r="J459" s="13" t="s">
        <v>135</v>
      </c>
      <c r="K459" s="14">
        <v>44960</v>
      </c>
      <c r="L459" s="15">
        <v>0.53783564814814822</v>
      </c>
      <c r="M459" s="13">
        <v>717</v>
      </c>
      <c r="N459" s="13" t="s">
        <v>86</v>
      </c>
      <c r="O459" s="13" t="s">
        <v>82</v>
      </c>
      <c r="P459" s="13" t="s">
        <v>90</v>
      </c>
      <c r="Q459" s="13">
        <v>5</v>
      </c>
      <c r="R459" s="13">
        <v>37</v>
      </c>
      <c r="S459" s="13">
        <v>0</v>
      </c>
      <c r="T459" s="13" t="s">
        <v>95</v>
      </c>
      <c r="U459" s="13">
        <v>65</v>
      </c>
    </row>
    <row r="460" spans="10:21" x14ac:dyDescent="0.3">
      <c r="J460" s="13" t="s">
        <v>119</v>
      </c>
      <c r="K460" s="14">
        <v>44968</v>
      </c>
      <c r="L460" s="15">
        <v>0.80146990740740742</v>
      </c>
      <c r="M460" s="13">
        <v>716</v>
      </c>
      <c r="N460" s="13" t="s">
        <v>86</v>
      </c>
      <c r="O460" s="13" t="s">
        <v>82</v>
      </c>
      <c r="P460" s="13" t="s">
        <v>87</v>
      </c>
      <c r="Q460" s="13">
        <v>8</v>
      </c>
      <c r="R460" s="13">
        <v>25</v>
      </c>
      <c r="S460" s="13">
        <v>238</v>
      </c>
      <c r="T460" s="13" t="s">
        <v>88</v>
      </c>
      <c r="U460" s="13">
        <v>60</v>
      </c>
    </row>
    <row r="461" spans="10:21" x14ac:dyDescent="0.3">
      <c r="J461" s="13" t="s">
        <v>129</v>
      </c>
      <c r="K461" s="14">
        <v>44962</v>
      </c>
      <c r="L461" s="15">
        <v>0.59056712962962965</v>
      </c>
      <c r="M461" s="13">
        <v>716</v>
      </c>
      <c r="N461" s="13" t="s">
        <v>86</v>
      </c>
      <c r="O461" s="13" t="s">
        <v>82</v>
      </c>
      <c r="P461" s="13" t="s">
        <v>105</v>
      </c>
      <c r="Q461" s="13">
        <v>6</v>
      </c>
      <c r="R461" s="13">
        <v>7</v>
      </c>
      <c r="S461" s="13">
        <v>0</v>
      </c>
      <c r="T461" s="13" t="s">
        <v>88</v>
      </c>
      <c r="U461" s="13">
        <v>60</v>
      </c>
    </row>
    <row r="462" spans="10:21" x14ac:dyDescent="0.3">
      <c r="J462" s="13" t="s">
        <v>138</v>
      </c>
      <c r="K462" s="14">
        <v>44934</v>
      </c>
      <c r="L462" s="15">
        <v>0.46555555555555556</v>
      </c>
      <c r="M462" s="13">
        <v>716</v>
      </c>
      <c r="N462" s="13" t="s">
        <v>93</v>
      </c>
      <c r="O462" s="13" t="s">
        <v>82</v>
      </c>
      <c r="P462" s="13" t="s">
        <v>87</v>
      </c>
      <c r="Q462" s="13">
        <v>6</v>
      </c>
      <c r="R462" s="13">
        <v>64</v>
      </c>
      <c r="S462" s="13">
        <v>0</v>
      </c>
      <c r="T462" s="13" t="s">
        <v>91</v>
      </c>
      <c r="U462" s="13">
        <v>130</v>
      </c>
    </row>
    <row r="463" spans="10:21" x14ac:dyDescent="0.3">
      <c r="J463" s="13" t="s">
        <v>96</v>
      </c>
      <c r="K463" s="14">
        <v>44961</v>
      </c>
      <c r="L463" s="15">
        <v>0.6275115740740741</v>
      </c>
      <c r="M463" s="13">
        <v>715</v>
      </c>
      <c r="N463" s="13" t="s">
        <v>93</v>
      </c>
      <c r="O463" s="13" t="s">
        <v>82</v>
      </c>
      <c r="P463" s="13" t="s">
        <v>87</v>
      </c>
      <c r="Q463" s="13">
        <v>10</v>
      </c>
      <c r="R463" s="13">
        <v>45</v>
      </c>
      <c r="S463" s="13">
        <v>0</v>
      </c>
      <c r="T463" s="13" t="s">
        <v>95</v>
      </c>
      <c r="U463" s="13">
        <v>65</v>
      </c>
    </row>
    <row r="464" spans="10:21" x14ac:dyDescent="0.3">
      <c r="J464" s="13" t="s">
        <v>116</v>
      </c>
      <c r="K464" s="14">
        <v>44973</v>
      </c>
      <c r="L464" s="15">
        <v>0.64641203703703709</v>
      </c>
      <c r="M464" s="13">
        <v>713</v>
      </c>
      <c r="N464" s="13" t="s">
        <v>86</v>
      </c>
      <c r="O464" s="13" t="s">
        <v>82</v>
      </c>
      <c r="P464" s="13" t="s">
        <v>90</v>
      </c>
      <c r="Q464" s="13">
        <v>9</v>
      </c>
      <c r="R464" s="13">
        <v>25</v>
      </c>
      <c r="S464" s="13">
        <v>237</v>
      </c>
      <c r="T464" s="13" t="s">
        <v>103</v>
      </c>
      <c r="U464" s="13">
        <v>72</v>
      </c>
    </row>
    <row r="465" spans="10:21" x14ac:dyDescent="0.3">
      <c r="J465" s="13" t="s">
        <v>119</v>
      </c>
      <c r="K465" s="14">
        <v>44965</v>
      </c>
      <c r="L465" s="15">
        <v>0.57974537037037044</v>
      </c>
      <c r="M465" s="13">
        <v>713</v>
      </c>
      <c r="N465" s="13" t="s">
        <v>93</v>
      </c>
      <c r="O465" s="13" t="s">
        <v>82</v>
      </c>
      <c r="P465" s="13" t="s">
        <v>87</v>
      </c>
      <c r="Q465" s="13">
        <v>9</v>
      </c>
      <c r="R465" s="13">
        <v>15</v>
      </c>
      <c r="S465" s="13">
        <v>212</v>
      </c>
      <c r="T465" s="13" t="s">
        <v>84</v>
      </c>
      <c r="U465" s="13">
        <v>250</v>
      </c>
    </row>
    <row r="466" spans="10:21" x14ac:dyDescent="0.3">
      <c r="J466" s="13" t="s">
        <v>123</v>
      </c>
      <c r="K466" s="14">
        <v>44938</v>
      </c>
      <c r="L466" s="15">
        <v>0.87519675925925933</v>
      </c>
      <c r="M466" s="13">
        <v>712</v>
      </c>
      <c r="N466" s="13" t="s">
        <v>86</v>
      </c>
      <c r="O466" s="13" t="s">
        <v>82</v>
      </c>
      <c r="P466" s="13" t="s">
        <v>99</v>
      </c>
      <c r="Q466" s="13">
        <v>9</v>
      </c>
      <c r="R466" s="13">
        <v>25</v>
      </c>
      <c r="S466" s="13">
        <v>0</v>
      </c>
      <c r="T466" s="13" t="s">
        <v>84</v>
      </c>
      <c r="U466" s="13">
        <v>250</v>
      </c>
    </row>
    <row r="467" spans="10:21" x14ac:dyDescent="0.3">
      <c r="J467" s="13" t="s">
        <v>98</v>
      </c>
      <c r="K467" s="14">
        <v>44978</v>
      </c>
      <c r="L467" s="15">
        <v>0.91825231481481484</v>
      </c>
      <c r="M467" s="13">
        <v>711</v>
      </c>
      <c r="N467" s="13" t="s">
        <v>86</v>
      </c>
      <c r="O467" s="13" t="s">
        <v>82</v>
      </c>
      <c r="P467" s="13" t="s">
        <v>99</v>
      </c>
      <c r="Q467" s="13">
        <v>5</v>
      </c>
      <c r="R467" s="13">
        <v>15</v>
      </c>
      <c r="S467" s="13">
        <v>0</v>
      </c>
      <c r="T467" s="13" t="s">
        <v>91</v>
      </c>
      <c r="U467" s="13">
        <v>130</v>
      </c>
    </row>
    <row r="468" spans="10:21" x14ac:dyDescent="0.3">
      <c r="J468" s="13" t="s">
        <v>120</v>
      </c>
      <c r="K468" s="14">
        <v>44940</v>
      </c>
      <c r="L468" s="15">
        <v>0.61728009259259264</v>
      </c>
      <c r="M468" s="13">
        <v>711</v>
      </c>
      <c r="N468" s="13" t="s">
        <v>81</v>
      </c>
      <c r="O468" s="13" t="s">
        <v>82</v>
      </c>
      <c r="P468" s="13" t="s">
        <v>97</v>
      </c>
      <c r="Q468" s="13">
        <v>8</v>
      </c>
      <c r="R468" s="13">
        <v>56</v>
      </c>
      <c r="S468" s="13">
        <v>0</v>
      </c>
      <c r="T468" s="13" t="s">
        <v>95</v>
      </c>
      <c r="U468" s="13">
        <v>65</v>
      </c>
    </row>
    <row r="469" spans="10:21" x14ac:dyDescent="0.3">
      <c r="J469" s="13" t="s">
        <v>131</v>
      </c>
      <c r="K469" s="14">
        <v>44982</v>
      </c>
      <c r="L469" s="15">
        <v>0.78547453703703696</v>
      </c>
      <c r="M469" s="13">
        <v>708</v>
      </c>
      <c r="N469" s="13" t="s">
        <v>93</v>
      </c>
      <c r="O469" s="13" t="s">
        <v>82</v>
      </c>
      <c r="P469" s="13" t="s">
        <v>97</v>
      </c>
      <c r="Q469" s="13">
        <v>8</v>
      </c>
      <c r="R469" s="13">
        <v>40</v>
      </c>
      <c r="S469" s="13">
        <v>304</v>
      </c>
      <c r="T469" s="13" t="s">
        <v>95</v>
      </c>
      <c r="U469" s="13">
        <v>65</v>
      </c>
    </row>
    <row r="470" spans="10:21" x14ac:dyDescent="0.3">
      <c r="J470" s="13" t="s">
        <v>109</v>
      </c>
      <c r="K470" s="14">
        <v>44962</v>
      </c>
      <c r="L470" s="15">
        <v>0.58098379629629626</v>
      </c>
      <c r="M470" s="13">
        <v>708</v>
      </c>
      <c r="N470" s="13" t="s">
        <v>93</v>
      </c>
      <c r="O470" s="13" t="s">
        <v>82</v>
      </c>
      <c r="P470" s="13" t="s">
        <v>104</v>
      </c>
      <c r="Q470" s="13">
        <v>7</v>
      </c>
      <c r="R470" s="13">
        <v>26</v>
      </c>
      <c r="S470" s="13">
        <v>0</v>
      </c>
      <c r="T470" s="13" t="s">
        <v>91</v>
      </c>
      <c r="U470" s="13">
        <v>130</v>
      </c>
    </row>
    <row r="471" spans="10:21" x14ac:dyDescent="0.3">
      <c r="J471" s="13" t="s">
        <v>136</v>
      </c>
      <c r="K471" s="14">
        <v>44958</v>
      </c>
      <c r="L471" s="15">
        <v>0.70674768518518516</v>
      </c>
      <c r="M471" s="13">
        <v>708</v>
      </c>
      <c r="N471" s="13" t="s">
        <v>93</v>
      </c>
      <c r="O471" s="13" t="s">
        <v>82</v>
      </c>
      <c r="P471" s="13" t="s">
        <v>102</v>
      </c>
      <c r="Q471" s="13">
        <v>5</v>
      </c>
      <c r="R471" s="13">
        <v>5</v>
      </c>
      <c r="S471" s="13">
        <v>0</v>
      </c>
      <c r="T471" s="13" t="s">
        <v>84</v>
      </c>
      <c r="U471" s="13">
        <v>250</v>
      </c>
    </row>
    <row r="472" spans="10:21" x14ac:dyDescent="0.3">
      <c r="J472" s="13" t="s">
        <v>136</v>
      </c>
      <c r="K472" s="14">
        <v>44955</v>
      </c>
      <c r="L472" s="15">
        <v>0.90956018518518522</v>
      </c>
      <c r="M472" s="13">
        <v>708</v>
      </c>
      <c r="N472" s="13" t="s">
        <v>93</v>
      </c>
      <c r="O472" s="13" t="s">
        <v>82</v>
      </c>
      <c r="P472" s="13" t="s">
        <v>94</v>
      </c>
      <c r="Q472" s="13">
        <v>5</v>
      </c>
      <c r="R472" s="13">
        <v>46</v>
      </c>
      <c r="S472" s="13">
        <v>0</v>
      </c>
      <c r="T472" s="13" t="s">
        <v>103</v>
      </c>
      <c r="U472" s="13">
        <v>72</v>
      </c>
    </row>
    <row r="473" spans="10:21" x14ac:dyDescent="0.3">
      <c r="J473" s="13" t="s">
        <v>124</v>
      </c>
      <c r="K473" s="14">
        <v>44944</v>
      </c>
      <c r="L473" s="15">
        <v>0.8430671296296296</v>
      </c>
      <c r="M473" s="13">
        <v>708</v>
      </c>
      <c r="N473" s="13" t="s">
        <v>93</v>
      </c>
      <c r="O473" s="13" t="s">
        <v>82</v>
      </c>
      <c r="P473" s="13" t="s">
        <v>87</v>
      </c>
      <c r="Q473" s="13">
        <v>8</v>
      </c>
      <c r="R473" s="13">
        <v>62</v>
      </c>
      <c r="S473" s="13">
        <v>0</v>
      </c>
      <c r="T473" s="13" t="s">
        <v>88</v>
      </c>
      <c r="U473" s="13">
        <v>60</v>
      </c>
    </row>
    <row r="474" spans="10:21" x14ac:dyDescent="0.3">
      <c r="J474" s="13" t="s">
        <v>80</v>
      </c>
      <c r="K474" s="14">
        <v>44962</v>
      </c>
      <c r="L474" s="15">
        <v>0.85749999999999993</v>
      </c>
      <c r="M474" s="13">
        <v>707</v>
      </c>
      <c r="N474" s="13" t="s">
        <v>93</v>
      </c>
      <c r="O474" s="13" t="s">
        <v>82</v>
      </c>
      <c r="P474" s="13" t="s">
        <v>115</v>
      </c>
      <c r="Q474" s="13">
        <v>9</v>
      </c>
      <c r="R474" s="13">
        <v>20</v>
      </c>
      <c r="S474" s="13">
        <v>152</v>
      </c>
      <c r="T474" s="13" t="s">
        <v>84</v>
      </c>
      <c r="U474" s="13">
        <v>250</v>
      </c>
    </row>
    <row r="475" spans="10:21" x14ac:dyDescent="0.3">
      <c r="J475" s="13" t="s">
        <v>122</v>
      </c>
      <c r="K475" s="14">
        <v>44937</v>
      </c>
      <c r="L475" s="15">
        <v>0.78849537037037043</v>
      </c>
      <c r="M475" s="13">
        <v>707</v>
      </c>
      <c r="N475" s="13" t="s">
        <v>93</v>
      </c>
      <c r="O475" s="13" t="s">
        <v>82</v>
      </c>
      <c r="P475" s="13" t="s">
        <v>115</v>
      </c>
      <c r="Q475" s="13">
        <v>5</v>
      </c>
      <c r="R475" s="13">
        <v>52</v>
      </c>
      <c r="S475" s="13">
        <v>151</v>
      </c>
      <c r="T475" s="13" t="s">
        <v>84</v>
      </c>
      <c r="U475" s="13">
        <v>250</v>
      </c>
    </row>
    <row r="476" spans="10:21" x14ac:dyDescent="0.3">
      <c r="J476" s="13" t="s">
        <v>125</v>
      </c>
      <c r="K476" s="14">
        <v>44937</v>
      </c>
      <c r="L476" s="15">
        <v>0.84450231481481486</v>
      </c>
      <c r="M476" s="13">
        <v>707</v>
      </c>
      <c r="N476" s="13" t="s">
        <v>93</v>
      </c>
      <c r="O476" s="13" t="s">
        <v>82</v>
      </c>
      <c r="P476" s="13" t="s">
        <v>83</v>
      </c>
      <c r="Q476" s="13">
        <v>8</v>
      </c>
      <c r="R476" s="13">
        <v>22</v>
      </c>
      <c r="S476" s="13">
        <v>315</v>
      </c>
      <c r="T476" s="13" t="s">
        <v>91</v>
      </c>
      <c r="U476" s="13">
        <v>130</v>
      </c>
    </row>
    <row r="477" spans="10:21" x14ac:dyDescent="0.3">
      <c r="J477" s="13" t="s">
        <v>98</v>
      </c>
      <c r="K477" s="14">
        <v>44970</v>
      </c>
      <c r="L477" s="15">
        <v>0.47303240740740743</v>
      </c>
      <c r="M477" s="13">
        <v>706</v>
      </c>
      <c r="N477" s="13" t="s">
        <v>86</v>
      </c>
      <c r="O477" s="13" t="s">
        <v>82</v>
      </c>
      <c r="P477" s="13" t="s">
        <v>87</v>
      </c>
      <c r="Q477" s="13">
        <v>7</v>
      </c>
      <c r="R477" s="13">
        <v>1</v>
      </c>
      <c r="S477" s="13">
        <v>0</v>
      </c>
      <c r="T477" s="13" t="s">
        <v>95</v>
      </c>
      <c r="U477" s="13">
        <v>65</v>
      </c>
    </row>
    <row r="478" spans="10:21" x14ac:dyDescent="0.3">
      <c r="J478" s="13" t="s">
        <v>136</v>
      </c>
      <c r="K478" s="14">
        <v>44968</v>
      </c>
      <c r="L478" s="15">
        <v>0.65083333333333326</v>
      </c>
      <c r="M478" s="13">
        <v>706</v>
      </c>
      <c r="N478" s="13" t="s">
        <v>93</v>
      </c>
      <c r="O478" s="13" t="s">
        <v>82</v>
      </c>
      <c r="P478" s="13" t="s">
        <v>105</v>
      </c>
      <c r="Q478" s="13">
        <v>9</v>
      </c>
      <c r="R478" s="13">
        <v>1</v>
      </c>
      <c r="S478" s="13">
        <v>0</v>
      </c>
      <c r="T478" s="13" t="s">
        <v>95</v>
      </c>
      <c r="U478" s="13">
        <v>65</v>
      </c>
    </row>
    <row r="479" spans="10:21" x14ac:dyDescent="0.3">
      <c r="J479" s="13" t="s">
        <v>123</v>
      </c>
      <c r="K479" s="14">
        <v>44964</v>
      </c>
      <c r="L479" s="15">
        <v>0.98041666666666671</v>
      </c>
      <c r="M479" s="13">
        <v>706</v>
      </c>
      <c r="N479" s="13" t="s">
        <v>86</v>
      </c>
      <c r="O479" s="13" t="s">
        <v>82</v>
      </c>
      <c r="P479" s="13" t="s">
        <v>87</v>
      </c>
      <c r="Q479" s="13">
        <v>10</v>
      </c>
      <c r="R479" s="13">
        <v>21</v>
      </c>
      <c r="S479" s="13">
        <v>0</v>
      </c>
      <c r="T479" s="13" t="s">
        <v>103</v>
      </c>
      <c r="U479" s="13">
        <v>72</v>
      </c>
    </row>
    <row r="480" spans="10:21" x14ac:dyDescent="0.3">
      <c r="J480" s="13" t="s">
        <v>98</v>
      </c>
      <c r="K480" s="14">
        <v>44948</v>
      </c>
      <c r="L480" s="15">
        <v>0.71804398148148152</v>
      </c>
      <c r="M480" s="13">
        <v>705</v>
      </c>
      <c r="N480" s="13" t="s">
        <v>81</v>
      </c>
      <c r="O480" s="13" t="s">
        <v>101</v>
      </c>
      <c r="P480" s="13" t="s">
        <v>87</v>
      </c>
      <c r="Q480" s="13">
        <v>9</v>
      </c>
      <c r="R480" s="13">
        <v>3</v>
      </c>
      <c r="S480" s="13">
        <v>0</v>
      </c>
      <c r="T480" s="13" t="s">
        <v>95</v>
      </c>
      <c r="U480" s="13">
        <v>65</v>
      </c>
    </row>
    <row r="481" spans="10:21" x14ac:dyDescent="0.3">
      <c r="J481" s="13" t="s">
        <v>109</v>
      </c>
      <c r="K481" s="14">
        <v>44957</v>
      </c>
      <c r="L481" s="15">
        <v>0.74673611111111116</v>
      </c>
      <c r="M481" s="13">
        <v>704</v>
      </c>
      <c r="N481" s="13" t="s">
        <v>93</v>
      </c>
      <c r="O481" s="13" t="s">
        <v>82</v>
      </c>
      <c r="P481" s="13" t="s">
        <v>94</v>
      </c>
      <c r="Q481" s="13">
        <v>10</v>
      </c>
      <c r="R481" s="13">
        <v>52</v>
      </c>
      <c r="S481" s="13">
        <v>334</v>
      </c>
      <c r="T481" s="13" t="s">
        <v>112</v>
      </c>
      <c r="U481" s="13">
        <v>95</v>
      </c>
    </row>
    <row r="482" spans="10:21" x14ac:dyDescent="0.3">
      <c r="J482" s="13" t="s">
        <v>98</v>
      </c>
      <c r="K482" s="14">
        <v>44954</v>
      </c>
      <c r="L482" s="15">
        <v>0.86361111111111111</v>
      </c>
      <c r="M482" s="13">
        <v>704</v>
      </c>
      <c r="N482" s="13" t="s">
        <v>86</v>
      </c>
      <c r="O482" s="13" t="s">
        <v>82</v>
      </c>
      <c r="P482" s="13" t="s">
        <v>102</v>
      </c>
      <c r="Q482" s="13">
        <v>8</v>
      </c>
      <c r="R482" s="13">
        <v>64</v>
      </c>
      <c r="S482" s="13">
        <v>0</v>
      </c>
      <c r="T482" s="13" t="s">
        <v>84</v>
      </c>
      <c r="U482" s="13">
        <v>250</v>
      </c>
    </row>
    <row r="483" spans="10:21" x14ac:dyDescent="0.3">
      <c r="J483" s="13" t="s">
        <v>96</v>
      </c>
      <c r="K483" s="14">
        <v>44964</v>
      </c>
      <c r="L483" s="15">
        <v>0.63342592592592595</v>
      </c>
      <c r="M483" s="13">
        <v>703</v>
      </c>
      <c r="N483" s="13" t="s">
        <v>86</v>
      </c>
      <c r="O483" s="13" t="s">
        <v>82</v>
      </c>
      <c r="P483" s="13" t="s">
        <v>102</v>
      </c>
      <c r="Q483" s="13">
        <v>8</v>
      </c>
      <c r="R483" s="13">
        <v>37</v>
      </c>
      <c r="S483" s="13">
        <v>189</v>
      </c>
      <c r="T483" s="13" t="s">
        <v>84</v>
      </c>
      <c r="U483" s="13">
        <v>250</v>
      </c>
    </row>
    <row r="484" spans="10:21" x14ac:dyDescent="0.3">
      <c r="J484" s="13" t="s">
        <v>117</v>
      </c>
      <c r="K484" s="14">
        <v>44962</v>
      </c>
      <c r="L484" s="15">
        <v>0.72515046296296293</v>
      </c>
      <c r="M484" s="13">
        <v>703</v>
      </c>
      <c r="N484" s="13" t="s">
        <v>93</v>
      </c>
      <c r="O484" s="13" t="s">
        <v>82</v>
      </c>
      <c r="P484" s="13" t="s">
        <v>102</v>
      </c>
      <c r="Q484" s="13">
        <v>5</v>
      </c>
      <c r="R484" s="13">
        <v>50</v>
      </c>
      <c r="S484" s="13">
        <v>226</v>
      </c>
      <c r="T484" s="13" t="s">
        <v>88</v>
      </c>
      <c r="U484" s="13">
        <v>60</v>
      </c>
    </row>
    <row r="485" spans="10:21" x14ac:dyDescent="0.3">
      <c r="J485" s="13" t="s">
        <v>96</v>
      </c>
      <c r="K485" s="14">
        <v>44975</v>
      </c>
      <c r="L485" s="15">
        <v>0.55729166666666663</v>
      </c>
      <c r="M485" s="13">
        <v>702</v>
      </c>
      <c r="N485" s="13" t="s">
        <v>93</v>
      </c>
      <c r="O485" s="13" t="s">
        <v>82</v>
      </c>
      <c r="P485" s="13" t="s">
        <v>115</v>
      </c>
      <c r="Q485" s="13">
        <v>5</v>
      </c>
      <c r="R485" s="13">
        <v>34</v>
      </c>
      <c r="S485" s="13">
        <v>317</v>
      </c>
      <c r="T485" s="13" t="s">
        <v>95</v>
      </c>
      <c r="U485" s="13">
        <v>65</v>
      </c>
    </row>
    <row r="486" spans="10:21" x14ac:dyDescent="0.3">
      <c r="J486" s="13" t="s">
        <v>108</v>
      </c>
      <c r="K486" s="14">
        <v>44951</v>
      </c>
      <c r="L486" s="15">
        <v>0.83331018518518529</v>
      </c>
      <c r="M486" s="13">
        <v>702</v>
      </c>
      <c r="N486" s="13" t="s">
        <v>86</v>
      </c>
      <c r="O486" s="13" t="s">
        <v>82</v>
      </c>
      <c r="P486" s="13" t="s">
        <v>104</v>
      </c>
      <c r="Q486" s="13">
        <v>8</v>
      </c>
      <c r="R486" s="13">
        <v>35</v>
      </c>
      <c r="S486" s="13">
        <v>184</v>
      </c>
      <c r="T486" s="13" t="s">
        <v>91</v>
      </c>
      <c r="U486" s="13">
        <v>130</v>
      </c>
    </row>
    <row r="487" spans="10:21" x14ac:dyDescent="0.3">
      <c r="J487" s="13" t="s">
        <v>108</v>
      </c>
      <c r="K487" s="14">
        <v>44962</v>
      </c>
      <c r="L487" s="15">
        <v>0.70181712962962972</v>
      </c>
      <c r="M487" s="13">
        <v>700</v>
      </c>
      <c r="N487" s="13" t="s">
        <v>86</v>
      </c>
      <c r="O487" s="13" t="s">
        <v>82</v>
      </c>
      <c r="P487" s="13" t="s">
        <v>90</v>
      </c>
      <c r="Q487" s="13">
        <v>10</v>
      </c>
      <c r="R487" s="13">
        <v>24</v>
      </c>
      <c r="S487" s="13">
        <v>0</v>
      </c>
      <c r="T487" s="13" t="s">
        <v>95</v>
      </c>
      <c r="U487" s="13">
        <v>65</v>
      </c>
    </row>
    <row r="488" spans="10:21" x14ac:dyDescent="0.3">
      <c r="J488" s="13" t="s">
        <v>121</v>
      </c>
      <c r="K488" s="14">
        <v>44956</v>
      </c>
      <c r="L488" s="15">
        <v>0.73914351851851856</v>
      </c>
      <c r="M488" s="13">
        <v>700</v>
      </c>
      <c r="N488" s="13" t="s">
        <v>81</v>
      </c>
      <c r="O488" s="13" t="s">
        <v>82</v>
      </c>
      <c r="P488" s="13" t="s">
        <v>90</v>
      </c>
      <c r="Q488" s="13">
        <v>5</v>
      </c>
      <c r="R488" s="13">
        <v>6</v>
      </c>
      <c r="S488" s="13">
        <v>0</v>
      </c>
      <c r="T488" s="13" t="s">
        <v>103</v>
      </c>
      <c r="U488" s="13">
        <v>72</v>
      </c>
    </row>
    <row r="489" spans="10:21" x14ac:dyDescent="0.3">
      <c r="J489" s="13" t="s">
        <v>100</v>
      </c>
      <c r="K489" s="14">
        <v>44954</v>
      </c>
      <c r="L489" s="15">
        <v>0.91548611111111111</v>
      </c>
      <c r="M489" s="13">
        <v>700</v>
      </c>
      <c r="N489" s="13" t="s">
        <v>86</v>
      </c>
      <c r="O489" s="13" t="s">
        <v>82</v>
      </c>
      <c r="P489" s="13" t="s">
        <v>105</v>
      </c>
      <c r="Q489" s="13">
        <v>7</v>
      </c>
      <c r="R489" s="13">
        <v>46</v>
      </c>
      <c r="S489" s="13">
        <v>0</v>
      </c>
      <c r="T489" s="13" t="s">
        <v>95</v>
      </c>
      <c r="U489" s="13">
        <v>65</v>
      </c>
    </row>
    <row r="490" spans="10:21" x14ac:dyDescent="0.3">
      <c r="J490" s="13" t="s">
        <v>89</v>
      </c>
      <c r="K490" s="14">
        <v>44970</v>
      </c>
      <c r="L490" s="15">
        <v>0.96638888888888885</v>
      </c>
      <c r="M490" s="13">
        <v>699</v>
      </c>
      <c r="N490" s="13" t="s">
        <v>93</v>
      </c>
      <c r="O490" s="13" t="s">
        <v>82</v>
      </c>
      <c r="P490" s="13" t="s">
        <v>94</v>
      </c>
      <c r="Q490" s="13">
        <v>7</v>
      </c>
      <c r="R490" s="13">
        <v>63</v>
      </c>
      <c r="S490" s="13">
        <v>325</v>
      </c>
      <c r="T490" s="13" t="s">
        <v>103</v>
      </c>
      <c r="U490" s="13">
        <v>72</v>
      </c>
    </row>
    <row r="491" spans="10:21" x14ac:dyDescent="0.3">
      <c r="J491" s="13" t="s">
        <v>121</v>
      </c>
      <c r="K491" s="14">
        <v>44971</v>
      </c>
      <c r="L491" s="15">
        <v>0.68484953703703699</v>
      </c>
      <c r="M491" s="13">
        <v>698</v>
      </c>
      <c r="N491" s="13" t="s">
        <v>86</v>
      </c>
      <c r="O491" s="13" t="s">
        <v>82</v>
      </c>
      <c r="P491" s="13" t="s">
        <v>104</v>
      </c>
      <c r="Q491" s="13">
        <v>9</v>
      </c>
      <c r="R491" s="13">
        <v>52</v>
      </c>
      <c r="S491" s="13">
        <v>0</v>
      </c>
      <c r="T491" s="13" t="s">
        <v>95</v>
      </c>
      <c r="U491" s="13">
        <v>65</v>
      </c>
    </row>
    <row r="492" spans="10:21" x14ac:dyDescent="0.3">
      <c r="J492" s="13" t="s">
        <v>111</v>
      </c>
      <c r="K492" s="14">
        <v>44964</v>
      </c>
      <c r="L492" s="15">
        <v>0.92238425925925915</v>
      </c>
      <c r="M492" s="13">
        <v>698</v>
      </c>
      <c r="N492" s="13" t="s">
        <v>86</v>
      </c>
      <c r="O492" s="13" t="s">
        <v>82</v>
      </c>
      <c r="P492" s="13" t="s">
        <v>97</v>
      </c>
      <c r="Q492" s="13">
        <v>8</v>
      </c>
      <c r="R492" s="13">
        <v>31</v>
      </c>
      <c r="S492" s="13">
        <v>0</v>
      </c>
      <c r="T492" s="13" t="s">
        <v>84</v>
      </c>
      <c r="U492" s="13">
        <v>250</v>
      </c>
    </row>
    <row r="493" spans="10:21" x14ac:dyDescent="0.3">
      <c r="J493" s="13" t="s">
        <v>89</v>
      </c>
      <c r="K493" s="14">
        <v>44967</v>
      </c>
      <c r="L493" s="15">
        <v>0.65282407407407406</v>
      </c>
      <c r="M493" s="13">
        <v>697</v>
      </c>
      <c r="N493" s="13" t="s">
        <v>93</v>
      </c>
      <c r="O493" s="13" t="s">
        <v>101</v>
      </c>
      <c r="P493" s="13" t="s">
        <v>90</v>
      </c>
      <c r="Q493" s="13">
        <v>9</v>
      </c>
      <c r="R493" s="13">
        <v>19</v>
      </c>
      <c r="S493" s="13">
        <v>0</v>
      </c>
      <c r="T493" s="13" t="s">
        <v>91</v>
      </c>
      <c r="U493" s="13">
        <v>130</v>
      </c>
    </row>
    <row r="494" spans="10:21" x14ac:dyDescent="0.3">
      <c r="J494" s="13" t="s">
        <v>124</v>
      </c>
      <c r="K494" s="14">
        <v>44964</v>
      </c>
      <c r="L494" s="15">
        <v>0.62466435185185187</v>
      </c>
      <c r="M494" s="13">
        <v>696</v>
      </c>
      <c r="N494" s="13" t="s">
        <v>93</v>
      </c>
      <c r="O494" s="13" t="s">
        <v>82</v>
      </c>
      <c r="P494" s="13" t="s">
        <v>83</v>
      </c>
      <c r="Q494" s="13">
        <v>8</v>
      </c>
      <c r="R494" s="13">
        <v>7</v>
      </c>
      <c r="S494" s="13">
        <v>0</v>
      </c>
      <c r="T494" s="13" t="s">
        <v>91</v>
      </c>
      <c r="U494" s="13">
        <v>130</v>
      </c>
    </row>
    <row r="495" spans="10:21" x14ac:dyDescent="0.3">
      <c r="J495" s="13" t="s">
        <v>92</v>
      </c>
      <c r="K495" s="14">
        <v>44957</v>
      </c>
      <c r="L495" s="15">
        <v>0.71358796296296301</v>
      </c>
      <c r="M495" s="13">
        <v>696</v>
      </c>
      <c r="N495" s="13" t="s">
        <v>93</v>
      </c>
      <c r="O495" s="13" t="s">
        <v>82</v>
      </c>
      <c r="P495" s="13" t="s">
        <v>83</v>
      </c>
      <c r="Q495" s="13">
        <v>9</v>
      </c>
      <c r="R495" s="13">
        <v>33</v>
      </c>
      <c r="S495" s="13">
        <v>0</v>
      </c>
      <c r="T495" s="13" t="s">
        <v>88</v>
      </c>
      <c r="U495" s="13">
        <v>60</v>
      </c>
    </row>
    <row r="496" spans="10:21" x14ac:dyDescent="0.3">
      <c r="J496" s="13" t="s">
        <v>121</v>
      </c>
      <c r="K496" s="14">
        <v>44950</v>
      </c>
      <c r="L496" s="15">
        <v>0.81118055555555557</v>
      </c>
      <c r="M496" s="13">
        <v>696</v>
      </c>
      <c r="N496" s="13" t="s">
        <v>93</v>
      </c>
      <c r="O496" s="13" t="s">
        <v>82</v>
      </c>
      <c r="P496" s="13" t="s">
        <v>83</v>
      </c>
      <c r="Q496" s="13">
        <v>9</v>
      </c>
      <c r="R496" s="13">
        <v>22</v>
      </c>
      <c r="S496" s="13">
        <v>317</v>
      </c>
      <c r="T496" s="13" t="s">
        <v>95</v>
      </c>
      <c r="U496" s="13">
        <v>65</v>
      </c>
    </row>
    <row r="497" spans="10:21" x14ac:dyDescent="0.3">
      <c r="J497" s="13" t="s">
        <v>116</v>
      </c>
      <c r="K497" s="14">
        <v>44932</v>
      </c>
      <c r="L497" s="15">
        <v>0.59895833333333337</v>
      </c>
      <c r="M497" s="13">
        <v>696</v>
      </c>
      <c r="N497" s="13" t="s">
        <v>93</v>
      </c>
      <c r="O497" s="13" t="s">
        <v>82</v>
      </c>
      <c r="P497" s="13" t="s">
        <v>115</v>
      </c>
      <c r="Q497" s="13">
        <v>7</v>
      </c>
      <c r="R497" s="13">
        <v>16</v>
      </c>
      <c r="S497" s="13">
        <v>233</v>
      </c>
      <c r="T497" s="13" t="s">
        <v>103</v>
      </c>
      <c r="U497" s="13">
        <v>72</v>
      </c>
    </row>
    <row r="498" spans="10:21" x14ac:dyDescent="0.3">
      <c r="J498" s="13" t="s">
        <v>120</v>
      </c>
      <c r="K498" s="14">
        <v>44932</v>
      </c>
      <c r="L498" s="15">
        <v>0.67219907407407409</v>
      </c>
      <c r="M498" s="13">
        <v>696</v>
      </c>
      <c r="N498" s="13" t="s">
        <v>93</v>
      </c>
      <c r="O498" s="13" t="s">
        <v>82</v>
      </c>
      <c r="P498" s="13" t="s">
        <v>115</v>
      </c>
      <c r="Q498" s="13">
        <v>8</v>
      </c>
      <c r="R498" s="13">
        <v>24</v>
      </c>
      <c r="S498" s="13">
        <v>315</v>
      </c>
      <c r="T498" s="13" t="s">
        <v>95</v>
      </c>
      <c r="U498" s="13">
        <v>65</v>
      </c>
    </row>
    <row r="499" spans="10:21" x14ac:dyDescent="0.3">
      <c r="J499" s="13" t="s">
        <v>128</v>
      </c>
      <c r="K499" s="14">
        <v>44955</v>
      </c>
      <c r="L499" s="15">
        <v>0.99408564814814815</v>
      </c>
      <c r="M499" s="13">
        <v>695</v>
      </c>
      <c r="N499" s="13" t="s">
        <v>93</v>
      </c>
      <c r="O499" s="13" t="s">
        <v>82</v>
      </c>
      <c r="P499" s="13" t="s">
        <v>87</v>
      </c>
      <c r="Q499" s="13">
        <v>6</v>
      </c>
      <c r="R499" s="13">
        <v>9</v>
      </c>
      <c r="S499" s="13">
        <v>0</v>
      </c>
      <c r="T499" s="13" t="s">
        <v>112</v>
      </c>
      <c r="U499" s="13">
        <v>95</v>
      </c>
    </row>
    <row r="500" spans="10:21" x14ac:dyDescent="0.3">
      <c r="J500" s="13" t="s">
        <v>120</v>
      </c>
      <c r="K500" s="14">
        <v>44983</v>
      </c>
      <c r="L500" s="15">
        <v>0.61662037037037043</v>
      </c>
      <c r="M500" s="13">
        <v>694</v>
      </c>
      <c r="N500" s="13" t="s">
        <v>86</v>
      </c>
      <c r="O500" s="13" t="s">
        <v>82</v>
      </c>
      <c r="P500" s="13" t="s">
        <v>115</v>
      </c>
      <c r="Q500" s="13">
        <v>5</v>
      </c>
      <c r="R500" s="13">
        <v>27</v>
      </c>
      <c r="S500" s="13">
        <v>244</v>
      </c>
      <c r="T500" s="13" t="s">
        <v>91</v>
      </c>
      <c r="U500" s="13">
        <v>130</v>
      </c>
    </row>
    <row r="501" spans="10:21" x14ac:dyDescent="0.3">
      <c r="J501" s="13" t="s">
        <v>96</v>
      </c>
      <c r="K501" s="14">
        <v>44964</v>
      </c>
      <c r="L501" s="15">
        <v>0.49297453703703703</v>
      </c>
      <c r="M501" s="13">
        <v>694</v>
      </c>
      <c r="N501" s="13" t="s">
        <v>86</v>
      </c>
      <c r="O501" s="13" t="s">
        <v>82</v>
      </c>
      <c r="P501" s="13" t="s">
        <v>90</v>
      </c>
      <c r="Q501" s="13">
        <v>7</v>
      </c>
      <c r="R501" s="13">
        <v>47</v>
      </c>
      <c r="S501" s="13">
        <v>0</v>
      </c>
      <c r="T501" s="13" t="s">
        <v>103</v>
      </c>
      <c r="U501" s="13">
        <v>72</v>
      </c>
    </row>
    <row r="502" spans="10:21" x14ac:dyDescent="0.3">
      <c r="J502" s="13" t="s">
        <v>110</v>
      </c>
      <c r="K502" s="14">
        <v>44947</v>
      </c>
      <c r="L502" s="15">
        <v>0.94192129629629628</v>
      </c>
      <c r="M502" s="13">
        <v>694</v>
      </c>
      <c r="N502" s="13" t="s">
        <v>81</v>
      </c>
      <c r="O502" s="13" t="s">
        <v>82</v>
      </c>
      <c r="P502" s="13" t="s">
        <v>105</v>
      </c>
      <c r="Q502" s="13">
        <v>10</v>
      </c>
      <c r="R502" s="13">
        <v>25</v>
      </c>
      <c r="S502" s="13">
        <v>0</v>
      </c>
      <c r="T502" s="13" t="s">
        <v>84</v>
      </c>
      <c r="U502" s="13">
        <v>250</v>
      </c>
    </row>
    <row r="503" spans="10:21" x14ac:dyDescent="0.3">
      <c r="J503" s="13" t="s">
        <v>129</v>
      </c>
      <c r="K503" s="14">
        <v>44946</v>
      </c>
      <c r="L503" s="15">
        <v>0.68762731481481476</v>
      </c>
      <c r="M503" s="13">
        <v>693</v>
      </c>
      <c r="N503" s="13" t="s">
        <v>93</v>
      </c>
      <c r="O503" s="13" t="s">
        <v>101</v>
      </c>
      <c r="P503" s="13" t="s">
        <v>115</v>
      </c>
      <c r="Q503" s="13">
        <v>5</v>
      </c>
      <c r="R503" s="13">
        <v>19</v>
      </c>
      <c r="S503" s="13">
        <v>0</v>
      </c>
      <c r="T503" s="13" t="s">
        <v>91</v>
      </c>
      <c r="U503" s="13">
        <v>130</v>
      </c>
    </row>
    <row r="504" spans="10:21" x14ac:dyDescent="0.3">
      <c r="J504" s="13" t="s">
        <v>129</v>
      </c>
      <c r="K504" s="14">
        <v>44969</v>
      </c>
      <c r="L504" s="15">
        <v>0.63421296296296303</v>
      </c>
      <c r="M504" s="13">
        <v>693</v>
      </c>
      <c r="N504" s="13" t="s">
        <v>93</v>
      </c>
      <c r="O504" s="13" t="s">
        <v>82</v>
      </c>
      <c r="P504" s="13" t="s">
        <v>105</v>
      </c>
      <c r="Q504" s="13">
        <v>7</v>
      </c>
      <c r="R504" s="13">
        <v>59</v>
      </c>
      <c r="S504" s="13">
        <v>0</v>
      </c>
      <c r="T504" s="13" t="s">
        <v>84</v>
      </c>
      <c r="U504" s="13">
        <v>250</v>
      </c>
    </row>
    <row r="505" spans="10:21" x14ac:dyDescent="0.3">
      <c r="J505" s="13" t="s">
        <v>130</v>
      </c>
      <c r="K505" s="14">
        <v>44967</v>
      </c>
      <c r="L505" s="15">
        <v>0.46634259259259259</v>
      </c>
      <c r="M505" s="13">
        <v>693</v>
      </c>
      <c r="N505" s="13" t="s">
        <v>86</v>
      </c>
      <c r="O505" s="13" t="s">
        <v>82</v>
      </c>
      <c r="P505" s="13" t="s">
        <v>90</v>
      </c>
      <c r="Q505" s="13">
        <v>7</v>
      </c>
      <c r="R505" s="13">
        <v>37</v>
      </c>
      <c r="S505" s="13">
        <v>138</v>
      </c>
      <c r="T505" s="13" t="s">
        <v>84</v>
      </c>
      <c r="U505" s="13">
        <v>250</v>
      </c>
    </row>
    <row r="506" spans="10:21" x14ac:dyDescent="0.3">
      <c r="J506" s="13" t="s">
        <v>136</v>
      </c>
      <c r="K506" s="14">
        <v>44962</v>
      </c>
      <c r="L506" s="15">
        <v>0.83921296296296299</v>
      </c>
      <c r="M506" s="13">
        <v>693</v>
      </c>
      <c r="N506" s="13" t="s">
        <v>86</v>
      </c>
      <c r="O506" s="13" t="s">
        <v>82</v>
      </c>
      <c r="P506" s="13" t="s">
        <v>105</v>
      </c>
      <c r="Q506" s="13">
        <v>9</v>
      </c>
      <c r="R506" s="13">
        <v>2</v>
      </c>
      <c r="S506" s="13">
        <v>340</v>
      </c>
      <c r="T506" s="13" t="s">
        <v>103</v>
      </c>
      <c r="U506" s="13">
        <v>72</v>
      </c>
    </row>
    <row r="507" spans="10:21" x14ac:dyDescent="0.3">
      <c r="J507" s="13" t="s">
        <v>129</v>
      </c>
      <c r="K507" s="14">
        <v>44937</v>
      </c>
      <c r="L507" s="15">
        <v>0.52744212962962966</v>
      </c>
      <c r="M507" s="13">
        <v>693</v>
      </c>
      <c r="N507" s="13" t="s">
        <v>93</v>
      </c>
      <c r="O507" s="13" t="s">
        <v>82</v>
      </c>
      <c r="P507" s="13" t="s">
        <v>90</v>
      </c>
      <c r="Q507" s="13">
        <v>6</v>
      </c>
      <c r="R507" s="13">
        <v>28</v>
      </c>
      <c r="S507" s="13">
        <v>0</v>
      </c>
      <c r="T507" s="13" t="s">
        <v>95</v>
      </c>
      <c r="U507" s="13">
        <v>65</v>
      </c>
    </row>
    <row r="508" spans="10:21" x14ac:dyDescent="0.3">
      <c r="J508" s="13" t="s">
        <v>120</v>
      </c>
      <c r="K508" s="14">
        <v>44980</v>
      </c>
      <c r="L508" s="15">
        <v>0.94491898148148146</v>
      </c>
      <c r="M508" s="13">
        <v>691</v>
      </c>
      <c r="N508" s="13" t="s">
        <v>86</v>
      </c>
      <c r="O508" s="13" t="s">
        <v>82</v>
      </c>
      <c r="P508" s="13" t="s">
        <v>97</v>
      </c>
      <c r="Q508" s="13">
        <v>6</v>
      </c>
      <c r="R508" s="13">
        <v>6</v>
      </c>
      <c r="S508" s="13">
        <v>231</v>
      </c>
      <c r="T508" s="13" t="s">
        <v>103</v>
      </c>
      <c r="U508" s="13">
        <v>72</v>
      </c>
    </row>
    <row r="509" spans="10:21" x14ac:dyDescent="0.3">
      <c r="J509" s="13" t="s">
        <v>124</v>
      </c>
      <c r="K509" s="14">
        <v>44944</v>
      </c>
      <c r="L509" s="15">
        <v>0.88246527777777783</v>
      </c>
      <c r="M509" s="13">
        <v>690</v>
      </c>
      <c r="N509" s="13" t="s">
        <v>86</v>
      </c>
      <c r="O509" s="13" t="s">
        <v>82</v>
      </c>
      <c r="P509" s="13" t="s">
        <v>99</v>
      </c>
      <c r="Q509" s="13">
        <v>10</v>
      </c>
      <c r="R509" s="13">
        <v>40</v>
      </c>
      <c r="S509" s="13">
        <v>223</v>
      </c>
      <c r="T509" s="13" t="s">
        <v>91</v>
      </c>
      <c r="U509" s="13">
        <v>130</v>
      </c>
    </row>
    <row r="510" spans="10:21" x14ac:dyDescent="0.3">
      <c r="J510" s="13" t="s">
        <v>128</v>
      </c>
      <c r="K510" s="14">
        <v>44967</v>
      </c>
      <c r="L510" s="15">
        <v>0.64665509259259257</v>
      </c>
      <c r="M510" s="13">
        <v>689</v>
      </c>
      <c r="N510" s="13" t="s">
        <v>86</v>
      </c>
      <c r="O510" s="13" t="s">
        <v>82</v>
      </c>
      <c r="P510" s="13" t="s">
        <v>99</v>
      </c>
      <c r="Q510" s="13">
        <v>7</v>
      </c>
      <c r="R510" s="13">
        <v>47</v>
      </c>
      <c r="S510" s="13">
        <v>0</v>
      </c>
      <c r="T510" s="13" t="s">
        <v>95</v>
      </c>
      <c r="U510" s="13">
        <v>65</v>
      </c>
    </row>
    <row r="511" spans="10:21" x14ac:dyDescent="0.3">
      <c r="J511" s="13" t="s">
        <v>122</v>
      </c>
      <c r="K511" s="14">
        <v>44951</v>
      </c>
      <c r="L511" s="15">
        <v>0.54283564814814811</v>
      </c>
      <c r="M511" s="13">
        <v>688</v>
      </c>
      <c r="N511" s="13" t="s">
        <v>81</v>
      </c>
      <c r="O511" s="13" t="s">
        <v>82</v>
      </c>
      <c r="P511" s="13" t="s">
        <v>99</v>
      </c>
      <c r="Q511" s="13">
        <v>9</v>
      </c>
      <c r="R511" s="13">
        <v>48</v>
      </c>
      <c r="S511" s="13">
        <v>0</v>
      </c>
      <c r="T511" s="13" t="s">
        <v>84</v>
      </c>
      <c r="U511" s="13">
        <v>250</v>
      </c>
    </row>
    <row r="512" spans="10:21" x14ac:dyDescent="0.3">
      <c r="J512" s="13" t="s">
        <v>107</v>
      </c>
      <c r="K512" s="14">
        <v>44979</v>
      </c>
      <c r="L512" s="15">
        <v>0.77708333333333324</v>
      </c>
      <c r="M512" s="13">
        <v>687</v>
      </c>
      <c r="N512" s="13" t="s">
        <v>86</v>
      </c>
      <c r="O512" s="13" t="s">
        <v>82</v>
      </c>
      <c r="P512" s="13" t="s">
        <v>102</v>
      </c>
      <c r="Q512" s="13">
        <v>10</v>
      </c>
      <c r="R512" s="13">
        <v>52</v>
      </c>
      <c r="S512" s="13">
        <v>287</v>
      </c>
      <c r="T512" s="13" t="s">
        <v>95</v>
      </c>
      <c r="U512" s="13">
        <v>65</v>
      </c>
    </row>
    <row r="513" spans="10:21" x14ac:dyDescent="0.3">
      <c r="J513" s="13" t="s">
        <v>121</v>
      </c>
      <c r="K513" s="14">
        <v>44967</v>
      </c>
      <c r="L513" s="15">
        <v>0.85432870370370362</v>
      </c>
      <c r="M513" s="13">
        <v>687</v>
      </c>
      <c r="N513" s="13" t="s">
        <v>93</v>
      </c>
      <c r="O513" s="13" t="s">
        <v>82</v>
      </c>
      <c r="P513" s="13" t="s">
        <v>97</v>
      </c>
      <c r="Q513" s="13">
        <v>9</v>
      </c>
      <c r="R513" s="13">
        <v>48</v>
      </c>
      <c r="S513" s="13">
        <v>0</v>
      </c>
      <c r="T513" s="13" t="s">
        <v>103</v>
      </c>
      <c r="U513" s="13">
        <v>72</v>
      </c>
    </row>
    <row r="514" spans="10:21" x14ac:dyDescent="0.3">
      <c r="J514" s="13" t="s">
        <v>122</v>
      </c>
      <c r="K514" s="14">
        <v>44950</v>
      </c>
      <c r="L514" s="15">
        <v>0.74108796296296298</v>
      </c>
      <c r="M514" s="13">
        <v>687</v>
      </c>
      <c r="N514" s="13" t="s">
        <v>93</v>
      </c>
      <c r="O514" s="13" t="s">
        <v>82</v>
      </c>
      <c r="P514" s="13" t="s">
        <v>104</v>
      </c>
      <c r="Q514" s="13">
        <v>9</v>
      </c>
      <c r="R514" s="13">
        <v>3</v>
      </c>
      <c r="S514" s="13">
        <v>0</v>
      </c>
      <c r="T514" s="13" t="s">
        <v>103</v>
      </c>
      <c r="U514" s="13">
        <v>72</v>
      </c>
    </row>
    <row r="515" spans="10:21" x14ac:dyDescent="0.3">
      <c r="J515" s="13" t="s">
        <v>111</v>
      </c>
      <c r="K515" s="14">
        <v>44963</v>
      </c>
      <c r="L515" s="15">
        <v>0.58347222222222228</v>
      </c>
      <c r="M515" s="13">
        <v>686</v>
      </c>
      <c r="N515" s="13" t="s">
        <v>86</v>
      </c>
      <c r="O515" s="13" t="s">
        <v>82</v>
      </c>
      <c r="P515" s="13" t="s">
        <v>87</v>
      </c>
      <c r="Q515" s="13">
        <v>7</v>
      </c>
      <c r="R515" s="13">
        <v>55</v>
      </c>
      <c r="S515" s="13">
        <v>0</v>
      </c>
      <c r="T515" s="13" t="s">
        <v>91</v>
      </c>
      <c r="U515" s="13">
        <v>130</v>
      </c>
    </row>
    <row r="516" spans="10:21" x14ac:dyDescent="0.3">
      <c r="J516" s="13" t="s">
        <v>113</v>
      </c>
      <c r="K516" s="14">
        <v>44958</v>
      </c>
      <c r="L516" s="15">
        <v>0.52432870370370377</v>
      </c>
      <c r="M516" s="13">
        <v>686</v>
      </c>
      <c r="N516" s="13" t="s">
        <v>93</v>
      </c>
      <c r="O516" s="13" t="s">
        <v>82</v>
      </c>
      <c r="P516" s="13" t="s">
        <v>105</v>
      </c>
      <c r="Q516" s="13">
        <v>6</v>
      </c>
      <c r="R516" s="13">
        <v>37</v>
      </c>
      <c r="S516" s="13">
        <v>287</v>
      </c>
      <c r="T516" s="13" t="s">
        <v>95</v>
      </c>
      <c r="U516" s="13">
        <v>65</v>
      </c>
    </row>
    <row r="517" spans="10:21" x14ac:dyDescent="0.3">
      <c r="J517" s="13" t="s">
        <v>119</v>
      </c>
      <c r="K517" s="14">
        <v>44952</v>
      </c>
      <c r="L517" s="15">
        <v>0.64295138888888892</v>
      </c>
      <c r="M517" s="13">
        <v>686</v>
      </c>
      <c r="N517" s="13" t="s">
        <v>93</v>
      </c>
      <c r="O517" s="13" t="s">
        <v>82</v>
      </c>
      <c r="P517" s="13" t="s">
        <v>104</v>
      </c>
      <c r="Q517" s="13">
        <v>7</v>
      </c>
      <c r="R517" s="13">
        <v>52</v>
      </c>
      <c r="S517" s="13">
        <v>0</v>
      </c>
      <c r="T517" s="13" t="s">
        <v>112</v>
      </c>
      <c r="U517" s="13">
        <v>95</v>
      </c>
    </row>
    <row r="518" spans="10:21" x14ac:dyDescent="0.3">
      <c r="J518" s="13" t="s">
        <v>89</v>
      </c>
      <c r="K518" s="14">
        <v>44937</v>
      </c>
      <c r="L518" s="15">
        <v>0.60871527777777779</v>
      </c>
      <c r="M518" s="13">
        <v>685</v>
      </c>
      <c r="N518" s="13" t="s">
        <v>93</v>
      </c>
      <c r="O518" s="13" t="s">
        <v>82</v>
      </c>
      <c r="P518" s="13" t="s">
        <v>99</v>
      </c>
      <c r="Q518" s="13">
        <v>9</v>
      </c>
      <c r="R518" s="13">
        <v>57</v>
      </c>
      <c r="S518" s="13">
        <v>222</v>
      </c>
      <c r="T518" s="13" t="s">
        <v>103</v>
      </c>
      <c r="U518" s="13">
        <v>72</v>
      </c>
    </row>
    <row r="519" spans="10:21" x14ac:dyDescent="0.3">
      <c r="J519" s="13" t="s">
        <v>80</v>
      </c>
      <c r="K519" s="14">
        <v>44960</v>
      </c>
      <c r="L519" s="15">
        <v>0.75737268518518519</v>
      </c>
      <c r="M519" s="13">
        <v>684</v>
      </c>
      <c r="N519" s="13" t="s">
        <v>86</v>
      </c>
      <c r="O519" s="13" t="s">
        <v>82</v>
      </c>
      <c r="P519" s="13" t="s">
        <v>83</v>
      </c>
      <c r="Q519" s="13">
        <v>9</v>
      </c>
      <c r="R519" s="13">
        <v>34</v>
      </c>
      <c r="S519" s="13">
        <v>190</v>
      </c>
      <c r="T519" s="13" t="s">
        <v>103</v>
      </c>
      <c r="U519" s="13">
        <v>72</v>
      </c>
    </row>
    <row r="520" spans="10:21" x14ac:dyDescent="0.3">
      <c r="J520" s="13" t="s">
        <v>113</v>
      </c>
      <c r="K520" s="14">
        <v>44981</v>
      </c>
      <c r="L520" s="15">
        <v>0.82126157407407396</v>
      </c>
      <c r="M520" s="13">
        <v>268</v>
      </c>
      <c r="N520" s="13" t="s">
        <v>93</v>
      </c>
      <c r="O520" s="13" t="s">
        <v>82</v>
      </c>
      <c r="P520" s="13" t="s">
        <v>97</v>
      </c>
      <c r="Q520" s="13">
        <v>7</v>
      </c>
      <c r="R520" s="13">
        <v>47</v>
      </c>
      <c r="S520" s="13">
        <v>273</v>
      </c>
      <c r="T520" s="13" t="s">
        <v>84</v>
      </c>
      <c r="U520" s="13">
        <v>250</v>
      </c>
    </row>
    <row r="521" spans="10:21" x14ac:dyDescent="0.3">
      <c r="J521" s="13" t="s">
        <v>110</v>
      </c>
      <c r="K521" s="14">
        <v>44941</v>
      </c>
      <c r="L521" s="15">
        <v>0.93859953703703702</v>
      </c>
      <c r="M521" s="13">
        <v>683</v>
      </c>
      <c r="N521" s="13" t="s">
        <v>86</v>
      </c>
      <c r="O521" s="13" t="s">
        <v>82</v>
      </c>
      <c r="P521" s="13" t="s">
        <v>90</v>
      </c>
      <c r="Q521" s="13">
        <v>7</v>
      </c>
      <c r="R521" s="13">
        <v>14</v>
      </c>
      <c r="S521" s="13">
        <v>0</v>
      </c>
      <c r="T521" s="13" t="s">
        <v>103</v>
      </c>
      <c r="U521" s="13">
        <v>72</v>
      </c>
    </row>
    <row r="522" spans="10:21" x14ac:dyDescent="0.3">
      <c r="J522" s="13" t="s">
        <v>108</v>
      </c>
      <c r="K522" s="14">
        <v>44981</v>
      </c>
      <c r="L522" s="15">
        <v>0.8294097222222222</v>
      </c>
      <c r="M522" s="13">
        <v>141</v>
      </c>
      <c r="N522" s="13" t="s">
        <v>81</v>
      </c>
      <c r="O522" s="13" t="s">
        <v>101</v>
      </c>
      <c r="P522" s="13" t="s">
        <v>97</v>
      </c>
      <c r="Q522" s="13">
        <v>5</v>
      </c>
      <c r="R522" s="13">
        <v>17</v>
      </c>
      <c r="S522" s="13">
        <v>0</v>
      </c>
      <c r="T522" s="13" t="s">
        <v>84</v>
      </c>
      <c r="U522" s="13">
        <v>250</v>
      </c>
    </row>
    <row r="523" spans="10:21" x14ac:dyDescent="0.3">
      <c r="J523" s="13" t="s">
        <v>92</v>
      </c>
      <c r="K523" s="14">
        <v>44980</v>
      </c>
      <c r="L523" s="15">
        <v>0.69765046296296296</v>
      </c>
      <c r="M523" s="13">
        <v>682</v>
      </c>
      <c r="N523" s="13" t="s">
        <v>93</v>
      </c>
      <c r="O523" s="13" t="s">
        <v>82</v>
      </c>
      <c r="P523" s="13" t="s">
        <v>105</v>
      </c>
      <c r="Q523" s="13">
        <v>10</v>
      </c>
      <c r="R523" s="13">
        <v>53</v>
      </c>
      <c r="S523" s="13">
        <v>0</v>
      </c>
      <c r="T523" s="13" t="s">
        <v>95</v>
      </c>
      <c r="U523" s="13">
        <v>65</v>
      </c>
    </row>
    <row r="524" spans="10:21" x14ac:dyDescent="0.3">
      <c r="J524" s="13" t="s">
        <v>127</v>
      </c>
      <c r="K524" s="14">
        <v>44944</v>
      </c>
      <c r="L524" s="15">
        <v>0.56150462962962966</v>
      </c>
      <c r="M524" s="13">
        <v>682</v>
      </c>
      <c r="N524" s="13" t="s">
        <v>93</v>
      </c>
      <c r="O524" s="13" t="s">
        <v>82</v>
      </c>
      <c r="P524" s="13" t="s">
        <v>99</v>
      </c>
      <c r="Q524" s="13">
        <v>5</v>
      </c>
      <c r="R524" s="13">
        <v>15</v>
      </c>
      <c r="S524" s="13">
        <v>0</v>
      </c>
      <c r="T524" s="13" t="s">
        <v>84</v>
      </c>
      <c r="U524" s="13">
        <v>250</v>
      </c>
    </row>
    <row r="525" spans="10:21" x14ac:dyDescent="0.3">
      <c r="J525" s="13" t="s">
        <v>108</v>
      </c>
      <c r="K525" s="14">
        <v>44938</v>
      </c>
      <c r="L525" s="15">
        <v>0.9049652777777778</v>
      </c>
      <c r="M525" s="13">
        <v>681</v>
      </c>
      <c r="N525" s="13" t="s">
        <v>93</v>
      </c>
      <c r="O525" s="13" t="s">
        <v>82</v>
      </c>
      <c r="P525" s="13" t="s">
        <v>83</v>
      </c>
      <c r="Q525" s="13">
        <v>6</v>
      </c>
      <c r="R525" s="13">
        <v>29</v>
      </c>
      <c r="S525" s="13">
        <v>0</v>
      </c>
      <c r="T525" s="13" t="s">
        <v>95</v>
      </c>
      <c r="U525" s="13">
        <v>65</v>
      </c>
    </row>
    <row r="526" spans="10:21" x14ac:dyDescent="0.3">
      <c r="J526" s="13" t="s">
        <v>128</v>
      </c>
      <c r="K526" s="14">
        <v>44966</v>
      </c>
      <c r="L526" s="15">
        <v>0.83811342592592597</v>
      </c>
      <c r="M526" s="13">
        <v>680</v>
      </c>
      <c r="N526" s="13" t="s">
        <v>86</v>
      </c>
      <c r="O526" s="13" t="s">
        <v>82</v>
      </c>
      <c r="P526" s="13" t="s">
        <v>90</v>
      </c>
      <c r="Q526" s="13">
        <v>5</v>
      </c>
      <c r="R526" s="13">
        <v>63</v>
      </c>
      <c r="S526" s="13">
        <v>195</v>
      </c>
      <c r="T526" s="13" t="s">
        <v>95</v>
      </c>
      <c r="U526" s="13">
        <v>65</v>
      </c>
    </row>
    <row r="527" spans="10:21" x14ac:dyDescent="0.3">
      <c r="J527" s="13" t="s">
        <v>96</v>
      </c>
      <c r="K527" s="14">
        <v>44950</v>
      </c>
      <c r="L527" s="15">
        <v>0.62386574074074075</v>
      </c>
      <c r="M527" s="13">
        <v>680</v>
      </c>
      <c r="N527" s="13" t="s">
        <v>93</v>
      </c>
      <c r="O527" s="13" t="s">
        <v>82</v>
      </c>
      <c r="P527" s="13" t="s">
        <v>97</v>
      </c>
      <c r="Q527" s="13">
        <v>10</v>
      </c>
      <c r="R527" s="13">
        <v>41</v>
      </c>
      <c r="S527" s="13">
        <v>175</v>
      </c>
      <c r="T527" s="13" t="s">
        <v>103</v>
      </c>
      <c r="U527" s="13">
        <v>72</v>
      </c>
    </row>
    <row r="528" spans="10:21" x14ac:dyDescent="0.3">
      <c r="J528" s="13" t="s">
        <v>119</v>
      </c>
      <c r="K528" s="14">
        <v>44966</v>
      </c>
      <c r="L528" s="15">
        <v>0.68158564814814815</v>
      </c>
      <c r="M528" s="13">
        <v>679</v>
      </c>
      <c r="N528" s="13" t="s">
        <v>86</v>
      </c>
      <c r="O528" s="13" t="s">
        <v>82</v>
      </c>
      <c r="P528" s="13" t="s">
        <v>94</v>
      </c>
      <c r="Q528" s="13">
        <v>8</v>
      </c>
      <c r="R528" s="13">
        <v>44</v>
      </c>
      <c r="S528" s="13">
        <v>0</v>
      </c>
      <c r="T528" s="13" t="s">
        <v>103</v>
      </c>
      <c r="U528" s="13">
        <v>72</v>
      </c>
    </row>
    <row r="529" spans="10:21" x14ac:dyDescent="0.3">
      <c r="J529" s="13" t="s">
        <v>85</v>
      </c>
      <c r="K529" s="14">
        <v>44960</v>
      </c>
      <c r="L529" s="15">
        <v>0.81668981481481484</v>
      </c>
      <c r="M529" s="13">
        <v>679</v>
      </c>
      <c r="N529" s="13" t="s">
        <v>93</v>
      </c>
      <c r="O529" s="13" t="s">
        <v>82</v>
      </c>
      <c r="P529" s="13" t="s">
        <v>94</v>
      </c>
      <c r="Q529" s="13">
        <v>5</v>
      </c>
      <c r="R529" s="13">
        <v>41</v>
      </c>
      <c r="S529" s="13">
        <v>305</v>
      </c>
      <c r="T529" s="13" t="s">
        <v>84</v>
      </c>
      <c r="U529" s="13">
        <v>250</v>
      </c>
    </row>
    <row r="530" spans="10:21" x14ac:dyDescent="0.3">
      <c r="J530" s="13" t="s">
        <v>126</v>
      </c>
      <c r="K530" s="14">
        <v>44950</v>
      </c>
      <c r="L530" s="15">
        <v>0.63427083333333334</v>
      </c>
      <c r="M530" s="13">
        <v>679</v>
      </c>
      <c r="N530" s="13" t="s">
        <v>86</v>
      </c>
      <c r="O530" s="13" t="s">
        <v>82</v>
      </c>
      <c r="P530" s="13" t="s">
        <v>83</v>
      </c>
      <c r="Q530" s="13">
        <v>7</v>
      </c>
      <c r="R530" s="13">
        <v>50</v>
      </c>
      <c r="S530" s="13">
        <v>0</v>
      </c>
      <c r="T530" s="13" t="s">
        <v>88</v>
      </c>
      <c r="U530" s="13">
        <v>60</v>
      </c>
    </row>
    <row r="531" spans="10:21" x14ac:dyDescent="0.3">
      <c r="J531" s="13" t="s">
        <v>131</v>
      </c>
      <c r="K531" s="14">
        <v>44948</v>
      </c>
      <c r="L531" s="15">
        <v>0.72887731481481488</v>
      </c>
      <c r="M531" s="13">
        <v>679</v>
      </c>
      <c r="N531" s="13" t="s">
        <v>86</v>
      </c>
      <c r="O531" s="13" t="s">
        <v>82</v>
      </c>
      <c r="P531" s="13" t="s">
        <v>99</v>
      </c>
      <c r="Q531" s="13">
        <v>7</v>
      </c>
      <c r="R531" s="13">
        <v>49</v>
      </c>
      <c r="S531" s="13">
        <v>0</v>
      </c>
      <c r="T531" s="13" t="s">
        <v>112</v>
      </c>
      <c r="U531" s="13">
        <v>95</v>
      </c>
    </row>
    <row r="532" spans="10:21" x14ac:dyDescent="0.3">
      <c r="J532" s="13" t="s">
        <v>96</v>
      </c>
      <c r="K532" s="14">
        <v>44931</v>
      </c>
      <c r="L532" s="15">
        <v>0.51594907407407409</v>
      </c>
      <c r="M532" s="13">
        <v>679</v>
      </c>
      <c r="N532" s="13" t="s">
        <v>86</v>
      </c>
      <c r="O532" s="13" t="s">
        <v>82</v>
      </c>
      <c r="P532" s="13" t="s">
        <v>94</v>
      </c>
      <c r="Q532" s="13">
        <v>10</v>
      </c>
      <c r="R532" s="13">
        <v>12</v>
      </c>
      <c r="S532" s="13">
        <v>184</v>
      </c>
      <c r="T532" s="13" t="s">
        <v>91</v>
      </c>
      <c r="U532" s="13">
        <v>130</v>
      </c>
    </row>
    <row r="533" spans="10:21" x14ac:dyDescent="0.3">
      <c r="J533" s="13" t="s">
        <v>98</v>
      </c>
      <c r="K533" s="14">
        <v>44969</v>
      </c>
      <c r="L533" s="15">
        <v>0.91876157407407411</v>
      </c>
      <c r="M533" s="13">
        <v>678</v>
      </c>
      <c r="N533" s="13" t="s">
        <v>93</v>
      </c>
      <c r="O533" s="13" t="s">
        <v>82</v>
      </c>
      <c r="P533" s="13" t="s">
        <v>97</v>
      </c>
      <c r="Q533" s="13">
        <v>6</v>
      </c>
      <c r="R533" s="13">
        <v>31</v>
      </c>
      <c r="S533" s="13">
        <v>0</v>
      </c>
      <c r="T533" s="13" t="s">
        <v>88</v>
      </c>
      <c r="U533" s="13">
        <v>60</v>
      </c>
    </row>
    <row r="534" spans="10:21" x14ac:dyDescent="0.3">
      <c r="J534" s="13" t="s">
        <v>124</v>
      </c>
      <c r="K534" s="14">
        <v>44962</v>
      </c>
      <c r="L534" s="15">
        <v>0.56999999999999995</v>
      </c>
      <c r="M534" s="13">
        <v>676</v>
      </c>
      <c r="N534" s="13" t="s">
        <v>86</v>
      </c>
      <c r="O534" s="13" t="s">
        <v>101</v>
      </c>
      <c r="P534" s="13" t="s">
        <v>102</v>
      </c>
      <c r="Q534" s="13">
        <v>5</v>
      </c>
      <c r="R534" s="13">
        <v>54</v>
      </c>
      <c r="S534" s="13">
        <v>0</v>
      </c>
      <c r="T534" s="13" t="s">
        <v>112</v>
      </c>
      <c r="U534" s="13">
        <v>95</v>
      </c>
    </row>
    <row r="535" spans="10:21" x14ac:dyDescent="0.3">
      <c r="J535" s="13" t="s">
        <v>126</v>
      </c>
      <c r="K535" s="14">
        <v>44984</v>
      </c>
      <c r="L535" s="15">
        <v>0.54495370370370366</v>
      </c>
      <c r="M535" s="13">
        <v>676</v>
      </c>
      <c r="N535" s="13" t="s">
        <v>93</v>
      </c>
      <c r="O535" s="13" t="s">
        <v>82</v>
      </c>
      <c r="P535" s="13" t="s">
        <v>102</v>
      </c>
      <c r="Q535" s="13">
        <v>8</v>
      </c>
      <c r="R535" s="13">
        <v>53</v>
      </c>
      <c r="S535" s="13">
        <v>0</v>
      </c>
      <c r="T535" s="13" t="s">
        <v>91</v>
      </c>
      <c r="U535" s="13">
        <v>130</v>
      </c>
    </row>
    <row r="536" spans="10:21" x14ac:dyDescent="0.3">
      <c r="J536" s="13" t="s">
        <v>111</v>
      </c>
      <c r="K536" s="14">
        <v>44958</v>
      </c>
      <c r="L536" s="15">
        <v>0.57219907407407411</v>
      </c>
      <c r="M536" s="13">
        <v>676</v>
      </c>
      <c r="N536" s="13" t="s">
        <v>86</v>
      </c>
      <c r="O536" s="13" t="s">
        <v>82</v>
      </c>
      <c r="P536" s="13" t="s">
        <v>99</v>
      </c>
      <c r="Q536" s="13">
        <v>6</v>
      </c>
      <c r="R536" s="13">
        <v>7</v>
      </c>
      <c r="S536" s="13">
        <v>211</v>
      </c>
      <c r="T536" s="13" t="s">
        <v>103</v>
      </c>
      <c r="U536" s="13">
        <v>72</v>
      </c>
    </row>
    <row r="537" spans="10:21" x14ac:dyDescent="0.3">
      <c r="J537" s="13" t="s">
        <v>120</v>
      </c>
      <c r="K537" s="14">
        <v>44974</v>
      </c>
      <c r="L537" s="15">
        <v>0.57725694444444442</v>
      </c>
      <c r="M537" s="13">
        <v>675</v>
      </c>
      <c r="N537" s="13" t="s">
        <v>93</v>
      </c>
      <c r="O537" s="13" t="s">
        <v>82</v>
      </c>
      <c r="P537" s="13" t="s">
        <v>83</v>
      </c>
      <c r="Q537" s="13">
        <v>10</v>
      </c>
      <c r="R537" s="13">
        <v>32</v>
      </c>
      <c r="S537" s="13">
        <v>0</v>
      </c>
      <c r="T537" s="13" t="s">
        <v>91</v>
      </c>
      <c r="U537" s="13">
        <v>130</v>
      </c>
    </row>
    <row r="538" spans="10:21" x14ac:dyDescent="0.3">
      <c r="J538" s="13" t="s">
        <v>132</v>
      </c>
      <c r="K538" s="14">
        <v>44982</v>
      </c>
      <c r="L538" s="15">
        <v>0.51709490740740738</v>
      </c>
      <c r="M538" s="13">
        <v>674</v>
      </c>
      <c r="N538" s="13" t="s">
        <v>93</v>
      </c>
      <c r="O538" s="13" t="s">
        <v>101</v>
      </c>
      <c r="P538" s="13" t="s">
        <v>83</v>
      </c>
      <c r="Q538" s="13">
        <v>6</v>
      </c>
      <c r="R538" s="13">
        <v>46</v>
      </c>
      <c r="S538" s="13">
        <v>0</v>
      </c>
      <c r="T538" s="13" t="s">
        <v>103</v>
      </c>
      <c r="U538" s="13">
        <v>72</v>
      </c>
    </row>
    <row r="539" spans="10:21" x14ac:dyDescent="0.3">
      <c r="J539" s="13" t="s">
        <v>107</v>
      </c>
      <c r="K539" s="14">
        <v>44983</v>
      </c>
      <c r="L539" s="15">
        <v>0.87008101851851849</v>
      </c>
      <c r="M539" s="13">
        <v>674</v>
      </c>
      <c r="N539" s="13" t="s">
        <v>93</v>
      </c>
      <c r="O539" s="13" t="s">
        <v>82</v>
      </c>
      <c r="P539" s="13" t="s">
        <v>105</v>
      </c>
      <c r="Q539" s="13">
        <v>9</v>
      </c>
      <c r="R539" s="13">
        <v>49</v>
      </c>
      <c r="S539" s="13">
        <v>240</v>
      </c>
      <c r="T539" s="13" t="s">
        <v>91</v>
      </c>
      <c r="U539" s="13">
        <v>130</v>
      </c>
    </row>
    <row r="540" spans="10:21" x14ac:dyDescent="0.3">
      <c r="J540" s="13" t="s">
        <v>120</v>
      </c>
      <c r="K540" s="14">
        <v>44970</v>
      </c>
      <c r="L540" s="15">
        <v>0.56335648148148143</v>
      </c>
      <c r="M540" s="13">
        <v>674</v>
      </c>
      <c r="N540" s="13" t="s">
        <v>93</v>
      </c>
      <c r="O540" s="13" t="s">
        <v>82</v>
      </c>
      <c r="P540" s="13" t="s">
        <v>87</v>
      </c>
      <c r="Q540" s="13">
        <v>6</v>
      </c>
      <c r="R540" s="13">
        <v>27</v>
      </c>
      <c r="S540" s="13">
        <v>0</v>
      </c>
      <c r="T540" s="13" t="s">
        <v>84</v>
      </c>
      <c r="U540" s="13">
        <v>250</v>
      </c>
    </row>
    <row r="541" spans="10:21" x14ac:dyDescent="0.3">
      <c r="J541" s="13" t="s">
        <v>138</v>
      </c>
      <c r="K541" s="14">
        <v>44957</v>
      </c>
      <c r="L541" s="15">
        <v>0.78487268518518516</v>
      </c>
      <c r="M541" s="13">
        <v>673</v>
      </c>
      <c r="N541" s="13" t="s">
        <v>93</v>
      </c>
      <c r="O541" s="13" t="s">
        <v>82</v>
      </c>
      <c r="P541" s="13" t="s">
        <v>83</v>
      </c>
      <c r="Q541" s="13">
        <v>9</v>
      </c>
      <c r="R541" s="13">
        <v>62</v>
      </c>
      <c r="S541" s="13">
        <v>296</v>
      </c>
      <c r="T541" s="13" t="s">
        <v>91</v>
      </c>
      <c r="U541" s="13">
        <v>130</v>
      </c>
    </row>
    <row r="542" spans="10:21" x14ac:dyDescent="0.3">
      <c r="J542" s="13" t="s">
        <v>111</v>
      </c>
      <c r="K542" s="14">
        <v>44956</v>
      </c>
      <c r="L542" s="15">
        <v>0.68535879629629637</v>
      </c>
      <c r="M542" s="13">
        <v>673</v>
      </c>
      <c r="N542" s="13" t="s">
        <v>81</v>
      </c>
      <c r="O542" s="13" t="s">
        <v>82</v>
      </c>
      <c r="P542" s="13" t="s">
        <v>90</v>
      </c>
      <c r="Q542" s="13">
        <v>7</v>
      </c>
      <c r="R542" s="13">
        <v>17</v>
      </c>
      <c r="S542" s="13">
        <v>0</v>
      </c>
      <c r="T542" s="13" t="s">
        <v>88</v>
      </c>
      <c r="U542" s="13">
        <v>60</v>
      </c>
    </row>
    <row r="543" spans="10:21" x14ac:dyDescent="0.3">
      <c r="J543" s="13" t="s">
        <v>100</v>
      </c>
      <c r="K543" s="14">
        <v>44972</v>
      </c>
      <c r="L543" s="15">
        <v>0.5220717592592593</v>
      </c>
      <c r="M543" s="13">
        <v>672</v>
      </c>
      <c r="N543" s="13" t="s">
        <v>93</v>
      </c>
      <c r="O543" s="13" t="s">
        <v>82</v>
      </c>
      <c r="P543" s="13" t="s">
        <v>94</v>
      </c>
      <c r="Q543" s="13">
        <v>5</v>
      </c>
      <c r="R543" s="13">
        <v>9</v>
      </c>
      <c r="S543" s="13">
        <v>205</v>
      </c>
      <c r="T543" s="13" t="s">
        <v>103</v>
      </c>
      <c r="U543" s="13">
        <v>72</v>
      </c>
    </row>
    <row r="544" spans="10:21" x14ac:dyDescent="0.3">
      <c r="J544" s="13" t="s">
        <v>109</v>
      </c>
      <c r="K544" s="14">
        <v>44944</v>
      </c>
      <c r="L544" s="15">
        <v>0.63011574074074073</v>
      </c>
      <c r="M544" s="13">
        <v>672</v>
      </c>
      <c r="N544" s="13" t="s">
        <v>93</v>
      </c>
      <c r="O544" s="13" t="s">
        <v>82</v>
      </c>
      <c r="P544" s="13" t="s">
        <v>105</v>
      </c>
      <c r="Q544" s="13">
        <v>7</v>
      </c>
      <c r="R544" s="13">
        <v>14</v>
      </c>
      <c r="S544" s="13">
        <v>0</v>
      </c>
      <c r="T544" s="13" t="s">
        <v>95</v>
      </c>
      <c r="U544" s="13">
        <v>65</v>
      </c>
    </row>
    <row r="545" spans="10:21" x14ac:dyDescent="0.3">
      <c r="J545" s="13" t="s">
        <v>100</v>
      </c>
      <c r="K545" s="14">
        <v>44977</v>
      </c>
      <c r="L545" s="15">
        <v>0.57564814814814813</v>
      </c>
      <c r="M545" s="13">
        <v>671</v>
      </c>
      <c r="N545" s="13" t="s">
        <v>86</v>
      </c>
      <c r="O545" s="13" t="s">
        <v>82</v>
      </c>
      <c r="P545" s="13" t="s">
        <v>115</v>
      </c>
      <c r="Q545" s="13">
        <v>10</v>
      </c>
      <c r="R545" s="13">
        <v>29</v>
      </c>
      <c r="S545" s="13">
        <v>239</v>
      </c>
      <c r="T545" s="13" t="s">
        <v>84</v>
      </c>
      <c r="U545" s="13">
        <v>250</v>
      </c>
    </row>
    <row r="546" spans="10:21" x14ac:dyDescent="0.3">
      <c r="J546" s="13" t="s">
        <v>85</v>
      </c>
      <c r="K546" s="14">
        <v>44960</v>
      </c>
      <c r="L546" s="15">
        <v>0.82576388888888896</v>
      </c>
      <c r="M546" s="13">
        <v>671</v>
      </c>
      <c r="N546" s="13" t="s">
        <v>86</v>
      </c>
      <c r="O546" s="13" t="s">
        <v>82</v>
      </c>
      <c r="P546" s="13" t="s">
        <v>94</v>
      </c>
      <c r="Q546" s="13">
        <v>8</v>
      </c>
      <c r="R546" s="13">
        <v>60</v>
      </c>
      <c r="S546" s="13">
        <v>0</v>
      </c>
      <c r="T546" s="13" t="s">
        <v>84</v>
      </c>
      <c r="U546" s="13">
        <v>250</v>
      </c>
    </row>
    <row r="547" spans="10:21" x14ac:dyDescent="0.3">
      <c r="J547" s="13" t="s">
        <v>127</v>
      </c>
      <c r="K547" s="14">
        <v>44983</v>
      </c>
      <c r="L547" s="15">
        <v>0.71646990740740746</v>
      </c>
      <c r="M547" s="13">
        <v>670</v>
      </c>
      <c r="N547" s="13" t="s">
        <v>86</v>
      </c>
      <c r="O547" s="13" t="s">
        <v>82</v>
      </c>
      <c r="P547" s="13" t="s">
        <v>102</v>
      </c>
      <c r="Q547" s="13">
        <v>7</v>
      </c>
      <c r="R547" s="13">
        <v>49</v>
      </c>
      <c r="S547" s="13">
        <v>146</v>
      </c>
      <c r="T547" s="13" t="s">
        <v>84</v>
      </c>
      <c r="U547" s="13">
        <v>250</v>
      </c>
    </row>
    <row r="548" spans="10:21" x14ac:dyDescent="0.3">
      <c r="J548" s="13" t="s">
        <v>92</v>
      </c>
      <c r="K548" s="14">
        <v>44962</v>
      </c>
      <c r="L548" s="15">
        <v>0.99062499999999998</v>
      </c>
      <c r="M548" s="13">
        <v>670</v>
      </c>
      <c r="N548" s="13" t="s">
        <v>86</v>
      </c>
      <c r="O548" s="13" t="s">
        <v>82</v>
      </c>
      <c r="P548" s="13" t="s">
        <v>102</v>
      </c>
      <c r="Q548" s="13">
        <v>10</v>
      </c>
      <c r="R548" s="13">
        <v>13</v>
      </c>
      <c r="S548" s="13">
        <v>0</v>
      </c>
      <c r="T548" s="13" t="s">
        <v>103</v>
      </c>
      <c r="U548" s="13">
        <v>72</v>
      </c>
    </row>
    <row r="549" spans="10:21" x14ac:dyDescent="0.3">
      <c r="J549" s="13" t="s">
        <v>126</v>
      </c>
      <c r="K549" s="14">
        <v>44955</v>
      </c>
      <c r="L549" s="15">
        <v>0.61812500000000004</v>
      </c>
      <c r="M549" s="13">
        <v>670</v>
      </c>
      <c r="N549" s="13" t="s">
        <v>93</v>
      </c>
      <c r="O549" s="13" t="s">
        <v>82</v>
      </c>
      <c r="P549" s="13" t="s">
        <v>97</v>
      </c>
      <c r="Q549" s="13">
        <v>9</v>
      </c>
      <c r="R549" s="13">
        <v>5</v>
      </c>
      <c r="S549" s="13">
        <v>235</v>
      </c>
      <c r="T549" s="13" t="s">
        <v>88</v>
      </c>
      <c r="U549" s="13">
        <v>60</v>
      </c>
    </row>
    <row r="550" spans="10:21" x14ac:dyDescent="0.3">
      <c r="J550" s="13" t="s">
        <v>120</v>
      </c>
      <c r="K550" s="14">
        <v>44954</v>
      </c>
      <c r="L550" s="15">
        <v>0.68980324074074073</v>
      </c>
      <c r="M550" s="13">
        <v>670</v>
      </c>
      <c r="N550" s="13" t="s">
        <v>93</v>
      </c>
      <c r="O550" s="13" t="s">
        <v>82</v>
      </c>
      <c r="P550" s="13" t="s">
        <v>94</v>
      </c>
      <c r="Q550" s="13">
        <v>8</v>
      </c>
      <c r="R550" s="13">
        <v>63</v>
      </c>
      <c r="S550" s="13">
        <v>228</v>
      </c>
      <c r="T550" s="13" t="s">
        <v>103</v>
      </c>
      <c r="U550" s="13">
        <v>72</v>
      </c>
    </row>
    <row r="551" spans="10:21" x14ac:dyDescent="0.3">
      <c r="J551" s="13" t="s">
        <v>100</v>
      </c>
      <c r="K551" s="14">
        <v>44946</v>
      </c>
      <c r="L551" s="15">
        <v>0.60350694444444442</v>
      </c>
      <c r="M551" s="13">
        <v>670</v>
      </c>
      <c r="N551" s="13" t="s">
        <v>93</v>
      </c>
      <c r="O551" s="13" t="s">
        <v>82</v>
      </c>
      <c r="P551" s="13" t="s">
        <v>83</v>
      </c>
      <c r="Q551" s="13">
        <v>5</v>
      </c>
      <c r="R551" s="13">
        <v>12</v>
      </c>
      <c r="S551" s="13">
        <v>223</v>
      </c>
      <c r="T551" s="13" t="s">
        <v>103</v>
      </c>
      <c r="U551" s="13">
        <v>72</v>
      </c>
    </row>
    <row r="552" spans="10:21" x14ac:dyDescent="0.3">
      <c r="J552" s="13" t="s">
        <v>124</v>
      </c>
      <c r="K552" s="14">
        <v>44979</v>
      </c>
      <c r="L552" s="15">
        <v>0.9825462962962962</v>
      </c>
      <c r="M552" s="13">
        <v>669</v>
      </c>
      <c r="N552" s="13" t="s">
        <v>93</v>
      </c>
      <c r="O552" s="13" t="s">
        <v>82</v>
      </c>
      <c r="P552" s="13" t="s">
        <v>90</v>
      </c>
      <c r="Q552" s="13">
        <v>5</v>
      </c>
      <c r="R552" s="13">
        <v>33</v>
      </c>
      <c r="S552" s="13">
        <v>187</v>
      </c>
      <c r="T552" s="13" t="s">
        <v>88</v>
      </c>
      <c r="U552" s="13">
        <v>60</v>
      </c>
    </row>
    <row r="553" spans="10:21" x14ac:dyDescent="0.3">
      <c r="J553" s="13" t="s">
        <v>120</v>
      </c>
      <c r="K553" s="14">
        <v>44958</v>
      </c>
      <c r="L553" s="15">
        <v>0.47765046296296299</v>
      </c>
      <c r="M553" s="13">
        <v>669</v>
      </c>
      <c r="N553" s="13" t="s">
        <v>93</v>
      </c>
      <c r="O553" s="13" t="s">
        <v>82</v>
      </c>
      <c r="P553" s="13" t="s">
        <v>94</v>
      </c>
      <c r="Q553" s="13">
        <v>7</v>
      </c>
      <c r="R553" s="13">
        <v>1</v>
      </c>
      <c r="S553" s="13">
        <v>192</v>
      </c>
      <c r="T553" s="13" t="s">
        <v>91</v>
      </c>
      <c r="U553" s="13">
        <v>130</v>
      </c>
    </row>
    <row r="554" spans="10:21" x14ac:dyDescent="0.3">
      <c r="J554" s="13" t="s">
        <v>80</v>
      </c>
      <c r="K554" s="14">
        <v>44932</v>
      </c>
      <c r="L554" s="15">
        <v>0.82716435185185189</v>
      </c>
      <c r="M554" s="13">
        <v>669</v>
      </c>
      <c r="N554" s="13" t="s">
        <v>93</v>
      </c>
      <c r="O554" s="13" t="s">
        <v>82</v>
      </c>
      <c r="P554" s="13" t="s">
        <v>90</v>
      </c>
      <c r="Q554" s="13">
        <v>9</v>
      </c>
      <c r="R554" s="13">
        <v>3</v>
      </c>
      <c r="S554" s="13">
        <v>293</v>
      </c>
      <c r="T554" s="13" t="s">
        <v>91</v>
      </c>
      <c r="U554" s="13">
        <v>130</v>
      </c>
    </row>
    <row r="555" spans="10:21" x14ac:dyDescent="0.3">
      <c r="J555" s="13" t="s">
        <v>80</v>
      </c>
      <c r="K555" s="14">
        <v>44954</v>
      </c>
      <c r="L555" s="15">
        <v>0.54312499999999997</v>
      </c>
      <c r="M555" s="13">
        <v>668</v>
      </c>
      <c r="N555" s="13" t="s">
        <v>86</v>
      </c>
      <c r="O555" s="13" t="s">
        <v>82</v>
      </c>
      <c r="P555" s="13" t="s">
        <v>87</v>
      </c>
      <c r="Q555" s="13">
        <v>10</v>
      </c>
      <c r="R555" s="13">
        <v>35</v>
      </c>
      <c r="S555" s="13">
        <v>170</v>
      </c>
      <c r="T555" s="13" t="s">
        <v>91</v>
      </c>
      <c r="U555" s="13">
        <v>130</v>
      </c>
    </row>
    <row r="556" spans="10:21" x14ac:dyDescent="0.3">
      <c r="J556" s="13" t="s">
        <v>134</v>
      </c>
      <c r="K556" s="14">
        <v>44951</v>
      </c>
      <c r="L556" s="15">
        <v>0.95717592592592593</v>
      </c>
      <c r="M556" s="13">
        <v>668</v>
      </c>
      <c r="N556" s="13" t="s">
        <v>86</v>
      </c>
      <c r="O556" s="13" t="s">
        <v>82</v>
      </c>
      <c r="P556" s="13" t="s">
        <v>102</v>
      </c>
      <c r="Q556" s="13">
        <v>8</v>
      </c>
      <c r="R556" s="13">
        <v>65</v>
      </c>
      <c r="S556" s="13">
        <v>188</v>
      </c>
      <c r="T556" s="13" t="s">
        <v>95</v>
      </c>
      <c r="U556" s="13">
        <v>65</v>
      </c>
    </row>
    <row r="557" spans="10:21" x14ac:dyDescent="0.3">
      <c r="J557" s="13" t="s">
        <v>80</v>
      </c>
      <c r="K557" s="14">
        <v>44950</v>
      </c>
      <c r="L557" s="15">
        <v>0.59292824074074069</v>
      </c>
      <c r="M557" s="13">
        <v>667</v>
      </c>
      <c r="N557" s="13" t="s">
        <v>86</v>
      </c>
      <c r="O557" s="13" t="s">
        <v>101</v>
      </c>
      <c r="P557" s="13" t="s">
        <v>115</v>
      </c>
      <c r="Q557" s="13">
        <v>8</v>
      </c>
      <c r="R557" s="13">
        <v>35</v>
      </c>
      <c r="S557" s="13">
        <v>0</v>
      </c>
      <c r="T557" s="13" t="s">
        <v>91</v>
      </c>
      <c r="U557" s="13">
        <v>130</v>
      </c>
    </row>
    <row r="558" spans="10:21" x14ac:dyDescent="0.3">
      <c r="J558" s="13" t="s">
        <v>89</v>
      </c>
      <c r="K558" s="14">
        <v>44957</v>
      </c>
      <c r="L558" s="15">
        <v>0.65645833333333337</v>
      </c>
      <c r="M558" s="13">
        <v>667</v>
      </c>
      <c r="N558" s="13" t="s">
        <v>86</v>
      </c>
      <c r="O558" s="13" t="s">
        <v>82</v>
      </c>
      <c r="P558" s="13" t="s">
        <v>104</v>
      </c>
      <c r="Q558" s="13">
        <v>8</v>
      </c>
      <c r="R558" s="13">
        <v>33</v>
      </c>
      <c r="S558" s="13">
        <v>0</v>
      </c>
      <c r="T558" s="13" t="s">
        <v>84</v>
      </c>
      <c r="U558" s="13">
        <v>250</v>
      </c>
    </row>
    <row r="559" spans="10:21" x14ac:dyDescent="0.3">
      <c r="J559" s="13" t="s">
        <v>124</v>
      </c>
      <c r="K559" s="14">
        <v>44954</v>
      </c>
      <c r="L559" s="15">
        <v>0.96854166666666675</v>
      </c>
      <c r="M559" s="13">
        <v>667</v>
      </c>
      <c r="N559" s="13" t="s">
        <v>86</v>
      </c>
      <c r="O559" s="13" t="s">
        <v>82</v>
      </c>
      <c r="P559" s="13" t="s">
        <v>94</v>
      </c>
      <c r="Q559" s="13">
        <v>6</v>
      </c>
      <c r="R559" s="13">
        <v>54</v>
      </c>
      <c r="S559" s="13">
        <v>284</v>
      </c>
      <c r="T559" s="13" t="s">
        <v>84</v>
      </c>
      <c r="U559" s="13">
        <v>250</v>
      </c>
    </row>
    <row r="560" spans="10:21" x14ac:dyDescent="0.3">
      <c r="J560" s="13" t="s">
        <v>85</v>
      </c>
      <c r="K560" s="14">
        <v>44948</v>
      </c>
      <c r="L560" s="15">
        <v>0.71861111111111109</v>
      </c>
      <c r="M560" s="13">
        <v>667</v>
      </c>
      <c r="N560" s="13" t="s">
        <v>86</v>
      </c>
      <c r="O560" s="13" t="s">
        <v>82</v>
      </c>
      <c r="P560" s="13" t="s">
        <v>97</v>
      </c>
      <c r="Q560" s="13">
        <v>8</v>
      </c>
      <c r="R560" s="13">
        <v>39</v>
      </c>
      <c r="S560" s="13">
        <v>0</v>
      </c>
      <c r="T560" s="13" t="s">
        <v>91</v>
      </c>
      <c r="U560" s="13">
        <v>130</v>
      </c>
    </row>
    <row r="561" spans="10:21" x14ac:dyDescent="0.3">
      <c r="J561" s="13" t="s">
        <v>133</v>
      </c>
      <c r="K561" s="14">
        <v>44961</v>
      </c>
      <c r="L561" s="15">
        <v>0.59652777777777777</v>
      </c>
      <c r="M561" s="13">
        <v>665</v>
      </c>
      <c r="N561" s="13" t="s">
        <v>93</v>
      </c>
      <c r="O561" s="13" t="s">
        <v>101</v>
      </c>
      <c r="P561" s="13" t="s">
        <v>97</v>
      </c>
      <c r="Q561" s="13">
        <v>10</v>
      </c>
      <c r="R561" s="13">
        <v>27</v>
      </c>
      <c r="S561" s="13">
        <v>0</v>
      </c>
      <c r="T561" s="13" t="s">
        <v>84</v>
      </c>
      <c r="U561" s="13">
        <v>250</v>
      </c>
    </row>
    <row r="562" spans="10:21" x14ac:dyDescent="0.3">
      <c r="J562" s="13" t="s">
        <v>96</v>
      </c>
      <c r="K562" s="14">
        <v>44937</v>
      </c>
      <c r="L562" s="15">
        <v>0.93001157407407409</v>
      </c>
      <c r="M562" s="13">
        <v>665</v>
      </c>
      <c r="N562" s="13" t="s">
        <v>86</v>
      </c>
      <c r="O562" s="13" t="s">
        <v>101</v>
      </c>
      <c r="P562" s="13" t="s">
        <v>83</v>
      </c>
      <c r="Q562" s="13">
        <v>7</v>
      </c>
      <c r="R562" s="13">
        <v>40</v>
      </c>
      <c r="S562" s="13">
        <v>0</v>
      </c>
      <c r="T562" s="13" t="s">
        <v>91</v>
      </c>
      <c r="U562" s="13">
        <v>130</v>
      </c>
    </row>
    <row r="563" spans="10:21" x14ac:dyDescent="0.3">
      <c r="J563" s="13" t="s">
        <v>119</v>
      </c>
      <c r="K563" s="14">
        <v>44973</v>
      </c>
      <c r="L563" s="15">
        <v>0.49665509259259261</v>
      </c>
      <c r="M563" s="13">
        <v>665</v>
      </c>
      <c r="N563" s="13" t="s">
        <v>86</v>
      </c>
      <c r="O563" s="13" t="s">
        <v>82</v>
      </c>
      <c r="P563" s="13" t="s">
        <v>102</v>
      </c>
      <c r="Q563" s="13">
        <v>8</v>
      </c>
      <c r="R563" s="13">
        <v>5</v>
      </c>
      <c r="S563" s="13">
        <v>0</v>
      </c>
      <c r="T563" s="13" t="s">
        <v>95</v>
      </c>
      <c r="U563" s="13">
        <v>65</v>
      </c>
    </row>
    <row r="564" spans="10:21" x14ac:dyDescent="0.3">
      <c r="J564" s="13" t="s">
        <v>120</v>
      </c>
      <c r="K564" s="14">
        <v>44968</v>
      </c>
      <c r="L564" s="15">
        <v>0.81693287037037043</v>
      </c>
      <c r="M564" s="13">
        <v>665</v>
      </c>
      <c r="N564" s="13" t="s">
        <v>86</v>
      </c>
      <c r="O564" s="13" t="s">
        <v>82</v>
      </c>
      <c r="P564" s="13" t="s">
        <v>97</v>
      </c>
      <c r="Q564" s="13">
        <v>7</v>
      </c>
      <c r="R564" s="13">
        <v>49</v>
      </c>
      <c r="S564" s="13">
        <v>245</v>
      </c>
      <c r="T564" s="13" t="s">
        <v>88</v>
      </c>
      <c r="U564" s="13">
        <v>60</v>
      </c>
    </row>
    <row r="565" spans="10:21" x14ac:dyDescent="0.3">
      <c r="J565" s="13" t="s">
        <v>132</v>
      </c>
      <c r="K565" s="14">
        <v>44960</v>
      </c>
      <c r="L565" s="15">
        <v>0.56730324074074068</v>
      </c>
      <c r="M565" s="13">
        <v>665</v>
      </c>
      <c r="N565" s="13" t="s">
        <v>86</v>
      </c>
      <c r="O565" s="13" t="s">
        <v>82</v>
      </c>
      <c r="P565" s="13" t="s">
        <v>115</v>
      </c>
      <c r="Q565" s="13">
        <v>8</v>
      </c>
      <c r="R565" s="13">
        <v>18</v>
      </c>
      <c r="S565" s="13">
        <v>0</v>
      </c>
      <c r="T565" s="13" t="s">
        <v>88</v>
      </c>
      <c r="U565" s="13">
        <v>60</v>
      </c>
    </row>
    <row r="566" spans="10:21" x14ac:dyDescent="0.3">
      <c r="J566" s="13" t="s">
        <v>100</v>
      </c>
      <c r="K566" s="14">
        <v>44940</v>
      </c>
      <c r="L566" s="15">
        <v>0.53225694444444438</v>
      </c>
      <c r="M566" s="13">
        <v>665</v>
      </c>
      <c r="N566" s="13" t="s">
        <v>86</v>
      </c>
      <c r="O566" s="13" t="s">
        <v>82</v>
      </c>
      <c r="P566" s="13" t="s">
        <v>105</v>
      </c>
      <c r="Q566" s="13">
        <v>5</v>
      </c>
      <c r="R566" s="13">
        <v>62</v>
      </c>
      <c r="S566" s="13">
        <v>0</v>
      </c>
      <c r="T566" s="13" t="s">
        <v>103</v>
      </c>
      <c r="U566" s="13">
        <v>72</v>
      </c>
    </row>
    <row r="567" spans="10:21" x14ac:dyDescent="0.3">
      <c r="J567" s="13" t="s">
        <v>85</v>
      </c>
      <c r="K567" s="14">
        <v>44955</v>
      </c>
      <c r="L567" s="15">
        <v>0.76284722222222223</v>
      </c>
      <c r="M567" s="13">
        <v>664</v>
      </c>
      <c r="N567" s="13" t="s">
        <v>86</v>
      </c>
      <c r="O567" s="13" t="s">
        <v>82</v>
      </c>
      <c r="P567" s="13" t="s">
        <v>94</v>
      </c>
      <c r="Q567" s="13">
        <v>9</v>
      </c>
      <c r="R567" s="13">
        <v>17</v>
      </c>
      <c r="S567" s="13">
        <v>129</v>
      </c>
      <c r="T567" s="13" t="s">
        <v>91</v>
      </c>
      <c r="U567" s="13">
        <v>130</v>
      </c>
    </row>
    <row r="568" spans="10:21" x14ac:dyDescent="0.3">
      <c r="J568" s="13" t="s">
        <v>111</v>
      </c>
      <c r="K568" s="14">
        <v>44950</v>
      </c>
      <c r="L568" s="15">
        <v>0.51965277777777785</v>
      </c>
      <c r="M568" s="13">
        <v>664</v>
      </c>
      <c r="N568" s="13" t="s">
        <v>86</v>
      </c>
      <c r="O568" s="13" t="s">
        <v>82</v>
      </c>
      <c r="P568" s="13" t="s">
        <v>87</v>
      </c>
      <c r="Q568" s="13">
        <v>6</v>
      </c>
      <c r="R568" s="13">
        <v>12</v>
      </c>
      <c r="S568" s="13">
        <v>318</v>
      </c>
      <c r="T568" s="13" t="s">
        <v>84</v>
      </c>
      <c r="U568" s="13">
        <v>250</v>
      </c>
    </row>
    <row r="569" spans="10:21" x14ac:dyDescent="0.3">
      <c r="J569" s="13" t="s">
        <v>126</v>
      </c>
      <c r="K569" s="14">
        <v>44931</v>
      </c>
      <c r="L569" s="15">
        <v>0.73125000000000007</v>
      </c>
      <c r="M569" s="13">
        <v>664</v>
      </c>
      <c r="N569" s="13" t="s">
        <v>81</v>
      </c>
      <c r="O569" s="13" t="s">
        <v>82</v>
      </c>
      <c r="P569" s="13" t="s">
        <v>87</v>
      </c>
      <c r="Q569" s="13">
        <v>8</v>
      </c>
      <c r="R569" s="13">
        <v>23</v>
      </c>
      <c r="S569" s="13">
        <v>0</v>
      </c>
      <c r="T569" s="13" t="s">
        <v>84</v>
      </c>
      <c r="U569" s="13">
        <v>250</v>
      </c>
    </row>
    <row r="570" spans="10:21" x14ac:dyDescent="0.3">
      <c r="J570" s="13" t="s">
        <v>92</v>
      </c>
      <c r="K570" s="14">
        <v>44964</v>
      </c>
      <c r="L570" s="15">
        <v>0.55003472222222227</v>
      </c>
      <c r="M570" s="13">
        <v>662</v>
      </c>
      <c r="N570" s="13" t="s">
        <v>86</v>
      </c>
      <c r="O570" s="13" t="s">
        <v>82</v>
      </c>
      <c r="P570" s="13" t="s">
        <v>94</v>
      </c>
      <c r="Q570" s="13">
        <v>6</v>
      </c>
      <c r="R570" s="13">
        <v>19</v>
      </c>
      <c r="S570" s="13">
        <v>269</v>
      </c>
      <c r="T570" s="13" t="s">
        <v>88</v>
      </c>
      <c r="U570" s="13">
        <v>60</v>
      </c>
    </row>
    <row r="571" spans="10:21" x14ac:dyDescent="0.3">
      <c r="J571" s="13" t="s">
        <v>92</v>
      </c>
      <c r="K571" s="14">
        <v>44958</v>
      </c>
      <c r="L571" s="15">
        <v>0.90416666666666667</v>
      </c>
      <c r="M571" s="13">
        <v>662</v>
      </c>
      <c r="N571" s="13" t="s">
        <v>93</v>
      </c>
      <c r="O571" s="13" t="s">
        <v>82</v>
      </c>
      <c r="P571" s="13" t="s">
        <v>115</v>
      </c>
      <c r="Q571" s="13">
        <v>10</v>
      </c>
      <c r="R571" s="13">
        <v>18</v>
      </c>
      <c r="S571" s="13">
        <v>248</v>
      </c>
      <c r="T571" s="13" t="s">
        <v>84</v>
      </c>
      <c r="U571" s="13">
        <v>250</v>
      </c>
    </row>
    <row r="572" spans="10:21" x14ac:dyDescent="0.3">
      <c r="J572" s="13" t="s">
        <v>111</v>
      </c>
      <c r="K572" s="14">
        <v>44963</v>
      </c>
      <c r="L572" s="15">
        <v>0.65100694444444451</v>
      </c>
      <c r="M572" s="13">
        <v>661</v>
      </c>
      <c r="N572" s="13" t="s">
        <v>86</v>
      </c>
      <c r="O572" s="13" t="s">
        <v>82</v>
      </c>
      <c r="P572" s="13" t="s">
        <v>90</v>
      </c>
      <c r="Q572" s="13">
        <v>10</v>
      </c>
      <c r="R572" s="13">
        <v>34</v>
      </c>
      <c r="S572" s="13">
        <v>0</v>
      </c>
      <c r="T572" s="13" t="s">
        <v>84</v>
      </c>
      <c r="U572" s="13">
        <v>250</v>
      </c>
    </row>
    <row r="573" spans="10:21" x14ac:dyDescent="0.3">
      <c r="J573" s="13" t="s">
        <v>130</v>
      </c>
      <c r="K573" s="14">
        <v>44974</v>
      </c>
      <c r="L573" s="15">
        <v>0.47928240740740741</v>
      </c>
      <c r="M573" s="13">
        <v>660</v>
      </c>
      <c r="N573" s="13" t="s">
        <v>93</v>
      </c>
      <c r="O573" s="13" t="s">
        <v>82</v>
      </c>
      <c r="P573" s="13" t="s">
        <v>87</v>
      </c>
      <c r="Q573" s="13">
        <v>7</v>
      </c>
      <c r="R573" s="13">
        <v>27</v>
      </c>
      <c r="S573" s="13">
        <v>323</v>
      </c>
      <c r="T573" s="13" t="s">
        <v>88</v>
      </c>
      <c r="U573" s="13">
        <v>60</v>
      </c>
    </row>
    <row r="574" spans="10:21" x14ac:dyDescent="0.3">
      <c r="J574" s="13" t="s">
        <v>92</v>
      </c>
      <c r="K574" s="14">
        <v>44973</v>
      </c>
      <c r="L574" s="15">
        <v>0.82418981481481479</v>
      </c>
      <c r="M574" s="13">
        <v>660</v>
      </c>
      <c r="N574" s="13" t="s">
        <v>86</v>
      </c>
      <c r="O574" s="13" t="s">
        <v>82</v>
      </c>
      <c r="P574" s="13" t="s">
        <v>104</v>
      </c>
      <c r="Q574" s="13">
        <v>5</v>
      </c>
      <c r="R574" s="13">
        <v>1</v>
      </c>
      <c r="S574" s="13">
        <v>0</v>
      </c>
      <c r="T574" s="13" t="s">
        <v>84</v>
      </c>
      <c r="U574" s="13">
        <v>250</v>
      </c>
    </row>
    <row r="575" spans="10:21" x14ac:dyDescent="0.3">
      <c r="J575" s="13" t="s">
        <v>139</v>
      </c>
      <c r="K575" s="14">
        <v>44967</v>
      </c>
      <c r="L575" s="15">
        <v>0.99958333333333327</v>
      </c>
      <c r="M575" s="13">
        <v>660</v>
      </c>
      <c r="N575" s="13" t="s">
        <v>93</v>
      </c>
      <c r="O575" s="13" t="s">
        <v>82</v>
      </c>
      <c r="P575" s="13" t="s">
        <v>99</v>
      </c>
      <c r="Q575" s="13">
        <v>10</v>
      </c>
      <c r="R575" s="13">
        <v>13</v>
      </c>
      <c r="S575" s="13">
        <v>201</v>
      </c>
      <c r="T575" s="13" t="s">
        <v>88</v>
      </c>
      <c r="U575" s="13">
        <v>60</v>
      </c>
    </row>
    <row r="576" spans="10:21" x14ac:dyDescent="0.3">
      <c r="J576" s="13" t="s">
        <v>116</v>
      </c>
      <c r="K576" s="14">
        <v>44962</v>
      </c>
      <c r="L576" s="15">
        <v>0.96418981481481481</v>
      </c>
      <c r="M576" s="13">
        <v>660</v>
      </c>
      <c r="N576" s="13" t="s">
        <v>93</v>
      </c>
      <c r="O576" s="13" t="s">
        <v>82</v>
      </c>
      <c r="P576" s="13" t="s">
        <v>83</v>
      </c>
      <c r="Q576" s="13">
        <v>10</v>
      </c>
      <c r="R576" s="13">
        <v>51</v>
      </c>
      <c r="S576" s="13">
        <v>0</v>
      </c>
      <c r="T576" s="13" t="s">
        <v>88</v>
      </c>
      <c r="U576" s="13">
        <v>60</v>
      </c>
    </row>
    <row r="577" spans="10:21" x14ac:dyDescent="0.3">
      <c r="J577" s="13" t="s">
        <v>122</v>
      </c>
      <c r="K577" s="14">
        <v>44948</v>
      </c>
      <c r="L577" s="15">
        <v>0.54287037037037034</v>
      </c>
      <c r="M577" s="13">
        <v>660</v>
      </c>
      <c r="N577" s="13" t="s">
        <v>93</v>
      </c>
      <c r="O577" s="13" t="s">
        <v>82</v>
      </c>
      <c r="P577" s="13" t="s">
        <v>94</v>
      </c>
      <c r="Q577" s="13">
        <v>10</v>
      </c>
      <c r="R577" s="13">
        <v>3</v>
      </c>
      <c r="S577" s="13">
        <v>0</v>
      </c>
      <c r="T577" s="13" t="s">
        <v>91</v>
      </c>
      <c r="U577" s="13">
        <v>130</v>
      </c>
    </row>
    <row r="578" spans="10:21" x14ac:dyDescent="0.3">
      <c r="J578" s="13" t="s">
        <v>129</v>
      </c>
      <c r="K578" s="14">
        <v>44945</v>
      </c>
      <c r="L578" s="15">
        <v>0.83363425925925927</v>
      </c>
      <c r="M578" s="13">
        <v>660</v>
      </c>
      <c r="N578" s="13" t="s">
        <v>86</v>
      </c>
      <c r="O578" s="13" t="s">
        <v>82</v>
      </c>
      <c r="P578" s="13" t="s">
        <v>102</v>
      </c>
      <c r="Q578" s="13">
        <v>10</v>
      </c>
      <c r="R578" s="13">
        <v>20</v>
      </c>
      <c r="S578" s="13">
        <v>0</v>
      </c>
      <c r="T578" s="13" t="s">
        <v>112</v>
      </c>
      <c r="U578" s="13">
        <v>95</v>
      </c>
    </row>
    <row r="579" spans="10:21" x14ac:dyDescent="0.3">
      <c r="J579" s="13" t="s">
        <v>98</v>
      </c>
      <c r="K579" s="14">
        <v>44968</v>
      </c>
      <c r="L579" s="15">
        <v>0.60746527777777781</v>
      </c>
      <c r="M579" s="13">
        <v>659</v>
      </c>
      <c r="N579" s="13" t="s">
        <v>86</v>
      </c>
      <c r="O579" s="13" t="s">
        <v>101</v>
      </c>
      <c r="P579" s="13" t="s">
        <v>94</v>
      </c>
      <c r="Q579" s="13">
        <v>8</v>
      </c>
      <c r="R579" s="13">
        <v>52</v>
      </c>
      <c r="S579" s="13">
        <v>0</v>
      </c>
      <c r="T579" s="13" t="s">
        <v>88</v>
      </c>
      <c r="U579" s="13">
        <v>60</v>
      </c>
    </row>
    <row r="580" spans="10:21" x14ac:dyDescent="0.3">
      <c r="J580" s="13" t="s">
        <v>80</v>
      </c>
      <c r="K580" s="14">
        <v>44944</v>
      </c>
      <c r="L580" s="15">
        <v>0.52694444444444444</v>
      </c>
      <c r="M580" s="13">
        <v>658</v>
      </c>
      <c r="N580" s="13" t="s">
        <v>93</v>
      </c>
      <c r="O580" s="13" t="s">
        <v>101</v>
      </c>
      <c r="P580" s="13" t="s">
        <v>104</v>
      </c>
      <c r="Q580" s="13">
        <v>6</v>
      </c>
      <c r="R580" s="13">
        <v>58</v>
      </c>
      <c r="S580" s="13">
        <v>0</v>
      </c>
      <c r="T580" s="13" t="s">
        <v>103</v>
      </c>
      <c r="U580" s="13">
        <v>72</v>
      </c>
    </row>
    <row r="581" spans="10:21" x14ac:dyDescent="0.3">
      <c r="J581" s="13" t="s">
        <v>117</v>
      </c>
      <c r="K581" s="14">
        <v>44963</v>
      </c>
      <c r="L581" s="15">
        <v>0.99250000000000005</v>
      </c>
      <c r="M581" s="13">
        <v>657</v>
      </c>
      <c r="N581" s="13" t="s">
        <v>86</v>
      </c>
      <c r="O581" s="13" t="s">
        <v>82</v>
      </c>
      <c r="P581" s="13" t="s">
        <v>90</v>
      </c>
      <c r="Q581" s="13">
        <v>7</v>
      </c>
      <c r="R581" s="13">
        <v>15</v>
      </c>
      <c r="S581" s="13">
        <v>0</v>
      </c>
      <c r="T581" s="13" t="s">
        <v>95</v>
      </c>
      <c r="U581" s="13">
        <v>65</v>
      </c>
    </row>
    <row r="582" spans="10:21" x14ac:dyDescent="0.3">
      <c r="J582" s="13" t="s">
        <v>114</v>
      </c>
      <c r="K582" s="14">
        <v>44962</v>
      </c>
      <c r="L582" s="15">
        <v>0.86653935185185194</v>
      </c>
      <c r="M582" s="13">
        <v>657</v>
      </c>
      <c r="N582" s="13" t="s">
        <v>93</v>
      </c>
      <c r="O582" s="13" t="s">
        <v>82</v>
      </c>
      <c r="P582" s="13" t="s">
        <v>90</v>
      </c>
      <c r="Q582" s="13">
        <v>10</v>
      </c>
      <c r="R582" s="13">
        <v>3</v>
      </c>
      <c r="S582" s="13">
        <v>0</v>
      </c>
      <c r="T582" s="13" t="s">
        <v>91</v>
      </c>
      <c r="U582" s="13">
        <v>130</v>
      </c>
    </row>
    <row r="583" spans="10:21" x14ac:dyDescent="0.3">
      <c r="J583" s="13" t="s">
        <v>125</v>
      </c>
      <c r="K583" s="14">
        <v>44959</v>
      </c>
      <c r="L583" s="15">
        <v>0.67200231481481476</v>
      </c>
      <c r="M583" s="13">
        <v>656</v>
      </c>
      <c r="N583" s="13" t="s">
        <v>93</v>
      </c>
      <c r="O583" s="13" t="s">
        <v>82</v>
      </c>
      <c r="P583" s="13" t="s">
        <v>115</v>
      </c>
      <c r="Q583" s="13">
        <v>10</v>
      </c>
      <c r="R583" s="13">
        <v>15</v>
      </c>
      <c r="S583" s="13">
        <v>315</v>
      </c>
      <c r="T583" s="13" t="s">
        <v>103</v>
      </c>
      <c r="U583" s="13">
        <v>72</v>
      </c>
    </row>
    <row r="584" spans="10:21" x14ac:dyDescent="0.3">
      <c r="J584" s="13" t="s">
        <v>92</v>
      </c>
      <c r="K584" s="14">
        <v>44950</v>
      </c>
      <c r="L584" s="15">
        <v>0.51064814814814818</v>
      </c>
      <c r="M584" s="13">
        <v>656</v>
      </c>
      <c r="N584" s="13" t="s">
        <v>86</v>
      </c>
      <c r="O584" s="13" t="s">
        <v>82</v>
      </c>
      <c r="P584" s="13" t="s">
        <v>97</v>
      </c>
      <c r="Q584" s="13">
        <v>7</v>
      </c>
      <c r="R584" s="13">
        <v>24</v>
      </c>
      <c r="S584" s="13">
        <v>0</v>
      </c>
      <c r="T584" s="13" t="s">
        <v>95</v>
      </c>
      <c r="U584" s="13">
        <v>65</v>
      </c>
    </row>
    <row r="585" spans="10:21" x14ac:dyDescent="0.3">
      <c r="J585" s="13" t="s">
        <v>118</v>
      </c>
      <c r="K585" s="14">
        <v>44946</v>
      </c>
      <c r="L585" s="15">
        <v>0.6830208333333333</v>
      </c>
      <c r="M585" s="13">
        <v>656</v>
      </c>
      <c r="N585" s="13" t="s">
        <v>81</v>
      </c>
      <c r="O585" s="13" t="s">
        <v>82</v>
      </c>
      <c r="P585" s="13" t="s">
        <v>90</v>
      </c>
      <c r="Q585" s="13">
        <v>10</v>
      </c>
      <c r="R585" s="13">
        <v>56</v>
      </c>
      <c r="S585" s="13">
        <v>0</v>
      </c>
      <c r="T585" s="13" t="s">
        <v>103</v>
      </c>
      <c r="U585" s="13">
        <v>72</v>
      </c>
    </row>
    <row r="586" spans="10:21" x14ac:dyDescent="0.3">
      <c r="J586" s="13" t="s">
        <v>108</v>
      </c>
      <c r="K586" s="14">
        <v>44940</v>
      </c>
      <c r="L586" s="15">
        <v>0.48439814814814813</v>
      </c>
      <c r="M586" s="13">
        <v>656</v>
      </c>
      <c r="N586" s="13" t="s">
        <v>86</v>
      </c>
      <c r="O586" s="13" t="s">
        <v>82</v>
      </c>
      <c r="P586" s="13" t="s">
        <v>94</v>
      </c>
      <c r="Q586" s="13">
        <v>10</v>
      </c>
      <c r="R586" s="13">
        <v>5</v>
      </c>
      <c r="S586" s="13">
        <v>189</v>
      </c>
      <c r="T586" s="13" t="s">
        <v>91</v>
      </c>
      <c r="U586" s="13">
        <v>130</v>
      </c>
    </row>
    <row r="587" spans="10:21" x14ac:dyDescent="0.3">
      <c r="J587" s="13" t="s">
        <v>126</v>
      </c>
      <c r="K587" s="14">
        <v>44938</v>
      </c>
      <c r="L587" s="15">
        <v>0.65328703703703705</v>
      </c>
      <c r="M587" s="13">
        <v>656</v>
      </c>
      <c r="N587" s="13" t="s">
        <v>86</v>
      </c>
      <c r="O587" s="13" t="s">
        <v>82</v>
      </c>
      <c r="P587" s="13" t="s">
        <v>97</v>
      </c>
      <c r="Q587" s="13">
        <v>5</v>
      </c>
      <c r="R587" s="13">
        <v>34</v>
      </c>
      <c r="S587" s="13">
        <v>315</v>
      </c>
      <c r="T587" s="13" t="s">
        <v>103</v>
      </c>
      <c r="U587" s="13">
        <v>72</v>
      </c>
    </row>
    <row r="588" spans="10:21" x14ac:dyDescent="0.3">
      <c r="J588" s="13" t="s">
        <v>128</v>
      </c>
      <c r="K588" s="14">
        <v>44944</v>
      </c>
      <c r="L588" s="15">
        <v>0.76365740740740751</v>
      </c>
      <c r="M588" s="13">
        <v>655</v>
      </c>
      <c r="N588" s="13" t="s">
        <v>86</v>
      </c>
      <c r="O588" s="13" t="s">
        <v>82</v>
      </c>
      <c r="P588" s="13" t="s">
        <v>87</v>
      </c>
      <c r="Q588" s="13">
        <v>6</v>
      </c>
      <c r="R588" s="13">
        <v>49</v>
      </c>
      <c r="S588" s="13">
        <v>0</v>
      </c>
      <c r="T588" s="13" t="s">
        <v>91</v>
      </c>
      <c r="U588" s="13">
        <v>130</v>
      </c>
    </row>
    <row r="589" spans="10:21" x14ac:dyDescent="0.3">
      <c r="J589" s="13" t="s">
        <v>126</v>
      </c>
      <c r="K589" s="14">
        <v>44932</v>
      </c>
      <c r="L589" s="15">
        <v>0.9277777777777777</v>
      </c>
      <c r="M589" s="13">
        <v>655</v>
      </c>
      <c r="N589" s="13" t="s">
        <v>86</v>
      </c>
      <c r="O589" s="13" t="s">
        <v>82</v>
      </c>
      <c r="P589" s="13" t="s">
        <v>83</v>
      </c>
      <c r="Q589" s="13">
        <v>10</v>
      </c>
      <c r="R589" s="13">
        <v>11</v>
      </c>
      <c r="S589" s="13">
        <v>0</v>
      </c>
      <c r="T589" s="13" t="s">
        <v>84</v>
      </c>
      <c r="U589" s="13">
        <v>250</v>
      </c>
    </row>
    <row r="590" spans="10:21" x14ac:dyDescent="0.3">
      <c r="J590" s="13" t="s">
        <v>117</v>
      </c>
      <c r="K590" s="14">
        <v>44982</v>
      </c>
      <c r="L590" s="15">
        <v>0.49665509259259261</v>
      </c>
      <c r="M590" s="13">
        <v>654</v>
      </c>
      <c r="N590" s="13" t="s">
        <v>86</v>
      </c>
      <c r="O590" s="13" t="s">
        <v>82</v>
      </c>
      <c r="P590" s="13" t="s">
        <v>105</v>
      </c>
      <c r="Q590" s="13">
        <v>7</v>
      </c>
      <c r="R590" s="13">
        <v>16</v>
      </c>
      <c r="S590" s="13">
        <v>216</v>
      </c>
      <c r="T590" s="13" t="s">
        <v>91</v>
      </c>
      <c r="U590" s="13">
        <v>130</v>
      </c>
    </row>
    <row r="591" spans="10:21" x14ac:dyDescent="0.3">
      <c r="J591" s="13" t="s">
        <v>98</v>
      </c>
      <c r="K591" s="14">
        <v>44975</v>
      </c>
      <c r="L591" s="15">
        <v>0.83716435185185178</v>
      </c>
      <c r="M591" s="13">
        <v>653</v>
      </c>
      <c r="N591" s="13" t="s">
        <v>81</v>
      </c>
      <c r="O591" s="13" t="s">
        <v>82</v>
      </c>
      <c r="P591" s="13" t="s">
        <v>83</v>
      </c>
      <c r="Q591" s="13">
        <v>5</v>
      </c>
      <c r="R591" s="13">
        <v>53</v>
      </c>
      <c r="S591" s="13">
        <v>0</v>
      </c>
      <c r="T591" s="13" t="s">
        <v>88</v>
      </c>
      <c r="U591" s="13">
        <v>60</v>
      </c>
    </row>
    <row r="592" spans="10:21" x14ac:dyDescent="0.3">
      <c r="J592" s="13" t="s">
        <v>127</v>
      </c>
      <c r="K592" s="14">
        <v>44957</v>
      </c>
      <c r="L592" s="15">
        <v>0.96210648148148159</v>
      </c>
      <c r="M592" s="13">
        <v>653</v>
      </c>
      <c r="N592" s="13" t="s">
        <v>86</v>
      </c>
      <c r="O592" s="13" t="s">
        <v>82</v>
      </c>
      <c r="P592" s="13" t="s">
        <v>105</v>
      </c>
      <c r="Q592" s="13">
        <v>7</v>
      </c>
      <c r="R592" s="13">
        <v>43</v>
      </c>
      <c r="S592" s="13">
        <v>283</v>
      </c>
      <c r="T592" s="13" t="s">
        <v>95</v>
      </c>
      <c r="U592" s="13">
        <v>65</v>
      </c>
    </row>
    <row r="593" spans="10:21" x14ac:dyDescent="0.3">
      <c r="J593" s="13" t="s">
        <v>122</v>
      </c>
      <c r="K593" s="14">
        <v>44954</v>
      </c>
      <c r="L593" s="15">
        <v>0.56591435185185179</v>
      </c>
      <c r="M593" s="13">
        <v>653</v>
      </c>
      <c r="N593" s="13" t="s">
        <v>86</v>
      </c>
      <c r="O593" s="13" t="s">
        <v>82</v>
      </c>
      <c r="P593" s="13" t="s">
        <v>87</v>
      </c>
      <c r="Q593" s="13">
        <v>9</v>
      </c>
      <c r="R593" s="13">
        <v>2</v>
      </c>
      <c r="S593" s="13">
        <v>293</v>
      </c>
      <c r="T593" s="13" t="s">
        <v>95</v>
      </c>
      <c r="U593" s="13">
        <v>65</v>
      </c>
    </row>
    <row r="594" spans="10:21" x14ac:dyDescent="0.3">
      <c r="J594" s="13" t="s">
        <v>136</v>
      </c>
      <c r="K594" s="14">
        <v>44945</v>
      </c>
      <c r="L594" s="15">
        <v>0.67025462962962967</v>
      </c>
      <c r="M594" s="13">
        <v>653</v>
      </c>
      <c r="N594" s="13" t="s">
        <v>86</v>
      </c>
      <c r="O594" s="13" t="s">
        <v>82</v>
      </c>
      <c r="P594" s="13" t="s">
        <v>90</v>
      </c>
      <c r="Q594" s="13">
        <v>9</v>
      </c>
      <c r="R594" s="13">
        <v>55</v>
      </c>
      <c r="S594" s="13">
        <v>0</v>
      </c>
      <c r="T594" s="13" t="s">
        <v>95</v>
      </c>
      <c r="U594" s="13">
        <v>65</v>
      </c>
    </row>
    <row r="595" spans="10:21" x14ac:dyDescent="0.3">
      <c r="J595" s="13" t="s">
        <v>80</v>
      </c>
      <c r="K595" s="14">
        <v>44942</v>
      </c>
      <c r="L595" s="15">
        <v>0.77707175925925931</v>
      </c>
      <c r="M595" s="13">
        <v>651</v>
      </c>
      <c r="N595" s="13" t="s">
        <v>81</v>
      </c>
      <c r="O595" s="13" t="s">
        <v>101</v>
      </c>
      <c r="P595" s="13" t="s">
        <v>115</v>
      </c>
      <c r="Q595" s="13">
        <v>7</v>
      </c>
      <c r="R595" s="13">
        <v>24</v>
      </c>
      <c r="S595" s="13">
        <v>0</v>
      </c>
      <c r="T595" s="13" t="s">
        <v>95</v>
      </c>
      <c r="U595" s="13">
        <v>65</v>
      </c>
    </row>
    <row r="596" spans="10:21" x14ac:dyDescent="0.3">
      <c r="J596" s="13" t="s">
        <v>126</v>
      </c>
      <c r="K596" s="14">
        <v>44975</v>
      </c>
      <c r="L596" s="15">
        <v>0.95320601851851849</v>
      </c>
      <c r="M596" s="13">
        <v>651</v>
      </c>
      <c r="N596" s="13" t="s">
        <v>86</v>
      </c>
      <c r="O596" s="13" t="s">
        <v>82</v>
      </c>
      <c r="P596" s="13" t="s">
        <v>83</v>
      </c>
      <c r="Q596" s="13">
        <v>6</v>
      </c>
      <c r="R596" s="13">
        <v>6</v>
      </c>
      <c r="S596" s="13">
        <v>0</v>
      </c>
      <c r="T596" s="13" t="s">
        <v>95</v>
      </c>
      <c r="U596" s="13">
        <v>65</v>
      </c>
    </row>
    <row r="597" spans="10:21" x14ac:dyDescent="0.3">
      <c r="J597" s="13" t="s">
        <v>108</v>
      </c>
      <c r="K597" s="14">
        <v>44955</v>
      </c>
      <c r="L597" s="15">
        <v>0.72945601851851849</v>
      </c>
      <c r="M597" s="13">
        <v>651</v>
      </c>
      <c r="N597" s="13" t="s">
        <v>81</v>
      </c>
      <c r="O597" s="13" t="s">
        <v>82</v>
      </c>
      <c r="P597" s="13" t="s">
        <v>99</v>
      </c>
      <c r="Q597" s="13">
        <v>8</v>
      </c>
      <c r="R597" s="13">
        <v>12</v>
      </c>
      <c r="S597" s="13">
        <v>0</v>
      </c>
      <c r="T597" s="13" t="s">
        <v>84</v>
      </c>
      <c r="U597" s="13">
        <v>250</v>
      </c>
    </row>
    <row r="598" spans="10:21" x14ac:dyDescent="0.3">
      <c r="J598" s="13" t="s">
        <v>127</v>
      </c>
      <c r="K598" s="14">
        <v>44950</v>
      </c>
      <c r="L598" s="15">
        <v>0.7996875</v>
      </c>
      <c r="M598" s="13">
        <v>651</v>
      </c>
      <c r="N598" s="13" t="s">
        <v>81</v>
      </c>
      <c r="O598" s="13" t="s">
        <v>82</v>
      </c>
      <c r="P598" s="13" t="s">
        <v>90</v>
      </c>
      <c r="Q598" s="13">
        <v>9</v>
      </c>
      <c r="R598" s="13">
        <v>38</v>
      </c>
      <c r="S598" s="13">
        <v>0</v>
      </c>
      <c r="T598" s="13" t="s">
        <v>103</v>
      </c>
      <c r="U598" s="13">
        <v>72</v>
      </c>
    </row>
    <row r="599" spans="10:21" x14ac:dyDescent="0.3">
      <c r="J599" s="13" t="s">
        <v>92</v>
      </c>
      <c r="K599" s="14">
        <v>44950</v>
      </c>
      <c r="L599" s="15">
        <v>0.7594212962962964</v>
      </c>
      <c r="M599" s="13">
        <v>650</v>
      </c>
      <c r="N599" s="13" t="s">
        <v>93</v>
      </c>
      <c r="O599" s="13" t="s">
        <v>82</v>
      </c>
      <c r="P599" s="13" t="s">
        <v>87</v>
      </c>
      <c r="Q599" s="13">
        <v>8</v>
      </c>
      <c r="R599" s="13">
        <v>1</v>
      </c>
      <c r="S599" s="13">
        <v>211</v>
      </c>
      <c r="T599" s="13" t="s">
        <v>91</v>
      </c>
      <c r="U599" s="13">
        <v>130</v>
      </c>
    </row>
    <row r="600" spans="10:21" x14ac:dyDescent="0.3">
      <c r="J600" s="13" t="s">
        <v>120</v>
      </c>
      <c r="K600" s="14">
        <v>44927</v>
      </c>
      <c r="L600" s="15">
        <v>0.49858796296296298</v>
      </c>
      <c r="M600" s="13">
        <v>650</v>
      </c>
      <c r="N600" s="13" t="s">
        <v>93</v>
      </c>
      <c r="O600" s="13" t="s">
        <v>82</v>
      </c>
      <c r="P600" s="13" t="s">
        <v>97</v>
      </c>
      <c r="Q600" s="13">
        <v>6</v>
      </c>
      <c r="R600" s="13">
        <v>63</v>
      </c>
      <c r="S600" s="13">
        <v>0</v>
      </c>
      <c r="T600" s="13" t="s">
        <v>88</v>
      </c>
      <c r="U600" s="13">
        <v>60</v>
      </c>
    </row>
    <row r="601" spans="10:21" x14ac:dyDescent="0.3">
      <c r="J601" s="13" t="s">
        <v>120</v>
      </c>
      <c r="K601" s="14">
        <v>44982</v>
      </c>
      <c r="L601" s="15">
        <v>0.58673611111111112</v>
      </c>
      <c r="M601" s="13">
        <v>649</v>
      </c>
      <c r="N601" s="13" t="s">
        <v>93</v>
      </c>
      <c r="O601" s="13" t="s">
        <v>82</v>
      </c>
      <c r="P601" s="13" t="s">
        <v>90</v>
      </c>
      <c r="Q601" s="13">
        <v>6</v>
      </c>
      <c r="R601" s="13">
        <v>48</v>
      </c>
      <c r="S601" s="13">
        <v>222</v>
      </c>
      <c r="T601" s="13" t="s">
        <v>84</v>
      </c>
      <c r="U601" s="13">
        <v>250</v>
      </c>
    </row>
    <row r="602" spans="10:21" x14ac:dyDescent="0.3">
      <c r="J602" s="13" t="s">
        <v>120</v>
      </c>
      <c r="K602" s="14">
        <v>44955</v>
      </c>
      <c r="L602" s="15">
        <v>0.62666666666666659</v>
      </c>
      <c r="M602" s="13">
        <v>648</v>
      </c>
      <c r="N602" s="13" t="s">
        <v>93</v>
      </c>
      <c r="O602" s="13" t="s">
        <v>82</v>
      </c>
      <c r="P602" s="13" t="s">
        <v>115</v>
      </c>
      <c r="Q602" s="13">
        <v>7</v>
      </c>
      <c r="R602" s="13">
        <v>11</v>
      </c>
      <c r="S602" s="13">
        <v>0</v>
      </c>
      <c r="T602" s="13" t="s">
        <v>95</v>
      </c>
      <c r="U602" s="13">
        <v>65</v>
      </c>
    </row>
    <row r="603" spans="10:21" x14ac:dyDescent="0.3">
      <c r="J603" s="13" t="s">
        <v>126</v>
      </c>
      <c r="K603" s="14">
        <v>44942</v>
      </c>
      <c r="L603" s="15">
        <v>0.98015046296296304</v>
      </c>
      <c r="M603" s="13">
        <v>647</v>
      </c>
      <c r="N603" s="13" t="s">
        <v>93</v>
      </c>
      <c r="O603" s="13" t="s">
        <v>82</v>
      </c>
      <c r="P603" s="13" t="s">
        <v>94</v>
      </c>
      <c r="Q603" s="13">
        <v>9</v>
      </c>
      <c r="R603" s="13">
        <v>28</v>
      </c>
      <c r="S603" s="13">
        <v>153</v>
      </c>
      <c r="T603" s="13" t="s">
        <v>103</v>
      </c>
      <c r="U603" s="13">
        <v>72</v>
      </c>
    </row>
    <row r="604" spans="10:21" x14ac:dyDescent="0.3">
      <c r="J604" s="13" t="s">
        <v>121</v>
      </c>
      <c r="K604" s="14">
        <v>44937</v>
      </c>
      <c r="L604" s="15">
        <v>0.45957175925925925</v>
      </c>
      <c r="M604" s="13">
        <v>647</v>
      </c>
      <c r="N604" s="13" t="s">
        <v>93</v>
      </c>
      <c r="O604" s="13" t="s">
        <v>82</v>
      </c>
      <c r="P604" s="13" t="s">
        <v>99</v>
      </c>
      <c r="Q604" s="13">
        <v>10</v>
      </c>
      <c r="R604" s="13">
        <v>27</v>
      </c>
      <c r="S604" s="13">
        <v>0</v>
      </c>
      <c r="T604" s="13" t="s">
        <v>84</v>
      </c>
      <c r="U604" s="13">
        <v>250</v>
      </c>
    </row>
    <row r="605" spans="10:21" x14ac:dyDescent="0.3">
      <c r="J605" s="13" t="s">
        <v>85</v>
      </c>
      <c r="K605" s="14">
        <v>44975</v>
      </c>
      <c r="L605" s="15">
        <v>0.9362152777777778</v>
      </c>
      <c r="M605" s="13">
        <v>646</v>
      </c>
      <c r="N605" s="13" t="s">
        <v>86</v>
      </c>
      <c r="O605" s="13" t="s">
        <v>82</v>
      </c>
      <c r="P605" s="13" t="s">
        <v>104</v>
      </c>
      <c r="Q605" s="13">
        <v>7</v>
      </c>
      <c r="R605" s="13">
        <v>65</v>
      </c>
      <c r="S605" s="13">
        <v>0</v>
      </c>
      <c r="T605" s="13" t="s">
        <v>103</v>
      </c>
      <c r="U605" s="13">
        <v>72</v>
      </c>
    </row>
    <row r="606" spans="10:21" x14ac:dyDescent="0.3">
      <c r="J606" s="13" t="s">
        <v>92</v>
      </c>
      <c r="K606" s="14">
        <v>44967</v>
      </c>
      <c r="L606" s="15">
        <v>0.60038194444444448</v>
      </c>
      <c r="M606" s="13">
        <v>646</v>
      </c>
      <c r="N606" s="13" t="s">
        <v>93</v>
      </c>
      <c r="O606" s="13" t="s">
        <v>82</v>
      </c>
      <c r="P606" s="13" t="s">
        <v>104</v>
      </c>
      <c r="Q606" s="13">
        <v>5</v>
      </c>
      <c r="R606" s="13">
        <v>56</v>
      </c>
      <c r="S606" s="13">
        <v>0</v>
      </c>
      <c r="T606" s="13" t="s">
        <v>91</v>
      </c>
      <c r="U606" s="13">
        <v>130</v>
      </c>
    </row>
    <row r="607" spans="10:21" x14ac:dyDescent="0.3">
      <c r="J607" s="13" t="s">
        <v>119</v>
      </c>
      <c r="K607" s="14">
        <v>44951</v>
      </c>
      <c r="L607" s="15">
        <v>0.83108796296296295</v>
      </c>
      <c r="M607" s="13">
        <v>646</v>
      </c>
      <c r="N607" s="13" t="s">
        <v>93</v>
      </c>
      <c r="O607" s="13" t="s">
        <v>82</v>
      </c>
      <c r="P607" s="13" t="s">
        <v>115</v>
      </c>
      <c r="Q607" s="13">
        <v>10</v>
      </c>
      <c r="R607" s="13">
        <v>43</v>
      </c>
      <c r="S607" s="13">
        <v>268</v>
      </c>
      <c r="T607" s="13" t="s">
        <v>103</v>
      </c>
      <c r="U607" s="13">
        <v>72</v>
      </c>
    </row>
    <row r="608" spans="10:21" x14ac:dyDescent="0.3">
      <c r="J608" s="13" t="s">
        <v>129</v>
      </c>
      <c r="K608" s="14">
        <v>44950</v>
      </c>
      <c r="L608" s="15">
        <v>0.82788194444444441</v>
      </c>
      <c r="M608" s="13">
        <v>646</v>
      </c>
      <c r="N608" s="13" t="s">
        <v>93</v>
      </c>
      <c r="O608" s="13" t="s">
        <v>82</v>
      </c>
      <c r="P608" s="13" t="s">
        <v>99</v>
      </c>
      <c r="Q608" s="13">
        <v>8</v>
      </c>
      <c r="R608" s="13">
        <v>46</v>
      </c>
      <c r="S608" s="13">
        <v>256</v>
      </c>
      <c r="T608" s="13" t="s">
        <v>84</v>
      </c>
      <c r="U608" s="13">
        <v>250</v>
      </c>
    </row>
    <row r="609" spans="10:21" x14ac:dyDescent="0.3">
      <c r="J609" s="13" t="s">
        <v>123</v>
      </c>
      <c r="K609" s="14">
        <v>44973</v>
      </c>
      <c r="L609" s="15">
        <v>0.66717592592592589</v>
      </c>
      <c r="M609" s="13">
        <v>645</v>
      </c>
      <c r="N609" s="13" t="s">
        <v>93</v>
      </c>
      <c r="O609" s="13" t="s">
        <v>82</v>
      </c>
      <c r="P609" s="13" t="s">
        <v>94</v>
      </c>
      <c r="Q609" s="13">
        <v>10</v>
      </c>
      <c r="R609" s="13">
        <v>32</v>
      </c>
      <c r="S609" s="13">
        <v>0</v>
      </c>
      <c r="T609" s="13" t="s">
        <v>88</v>
      </c>
      <c r="U609" s="13">
        <v>60</v>
      </c>
    </row>
    <row r="610" spans="10:21" x14ac:dyDescent="0.3">
      <c r="J610" s="13" t="s">
        <v>85</v>
      </c>
      <c r="K610" s="14">
        <v>44966</v>
      </c>
      <c r="L610" s="15">
        <v>0.60945601851851849</v>
      </c>
      <c r="M610" s="13">
        <v>645</v>
      </c>
      <c r="N610" s="13" t="s">
        <v>93</v>
      </c>
      <c r="O610" s="13" t="s">
        <v>82</v>
      </c>
      <c r="P610" s="13" t="s">
        <v>83</v>
      </c>
      <c r="Q610" s="13">
        <v>9</v>
      </c>
      <c r="R610" s="13">
        <v>58</v>
      </c>
      <c r="S610" s="13">
        <v>0</v>
      </c>
      <c r="T610" s="13" t="s">
        <v>95</v>
      </c>
      <c r="U610" s="13">
        <v>65</v>
      </c>
    </row>
    <row r="611" spans="10:21" x14ac:dyDescent="0.3">
      <c r="J611" s="13" t="s">
        <v>85</v>
      </c>
      <c r="K611" s="14">
        <v>44943</v>
      </c>
      <c r="L611" s="15">
        <v>0.8665856481481482</v>
      </c>
      <c r="M611" s="13">
        <v>645</v>
      </c>
      <c r="N611" s="13" t="s">
        <v>93</v>
      </c>
      <c r="O611" s="13" t="s">
        <v>82</v>
      </c>
      <c r="P611" s="13" t="s">
        <v>104</v>
      </c>
      <c r="Q611" s="13">
        <v>8</v>
      </c>
      <c r="R611" s="13">
        <v>19</v>
      </c>
      <c r="S611" s="13">
        <v>214</v>
      </c>
      <c r="T611" s="13" t="s">
        <v>88</v>
      </c>
      <c r="U611" s="13">
        <v>60</v>
      </c>
    </row>
    <row r="612" spans="10:21" x14ac:dyDescent="0.3">
      <c r="J612" s="13" t="s">
        <v>128</v>
      </c>
      <c r="K612" s="14">
        <v>44937</v>
      </c>
      <c r="L612" s="15">
        <v>0.47373842592592591</v>
      </c>
      <c r="M612" s="13">
        <v>645</v>
      </c>
      <c r="N612" s="13" t="s">
        <v>93</v>
      </c>
      <c r="O612" s="13" t="s">
        <v>82</v>
      </c>
      <c r="P612" s="13" t="s">
        <v>90</v>
      </c>
      <c r="Q612" s="13">
        <v>8</v>
      </c>
      <c r="R612" s="13">
        <v>62</v>
      </c>
      <c r="S612" s="13">
        <v>334</v>
      </c>
      <c r="T612" s="13" t="s">
        <v>95</v>
      </c>
      <c r="U612" s="13">
        <v>65</v>
      </c>
    </row>
    <row r="613" spans="10:21" x14ac:dyDescent="0.3">
      <c r="J613" s="13" t="s">
        <v>109</v>
      </c>
      <c r="K613" s="14">
        <v>44964</v>
      </c>
      <c r="L613" s="15">
        <v>0.66508101851851853</v>
      </c>
      <c r="M613" s="13">
        <v>643</v>
      </c>
      <c r="N613" s="13" t="s">
        <v>86</v>
      </c>
      <c r="O613" s="13" t="s">
        <v>82</v>
      </c>
      <c r="P613" s="13" t="s">
        <v>99</v>
      </c>
      <c r="Q613" s="13">
        <v>5</v>
      </c>
      <c r="R613" s="13">
        <v>56</v>
      </c>
      <c r="S613" s="13">
        <v>0</v>
      </c>
      <c r="T613" s="13" t="s">
        <v>103</v>
      </c>
      <c r="U613" s="13">
        <v>72</v>
      </c>
    </row>
    <row r="614" spans="10:21" x14ac:dyDescent="0.3">
      <c r="J614" s="13" t="s">
        <v>89</v>
      </c>
      <c r="K614" s="14">
        <v>44962</v>
      </c>
      <c r="L614" s="15">
        <v>0.95960648148148142</v>
      </c>
      <c r="M614" s="13">
        <v>643</v>
      </c>
      <c r="N614" s="13" t="s">
        <v>86</v>
      </c>
      <c r="O614" s="13" t="s">
        <v>82</v>
      </c>
      <c r="P614" s="13" t="s">
        <v>115</v>
      </c>
      <c r="Q614" s="13">
        <v>5</v>
      </c>
      <c r="R614" s="13">
        <v>36</v>
      </c>
      <c r="S614" s="13">
        <v>0</v>
      </c>
      <c r="T614" s="13" t="s">
        <v>88</v>
      </c>
      <c r="U614" s="13">
        <v>60</v>
      </c>
    </row>
    <row r="615" spans="10:21" x14ac:dyDescent="0.3">
      <c r="J615" s="13" t="s">
        <v>125</v>
      </c>
      <c r="K615" s="14">
        <v>44962</v>
      </c>
      <c r="L615" s="15">
        <v>0.93870370370370371</v>
      </c>
      <c r="M615" s="13">
        <v>643</v>
      </c>
      <c r="N615" s="13" t="s">
        <v>86</v>
      </c>
      <c r="O615" s="13" t="s">
        <v>82</v>
      </c>
      <c r="P615" s="13" t="s">
        <v>104</v>
      </c>
      <c r="Q615" s="13">
        <v>8</v>
      </c>
      <c r="R615" s="13">
        <v>36</v>
      </c>
      <c r="S615" s="13">
        <v>0</v>
      </c>
      <c r="T615" s="13" t="s">
        <v>84</v>
      </c>
      <c r="U615" s="13">
        <v>250</v>
      </c>
    </row>
    <row r="616" spans="10:21" x14ac:dyDescent="0.3">
      <c r="J616" s="13" t="s">
        <v>89</v>
      </c>
      <c r="K616" s="14">
        <v>44954</v>
      </c>
      <c r="L616" s="15">
        <v>0.56487268518518519</v>
      </c>
      <c r="M616" s="13">
        <v>643</v>
      </c>
      <c r="N616" s="13" t="s">
        <v>86</v>
      </c>
      <c r="O616" s="13" t="s">
        <v>82</v>
      </c>
      <c r="P616" s="13" t="s">
        <v>94</v>
      </c>
      <c r="Q616" s="13">
        <v>5</v>
      </c>
      <c r="R616" s="13">
        <v>18</v>
      </c>
      <c r="S616" s="13">
        <v>195</v>
      </c>
      <c r="T616" s="13" t="s">
        <v>103</v>
      </c>
      <c r="U616" s="13">
        <v>72</v>
      </c>
    </row>
    <row r="617" spans="10:21" x14ac:dyDescent="0.3">
      <c r="J617" s="13" t="s">
        <v>123</v>
      </c>
      <c r="K617" s="14">
        <v>44941</v>
      </c>
      <c r="L617" s="15">
        <v>0.92942129629629633</v>
      </c>
      <c r="M617" s="13">
        <v>643</v>
      </c>
      <c r="N617" s="13" t="s">
        <v>86</v>
      </c>
      <c r="O617" s="13" t="s">
        <v>82</v>
      </c>
      <c r="P617" s="13" t="s">
        <v>83</v>
      </c>
      <c r="Q617" s="13">
        <v>5</v>
      </c>
      <c r="R617" s="13">
        <v>33</v>
      </c>
      <c r="S617" s="13">
        <v>130</v>
      </c>
      <c r="T617" s="13" t="s">
        <v>103</v>
      </c>
      <c r="U617" s="13">
        <v>72</v>
      </c>
    </row>
    <row r="618" spans="10:21" x14ac:dyDescent="0.3">
      <c r="J618" s="13" t="s">
        <v>118</v>
      </c>
      <c r="K618" s="14">
        <v>44955</v>
      </c>
      <c r="L618" s="15">
        <v>0.93888888888888899</v>
      </c>
      <c r="M618" s="13">
        <v>642</v>
      </c>
      <c r="N618" s="13" t="s">
        <v>86</v>
      </c>
      <c r="O618" s="13" t="s">
        <v>101</v>
      </c>
      <c r="P618" s="13" t="s">
        <v>104</v>
      </c>
      <c r="Q618" s="13">
        <v>7</v>
      </c>
      <c r="R618" s="13">
        <v>58</v>
      </c>
      <c r="S618" s="13">
        <v>0</v>
      </c>
      <c r="T618" s="13" t="s">
        <v>103</v>
      </c>
      <c r="U618" s="13">
        <v>72</v>
      </c>
    </row>
    <row r="619" spans="10:21" x14ac:dyDescent="0.3">
      <c r="J619" s="13" t="s">
        <v>109</v>
      </c>
      <c r="K619" s="14">
        <v>44957</v>
      </c>
      <c r="L619" s="15">
        <v>0.5373148148148148</v>
      </c>
      <c r="M619" s="13">
        <v>642</v>
      </c>
      <c r="N619" s="13" t="s">
        <v>86</v>
      </c>
      <c r="O619" s="13" t="s">
        <v>82</v>
      </c>
      <c r="P619" s="13" t="s">
        <v>83</v>
      </c>
      <c r="Q619" s="13">
        <v>10</v>
      </c>
      <c r="R619" s="13">
        <v>40</v>
      </c>
      <c r="S619" s="13">
        <v>198</v>
      </c>
      <c r="T619" s="13" t="s">
        <v>103</v>
      </c>
      <c r="U619" s="13">
        <v>72</v>
      </c>
    </row>
    <row r="620" spans="10:21" x14ac:dyDescent="0.3">
      <c r="J620" s="13" t="s">
        <v>108</v>
      </c>
      <c r="K620" s="14">
        <v>44940</v>
      </c>
      <c r="L620" s="15">
        <v>0.50839120370370372</v>
      </c>
      <c r="M620" s="13">
        <v>642</v>
      </c>
      <c r="N620" s="13" t="s">
        <v>86</v>
      </c>
      <c r="O620" s="13" t="s">
        <v>82</v>
      </c>
      <c r="P620" s="13" t="s">
        <v>87</v>
      </c>
      <c r="Q620" s="13">
        <v>5</v>
      </c>
      <c r="R620" s="13">
        <v>32</v>
      </c>
      <c r="S620" s="13">
        <v>260</v>
      </c>
      <c r="T620" s="13" t="s">
        <v>84</v>
      </c>
      <c r="U620" s="13">
        <v>250</v>
      </c>
    </row>
    <row r="621" spans="10:21" x14ac:dyDescent="0.3">
      <c r="J621" s="13" t="s">
        <v>119</v>
      </c>
      <c r="K621" s="14">
        <v>44958</v>
      </c>
      <c r="L621" s="15">
        <v>0.5053009259259259</v>
      </c>
      <c r="M621" s="13">
        <v>641</v>
      </c>
      <c r="N621" s="13" t="s">
        <v>86</v>
      </c>
      <c r="O621" s="13" t="s">
        <v>82</v>
      </c>
      <c r="P621" s="13" t="s">
        <v>83</v>
      </c>
      <c r="Q621" s="13">
        <v>9</v>
      </c>
      <c r="R621" s="13">
        <v>32</v>
      </c>
      <c r="S621" s="13">
        <v>241</v>
      </c>
      <c r="T621" s="13" t="s">
        <v>95</v>
      </c>
      <c r="U621" s="13">
        <v>65</v>
      </c>
    </row>
    <row r="622" spans="10:21" x14ac:dyDescent="0.3">
      <c r="J622" s="13" t="s">
        <v>126</v>
      </c>
      <c r="K622" s="14">
        <v>44958</v>
      </c>
      <c r="L622" s="15">
        <v>0.67394675925925929</v>
      </c>
      <c r="M622" s="13">
        <v>640</v>
      </c>
      <c r="N622" s="13" t="s">
        <v>86</v>
      </c>
      <c r="O622" s="13" t="s">
        <v>82</v>
      </c>
      <c r="P622" s="13" t="s">
        <v>87</v>
      </c>
      <c r="Q622" s="13">
        <v>8</v>
      </c>
      <c r="R622" s="13">
        <v>2</v>
      </c>
      <c r="S622" s="13">
        <v>0</v>
      </c>
      <c r="T622" s="13" t="s">
        <v>103</v>
      </c>
      <c r="U622" s="13">
        <v>72</v>
      </c>
    </row>
    <row r="623" spans="10:21" x14ac:dyDescent="0.3">
      <c r="J623" s="13" t="s">
        <v>132</v>
      </c>
      <c r="K623" s="14">
        <v>44953</v>
      </c>
      <c r="L623" s="15">
        <v>0.52020833333333327</v>
      </c>
      <c r="M623" s="13">
        <v>640</v>
      </c>
      <c r="N623" s="13" t="s">
        <v>86</v>
      </c>
      <c r="O623" s="13" t="s">
        <v>82</v>
      </c>
      <c r="P623" s="13" t="s">
        <v>115</v>
      </c>
      <c r="Q623" s="13">
        <v>5</v>
      </c>
      <c r="R623" s="13">
        <v>21</v>
      </c>
      <c r="S623" s="13">
        <v>0</v>
      </c>
      <c r="T623" s="13" t="s">
        <v>91</v>
      </c>
      <c r="U623" s="13">
        <v>130</v>
      </c>
    </row>
    <row r="624" spans="10:21" x14ac:dyDescent="0.3">
      <c r="J624" s="13" t="s">
        <v>92</v>
      </c>
      <c r="K624" s="14">
        <v>44969</v>
      </c>
      <c r="L624" s="15">
        <v>0.85590277777777779</v>
      </c>
      <c r="M624" s="13">
        <v>639</v>
      </c>
      <c r="N624" s="13" t="s">
        <v>81</v>
      </c>
      <c r="O624" s="13" t="s">
        <v>82</v>
      </c>
      <c r="P624" s="13" t="s">
        <v>115</v>
      </c>
      <c r="Q624" s="13">
        <v>7</v>
      </c>
      <c r="R624" s="13">
        <v>26</v>
      </c>
      <c r="S624" s="13">
        <v>0</v>
      </c>
      <c r="T624" s="13" t="s">
        <v>95</v>
      </c>
      <c r="U624" s="13">
        <v>65</v>
      </c>
    </row>
    <row r="625" spans="10:21" x14ac:dyDescent="0.3">
      <c r="J625" s="13" t="s">
        <v>109</v>
      </c>
      <c r="K625" s="14">
        <v>44944</v>
      </c>
      <c r="L625" s="15">
        <v>0.55761574074074072</v>
      </c>
      <c r="M625" s="13">
        <v>639</v>
      </c>
      <c r="N625" s="13" t="s">
        <v>81</v>
      </c>
      <c r="O625" s="13" t="s">
        <v>82</v>
      </c>
      <c r="P625" s="13" t="s">
        <v>102</v>
      </c>
      <c r="Q625" s="13">
        <v>5</v>
      </c>
      <c r="R625" s="13">
        <v>38</v>
      </c>
      <c r="S625" s="13">
        <v>0</v>
      </c>
      <c r="T625" s="13" t="s">
        <v>84</v>
      </c>
      <c r="U625" s="13">
        <v>250</v>
      </c>
    </row>
    <row r="626" spans="10:21" x14ac:dyDescent="0.3">
      <c r="J626" s="13" t="s">
        <v>100</v>
      </c>
      <c r="K626" s="14">
        <v>44960</v>
      </c>
      <c r="L626" s="15">
        <v>0.98622685185185188</v>
      </c>
      <c r="M626" s="13">
        <v>638</v>
      </c>
      <c r="N626" s="13" t="s">
        <v>93</v>
      </c>
      <c r="O626" s="13" t="s">
        <v>82</v>
      </c>
      <c r="P626" s="13" t="s">
        <v>99</v>
      </c>
      <c r="Q626" s="13">
        <v>6</v>
      </c>
      <c r="R626" s="13">
        <v>62</v>
      </c>
      <c r="S626" s="13">
        <v>286</v>
      </c>
      <c r="T626" s="13" t="s">
        <v>95</v>
      </c>
      <c r="U626" s="13">
        <v>65</v>
      </c>
    </row>
    <row r="627" spans="10:21" x14ac:dyDescent="0.3">
      <c r="J627" s="13" t="s">
        <v>116</v>
      </c>
      <c r="K627" s="14">
        <v>44958</v>
      </c>
      <c r="L627" s="15">
        <v>0.96359953703703705</v>
      </c>
      <c r="M627" s="13">
        <v>638</v>
      </c>
      <c r="N627" s="13" t="s">
        <v>93</v>
      </c>
      <c r="O627" s="13" t="s">
        <v>82</v>
      </c>
      <c r="P627" s="13" t="s">
        <v>115</v>
      </c>
      <c r="Q627" s="13">
        <v>8</v>
      </c>
      <c r="R627" s="13">
        <v>55</v>
      </c>
      <c r="S627" s="13">
        <v>157</v>
      </c>
      <c r="T627" s="13" t="s">
        <v>112</v>
      </c>
      <c r="U627" s="13">
        <v>95</v>
      </c>
    </row>
    <row r="628" spans="10:21" x14ac:dyDescent="0.3">
      <c r="J628" s="13" t="s">
        <v>109</v>
      </c>
      <c r="K628" s="14">
        <v>44951</v>
      </c>
      <c r="L628" s="15">
        <v>0.7710300925925927</v>
      </c>
      <c r="M628" s="13">
        <v>638</v>
      </c>
      <c r="N628" s="13" t="s">
        <v>93</v>
      </c>
      <c r="O628" s="13" t="s">
        <v>82</v>
      </c>
      <c r="P628" s="13" t="s">
        <v>105</v>
      </c>
      <c r="Q628" s="13">
        <v>7</v>
      </c>
      <c r="R628" s="13">
        <v>46</v>
      </c>
      <c r="S628" s="13">
        <v>0</v>
      </c>
      <c r="T628" s="13" t="s">
        <v>112</v>
      </c>
      <c r="U628" s="13">
        <v>95</v>
      </c>
    </row>
    <row r="629" spans="10:21" x14ac:dyDescent="0.3">
      <c r="J629" s="13" t="s">
        <v>108</v>
      </c>
      <c r="K629" s="14">
        <v>44950</v>
      </c>
      <c r="L629" s="15">
        <v>0.74520833333333336</v>
      </c>
      <c r="M629" s="13">
        <v>638</v>
      </c>
      <c r="N629" s="13" t="s">
        <v>93</v>
      </c>
      <c r="O629" s="13" t="s">
        <v>82</v>
      </c>
      <c r="P629" s="13" t="s">
        <v>102</v>
      </c>
      <c r="Q629" s="13">
        <v>6</v>
      </c>
      <c r="R629" s="13">
        <v>8</v>
      </c>
      <c r="S629" s="13">
        <v>178</v>
      </c>
      <c r="T629" s="13" t="s">
        <v>95</v>
      </c>
      <c r="U629" s="13">
        <v>65</v>
      </c>
    </row>
    <row r="630" spans="10:21" x14ac:dyDescent="0.3">
      <c r="J630" s="13" t="s">
        <v>109</v>
      </c>
      <c r="K630" s="14">
        <v>44966</v>
      </c>
      <c r="L630" s="15">
        <v>0.94303240740740746</v>
      </c>
      <c r="M630" s="13">
        <v>637</v>
      </c>
      <c r="N630" s="13" t="s">
        <v>86</v>
      </c>
      <c r="O630" s="13" t="s">
        <v>82</v>
      </c>
      <c r="P630" s="13" t="s">
        <v>94</v>
      </c>
      <c r="Q630" s="13">
        <v>7</v>
      </c>
      <c r="R630" s="13">
        <v>41</v>
      </c>
      <c r="S630" s="13">
        <v>0</v>
      </c>
      <c r="T630" s="13" t="s">
        <v>88</v>
      </c>
      <c r="U630" s="13">
        <v>60</v>
      </c>
    </row>
    <row r="631" spans="10:21" x14ac:dyDescent="0.3">
      <c r="J631" s="13" t="s">
        <v>137</v>
      </c>
      <c r="K631" s="14">
        <v>44966</v>
      </c>
      <c r="L631" s="15">
        <v>0.52133101851851849</v>
      </c>
      <c r="M631" s="13">
        <v>637</v>
      </c>
      <c r="N631" s="13" t="s">
        <v>93</v>
      </c>
      <c r="O631" s="13" t="s">
        <v>82</v>
      </c>
      <c r="P631" s="13" t="s">
        <v>115</v>
      </c>
      <c r="Q631" s="13">
        <v>9</v>
      </c>
      <c r="R631" s="13">
        <v>41</v>
      </c>
      <c r="S631" s="13">
        <v>0</v>
      </c>
      <c r="T631" s="13" t="s">
        <v>91</v>
      </c>
      <c r="U631" s="13">
        <v>130</v>
      </c>
    </row>
    <row r="632" spans="10:21" x14ac:dyDescent="0.3">
      <c r="J632" s="13" t="s">
        <v>128</v>
      </c>
      <c r="K632" s="14">
        <v>44953</v>
      </c>
      <c r="L632" s="15">
        <v>0.81398148148148142</v>
      </c>
      <c r="M632" s="13">
        <v>637</v>
      </c>
      <c r="N632" s="13" t="s">
        <v>93</v>
      </c>
      <c r="O632" s="13" t="s">
        <v>82</v>
      </c>
      <c r="P632" s="13" t="s">
        <v>102</v>
      </c>
      <c r="Q632" s="13">
        <v>8</v>
      </c>
      <c r="R632" s="13">
        <v>21</v>
      </c>
      <c r="S632" s="13">
        <v>321</v>
      </c>
      <c r="T632" s="13" t="s">
        <v>95</v>
      </c>
      <c r="U632" s="13">
        <v>65</v>
      </c>
    </row>
    <row r="633" spans="10:21" x14ac:dyDescent="0.3">
      <c r="J633" s="13" t="s">
        <v>92</v>
      </c>
      <c r="K633" s="14">
        <v>44953</v>
      </c>
      <c r="L633" s="15">
        <v>0.60315972222222225</v>
      </c>
      <c r="M633" s="13">
        <v>637</v>
      </c>
      <c r="N633" s="13" t="s">
        <v>93</v>
      </c>
      <c r="O633" s="13" t="s">
        <v>82</v>
      </c>
      <c r="P633" s="13" t="s">
        <v>102</v>
      </c>
      <c r="Q633" s="13">
        <v>10</v>
      </c>
      <c r="R633" s="13">
        <v>63</v>
      </c>
      <c r="S633" s="13">
        <v>285</v>
      </c>
      <c r="T633" s="13" t="s">
        <v>84</v>
      </c>
      <c r="U633" s="13">
        <v>250</v>
      </c>
    </row>
    <row r="634" spans="10:21" x14ac:dyDescent="0.3">
      <c r="J634" s="13" t="s">
        <v>120</v>
      </c>
      <c r="K634" s="14">
        <v>44982</v>
      </c>
      <c r="L634" s="15">
        <v>0.98652777777777778</v>
      </c>
      <c r="M634" s="13">
        <v>636</v>
      </c>
      <c r="N634" s="13" t="s">
        <v>93</v>
      </c>
      <c r="O634" s="13" t="s">
        <v>82</v>
      </c>
      <c r="P634" s="13" t="s">
        <v>87</v>
      </c>
      <c r="Q634" s="13">
        <v>9</v>
      </c>
      <c r="R634" s="13">
        <v>2</v>
      </c>
      <c r="S634" s="13">
        <v>327</v>
      </c>
      <c r="T634" s="13" t="s">
        <v>95</v>
      </c>
      <c r="U634" s="13">
        <v>65</v>
      </c>
    </row>
    <row r="635" spans="10:21" x14ac:dyDescent="0.3">
      <c r="J635" s="13" t="s">
        <v>128</v>
      </c>
      <c r="K635" s="14">
        <v>44978</v>
      </c>
      <c r="L635" s="15">
        <v>0.96328703703703711</v>
      </c>
      <c r="M635" s="13">
        <v>636</v>
      </c>
      <c r="N635" s="13" t="s">
        <v>93</v>
      </c>
      <c r="O635" s="13" t="s">
        <v>82</v>
      </c>
      <c r="P635" s="13" t="s">
        <v>83</v>
      </c>
      <c r="Q635" s="13">
        <v>6</v>
      </c>
      <c r="R635" s="13">
        <v>58</v>
      </c>
      <c r="S635" s="13">
        <v>153</v>
      </c>
      <c r="T635" s="13" t="s">
        <v>84</v>
      </c>
      <c r="U635" s="13">
        <v>250</v>
      </c>
    </row>
    <row r="636" spans="10:21" x14ac:dyDescent="0.3">
      <c r="J636" s="13" t="s">
        <v>123</v>
      </c>
      <c r="K636" s="14">
        <v>44958</v>
      </c>
      <c r="L636" s="15">
        <v>0.80783564814814823</v>
      </c>
      <c r="M636" s="13">
        <v>636</v>
      </c>
      <c r="N636" s="13" t="s">
        <v>93</v>
      </c>
      <c r="O636" s="13" t="s">
        <v>82</v>
      </c>
      <c r="P636" s="13" t="s">
        <v>83</v>
      </c>
      <c r="Q636" s="13">
        <v>7</v>
      </c>
      <c r="R636" s="13">
        <v>41</v>
      </c>
      <c r="S636" s="13">
        <v>0</v>
      </c>
      <c r="T636" s="13" t="s">
        <v>88</v>
      </c>
      <c r="U636" s="13">
        <v>60</v>
      </c>
    </row>
    <row r="637" spans="10:21" x14ac:dyDescent="0.3">
      <c r="J637" s="13" t="s">
        <v>126</v>
      </c>
      <c r="K637" s="14">
        <v>44946</v>
      </c>
      <c r="L637" s="15">
        <v>0.88548611111111108</v>
      </c>
      <c r="M637" s="13">
        <v>636</v>
      </c>
      <c r="N637" s="13" t="s">
        <v>93</v>
      </c>
      <c r="O637" s="13" t="s">
        <v>82</v>
      </c>
      <c r="P637" s="13" t="s">
        <v>87</v>
      </c>
      <c r="Q637" s="13">
        <v>5</v>
      </c>
      <c r="R637" s="13">
        <v>13</v>
      </c>
      <c r="S637" s="13">
        <v>265</v>
      </c>
      <c r="T637" s="13" t="s">
        <v>84</v>
      </c>
      <c r="U637" s="13">
        <v>250</v>
      </c>
    </row>
    <row r="638" spans="10:21" x14ac:dyDescent="0.3">
      <c r="J638" s="13" t="s">
        <v>136</v>
      </c>
      <c r="K638" s="14">
        <v>44937</v>
      </c>
      <c r="L638" s="15">
        <v>0.63927083333333334</v>
      </c>
      <c r="M638" s="13">
        <v>636</v>
      </c>
      <c r="N638" s="13" t="s">
        <v>93</v>
      </c>
      <c r="O638" s="13" t="s">
        <v>82</v>
      </c>
      <c r="P638" s="13" t="s">
        <v>105</v>
      </c>
      <c r="Q638" s="13">
        <v>5</v>
      </c>
      <c r="R638" s="13">
        <v>54</v>
      </c>
      <c r="S638" s="13">
        <v>0</v>
      </c>
      <c r="T638" s="13" t="s">
        <v>103</v>
      </c>
      <c r="U638" s="13">
        <v>72</v>
      </c>
    </row>
    <row r="639" spans="10:21" x14ac:dyDescent="0.3">
      <c r="J639" s="13" t="s">
        <v>121</v>
      </c>
      <c r="K639" s="14">
        <v>44982</v>
      </c>
      <c r="L639" s="15">
        <v>0.73229166666666667</v>
      </c>
      <c r="M639" s="13">
        <v>635</v>
      </c>
      <c r="N639" s="13" t="s">
        <v>93</v>
      </c>
      <c r="O639" s="13" t="s">
        <v>82</v>
      </c>
      <c r="P639" s="13" t="s">
        <v>90</v>
      </c>
      <c r="Q639" s="13">
        <v>9</v>
      </c>
      <c r="R639" s="13">
        <v>9</v>
      </c>
      <c r="S639" s="13">
        <v>0</v>
      </c>
      <c r="T639" s="13" t="s">
        <v>103</v>
      </c>
      <c r="U639" s="13">
        <v>72</v>
      </c>
    </row>
    <row r="640" spans="10:21" x14ac:dyDescent="0.3">
      <c r="J640" s="13" t="s">
        <v>100</v>
      </c>
      <c r="K640" s="14">
        <v>44977</v>
      </c>
      <c r="L640" s="15">
        <v>0.61554398148148148</v>
      </c>
      <c r="M640" s="13">
        <v>635</v>
      </c>
      <c r="N640" s="13" t="s">
        <v>93</v>
      </c>
      <c r="O640" s="13" t="s">
        <v>82</v>
      </c>
      <c r="P640" s="13" t="s">
        <v>94</v>
      </c>
      <c r="Q640" s="13">
        <v>9</v>
      </c>
      <c r="R640" s="13">
        <v>26</v>
      </c>
      <c r="S640" s="13">
        <v>267</v>
      </c>
      <c r="T640" s="13" t="s">
        <v>91</v>
      </c>
      <c r="U640" s="13">
        <v>130</v>
      </c>
    </row>
    <row r="641" spans="10:21" x14ac:dyDescent="0.3">
      <c r="J641" s="13" t="s">
        <v>114</v>
      </c>
      <c r="K641" s="14">
        <v>44957</v>
      </c>
      <c r="L641" s="15">
        <v>0.86216435185185192</v>
      </c>
      <c r="M641" s="13">
        <v>635</v>
      </c>
      <c r="N641" s="13" t="s">
        <v>93</v>
      </c>
      <c r="O641" s="13" t="s">
        <v>82</v>
      </c>
      <c r="P641" s="13" t="s">
        <v>102</v>
      </c>
      <c r="Q641" s="13">
        <v>10</v>
      </c>
      <c r="R641" s="13">
        <v>63</v>
      </c>
      <c r="S641" s="13">
        <v>0</v>
      </c>
      <c r="T641" s="13" t="s">
        <v>91</v>
      </c>
      <c r="U641" s="13">
        <v>130</v>
      </c>
    </row>
    <row r="642" spans="10:21" x14ac:dyDescent="0.3">
      <c r="J642" s="13" t="s">
        <v>111</v>
      </c>
      <c r="K642" s="14">
        <v>44950</v>
      </c>
      <c r="L642" s="15">
        <v>0.78605324074074068</v>
      </c>
      <c r="M642" s="13">
        <v>635</v>
      </c>
      <c r="N642" s="13" t="s">
        <v>93</v>
      </c>
      <c r="O642" s="13" t="s">
        <v>82</v>
      </c>
      <c r="P642" s="13" t="s">
        <v>99</v>
      </c>
      <c r="Q642" s="13">
        <v>6</v>
      </c>
      <c r="R642" s="13">
        <v>2</v>
      </c>
      <c r="S642" s="13">
        <v>281</v>
      </c>
      <c r="T642" s="13" t="s">
        <v>103</v>
      </c>
      <c r="U642" s="13">
        <v>72</v>
      </c>
    </row>
    <row r="643" spans="10:21" x14ac:dyDescent="0.3">
      <c r="J643" s="13" t="s">
        <v>108</v>
      </c>
      <c r="K643" s="14">
        <v>44966</v>
      </c>
      <c r="L643" s="15">
        <v>0.99047453703703703</v>
      </c>
      <c r="M643" s="13">
        <v>634</v>
      </c>
      <c r="N643" s="13" t="s">
        <v>93</v>
      </c>
      <c r="O643" s="13" t="s">
        <v>82</v>
      </c>
      <c r="P643" s="13" t="s">
        <v>105</v>
      </c>
      <c r="Q643" s="13">
        <v>5</v>
      </c>
      <c r="R643" s="13">
        <v>5</v>
      </c>
      <c r="S643" s="13">
        <v>191</v>
      </c>
      <c r="T643" s="13" t="s">
        <v>84</v>
      </c>
      <c r="U643" s="13">
        <v>250</v>
      </c>
    </row>
    <row r="644" spans="10:21" x14ac:dyDescent="0.3">
      <c r="J644" s="13" t="s">
        <v>113</v>
      </c>
      <c r="K644" s="14">
        <v>44954</v>
      </c>
      <c r="L644" s="15">
        <v>0.51087962962962963</v>
      </c>
      <c r="M644" s="13">
        <v>634</v>
      </c>
      <c r="N644" s="13" t="s">
        <v>93</v>
      </c>
      <c r="O644" s="13" t="s">
        <v>82</v>
      </c>
      <c r="P644" s="13" t="s">
        <v>90</v>
      </c>
      <c r="Q644" s="13">
        <v>6</v>
      </c>
      <c r="R644" s="13">
        <v>29</v>
      </c>
      <c r="S644" s="13">
        <v>239</v>
      </c>
      <c r="T644" s="13" t="s">
        <v>112</v>
      </c>
      <c r="U644" s="13">
        <v>95</v>
      </c>
    </row>
    <row r="645" spans="10:21" x14ac:dyDescent="0.3">
      <c r="J645" s="13" t="s">
        <v>89</v>
      </c>
      <c r="K645" s="14">
        <v>44962</v>
      </c>
      <c r="L645" s="15">
        <v>0.77946759259259257</v>
      </c>
      <c r="M645" s="13">
        <v>633</v>
      </c>
      <c r="N645" s="13" t="s">
        <v>93</v>
      </c>
      <c r="O645" s="13" t="s">
        <v>82</v>
      </c>
      <c r="P645" s="13" t="s">
        <v>104</v>
      </c>
      <c r="Q645" s="13">
        <v>10</v>
      </c>
      <c r="R645" s="13">
        <v>51</v>
      </c>
      <c r="S645" s="13">
        <v>182</v>
      </c>
      <c r="T645" s="13" t="s">
        <v>95</v>
      </c>
      <c r="U645" s="13">
        <v>65</v>
      </c>
    </row>
    <row r="646" spans="10:21" x14ac:dyDescent="0.3">
      <c r="J646" s="13" t="s">
        <v>80</v>
      </c>
      <c r="K646" s="14">
        <v>44961</v>
      </c>
      <c r="L646" s="15">
        <v>0.50331018518518522</v>
      </c>
      <c r="M646" s="13">
        <v>633</v>
      </c>
      <c r="N646" s="13" t="s">
        <v>93</v>
      </c>
      <c r="O646" s="13" t="s">
        <v>82</v>
      </c>
      <c r="P646" s="13" t="s">
        <v>83</v>
      </c>
      <c r="Q646" s="13">
        <v>5</v>
      </c>
      <c r="R646" s="13">
        <v>2</v>
      </c>
      <c r="S646" s="13">
        <v>272</v>
      </c>
      <c r="T646" s="13" t="s">
        <v>91</v>
      </c>
      <c r="U646" s="13">
        <v>130</v>
      </c>
    </row>
    <row r="647" spans="10:21" x14ac:dyDescent="0.3">
      <c r="J647" s="13" t="s">
        <v>118</v>
      </c>
      <c r="K647" s="14">
        <v>44950</v>
      </c>
      <c r="L647" s="15">
        <v>0.48981481481481487</v>
      </c>
      <c r="M647" s="13">
        <v>633</v>
      </c>
      <c r="N647" s="13" t="s">
        <v>93</v>
      </c>
      <c r="O647" s="13" t="s">
        <v>82</v>
      </c>
      <c r="P647" s="13" t="s">
        <v>99</v>
      </c>
      <c r="Q647" s="13">
        <v>7</v>
      </c>
      <c r="R647" s="13">
        <v>48</v>
      </c>
      <c r="S647" s="13">
        <v>269</v>
      </c>
      <c r="T647" s="13" t="s">
        <v>84</v>
      </c>
      <c r="U647" s="13">
        <v>250</v>
      </c>
    </row>
    <row r="648" spans="10:21" x14ac:dyDescent="0.3">
      <c r="J648" s="13" t="s">
        <v>92</v>
      </c>
      <c r="K648" s="14">
        <v>44932</v>
      </c>
      <c r="L648" s="15">
        <v>0.9</v>
      </c>
      <c r="M648" s="13">
        <v>633</v>
      </c>
      <c r="N648" s="13" t="s">
        <v>93</v>
      </c>
      <c r="O648" s="13" t="s">
        <v>82</v>
      </c>
      <c r="P648" s="13" t="s">
        <v>90</v>
      </c>
      <c r="Q648" s="13">
        <v>6</v>
      </c>
      <c r="R648" s="13">
        <v>22</v>
      </c>
      <c r="S648" s="13">
        <v>0</v>
      </c>
      <c r="T648" s="13" t="s">
        <v>95</v>
      </c>
      <c r="U648" s="13">
        <v>65</v>
      </c>
    </row>
    <row r="649" spans="10:21" x14ac:dyDescent="0.3">
      <c r="J649" s="13" t="s">
        <v>131</v>
      </c>
      <c r="K649" s="14">
        <v>44947</v>
      </c>
      <c r="L649" s="15">
        <v>0.47984953703703703</v>
      </c>
      <c r="M649" s="13">
        <v>632</v>
      </c>
      <c r="N649" s="13" t="s">
        <v>86</v>
      </c>
      <c r="O649" s="13" t="s">
        <v>82</v>
      </c>
      <c r="P649" s="13" t="s">
        <v>105</v>
      </c>
      <c r="Q649" s="13">
        <v>9</v>
      </c>
      <c r="R649" s="13">
        <v>40</v>
      </c>
      <c r="S649" s="13">
        <v>245</v>
      </c>
      <c r="T649" s="13" t="s">
        <v>112</v>
      </c>
      <c r="U649" s="13">
        <v>95</v>
      </c>
    </row>
    <row r="650" spans="10:21" x14ac:dyDescent="0.3">
      <c r="J650" s="13" t="s">
        <v>128</v>
      </c>
      <c r="K650" s="14">
        <v>44932</v>
      </c>
      <c r="L650" s="15">
        <v>0.96008101851851846</v>
      </c>
      <c r="M650" s="13">
        <v>632</v>
      </c>
      <c r="N650" s="13" t="s">
        <v>93</v>
      </c>
      <c r="O650" s="13" t="s">
        <v>82</v>
      </c>
      <c r="P650" s="13" t="s">
        <v>83</v>
      </c>
      <c r="Q650" s="13">
        <v>6</v>
      </c>
      <c r="R650" s="13">
        <v>49</v>
      </c>
      <c r="S650" s="13">
        <v>0</v>
      </c>
      <c r="T650" s="13" t="s">
        <v>84</v>
      </c>
      <c r="U650" s="13">
        <v>250</v>
      </c>
    </row>
    <row r="651" spans="10:21" x14ac:dyDescent="0.3">
      <c r="J651" s="13" t="s">
        <v>109</v>
      </c>
      <c r="K651" s="14">
        <v>44941</v>
      </c>
      <c r="L651" s="15">
        <v>0.86423611111111109</v>
      </c>
      <c r="M651" s="13">
        <v>631</v>
      </c>
      <c r="N651" s="13" t="s">
        <v>86</v>
      </c>
      <c r="O651" s="13" t="s">
        <v>101</v>
      </c>
      <c r="P651" s="13" t="s">
        <v>94</v>
      </c>
      <c r="Q651" s="13">
        <v>10</v>
      </c>
      <c r="R651" s="13">
        <v>60</v>
      </c>
      <c r="S651" s="13">
        <v>0</v>
      </c>
      <c r="T651" s="13" t="s">
        <v>112</v>
      </c>
      <c r="U651" s="13">
        <v>95</v>
      </c>
    </row>
    <row r="652" spans="10:21" x14ac:dyDescent="0.3">
      <c r="J652" s="13" t="s">
        <v>113</v>
      </c>
      <c r="K652" s="14">
        <v>44982</v>
      </c>
      <c r="L652" s="15">
        <v>0.85052083333333339</v>
      </c>
      <c r="M652" s="13">
        <v>631</v>
      </c>
      <c r="N652" s="13" t="s">
        <v>86</v>
      </c>
      <c r="O652" s="13" t="s">
        <v>82</v>
      </c>
      <c r="P652" s="13" t="s">
        <v>99</v>
      </c>
      <c r="Q652" s="13">
        <v>9</v>
      </c>
      <c r="R652" s="13">
        <v>60</v>
      </c>
      <c r="S652" s="13">
        <v>225</v>
      </c>
      <c r="T652" s="13" t="s">
        <v>112</v>
      </c>
      <c r="U652" s="13">
        <v>95</v>
      </c>
    </row>
    <row r="653" spans="10:21" x14ac:dyDescent="0.3">
      <c r="J653" s="13" t="s">
        <v>89</v>
      </c>
      <c r="K653" s="14">
        <v>44967</v>
      </c>
      <c r="L653" s="15">
        <v>0.80905092592592587</v>
      </c>
      <c r="M653" s="13">
        <v>630</v>
      </c>
      <c r="N653" s="13" t="s">
        <v>93</v>
      </c>
      <c r="O653" s="13" t="s">
        <v>82</v>
      </c>
      <c r="P653" s="13" t="s">
        <v>105</v>
      </c>
      <c r="Q653" s="13">
        <v>5</v>
      </c>
      <c r="R653" s="13">
        <v>15</v>
      </c>
      <c r="S653" s="13">
        <v>0</v>
      </c>
      <c r="T653" s="13" t="s">
        <v>103</v>
      </c>
      <c r="U653" s="13">
        <v>72</v>
      </c>
    </row>
    <row r="654" spans="10:21" x14ac:dyDescent="0.3">
      <c r="J654" s="13" t="s">
        <v>117</v>
      </c>
      <c r="K654" s="14">
        <v>44964</v>
      </c>
      <c r="L654" s="15">
        <v>0.69600694444444444</v>
      </c>
      <c r="M654" s="13">
        <v>630</v>
      </c>
      <c r="N654" s="13" t="s">
        <v>93</v>
      </c>
      <c r="O654" s="13" t="s">
        <v>82</v>
      </c>
      <c r="P654" s="13" t="s">
        <v>87</v>
      </c>
      <c r="Q654" s="13">
        <v>8</v>
      </c>
      <c r="R654" s="13">
        <v>13</v>
      </c>
      <c r="S654" s="13">
        <v>0</v>
      </c>
      <c r="T654" s="13" t="s">
        <v>84</v>
      </c>
      <c r="U654" s="13">
        <v>250</v>
      </c>
    </row>
    <row r="655" spans="10:21" x14ac:dyDescent="0.3">
      <c r="J655" s="13" t="s">
        <v>80</v>
      </c>
      <c r="K655" s="14">
        <v>44944</v>
      </c>
      <c r="L655" s="15">
        <v>0.85811342592592599</v>
      </c>
      <c r="M655" s="13">
        <v>630</v>
      </c>
      <c r="N655" s="13" t="s">
        <v>86</v>
      </c>
      <c r="O655" s="13" t="s">
        <v>82</v>
      </c>
      <c r="P655" s="13" t="s">
        <v>83</v>
      </c>
      <c r="Q655" s="13">
        <v>10</v>
      </c>
      <c r="R655" s="13">
        <v>16</v>
      </c>
      <c r="S655" s="13">
        <v>336</v>
      </c>
      <c r="T655" s="13" t="s">
        <v>95</v>
      </c>
      <c r="U655" s="13">
        <v>65</v>
      </c>
    </row>
    <row r="656" spans="10:21" x14ac:dyDescent="0.3">
      <c r="J656" s="13" t="s">
        <v>121</v>
      </c>
      <c r="K656" s="14">
        <v>44941</v>
      </c>
      <c r="L656" s="15">
        <v>0.8534722222222223</v>
      </c>
      <c r="M656" s="13">
        <v>630</v>
      </c>
      <c r="N656" s="13" t="s">
        <v>86</v>
      </c>
      <c r="O656" s="13" t="s">
        <v>82</v>
      </c>
      <c r="P656" s="13" t="s">
        <v>115</v>
      </c>
      <c r="Q656" s="13">
        <v>5</v>
      </c>
      <c r="R656" s="13">
        <v>28</v>
      </c>
      <c r="S656" s="13">
        <v>329</v>
      </c>
      <c r="T656" s="13" t="s">
        <v>88</v>
      </c>
      <c r="U656" s="13">
        <v>60</v>
      </c>
    </row>
    <row r="657" spans="10:21" x14ac:dyDescent="0.3">
      <c r="J657" s="13" t="s">
        <v>132</v>
      </c>
      <c r="K657" s="14">
        <v>44949</v>
      </c>
      <c r="L657" s="15">
        <v>0.60586805555555556</v>
      </c>
      <c r="M657" s="13">
        <v>629</v>
      </c>
      <c r="N657" s="13" t="s">
        <v>86</v>
      </c>
      <c r="O657" s="13" t="s">
        <v>82</v>
      </c>
      <c r="P657" s="13" t="s">
        <v>104</v>
      </c>
      <c r="Q657" s="13">
        <v>6</v>
      </c>
      <c r="R657" s="13">
        <v>30</v>
      </c>
      <c r="S657" s="13">
        <v>251</v>
      </c>
      <c r="T657" s="13" t="s">
        <v>88</v>
      </c>
      <c r="U657" s="13">
        <v>60</v>
      </c>
    </row>
    <row r="658" spans="10:21" x14ac:dyDescent="0.3">
      <c r="J658" s="13" t="s">
        <v>120</v>
      </c>
      <c r="K658" s="14">
        <v>44979</v>
      </c>
      <c r="L658" s="15">
        <v>0.51619212962962957</v>
      </c>
      <c r="M658" s="13">
        <v>627</v>
      </c>
      <c r="N658" s="13" t="s">
        <v>93</v>
      </c>
      <c r="O658" s="13" t="s">
        <v>82</v>
      </c>
      <c r="P658" s="13" t="s">
        <v>115</v>
      </c>
      <c r="Q658" s="13">
        <v>9</v>
      </c>
      <c r="R658" s="13">
        <v>37</v>
      </c>
      <c r="S658" s="13">
        <v>0</v>
      </c>
      <c r="T658" s="13" t="s">
        <v>84</v>
      </c>
      <c r="U658" s="13">
        <v>250</v>
      </c>
    </row>
    <row r="659" spans="10:21" x14ac:dyDescent="0.3">
      <c r="J659" s="13" t="s">
        <v>98</v>
      </c>
      <c r="K659" s="14">
        <v>44975</v>
      </c>
      <c r="L659" s="15">
        <v>0.99085648148148142</v>
      </c>
      <c r="M659" s="13">
        <v>627</v>
      </c>
      <c r="N659" s="13" t="s">
        <v>86</v>
      </c>
      <c r="O659" s="13" t="s">
        <v>82</v>
      </c>
      <c r="P659" s="13" t="s">
        <v>115</v>
      </c>
      <c r="Q659" s="13">
        <v>6</v>
      </c>
      <c r="R659" s="13">
        <v>12</v>
      </c>
      <c r="S659" s="13">
        <v>299</v>
      </c>
      <c r="T659" s="13" t="s">
        <v>103</v>
      </c>
      <c r="U659" s="13">
        <v>72</v>
      </c>
    </row>
    <row r="660" spans="10:21" x14ac:dyDescent="0.3">
      <c r="J660" s="13" t="s">
        <v>108</v>
      </c>
      <c r="K660" s="14">
        <v>44947</v>
      </c>
      <c r="L660" s="15">
        <v>0.56778935185185186</v>
      </c>
      <c r="M660" s="13">
        <v>625</v>
      </c>
      <c r="N660" s="13" t="s">
        <v>93</v>
      </c>
      <c r="O660" s="13" t="s">
        <v>82</v>
      </c>
      <c r="P660" s="13" t="s">
        <v>99</v>
      </c>
      <c r="Q660" s="13">
        <v>9</v>
      </c>
      <c r="R660" s="13">
        <v>29</v>
      </c>
      <c r="S660" s="13">
        <v>147</v>
      </c>
      <c r="T660" s="13" t="s">
        <v>88</v>
      </c>
      <c r="U660" s="13">
        <v>60</v>
      </c>
    </row>
    <row r="661" spans="10:21" x14ac:dyDescent="0.3">
      <c r="J661" s="13" t="s">
        <v>100</v>
      </c>
      <c r="K661" s="14">
        <v>44948</v>
      </c>
      <c r="L661" s="15">
        <v>0.87334490740740733</v>
      </c>
      <c r="M661" s="13">
        <v>624</v>
      </c>
      <c r="N661" s="13" t="s">
        <v>81</v>
      </c>
      <c r="O661" s="13" t="s">
        <v>101</v>
      </c>
      <c r="P661" s="13" t="s">
        <v>97</v>
      </c>
      <c r="Q661" s="13">
        <v>9</v>
      </c>
      <c r="R661" s="13">
        <v>60</v>
      </c>
      <c r="S661" s="13">
        <v>0</v>
      </c>
      <c r="T661" s="13" t="s">
        <v>88</v>
      </c>
      <c r="U661" s="13">
        <v>60</v>
      </c>
    </row>
    <row r="662" spans="10:21" x14ac:dyDescent="0.3">
      <c r="J662" s="13" t="s">
        <v>113</v>
      </c>
      <c r="K662" s="14">
        <v>44950</v>
      </c>
      <c r="L662" s="15">
        <v>0.47347222222222224</v>
      </c>
      <c r="M662" s="13">
        <v>624</v>
      </c>
      <c r="N662" s="13" t="s">
        <v>93</v>
      </c>
      <c r="O662" s="13" t="s">
        <v>82</v>
      </c>
      <c r="P662" s="13" t="s">
        <v>105</v>
      </c>
      <c r="Q662" s="13">
        <v>5</v>
      </c>
      <c r="R662" s="13">
        <v>58</v>
      </c>
      <c r="S662" s="13">
        <v>143</v>
      </c>
      <c r="T662" s="13" t="s">
        <v>95</v>
      </c>
      <c r="U662" s="13">
        <v>65</v>
      </c>
    </row>
    <row r="663" spans="10:21" x14ac:dyDescent="0.3">
      <c r="J663" s="13" t="s">
        <v>133</v>
      </c>
      <c r="K663" s="14">
        <v>44943</v>
      </c>
      <c r="L663" s="15">
        <v>0.80019675925925926</v>
      </c>
      <c r="M663" s="13">
        <v>624</v>
      </c>
      <c r="N663" s="13" t="s">
        <v>93</v>
      </c>
      <c r="O663" s="13" t="s">
        <v>82</v>
      </c>
      <c r="P663" s="13" t="s">
        <v>83</v>
      </c>
      <c r="Q663" s="13">
        <v>7</v>
      </c>
      <c r="R663" s="13">
        <v>57</v>
      </c>
      <c r="S663" s="13">
        <v>0</v>
      </c>
      <c r="T663" s="13" t="s">
        <v>84</v>
      </c>
      <c r="U663" s="13">
        <v>250</v>
      </c>
    </row>
    <row r="664" spans="10:21" x14ac:dyDescent="0.3">
      <c r="J664" s="13" t="s">
        <v>122</v>
      </c>
      <c r="K664" s="14">
        <v>44942</v>
      </c>
      <c r="L664" s="15">
        <v>0.83743055555555557</v>
      </c>
      <c r="M664" s="13">
        <v>624</v>
      </c>
      <c r="N664" s="13" t="s">
        <v>93</v>
      </c>
      <c r="O664" s="13" t="s">
        <v>82</v>
      </c>
      <c r="P664" s="13" t="s">
        <v>104</v>
      </c>
      <c r="Q664" s="13">
        <v>9</v>
      </c>
      <c r="R664" s="13">
        <v>46</v>
      </c>
      <c r="S664" s="13">
        <v>0</v>
      </c>
      <c r="T664" s="13" t="s">
        <v>103</v>
      </c>
      <c r="U664" s="13">
        <v>72</v>
      </c>
    </row>
    <row r="665" spans="10:21" x14ac:dyDescent="0.3">
      <c r="J665" s="13" t="s">
        <v>80</v>
      </c>
      <c r="K665" s="14">
        <v>44934</v>
      </c>
      <c r="L665" s="15">
        <v>0.66648148148148145</v>
      </c>
      <c r="M665" s="13">
        <v>624</v>
      </c>
      <c r="N665" s="13" t="s">
        <v>93</v>
      </c>
      <c r="O665" s="13" t="s">
        <v>82</v>
      </c>
      <c r="P665" s="13" t="s">
        <v>83</v>
      </c>
      <c r="Q665" s="13">
        <v>10</v>
      </c>
      <c r="R665" s="13">
        <v>40</v>
      </c>
      <c r="S665" s="13">
        <v>0</v>
      </c>
      <c r="T665" s="13" t="s">
        <v>84</v>
      </c>
      <c r="U665" s="13">
        <v>250</v>
      </c>
    </row>
    <row r="666" spans="10:21" x14ac:dyDescent="0.3">
      <c r="J666" s="13" t="s">
        <v>111</v>
      </c>
      <c r="K666" s="14">
        <v>44950</v>
      </c>
      <c r="L666" s="15">
        <v>0.81142361111111105</v>
      </c>
      <c r="M666" s="13">
        <v>623</v>
      </c>
      <c r="N666" s="13" t="s">
        <v>93</v>
      </c>
      <c r="O666" s="13" t="s">
        <v>101</v>
      </c>
      <c r="P666" s="13" t="s">
        <v>97</v>
      </c>
      <c r="Q666" s="13">
        <v>7</v>
      </c>
      <c r="R666" s="13">
        <v>5</v>
      </c>
      <c r="S666" s="13">
        <v>0</v>
      </c>
      <c r="T666" s="13" t="s">
        <v>103</v>
      </c>
      <c r="U666" s="13">
        <v>72</v>
      </c>
    </row>
    <row r="667" spans="10:21" x14ac:dyDescent="0.3">
      <c r="J667" s="13" t="s">
        <v>123</v>
      </c>
      <c r="K667" s="14">
        <v>44982</v>
      </c>
      <c r="L667" s="15">
        <v>0.58385416666666667</v>
      </c>
      <c r="M667" s="13">
        <v>623</v>
      </c>
      <c r="N667" s="13" t="s">
        <v>93</v>
      </c>
      <c r="O667" s="13" t="s">
        <v>82</v>
      </c>
      <c r="P667" s="13" t="s">
        <v>99</v>
      </c>
      <c r="Q667" s="13">
        <v>8</v>
      </c>
      <c r="R667" s="13">
        <v>20</v>
      </c>
      <c r="S667" s="13">
        <v>309</v>
      </c>
      <c r="T667" s="13" t="s">
        <v>88</v>
      </c>
      <c r="U667" s="13">
        <v>60</v>
      </c>
    </row>
    <row r="668" spans="10:21" x14ac:dyDescent="0.3">
      <c r="J668" s="13" t="s">
        <v>129</v>
      </c>
      <c r="K668" s="14">
        <v>44967</v>
      </c>
      <c r="L668" s="15">
        <v>0.79625000000000001</v>
      </c>
      <c r="M668" s="13">
        <v>623</v>
      </c>
      <c r="N668" s="13" t="s">
        <v>93</v>
      </c>
      <c r="O668" s="13" t="s">
        <v>82</v>
      </c>
      <c r="P668" s="13" t="s">
        <v>102</v>
      </c>
      <c r="Q668" s="13">
        <v>6</v>
      </c>
      <c r="R668" s="13">
        <v>61</v>
      </c>
      <c r="S668" s="13">
        <v>0</v>
      </c>
      <c r="T668" s="13" t="s">
        <v>84</v>
      </c>
      <c r="U668" s="13">
        <v>250</v>
      </c>
    </row>
    <row r="669" spans="10:21" x14ac:dyDescent="0.3">
      <c r="J669" s="13" t="s">
        <v>107</v>
      </c>
      <c r="K669" s="14">
        <v>44954</v>
      </c>
      <c r="L669" s="15">
        <v>0.54953703703703705</v>
      </c>
      <c r="M669" s="13">
        <v>623</v>
      </c>
      <c r="N669" s="13" t="s">
        <v>93</v>
      </c>
      <c r="O669" s="13" t="s">
        <v>82</v>
      </c>
      <c r="P669" s="13" t="s">
        <v>104</v>
      </c>
      <c r="Q669" s="13">
        <v>8</v>
      </c>
      <c r="R669" s="13">
        <v>35</v>
      </c>
      <c r="S669" s="13">
        <v>0</v>
      </c>
      <c r="T669" s="13" t="s">
        <v>88</v>
      </c>
      <c r="U669" s="13">
        <v>60</v>
      </c>
    </row>
    <row r="670" spans="10:21" x14ac:dyDescent="0.3">
      <c r="J670" s="13" t="s">
        <v>129</v>
      </c>
      <c r="K670" s="14">
        <v>44949</v>
      </c>
      <c r="L670" s="15">
        <v>0.96614583333333337</v>
      </c>
      <c r="M670" s="13">
        <v>623</v>
      </c>
      <c r="N670" s="13" t="s">
        <v>93</v>
      </c>
      <c r="O670" s="13" t="s">
        <v>82</v>
      </c>
      <c r="P670" s="13" t="s">
        <v>115</v>
      </c>
      <c r="Q670" s="13">
        <v>9</v>
      </c>
      <c r="R670" s="13">
        <v>48</v>
      </c>
      <c r="S670" s="13">
        <v>336</v>
      </c>
      <c r="T670" s="13" t="s">
        <v>91</v>
      </c>
      <c r="U670" s="13">
        <v>130</v>
      </c>
    </row>
    <row r="671" spans="10:21" x14ac:dyDescent="0.3">
      <c r="J671" s="13" t="s">
        <v>119</v>
      </c>
      <c r="K671" s="14">
        <v>44940</v>
      </c>
      <c r="L671" s="15">
        <v>0.46696759259259263</v>
      </c>
      <c r="M671" s="13">
        <v>623</v>
      </c>
      <c r="N671" s="13" t="s">
        <v>93</v>
      </c>
      <c r="O671" s="13" t="s">
        <v>82</v>
      </c>
      <c r="P671" s="13" t="s">
        <v>104</v>
      </c>
      <c r="Q671" s="13">
        <v>8</v>
      </c>
      <c r="R671" s="13">
        <v>35</v>
      </c>
      <c r="S671" s="13">
        <v>0</v>
      </c>
      <c r="T671" s="13" t="s">
        <v>95</v>
      </c>
      <c r="U671" s="13">
        <v>65</v>
      </c>
    </row>
    <row r="672" spans="10:21" x14ac:dyDescent="0.3">
      <c r="J672" s="13" t="s">
        <v>80</v>
      </c>
      <c r="K672" s="14">
        <v>44932</v>
      </c>
      <c r="L672" s="15">
        <v>0.76561342592592585</v>
      </c>
      <c r="M672" s="13">
        <v>623</v>
      </c>
      <c r="N672" s="13" t="s">
        <v>93</v>
      </c>
      <c r="O672" s="13" t="s">
        <v>82</v>
      </c>
      <c r="P672" s="13" t="s">
        <v>83</v>
      </c>
      <c r="Q672" s="13">
        <v>5</v>
      </c>
      <c r="R672" s="13">
        <v>6</v>
      </c>
      <c r="S672" s="13">
        <v>264</v>
      </c>
      <c r="T672" s="13" t="s">
        <v>103</v>
      </c>
      <c r="U672" s="13">
        <v>72</v>
      </c>
    </row>
    <row r="673" spans="10:21" x14ac:dyDescent="0.3">
      <c r="J673" s="13" t="s">
        <v>127</v>
      </c>
      <c r="K673" s="14">
        <v>44977</v>
      </c>
      <c r="L673" s="15">
        <v>0.93369212962962955</v>
      </c>
      <c r="M673" s="13">
        <v>622</v>
      </c>
      <c r="N673" s="13" t="s">
        <v>93</v>
      </c>
      <c r="O673" s="13" t="s">
        <v>82</v>
      </c>
      <c r="P673" s="13" t="s">
        <v>97</v>
      </c>
      <c r="Q673" s="13">
        <v>9</v>
      </c>
      <c r="R673" s="13">
        <v>24</v>
      </c>
      <c r="S673" s="13">
        <v>0</v>
      </c>
      <c r="T673" s="13" t="s">
        <v>91</v>
      </c>
      <c r="U673" s="13">
        <v>130</v>
      </c>
    </row>
    <row r="674" spans="10:21" x14ac:dyDescent="0.3">
      <c r="J674" s="13" t="s">
        <v>80</v>
      </c>
      <c r="K674" s="14">
        <v>44967</v>
      </c>
      <c r="L674" s="15">
        <v>0.47354166666666669</v>
      </c>
      <c r="M674" s="13">
        <v>622</v>
      </c>
      <c r="N674" s="13" t="s">
        <v>93</v>
      </c>
      <c r="O674" s="13" t="s">
        <v>82</v>
      </c>
      <c r="P674" s="13" t="s">
        <v>97</v>
      </c>
      <c r="Q674" s="13">
        <v>7</v>
      </c>
      <c r="R674" s="13">
        <v>40</v>
      </c>
      <c r="S674" s="13">
        <v>0</v>
      </c>
      <c r="T674" s="13" t="s">
        <v>95</v>
      </c>
      <c r="U674" s="13">
        <v>65</v>
      </c>
    </row>
    <row r="675" spans="10:21" x14ac:dyDescent="0.3">
      <c r="J675" s="13" t="s">
        <v>111</v>
      </c>
      <c r="K675" s="14">
        <v>44964</v>
      </c>
      <c r="L675" s="15">
        <v>0.47012731481481485</v>
      </c>
      <c r="M675" s="13">
        <v>622</v>
      </c>
      <c r="N675" s="13" t="s">
        <v>93</v>
      </c>
      <c r="O675" s="13" t="s">
        <v>82</v>
      </c>
      <c r="P675" s="13" t="s">
        <v>115</v>
      </c>
      <c r="Q675" s="13">
        <v>8</v>
      </c>
      <c r="R675" s="13">
        <v>59</v>
      </c>
      <c r="S675" s="13">
        <v>211</v>
      </c>
      <c r="T675" s="13" t="s">
        <v>95</v>
      </c>
      <c r="U675" s="13">
        <v>65</v>
      </c>
    </row>
    <row r="676" spans="10:21" x14ac:dyDescent="0.3">
      <c r="J676" s="13" t="s">
        <v>126</v>
      </c>
      <c r="K676" s="14">
        <v>44967</v>
      </c>
      <c r="L676" s="15">
        <v>0.86606481481481479</v>
      </c>
      <c r="M676" s="13">
        <v>621</v>
      </c>
      <c r="N676" s="13" t="s">
        <v>93</v>
      </c>
      <c r="O676" s="13" t="s">
        <v>82</v>
      </c>
      <c r="P676" s="13" t="s">
        <v>104</v>
      </c>
      <c r="Q676" s="13">
        <v>8</v>
      </c>
      <c r="R676" s="13">
        <v>19</v>
      </c>
      <c r="S676" s="13">
        <v>191</v>
      </c>
      <c r="T676" s="13" t="s">
        <v>103</v>
      </c>
      <c r="U676" s="13">
        <v>72</v>
      </c>
    </row>
    <row r="677" spans="10:21" x14ac:dyDescent="0.3">
      <c r="J677" s="13" t="s">
        <v>132</v>
      </c>
      <c r="K677" s="14">
        <v>44962</v>
      </c>
      <c r="L677" s="15">
        <v>0.49782407407407409</v>
      </c>
      <c r="M677" s="13">
        <v>621</v>
      </c>
      <c r="N677" s="13" t="s">
        <v>93</v>
      </c>
      <c r="O677" s="13" t="s">
        <v>82</v>
      </c>
      <c r="P677" s="13" t="s">
        <v>94</v>
      </c>
      <c r="Q677" s="13">
        <v>10</v>
      </c>
      <c r="R677" s="13">
        <v>46</v>
      </c>
      <c r="S677" s="13">
        <v>133</v>
      </c>
      <c r="T677" s="13" t="s">
        <v>103</v>
      </c>
      <c r="U677" s="13">
        <v>72</v>
      </c>
    </row>
    <row r="678" spans="10:21" x14ac:dyDescent="0.3">
      <c r="J678" s="13" t="s">
        <v>121</v>
      </c>
      <c r="K678" s="14">
        <v>44941</v>
      </c>
      <c r="L678" s="15">
        <v>0.66091435185185188</v>
      </c>
      <c r="M678" s="13">
        <v>621</v>
      </c>
      <c r="N678" s="13" t="s">
        <v>93</v>
      </c>
      <c r="O678" s="13" t="s">
        <v>82</v>
      </c>
      <c r="P678" s="13" t="s">
        <v>99</v>
      </c>
      <c r="Q678" s="13">
        <v>9</v>
      </c>
      <c r="R678" s="13">
        <v>2</v>
      </c>
      <c r="S678" s="13">
        <v>234</v>
      </c>
      <c r="T678" s="13" t="s">
        <v>91</v>
      </c>
      <c r="U678" s="13">
        <v>130</v>
      </c>
    </row>
    <row r="679" spans="10:21" x14ac:dyDescent="0.3">
      <c r="J679" s="13" t="s">
        <v>118</v>
      </c>
      <c r="K679" s="14">
        <v>44932</v>
      </c>
      <c r="L679" s="15">
        <v>0.63870370370370366</v>
      </c>
      <c r="M679" s="13">
        <v>621</v>
      </c>
      <c r="N679" s="13" t="s">
        <v>93</v>
      </c>
      <c r="O679" s="13" t="s">
        <v>82</v>
      </c>
      <c r="P679" s="13" t="s">
        <v>83</v>
      </c>
      <c r="Q679" s="13">
        <v>9</v>
      </c>
      <c r="R679" s="13">
        <v>3</v>
      </c>
      <c r="S679" s="13">
        <v>253</v>
      </c>
      <c r="T679" s="13" t="s">
        <v>88</v>
      </c>
      <c r="U679" s="13">
        <v>60</v>
      </c>
    </row>
    <row r="680" spans="10:21" x14ac:dyDescent="0.3">
      <c r="J680" s="13" t="s">
        <v>122</v>
      </c>
      <c r="K680" s="14">
        <v>44974</v>
      </c>
      <c r="L680" s="15">
        <v>0.84416666666666673</v>
      </c>
      <c r="M680" s="13">
        <v>620</v>
      </c>
      <c r="N680" s="13" t="s">
        <v>93</v>
      </c>
      <c r="O680" s="13" t="s">
        <v>82</v>
      </c>
      <c r="P680" s="13" t="s">
        <v>102</v>
      </c>
      <c r="Q680" s="13">
        <v>8</v>
      </c>
      <c r="R680" s="13">
        <v>48</v>
      </c>
      <c r="S680" s="13">
        <v>0</v>
      </c>
      <c r="T680" s="13" t="s">
        <v>95</v>
      </c>
      <c r="U680" s="13">
        <v>65</v>
      </c>
    </row>
    <row r="681" spans="10:21" x14ac:dyDescent="0.3">
      <c r="J681" s="13" t="s">
        <v>89</v>
      </c>
      <c r="K681" s="14">
        <v>44934</v>
      </c>
      <c r="L681" s="15">
        <v>0.97796296296296292</v>
      </c>
      <c r="M681" s="13">
        <v>620</v>
      </c>
      <c r="N681" s="13" t="s">
        <v>93</v>
      </c>
      <c r="O681" s="13" t="s">
        <v>82</v>
      </c>
      <c r="P681" s="13" t="s">
        <v>105</v>
      </c>
      <c r="Q681" s="13">
        <v>10</v>
      </c>
      <c r="R681" s="13">
        <v>65</v>
      </c>
      <c r="S681" s="13">
        <v>131</v>
      </c>
      <c r="T681" s="13" t="s">
        <v>84</v>
      </c>
      <c r="U681" s="13">
        <v>250</v>
      </c>
    </row>
    <row r="682" spans="10:21" x14ac:dyDescent="0.3">
      <c r="J682" s="13" t="s">
        <v>129</v>
      </c>
      <c r="K682" s="14">
        <v>44932</v>
      </c>
      <c r="L682" s="15">
        <v>0.98232638888888879</v>
      </c>
      <c r="M682" s="13">
        <v>619</v>
      </c>
      <c r="N682" s="13" t="s">
        <v>86</v>
      </c>
      <c r="O682" s="13" t="s">
        <v>82</v>
      </c>
      <c r="P682" s="13" t="s">
        <v>99</v>
      </c>
      <c r="Q682" s="13">
        <v>6</v>
      </c>
      <c r="R682" s="13">
        <v>50</v>
      </c>
      <c r="S682" s="13">
        <v>0</v>
      </c>
      <c r="T682" s="13" t="s">
        <v>91</v>
      </c>
      <c r="U682" s="13">
        <v>130</v>
      </c>
    </row>
    <row r="683" spans="10:21" x14ac:dyDescent="0.3">
      <c r="J683" s="13" t="s">
        <v>119</v>
      </c>
      <c r="K683" s="14">
        <v>44957</v>
      </c>
      <c r="L683" s="15">
        <v>0.96559027777777784</v>
      </c>
      <c r="M683" s="13">
        <v>618</v>
      </c>
      <c r="N683" s="13" t="s">
        <v>86</v>
      </c>
      <c r="O683" s="13" t="s">
        <v>82</v>
      </c>
      <c r="P683" s="13" t="s">
        <v>94</v>
      </c>
      <c r="Q683" s="13">
        <v>9</v>
      </c>
      <c r="R683" s="13">
        <v>38</v>
      </c>
      <c r="S683" s="13">
        <v>0</v>
      </c>
      <c r="T683" s="13" t="s">
        <v>84</v>
      </c>
      <c r="U683" s="13">
        <v>250</v>
      </c>
    </row>
    <row r="684" spans="10:21" x14ac:dyDescent="0.3">
      <c r="J684" s="13" t="s">
        <v>96</v>
      </c>
      <c r="K684" s="14">
        <v>44927</v>
      </c>
      <c r="L684" s="15">
        <v>0.67914351851851851</v>
      </c>
      <c r="M684" s="13">
        <v>618</v>
      </c>
      <c r="N684" s="13" t="s">
        <v>93</v>
      </c>
      <c r="O684" s="13" t="s">
        <v>82</v>
      </c>
      <c r="P684" s="13" t="s">
        <v>94</v>
      </c>
      <c r="Q684" s="13">
        <v>8</v>
      </c>
      <c r="R684" s="13">
        <v>55</v>
      </c>
      <c r="S684" s="13">
        <v>324</v>
      </c>
      <c r="T684" s="13" t="s">
        <v>103</v>
      </c>
      <c r="U684" s="13">
        <v>72</v>
      </c>
    </row>
    <row r="685" spans="10:21" x14ac:dyDescent="0.3">
      <c r="J685" s="13" t="s">
        <v>118</v>
      </c>
      <c r="K685" s="14">
        <v>44937</v>
      </c>
      <c r="L685" s="15">
        <v>0.53887731481481482</v>
      </c>
      <c r="M685" s="13">
        <v>616</v>
      </c>
      <c r="N685" s="13" t="s">
        <v>86</v>
      </c>
      <c r="O685" s="13" t="s">
        <v>82</v>
      </c>
      <c r="P685" s="13" t="s">
        <v>90</v>
      </c>
      <c r="Q685" s="13">
        <v>7</v>
      </c>
      <c r="R685" s="13">
        <v>35</v>
      </c>
      <c r="S685" s="13">
        <v>190</v>
      </c>
      <c r="T685" s="13" t="s">
        <v>112</v>
      </c>
      <c r="U685" s="13">
        <v>95</v>
      </c>
    </row>
    <row r="686" spans="10:21" x14ac:dyDescent="0.3">
      <c r="J686" s="13" t="s">
        <v>126</v>
      </c>
      <c r="K686" s="14">
        <v>44931</v>
      </c>
      <c r="L686" s="15">
        <v>0.55252314814814818</v>
      </c>
      <c r="M686" s="13">
        <v>616</v>
      </c>
      <c r="N686" s="13" t="s">
        <v>81</v>
      </c>
      <c r="O686" s="13" t="s">
        <v>82</v>
      </c>
      <c r="P686" s="13" t="s">
        <v>102</v>
      </c>
      <c r="Q686" s="13">
        <v>9</v>
      </c>
      <c r="R686" s="13">
        <v>10</v>
      </c>
      <c r="S686" s="13">
        <v>0</v>
      </c>
      <c r="T686" s="13" t="s">
        <v>103</v>
      </c>
      <c r="U686" s="13">
        <v>72</v>
      </c>
    </row>
    <row r="687" spans="10:21" x14ac:dyDescent="0.3">
      <c r="J687" s="13" t="s">
        <v>96</v>
      </c>
      <c r="K687" s="14">
        <v>44973</v>
      </c>
      <c r="L687" s="15">
        <v>0.66506944444444438</v>
      </c>
      <c r="M687" s="13">
        <v>614</v>
      </c>
      <c r="N687" s="13" t="s">
        <v>81</v>
      </c>
      <c r="O687" s="13" t="s">
        <v>82</v>
      </c>
      <c r="P687" s="13" t="s">
        <v>115</v>
      </c>
      <c r="Q687" s="13">
        <v>8</v>
      </c>
      <c r="R687" s="13">
        <v>1</v>
      </c>
      <c r="S687" s="13">
        <v>0</v>
      </c>
      <c r="T687" s="13" t="s">
        <v>91</v>
      </c>
      <c r="U687" s="13">
        <v>130</v>
      </c>
    </row>
    <row r="688" spans="10:21" x14ac:dyDescent="0.3">
      <c r="J688" s="13" t="s">
        <v>119</v>
      </c>
      <c r="K688" s="14">
        <v>44934</v>
      </c>
      <c r="L688" s="15">
        <v>0.63462962962962965</v>
      </c>
      <c r="M688" s="13">
        <v>613</v>
      </c>
      <c r="N688" s="13" t="s">
        <v>93</v>
      </c>
      <c r="O688" s="13" t="s">
        <v>82</v>
      </c>
      <c r="P688" s="13" t="s">
        <v>104</v>
      </c>
      <c r="Q688" s="13">
        <v>10</v>
      </c>
      <c r="R688" s="13">
        <v>21</v>
      </c>
      <c r="S688" s="13">
        <v>275</v>
      </c>
      <c r="T688" s="13" t="s">
        <v>103</v>
      </c>
      <c r="U688" s="13">
        <v>72</v>
      </c>
    </row>
    <row r="689" spans="10:21" x14ac:dyDescent="0.3">
      <c r="J689" s="13" t="s">
        <v>126</v>
      </c>
      <c r="K689" s="14">
        <v>44962</v>
      </c>
      <c r="L689" s="15">
        <v>0.58905092592592589</v>
      </c>
      <c r="M689" s="13">
        <v>611</v>
      </c>
      <c r="N689" s="13" t="s">
        <v>93</v>
      </c>
      <c r="O689" s="13" t="s">
        <v>82</v>
      </c>
      <c r="P689" s="13" t="s">
        <v>97</v>
      </c>
      <c r="Q689" s="13">
        <v>6</v>
      </c>
      <c r="R689" s="13">
        <v>64</v>
      </c>
      <c r="S689" s="13">
        <v>0</v>
      </c>
      <c r="T689" s="13" t="s">
        <v>91</v>
      </c>
      <c r="U689" s="13">
        <v>130</v>
      </c>
    </row>
    <row r="690" spans="10:21" x14ac:dyDescent="0.3">
      <c r="J690" s="13" t="s">
        <v>127</v>
      </c>
      <c r="K690" s="14">
        <v>44943</v>
      </c>
      <c r="L690" s="15">
        <v>0.60709490740740735</v>
      </c>
      <c r="M690" s="13">
        <v>611</v>
      </c>
      <c r="N690" s="13" t="s">
        <v>93</v>
      </c>
      <c r="O690" s="13" t="s">
        <v>82</v>
      </c>
      <c r="P690" s="13" t="s">
        <v>90</v>
      </c>
      <c r="Q690" s="13">
        <v>10</v>
      </c>
      <c r="R690" s="13">
        <v>33</v>
      </c>
      <c r="S690" s="13">
        <v>213</v>
      </c>
      <c r="T690" s="13" t="s">
        <v>95</v>
      </c>
      <c r="U690" s="13">
        <v>65</v>
      </c>
    </row>
    <row r="691" spans="10:21" x14ac:dyDescent="0.3">
      <c r="J691" s="13" t="s">
        <v>108</v>
      </c>
      <c r="K691" s="14">
        <v>44942</v>
      </c>
      <c r="L691" s="15">
        <v>0.50506944444444446</v>
      </c>
      <c r="M691" s="13">
        <v>611</v>
      </c>
      <c r="N691" s="13" t="s">
        <v>93</v>
      </c>
      <c r="O691" s="13" t="s">
        <v>82</v>
      </c>
      <c r="P691" s="13" t="s">
        <v>90</v>
      </c>
      <c r="Q691" s="13">
        <v>7</v>
      </c>
      <c r="R691" s="13">
        <v>12</v>
      </c>
      <c r="S691" s="13">
        <v>0</v>
      </c>
      <c r="T691" s="13" t="s">
        <v>91</v>
      </c>
      <c r="U691" s="13">
        <v>130</v>
      </c>
    </row>
    <row r="692" spans="10:21" x14ac:dyDescent="0.3">
      <c r="J692" s="13" t="s">
        <v>122</v>
      </c>
      <c r="K692" s="14">
        <v>44932</v>
      </c>
      <c r="L692" s="15">
        <v>0.74200231481481482</v>
      </c>
      <c r="M692" s="13">
        <v>611</v>
      </c>
      <c r="N692" s="13" t="s">
        <v>93</v>
      </c>
      <c r="O692" s="13" t="s">
        <v>82</v>
      </c>
      <c r="P692" s="13" t="s">
        <v>99</v>
      </c>
      <c r="Q692" s="13">
        <v>10</v>
      </c>
      <c r="R692" s="13">
        <v>24</v>
      </c>
      <c r="S692" s="13">
        <v>0</v>
      </c>
      <c r="T692" s="13" t="s">
        <v>103</v>
      </c>
      <c r="U692" s="13">
        <v>72</v>
      </c>
    </row>
    <row r="693" spans="10:21" x14ac:dyDescent="0.3">
      <c r="J693" s="13" t="s">
        <v>122</v>
      </c>
      <c r="K693" s="14">
        <v>44977</v>
      </c>
      <c r="L693" s="15">
        <v>0.53424768518518517</v>
      </c>
      <c r="M693" s="13">
        <v>610</v>
      </c>
      <c r="N693" s="13" t="s">
        <v>93</v>
      </c>
      <c r="O693" s="13" t="s">
        <v>82</v>
      </c>
      <c r="P693" s="13" t="s">
        <v>87</v>
      </c>
      <c r="Q693" s="13">
        <v>9</v>
      </c>
      <c r="R693" s="13">
        <v>51</v>
      </c>
      <c r="S693" s="13">
        <v>0</v>
      </c>
      <c r="T693" s="13" t="s">
        <v>103</v>
      </c>
      <c r="U693" s="13">
        <v>72</v>
      </c>
    </row>
    <row r="694" spans="10:21" x14ac:dyDescent="0.3">
      <c r="J694" s="13" t="s">
        <v>80</v>
      </c>
      <c r="K694" s="14">
        <v>44963</v>
      </c>
      <c r="L694" s="15">
        <v>0.53581018518518519</v>
      </c>
      <c r="M694" s="13">
        <v>610</v>
      </c>
      <c r="N694" s="13" t="s">
        <v>86</v>
      </c>
      <c r="O694" s="13" t="s">
        <v>82</v>
      </c>
      <c r="P694" s="13" t="s">
        <v>105</v>
      </c>
      <c r="Q694" s="13">
        <v>10</v>
      </c>
      <c r="R694" s="13">
        <v>59</v>
      </c>
      <c r="S694" s="13">
        <v>0</v>
      </c>
      <c r="T694" s="13" t="s">
        <v>84</v>
      </c>
      <c r="U694" s="13">
        <v>250</v>
      </c>
    </row>
    <row r="695" spans="10:21" x14ac:dyDescent="0.3">
      <c r="J695" s="13" t="s">
        <v>126</v>
      </c>
      <c r="K695" s="14">
        <v>44949</v>
      </c>
      <c r="L695" s="15">
        <v>0.86090277777777768</v>
      </c>
      <c r="M695" s="13">
        <v>610</v>
      </c>
      <c r="N695" s="13" t="s">
        <v>93</v>
      </c>
      <c r="O695" s="13" t="s">
        <v>82</v>
      </c>
      <c r="P695" s="13" t="s">
        <v>99</v>
      </c>
      <c r="Q695" s="13">
        <v>7</v>
      </c>
      <c r="R695" s="13">
        <v>2</v>
      </c>
      <c r="S695" s="13">
        <v>0</v>
      </c>
      <c r="T695" s="13" t="s">
        <v>91</v>
      </c>
      <c r="U695" s="13">
        <v>130</v>
      </c>
    </row>
    <row r="696" spans="10:21" x14ac:dyDescent="0.3">
      <c r="J696" s="13" t="s">
        <v>100</v>
      </c>
      <c r="K696" s="14">
        <v>44957</v>
      </c>
      <c r="L696" s="15">
        <v>0.56177083333333333</v>
      </c>
      <c r="M696" s="13">
        <v>609</v>
      </c>
      <c r="N696" s="13" t="s">
        <v>93</v>
      </c>
      <c r="O696" s="13" t="s">
        <v>82</v>
      </c>
      <c r="P696" s="13" t="s">
        <v>97</v>
      </c>
      <c r="Q696" s="13">
        <v>8</v>
      </c>
      <c r="R696" s="13">
        <v>53</v>
      </c>
      <c r="S696" s="13">
        <v>284</v>
      </c>
      <c r="T696" s="13" t="s">
        <v>95</v>
      </c>
      <c r="U696" s="13">
        <v>65</v>
      </c>
    </row>
    <row r="697" spans="10:21" x14ac:dyDescent="0.3">
      <c r="J697" s="13" t="s">
        <v>123</v>
      </c>
      <c r="K697" s="14">
        <v>44954</v>
      </c>
      <c r="L697" s="15">
        <v>0.51681712962962967</v>
      </c>
      <c r="M697" s="13">
        <v>609</v>
      </c>
      <c r="N697" s="13" t="s">
        <v>86</v>
      </c>
      <c r="O697" s="13" t="s">
        <v>82</v>
      </c>
      <c r="P697" s="13" t="s">
        <v>102</v>
      </c>
      <c r="Q697" s="13">
        <v>10</v>
      </c>
      <c r="R697" s="13">
        <v>12</v>
      </c>
      <c r="S697" s="13">
        <v>0</v>
      </c>
      <c r="T697" s="13" t="s">
        <v>91</v>
      </c>
      <c r="U697" s="13">
        <v>130</v>
      </c>
    </row>
    <row r="698" spans="10:21" x14ac:dyDescent="0.3">
      <c r="J698" s="13" t="s">
        <v>124</v>
      </c>
      <c r="K698" s="14">
        <v>44927</v>
      </c>
      <c r="L698" s="15">
        <v>0.530787037037037</v>
      </c>
      <c r="M698" s="13">
        <v>609</v>
      </c>
      <c r="N698" s="13" t="s">
        <v>93</v>
      </c>
      <c r="O698" s="13" t="s">
        <v>82</v>
      </c>
      <c r="P698" s="13" t="s">
        <v>102</v>
      </c>
      <c r="Q698" s="13">
        <v>10</v>
      </c>
      <c r="R698" s="13">
        <v>23</v>
      </c>
      <c r="S698" s="13">
        <v>138</v>
      </c>
      <c r="T698" s="13" t="s">
        <v>103</v>
      </c>
      <c r="U698" s="13">
        <v>72</v>
      </c>
    </row>
    <row r="699" spans="10:21" x14ac:dyDescent="0.3">
      <c r="J699" s="13" t="s">
        <v>80</v>
      </c>
      <c r="K699" s="14">
        <v>44968</v>
      </c>
      <c r="L699" s="15">
        <v>0.95263888888888892</v>
      </c>
      <c r="M699" s="13">
        <v>608</v>
      </c>
      <c r="N699" s="13" t="s">
        <v>93</v>
      </c>
      <c r="O699" s="13" t="s">
        <v>82</v>
      </c>
      <c r="P699" s="13" t="s">
        <v>83</v>
      </c>
      <c r="Q699" s="13">
        <v>10</v>
      </c>
      <c r="R699" s="13">
        <v>28</v>
      </c>
      <c r="S699" s="13">
        <v>177</v>
      </c>
      <c r="T699" s="13" t="s">
        <v>112</v>
      </c>
      <c r="U699" s="13">
        <v>95</v>
      </c>
    </row>
    <row r="700" spans="10:21" x14ac:dyDescent="0.3">
      <c r="J700" s="13" t="s">
        <v>96</v>
      </c>
      <c r="K700" s="14">
        <v>44960</v>
      </c>
      <c r="L700" s="15">
        <v>0.75715277777777779</v>
      </c>
      <c r="M700" s="13">
        <v>608</v>
      </c>
      <c r="N700" s="13" t="s">
        <v>93</v>
      </c>
      <c r="O700" s="13" t="s">
        <v>82</v>
      </c>
      <c r="P700" s="13" t="s">
        <v>99</v>
      </c>
      <c r="Q700" s="13">
        <v>8</v>
      </c>
      <c r="R700" s="13">
        <v>53</v>
      </c>
      <c r="S700" s="13">
        <v>180</v>
      </c>
      <c r="T700" s="13" t="s">
        <v>91</v>
      </c>
      <c r="U700" s="13">
        <v>130</v>
      </c>
    </row>
    <row r="701" spans="10:21" x14ac:dyDescent="0.3">
      <c r="J701" s="13" t="s">
        <v>126</v>
      </c>
      <c r="K701" s="14">
        <v>44946</v>
      </c>
      <c r="L701" s="15">
        <v>0.97129629629629621</v>
      </c>
      <c r="M701" s="13">
        <v>608</v>
      </c>
      <c r="N701" s="13" t="s">
        <v>86</v>
      </c>
      <c r="O701" s="13" t="s">
        <v>82</v>
      </c>
      <c r="P701" s="13" t="s">
        <v>83</v>
      </c>
      <c r="Q701" s="13">
        <v>10</v>
      </c>
      <c r="R701" s="13">
        <v>17</v>
      </c>
      <c r="S701" s="13">
        <v>0</v>
      </c>
      <c r="T701" s="13" t="s">
        <v>91</v>
      </c>
      <c r="U701" s="13">
        <v>130</v>
      </c>
    </row>
    <row r="702" spans="10:21" x14ac:dyDescent="0.3">
      <c r="J702" s="13" t="s">
        <v>116</v>
      </c>
      <c r="K702" s="14">
        <v>44934</v>
      </c>
      <c r="L702" s="15">
        <v>0.91138888888888892</v>
      </c>
      <c r="M702" s="13">
        <v>608</v>
      </c>
      <c r="N702" s="13" t="s">
        <v>93</v>
      </c>
      <c r="O702" s="13" t="s">
        <v>82</v>
      </c>
      <c r="P702" s="13" t="s">
        <v>90</v>
      </c>
      <c r="Q702" s="13">
        <v>10</v>
      </c>
      <c r="R702" s="13">
        <v>34</v>
      </c>
      <c r="S702" s="13">
        <v>194</v>
      </c>
      <c r="T702" s="13" t="s">
        <v>95</v>
      </c>
      <c r="U702" s="13">
        <v>65</v>
      </c>
    </row>
    <row r="703" spans="10:21" x14ac:dyDescent="0.3">
      <c r="J703" s="13" t="s">
        <v>132</v>
      </c>
      <c r="K703" s="14">
        <v>44968</v>
      </c>
      <c r="L703" s="15">
        <v>0.86402777777777784</v>
      </c>
      <c r="M703" s="13">
        <v>607</v>
      </c>
      <c r="N703" s="13" t="s">
        <v>93</v>
      </c>
      <c r="O703" s="13" t="s">
        <v>82</v>
      </c>
      <c r="P703" s="13" t="s">
        <v>105</v>
      </c>
      <c r="Q703" s="13">
        <v>8</v>
      </c>
      <c r="R703" s="13">
        <v>58</v>
      </c>
      <c r="S703" s="13">
        <v>222</v>
      </c>
      <c r="T703" s="13" t="s">
        <v>84</v>
      </c>
      <c r="U703" s="13">
        <v>250</v>
      </c>
    </row>
    <row r="704" spans="10:21" x14ac:dyDescent="0.3">
      <c r="J704" s="13" t="s">
        <v>98</v>
      </c>
      <c r="K704" s="14">
        <v>44950</v>
      </c>
      <c r="L704" s="15">
        <v>0.6086921296296296</v>
      </c>
      <c r="M704" s="13">
        <v>607</v>
      </c>
      <c r="N704" s="13" t="s">
        <v>86</v>
      </c>
      <c r="O704" s="13" t="s">
        <v>82</v>
      </c>
      <c r="P704" s="13" t="s">
        <v>105</v>
      </c>
      <c r="Q704" s="13">
        <v>8</v>
      </c>
      <c r="R704" s="13">
        <v>51</v>
      </c>
      <c r="S704" s="13">
        <v>209</v>
      </c>
      <c r="T704" s="13" t="s">
        <v>91</v>
      </c>
      <c r="U704" s="13">
        <v>130</v>
      </c>
    </row>
    <row r="705" spans="10:21" x14ac:dyDescent="0.3">
      <c r="J705" s="13" t="s">
        <v>107</v>
      </c>
      <c r="K705" s="14">
        <v>44965</v>
      </c>
      <c r="L705" s="15">
        <v>0.93351851851851853</v>
      </c>
      <c r="M705" s="13">
        <v>606</v>
      </c>
      <c r="N705" s="13" t="s">
        <v>93</v>
      </c>
      <c r="O705" s="13" t="s">
        <v>82</v>
      </c>
      <c r="P705" s="13" t="s">
        <v>99</v>
      </c>
      <c r="Q705" s="13">
        <v>10</v>
      </c>
      <c r="R705" s="13">
        <v>32</v>
      </c>
      <c r="S705" s="13">
        <v>0</v>
      </c>
      <c r="T705" s="13" t="s">
        <v>88</v>
      </c>
      <c r="U705" s="13">
        <v>60</v>
      </c>
    </row>
    <row r="706" spans="10:21" x14ac:dyDescent="0.3">
      <c r="J706" s="13" t="s">
        <v>116</v>
      </c>
      <c r="K706" s="14">
        <v>44949</v>
      </c>
      <c r="L706" s="15">
        <v>0.62744212962962964</v>
      </c>
      <c r="M706" s="13">
        <v>605</v>
      </c>
      <c r="N706" s="13" t="s">
        <v>86</v>
      </c>
      <c r="O706" s="13" t="s">
        <v>101</v>
      </c>
      <c r="P706" s="13" t="s">
        <v>83</v>
      </c>
      <c r="Q706" s="13">
        <v>6</v>
      </c>
      <c r="R706" s="13">
        <v>35</v>
      </c>
      <c r="S706" s="13">
        <v>0</v>
      </c>
      <c r="T706" s="13" t="s">
        <v>84</v>
      </c>
      <c r="U706" s="13">
        <v>250</v>
      </c>
    </row>
    <row r="707" spans="10:21" x14ac:dyDescent="0.3">
      <c r="J707" s="13" t="s">
        <v>113</v>
      </c>
      <c r="K707" s="14">
        <v>44958</v>
      </c>
      <c r="L707" s="15">
        <v>0.9465972222222222</v>
      </c>
      <c r="M707" s="13">
        <v>605</v>
      </c>
      <c r="N707" s="13" t="s">
        <v>86</v>
      </c>
      <c r="O707" s="13" t="s">
        <v>82</v>
      </c>
      <c r="P707" s="13" t="s">
        <v>104</v>
      </c>
      <c r="Q707" s="13">
        <v>10</v>
      </c>
      <c r="R707" s="13">
        <v>57</v>
      </c>
      <c r="S707" s="13">
        <v>0</v>
      </c>
      <c r="T707" s="13" t="s">
        <v>91</v>
      </c>
      <c r="U707" s="13">
        <v>130</v>
      </c>
    </row>
    <row r="708" spans="10:21" x14ac:dyDescent="0.3">
      <c r="J708" s="13" t="s">
        <v>80</v>
      </c>
      <c r="K708" s="14">
        <v>44949</v>
      </c>
      <c r="L708" s="15">
        <v>0.6883217592592592</v>
      </c>
      <c r="M708" s="13">
        <v>605</v>
      </c>
      <c r="N708" s="13" t="s">
        <v>86</v>
      </c>
      <c r="O708" s="13" t="s">
        <v>82</v>
      </c>
      <c r="P708" s="13" t="s">
        <v>83</v>
      </c>
      <c r="Q708" s="13">
        <v>9</v>
      </c>
      <c r="R708" s="13">
        <v>50</v>
      </c>
      <c r="S708" s="13">
        <v>144</v>
      </c>
      <c r="T708" s="13" t="s">
        <v>95</v>
      </c>
      <c r="U708" s="13">
        <v>65</v>
      </c>
    </row>
    <row r="709" spans="10:21" x14ac:dyDescent="0.3">
      <c r="J709" s="13" t="s">
        <v>120</v>
      </c>
      <c r="K709" s="14">
        <v>44979</v>
      </c>
      <c r="L709" s="15">
        <v>0.71078703703703694</v>
      </c>
      <c r="M709" s="13">
        <v>604</v>
      </c>
      <c r="N709" s="13" t="s">
        <v>93</v>
      </c>
      <c r="O709" s="13" t="s">
        <v>82</v>
      </c>
      <c r="P709" s="13" t="s">
        <v>94</v>
      </c>
      <c r="Q709" s="13">
        <v>6</v>
      </c>
      <c r="R709" s="13">
        <v>17</v>
      </c>
      <c r="S709" s="13">
        <v>140</v>
      </c>
      <c r="T709" s="13" t="s">
        <v>103</v>
      </c>
      <c r="U709" s="13">
        <v>72</v>
      </c>
    </row>
    <row r="710" spans="10:21" x14ac:dyDescent="0.3">
      <c r="J710" s="13" t="s">
        <v>92</v>
      </c>
      <c r="K710" s="14">
        <v>44960</v>
      </c>
      <c r="L710" s="15">
        <v>0.486875</v>
      </c>
      <c r="M710" s="13">
        <v>604</v>
      </c>
      <c r="N710" s="13" t="s">
        <v>93</v>
      </c>
      <c r="O710" s="13" t="s">
        <v>82</v>
      </c>
      <c r="P710" s="13" t="s">
        <v>97</v>
      </c>
      <c r="Q710" s="13">
        <v>5</v>
      </c>
      <c r="R710" s="13">
        <v>19</v>
      </c>
      <c r="S710" s="13">
        <v>266</v>
      </c>
      <c r="T710" s="13" t="s">
        <v>91</v>
      </c>
      <c r="U710" s="13">
        <v>130</v>
      </c>
    </row>
    <row r="711" spans="10:21" x14ac:dyDescent="0.3">
      <c r="J711" s="13" t="s">
        <v>111</v>
      </c>
      <c r="K711" s="14">
        <v>44943</v>
      </c>
      <c r="L711" s="15">
        <v>0.51956018518518521</v>
      </c>
      <c r="M711" s="13">
        <v>604</v>
      </c>
      <c r="N711" s="13" t="s">
        <v>86</v>
      </c>
      <c r="O711" s="13" t="s">
        <v>82</v>
      </c>
      <c r="P711" s="13" t="s">
        <v>105</v>
      </c>
      <c r="Q711" s="13">
        <v>5</v>
      </c>
      <c r="R711" s="13">
        <v>25</v>
      </c>
      <c r="S711" s="13">
        <v>220</v>
      </c>
      <c r="T711" s="13" t="s">
        <v>103</v>
      </c>
      <c r="U711" s="13">
        <v>72</v>
      </c>
    </row>
    <row r="712" spans="10:21" x14ac:dyDescent="0.3">
      <c r="J712" s="13" t="s">
        <v>132</v>
      </c>
      <c r="K712" s="14">
        <v>44969</v>
      </c>
      <c r="L712" s="15">
        <v>0.98541666666666661</v>
      </c>
      <c r="M712" s="13">
        <v>603</v>
      </c>
      <c r="N712" s="13" t="s">
        <v>86</v>
      </c>
      <c r="O712" s="13" t="s">
        <v>82</v>
      </c>
      <c r="P712" s="13" t="s">
        <v>105</v>
      </c>
      <c r="Q712" s="13">
        <v>5</v>
      </c>
      <c r="R712" s="13">
        <v>30</v>
      </c>
      <c r="S712" s="13">
        <v>0</v>
      </c>
      <c r="T712" s="13" t="s">
        <v>95</v>
      </c>
      <c r="U712" s="13">
        <v>65</v>
      </c>
    </row>
    <row r="713" spans="10:21" x14ac:dyDescent="0.3">
      <c r="J713" s="13" t="s">
        <v>89</v>
      </c>
      <c r="K713" s="14">
        <v>44960</v>
      </c>
      <c r="L713" s="15">
        <v>0.76035879629629621</v>
      </c>
      <c r="M713" s="13">
        <v>603</v>
      </c>
      <c r="N713" s="13" t="s">
        <v>93</v>
      </c>
      <c r="O713" s="13" t="s">
        <v>82</v>
      </c>
      <c r="P713" s="13" t="s">
        <v>94</v>
      </c>
      <c r="Q713" s="13">
        <v>6</v>
      </c>
      <c r="R713" s="13">
        <v>59</v>
      </c>
      <c r="S713" s="13">
        <v>275</v>
      </c>
      <c r="T713" s="13" t="s">
        <v>103</v>
      </c>
      <c r="U713" s="13">
        <v>72</v>
      </c>
    </row>
    <row r="714" spans="10:21" x14ac:dyDescent="0.3">
      <c r="J714" s="13" t="s">
        <v>139</v>
      </c>
      <c r="K714" s="14">
        <v>44947</v>
      </c>
      <c r="L714" s="15">
        <v>0.49879629629629635</v>
      </c>
      <c r="M714" s="13">
        <v>603</v>
      </c>
      <c r="N714" s="13" t="s">
        <v>93</v>
      </c>
      <c r="O714" s="13" t="s">
        <v>82</v>
      </c>
      <c r="P714" s="13" t="s">
        <v>102</v>
      </c>
      <c r="Q714" s="13">
        <v>5</v>
      </c>
      <c r="R714" s="13">
        <v>55</v>
      </c>
      <c r="S714" s="13">
        <v>295</v>
      </c>
      <c r="T714" s="13" t="s">
        <v>91</v>
      </c>
      <c r="U714" s="13">
        <v>130</v>
      </c>
    </row>
    <row r="715" spans="10:21" x14ac:dyDescent="0.3">
      <c r="J715" s="13" t="s">
        <v>80</v>
      </c>
      <c r="K715" s="14">
        <v>44927</v>
      </c>
      <c r="L715" s="15">
        <v>0.73184027777777771</v>
      </c>
      <c r="M715" s="13">
        <v>602</v>
      </c>
      <c r="N715" s="13" t="s">
        <v>93</v>
      </c>
      <c r="O715" s="13" t="s">
        <v>82</v>
      </c>
      <c r="P715" s="13" t="s">
        <v>99</v>
      </c>
      <c r="Q715" s="13">
        <v>5</v>
      </c>
      <c r="R715" s="13">
        <v>8</v>
      </c>
      <c r="S715" s="13">
        <v>0</v>
      </c>
      <c r="T715" s="13" t="s">
        <v>103</v>
      </c>
      <c r="U715" s="13">
        <v>72</v>
      </c>
    </row>
    <row r="716" spans="10:21" x14ac:dyDescent="0.3">
      <c r="J716" s="13" t="s">
        <v>80</v>
      </c>
      <c r="K716" s="14">
        <v>44962</v>
      </c>
      <c r="L716" s="15">
        <v>0.48076388888888894</v>
      </c>
      <c r="M716" s="13">
        <v>601</v>
      </c>
      <c r="N716" s="13" t="s">
        <v>93</v>
      </c>
      <c r="O716" s="13" t="s">
        <v>82</v>
      </c>
      <c r="P716" s="13" t="s">
        <v>104</v>
      </c>
      <c r="Q716" s="13">
        <v>6</v>
      </c>
      <c r="R716" s="13">
        <v>20</v>
      </c>
      <c r="S716" s="13">
        <v>0</v>
      </c>
      <c r="T716" s="13" t="s">
        <v>84</v>
      </c>
      <c r="U716" s="13">
        <v>250</v>
      </c>
    </row>
    <row r="717" spans="10:21" x14ac:dyDescent="0.3">
      <c r="J717" s="13" t="s">
        <v>108</v>
      </c>
      <c r="K717" s="14">
        <v>44982</v>
      </c>
      <c r="L717" s="15">
        <v>0.65268518518518526</v>
      </c>
      <c r="M717" s="13">
        <v>600</v>
      </c>
      <c r="N717" s="13" t="s">
        <v>93</v>
      </c>
      <c r="O717" s="13" t="s">
        <v>101</v>
      </c>
      <c r="P717" s="13" t="s">
        <v>94</v>
      </c>
      <c r="Q717" s="13">
        <v>5</v>
      </c>
      <c r="R717" s="13">
        <v>6</v>
      </c>
      <c r="S717" s="13">
        <v>0</v>
      </c>
      <c r="T717" s="13" t="s">
        <v>91</v>
      </c>
      <c r="U717" s="13">
        <v>130</v>
      </c>
    </row>
    <row r="718" spans="10:21" x14ac:dyDescent="0.3">
      <c r="J718" s="13" t="s">
        <v>117</v>
      </c>
      <c r="K718" s="14">
        <v>44947</v>
      </c>
      <c r="L718" s="15">
        <v>0.78575231481481478</v>
      </c>
      <c r="M718" s="13">
        <v>600</v>
      </c>
      <c r="N718" s="13" t="s">
        <v>93</v>
      </c>
      <c r="O718" s="13" t="s">
        <v>101</v>
      </c>
      <c r="P718" s="13" t="s">
        <v>90</v>
      </c>
      <c r="Q718" s="13">
        <v>9</v>
      </c>
      <c r="R718" s="13">
        <v>51</v>
      </c>
      <c r="S718" s="13">
        <v>0</v>
      </c>
      <c r="T718" s="13" t="s">
        <v>95</v>
      </c>
      <c r="U718" s="13">
        <v>65</v>
      </c>
    </row>
    <row r="719" spans="10:21" x14ac:dyDescent="0.3">
      <c r="J719" s="13" t="s">
        <v>109</v>
      </c>
      <c r="K719" s="14">
        <v>44942</v>
      </c>
      <c r="L719" s="15">
        <v>0.88027777777777771</v>
      </c>
      <c r="M719" s="13">
        <v>600</v>
      </c>
      <c r="N719" s="13" t="s">
        <v>93</v>
      </c>
      <c r="O719" s="13" t="s">
        <v>101</v>
      </c>
      <c r="P719" s="13" t="s">
        <v>90</v>
      </c>
      <c r="Q719" s="13">
        <v>8</v>
      </c>
      <c r="R719" s="13">
        <v>35</v>
      </c>
      <c r="S719" s="13">
        <v>0</v>
      </c>
      <c r="T719" s="13" t="s">
        <v>84</v>
      </c>
      <c r="U719" s="13">
        <v>250</v>
      </c>
    </row>
    <row r="720" spans="10:21" x14ac:dyDescent="0.3">
      <c r="J720" s="13" t="s">
        <v>100</v>
      </c>
      <c r="K720" s="14">
        <v>44957</v>
      </c>
      <c r="L720" s="15">
        <v>0.52026620370370369</v>
      </c>
      <c r="M720" s="13">
        <v>600</v>
      </c>
      <c r="N720" s="13" t="s">
        <v>93</v>
      </c>
      <c r="O720" s="13" t="s">
        <v>82</v>
      </c>
      <c r="P720" s="13" t="s">
        <v>102</v>
      </c>
      <c r="Q720" s="13">
        <v>8</v>
      </c>
      <c r="R720" s="13">
        <v>62</v>
      </c>
      <c r="S720" s="13">
        <v>323</v>
      </c>
      <c r="T720" s="13" t="s">
        <v>103</v>
      </c>
      <c r="U720" s="13">
        <v>72</v>
      </c>
    </row>
    <row r="721" spans="10:21" x14ac:dyDescent="0.3">
      <c r="J721" s="13" t="s">
        <v>89</v>
      </c>
      <c r="K721" s="14">
        <v>44947</v>
      </c>
      <c r="L721" s="15">
        <v>0.88780092592592597</v>
      </c>
      <c r="M721" s="13">
        <v>600</v>
      </c>
      <c r="N721" s="13" t="s">
        <v>93</v>
      </c>
      <c r="O721" s="13" t="s">
        <v>82</v>
      </c>
      <c r="P721" s="13" t="s">
        <v>115</v>
      </c>
      <c r="Q721" s="13">
        <v>10</v>
      </c>
      <c r="R721" s="13">
        <v>7</v>
      </c>
      <c r="S721" s="13">
        <v>223</v>
      </c>
      <c r="T721" s="13" t="s">
        <v>84</v>
      </c>
      <c r="U721" s="13">
        <v>250</v>
      </c>
    </row>
    <row r="722" spans="10:21" x14ac:dyDescent="0.3">
      <c r="J722" s="13" t="s">
        <v>92</v>
      </c>
      <c r="K722" s="14">
        <v>44971</v>
      </c>
      <c r="L722" s="15">
        <v>0.93799768518518523</v>
      </c>
      <c r="M722" s="13">
        <v>599</v>
      </c>
      <c r="N722" s="13" t="s">
        <v>86</v>
      </c>
      <c r="O722" s="13" t="s">
        <v>82</v>
      </c>
      <c r="P722" s="13" t="s">
        <v>99</v>
      </c>
      <c r="Q722" s="13">
        <v>10</v>
      </c>
      <c r="R722" s="13">
        <v>13</v>
      </c>
      <c r="S722" s="13">
        <v>193</v>
      </c>
      <c r="T722" s="13" t="s">
        <v>103</v>
      </c>
      <c r="U722" s="13">
        <v>72</v>
      </c>
    </row>
    <row r="723" spans="10:21" x14ac:dyDescent="0.3">
      <c r="J723" s="13" t="s">
        <v>89</v>
      </c>
      <c r="K723" s="14">
        <v>44953</v>
      </c>
      <c r="L723" s="15">
        <v>0.4776157407407407</v>
      </c>
      <c r="M723" s="13">
        <v>599</v>
      </c>
      <c r="N723" s="13" t="s">
        <v>93</v>
      </c>
      <c r="O723" s="13" t="s">
        <v>82</v>
      </c>
      <c r="P723" s="13" t="s">
        <v>94</v>
      </c>
      <c r="Q723" s="13">
        <v>8</v>
      </c>
      <c r="R723" s="13">
        <v>38</v>
      </c>
      <c r="S723" s="13">
        <v>0</v>
      </c>
      <c r="T723" s="13" t="s">
        <v>103</v>
      </c>
      <c r="U723" s="13">
        <v>72</v>
      </c>
    </row>
    <row r="724" spans="10:21" x14ac:dyDescent="0.3">
      <c r="J724" s="13" t="s">
        <v>126</v>
      </c>
      <c r="K724" s="14">
        <v>44944</v>
      </c>
      <c r="L724" s="15">
        <v>0.75664351851851841</v>
      </c>
      <c r="M724" s="13">
        <v>599</v>
      </c>
      <c r="N724" s="13" t="s">
        <v>93</v>
      </c>
      <c r="O724" s="13" t="s">
        <v>82</v>
      </c>
      <c r="P724" s="13" t="s">
        <v>83</v>
      </c>
      <c r="Q724" s="13">
        <v>8</v>
      </c>
      <c r="R724" s="13">
        <v>63</v>
      </c>
      <c r="S724" s="13">
        <v>0</v>
      </c>
      <c r="T724" s="13" t="s">
        <v>103</v>
      </c>
      <c r="U724" s="13">
        <v>72</v>
      </c>
    </row>
    <row r="725" spans="10:21" x14ac:dyDescent="0.3">
      <c r="J725" s="13" t="s">
        <v>109</v>
      </c>
      <c r="K725" s="14">
        <v>44940</v>
      </c>
      <c r="L725" s="15">
        <v>0.55368055555555562</v>
      </c>
      <c r="M725" s="13">
        <v>599</v>
      </c>
      <c r="N725" s="13" t="s">
        <v>93</v>
      </c>
      <c r="O725" s="13" t="s">
        <v>82</v>
      </c>
      <c r="P725" s="13" t="s">
        <v>83</v>
      </c>
      <c r="Q725" s="13">
        <v>7</v>
      </c>
      <c r="R725" s="13">
        <v>19</v>
      </c>
      <c r="S725" s="13">
        <v>0</v>
      </c>
      <c r="T725" s="13" t="s">
        <v>103</v>
      </c>
      <c r="U725" s="13">
        <v>72</v>
      </c>
    </row>
    <row r="726" spans="10:21" x14ac:dyDescent="0.3">
      <c r="J726" s="13" t="s">
        <v>113</v>
      </c>
      <c r="K726" s="14">
        <v>44927</v>
      </c>
      <c r="L726" s="15">
        <v>0.67650462962962965</v>
      </c>
      <c r="M726" s="13">
        <v>599</v>
      </c>
      <c r="N726" s="13" t="s">
        <v>86</v>
      </c>
      <c r="O726" s="13" t="s">
        <v>82</v>
      </c>
      <c r="P726" s="13" t="s">
        <v>94</v>
      </c>
      <c r="Q726" s="13">
        <v>7</v>
      </c>
      <c r="R726" s="13">
        <v>52</v>
      </c>
      <c r="S726" s="13">
        <v>0</v>
      </c>
      <c r="T726" s="13" t="s">
        <v>88</v>
      </c>
      <c r="U726" s="13">
        <v>60</v>
      </c>
    </row>
    <row r="727" spans="10:21" x14ac:dyDescent="0.3">
      <c r="J727" s="13" t="s">
        <v>114</v>
      </c>
      <c r="K727" s="14">
        <v>44983</v>
      </c>
      <c r="L727" s="15">
        <v>0.60282407407407412</v>
      </c>
      <c r="M727" s="13">
        <v>598</v>
      </c>
      <c r="N727" s="13" t="s">
        <v>86</v>
      </c>
      <c r="O727" s="13" t="s">
        <v>82</v>
      </c>
      <c r="P727" s="13" t="s">
        <v>99</v>
      </c>
      <c r="Q727" s="13">
        <v>10</v>
      </c>
      <c r="R727" s="13">
        <v>26</v>
      </c>
      <c r="S727" s="13">
        <v>0</v>
      </c>
      <c r="T727" s="13" t="s">
        <v>95</v>
      </c>
      <c r="U727" s="13">
        <v>65</v>
      </c>
    </row>
    <row r="728" spans="10:21" x14ac:dyDescent="0.3">
      <c r="J728" s="13" t="s">
        <v>118</v>
      </c>
      <c r="K728" s="14">
        <v>44938</v>
      </c>
      <c r="L728" s="15">
        <v>0.79292824074074064</v>
      </c>
      <c r="M728" s="13">
        <v>597</v>
      </c>
      <c r="N728" s="13" t="s">
        <v>93</v>
      </c>
      <c r="O728" s="13" t="s">
        <v>101</v>
      </c>
      <c r="P728" s="13" t="s">
        <v>94</v>
      </c>
      <c r="Q728" s="13">
        <v>6</v>
      </c>
      <c r="R728" s="13">
        <v>9</v>
      </c>
      <c r="S728" s="13">
        <v>0</v>
      </c>
      <c r="T728" s="13" t="s">
        <v>95</v>
      </c>
      <c r="U728" s="13">
        <v>65</v>
      </c>
    </row>
    <row r="729" spans="10:21" x14ac:dyDescent="0.3">
      <c r="J729" s="13" t="s">
        <v>89</v>
      </c>
      <c r="K729" s="14">
        <v>44962</v>
      </c>
      <c r="L729" s="15">
        <v>0.51078703703703698</v>
      </c>
      <c r="M729" s="13">
        <v>597</v>
      </c>
      <c r="N729" s="13" t="s">
        <v>93</v>
      </c>
      <c r="O729" s="13" t="s">
        <v>82</v>
      </c>
      <c r="P729" s="13" t="s">
        <v>102</v>
      </c>
      <c r="Q729" s="13">
        <v>7</v>
      </c>
      <c r="R729" s="13">
        <v>58</v>
      </c>
      <c r="S729" s="13">
        <v>0</v>
      </c>
      <c r="T729" s="13" t="s">
        <v>95</v>
      </c>
      <c r="U729" s="13">
        <v>65</v>
      </c>
    </row>
    <row r="730" spans="10:21" x14ac:dyDescent="0.3">
      <c r="J730" s="13" t="s">
        <v>109</v>
      </c>
      <c r="K730" s="14">
        <v>44953</v>
      </c>
      <c r="L730" s="15">
        <v>0.74494212962962969</v>
      </c>
      <c r="M730" s="13">
        <v>597</v>
      </c>
      <c r="N730" s="13" t="s">
        <v>86</v>
      </c>
      <c r="O730" s="13" t="s">
        <v>82</v>
      </c>
      <c r="P730" s="13" t="s">
        <v>115</v>
      </c>
      <c r="Q730" s="13">
        <v>10</v>
      </c>
      <c r="R730" s="13">
        <v>23</v>
      </c>
      <c r="S730" s="13">
        <v>220</v>
      </c>
      <c r="T730" s="13" t="s">
        <v>112</v>
      </c>
      <c r="U730" s="13">
        <v>95</v>
      </c>
    </row>
    <row r="731" spans="10:21" x14ac:dyDescent="0.3">
      <c r="J731" s="13" t="s">
        <v>113</v>
      </c>
      <c r="K731" s="14">
        <v>44981</v>
      </c>
      <c r="L731" s="15">
        <v>0.71437499999999998</v>
      </c>
      <c r="M731" s="13">
        <v>246</v>
      </c>
      <c r="N731" s="13" t="s">
        <v>93</v>
      </c>
      <c r="O731" s="13" t="s">
        <v>82</v>
      </c>
      <c r="P731" s="13" t="s">
        <v>94</v>
      </c>
      <c r="Q731" s="13">
        <v>10</v>
      </c>
      <c r="R731" s="13">
        <v>2</v>
      </c>
      <c r="S731" s="13">
        <v>126</v>
      </c>
      <c r="T731" s="13" t="s">
        <v>91</v>
      </c>
      <c r="U731" s="13">
        <v>130</v>
      </c>
    </row>
    <row r="732" spans="10:21" x14ac:dyDescent="0.3">
      <c r="J732" s="13" t="s">
        <v>80</v>
      </c>
      <c r="K732" s="14">
        <v>44958</v>
      </c>
      <c r="L732" s="15">
        <v>0.82013888888888886</v>
      </c>
      <c r="M732" s="13">
        <v>593</v>
      </c>
      <c r="N732" s="13" t="s">
        <v>86</v>
      </c>
      <c r="O732" s="13" t="s">
        <v>82</v>
      </c>
      <c r="P732" s="13" t="s">
        <v>83</v>
      </c>
      <c r="Q732" s="13">
        <v>10</v>
      </c>
      <c r="R732" s="13">
        <v>40</v>
      </c>
      <c r="S732" s="13">
        <v>132</v>
      </c>
      <c r="T732" s="13" t="s">
        <v>84</v>
      </c>
      <c r="U732" s="13">
        <v>250</v>
      </c>
    </row>
    <row r="733" spans="10:21" x14ac:dyDescent="0.3">
      <c r="J733" s="13" t="s">
        <v>122</v>
      </c>
      <c r="K733" s="14">
        <v>44938</v>
      </c>
      <c r="L733" s="15">
        <v>0.62866898148148154</v>
      </c>
      <c r="M733" s="13">
        <v>593</v>
      </c>
      <c r="N733" s="13" t="s">
        <v>86</v>
      </c>
      <c r="O733" s="13" t="s">
        <v>82</v>
      </c>
      <c r="P733" s="13" t="s">
        <v>94</v>
      </c>
      <c r="Q733" s="13">
        <v>7</v>
      </c>
      <c r="R733" s="13">
        <v>59</v>
      </c>
      <c r="S733" s="13">
        <v>208</v>
      </c>
      <c r="T733" s="13" t="s">
        <v>91</v>
      </c>
      <c r="U733" s="13">
        <v>130</v>
      </c>
    </row>
    <row r="734" spans="10:21" x14ac:dyDescent="0.3">
      <c r="J734" s="13" t="s">
        <v>135</v>
      </c>
      <c r="K734" s="14">
        <v>44957</v>
      </c>
      <c r="L734" s="15">
        <v>0.53975694444444444</v>
      </c>
      <c r="M734" s="13">
        <v>592</v>
      </c>
      <c r="N734" s="13" t="s">
        <v>81</v>
      </c>
      <c r="O734" s="13" t="s">
        <v>101</v>
      </c>
      <c r="P734" s="13" t="s">
        <v>87</v>
      </c>
      <c r="Q734" s="13">
        <v>5</v>
      </c>
      <c r="R734" s="13">
        <v>42</v>
      </c>
      <c r="S734" s="13">
        <v>0</v>
      </c>
      <c r="T734" s="13" t="s">
        <v>88</v>
      </c>
      <c r="U734" s="13">
        <v>60</v>
      </c>
    </row>
    <row r="735" spans="10:21" x14ac:dyDescent="0.3">
      <c r="J735" s="13" t="s">
        <v>134</v>
      </c>
      <c r="K735" s="14">
        <v>44952</v>
      </c>
      <c r="L735" s="15">
        <v>0.6538194444444444</v>
      </c>
      <c r="M735" s="13">
        <v>592</v>
      </c>
      <c r="N735" s="13" t="s">
        <v>81</v>
      </c>
      <c r="O735" s="13" t="s">
        <v>82</v>
      </c>
      <c r="P735" s="13" t="s">
        <v>104</v>
      </c>
      <c r="Q735" s="13">
        <v>5</v>
      </c>
      <c r="R735" s="13">
        <v>27</v>
      </c>
      <c r="S735" s="13">
        <v>0</v>
      </c>
      <c r="T735" s="13" t="s">
        <v>103</v>
      </c>
      <c r="U735" s="13">
        <v>72</v>
      </c>
    </row>
    <row r="736" spans="10:21" x14ac:dyDescent="0.3">
      <c r="J736" s="13" t="s">
        <v>128</v>
      </c>
      <c r="K736" s="14">
        <v>44980</v>
      </c>
      <c r="L736" s="15">
        <v>0.58996527777777785</v>
      </c>
      <c r="M736" s="13">
        <v>591</v>
      </c>
      <c r="N736" s="13" t="s">
        <v>93</v>
      </c>
      <c r="O736" s="13" t="s">
        <v>82</v>
      </c>
      <c r="P736" s="13" t="s">
        <v>102</v>
      </c>
      <c r="Q736" s="13">
        <v>7</v>
      </c>
      <c r="R736" s="13">
        <v>50</v>
      </c>
      <c r="S736" s="13">
        <v>0</v>
      </c>
      <c r="T736" s="13" t="s">
        <v>91</v>
      </c>
      <c r="U736" s="13">
        <v>130</v>
      </c>
    </row>
    <row r="737" spans="10:21" x14ac:dyDescent="0.3">
      <c r="J737" s="13" t="s">
        <v>117</v>
      </c>
      <c r="K737" s="14">
        <v>44968</v>
      </c>
      <c r="L737" s="15">
        <v>0.69793981481481471</v>
      </c>
      <c r="M737" s="13">
        <v>590</v>
      </c>
      <c r="N737" s="13" t="s">
        <v>93</v>
      </c>
      <c r="O737" s="13" t="s">
        <v>82</v>
      </c>
      <c r="P737" s="13" t="s">
        <v>94</v>
      </c>
      <c r="Q737" s="13">
        <v>7</v>
      </c>
      <c r="R737" s="13">
        <v>36</v>
      </c>
      <c r="S737" s="13">
        <v>0</v>
      </c>
      <c r="T737" s="13" t="s">
        <v>91</v>
      </c>
      <c r="U737" s="13">
        <v>130</v>
      </c>
    </row>
    <row r="738" spans="10:21" x14ac:dyDescent="0.3">
      <c r="J738" s="13" t="s">
        <v>127</v>
      </c>
      <c r="K738" s="14">
        <v>44975</v>
      </c>
      <c r="L738" s="15">
        <v>0.65857638888888892</v>
      </c>
      <c r="M738" s="13">
        <v>589</v>
      </c>
      <c r="N738" s="13" t="s">
        <v>86</v>
      </c>
      <c r="O738" s="13" t="s">
        <v>82</v>
      </c>
      <c r="P738" s="13" t="s">
        <v>94</v>
      </c>
      <c r="Q738" s="13">
        <v>7</v>
      </c>
      <c r="R738" s="13">
        <v>37</v>
      </c>
      <c r="S738" s="13">
        <v>320</v>
      </c>
      <c r="T738" s="13" t="s">
        <v>95</v>
      </c>
      <c r="U738" s="13">
        <v>65</v>
      </c>
    </row>
    <row r="739" spans="10:21" x14ac:dyDescent="0.3">
      <c r="J739" s="13" t="s">
        <v>113</v>
      </c>
      <c r="K739" s="14">
        <v>44973</v>
      </c>
      <c r="L739" s="15">
        <v>0.9119560185185186</v>
      </c>
      <c r="M739" s="13">
        <v>588</v>
      </c>
      <c r="N739" s="13" t="s">
        <v>86</v>
      </c>
      <c r="O739" s="13" t="s">
        <v>82</v>
      </c>
      <c r="P739" s="13" t="s">
        <v>99</v>
      </c>
      <c r="Q739" s="13">
        <v>9</v>
      </c>
      <c r="R739" s="13">
        <v>7</v>
      </c>
      <c r="S739" s="13">
        <v>303</v>
      </c>
      <c r="T739" s="13" t="s">
        <v>91</v>
      </c>
      <c r="U739" s="13">
        <v>130</v>
      </c>
    </row>
    <row r="740" spans="10:21" x14ac:dyDescent="0.3">
      <c r="J740" s="13" t="s">
        <v>117</v>
      </c>
      <c r="K740" s="14">
        <v>44959</v>
      </c>
      <c r="L740" s="15">
        <v>0.69892361111111112</v>
      </c>
      <c r="M740" s="13">
        <v>588</v>
      </c>
      <c r="N740" s="13" t="s">
        <v>86</v>
      </c>
      <c r="O740" s="13" t="s">
        <v>82</v>
      </c>
      <c r="P740" s="13" t="s">
        <v>90</v>
      </c>
      <c r="Q740" s="13">
        <v>7</v>
      </c>
      <c r="R740" s="13">
        <v>32</v>
      </c>
      <c r="S740" s="13">
        <v>256</v>
      </c>
      <c r="T740" s="13" t="s">
        <v>95</v>
      </c>
      <c r="U740" s="13">
        <v>65</v>
      </c>
    </row>
    <row r="741" spans="10:21" x14ac:dyDescent="0.3">
      <c r="J741" s="13" t="s">
        <v>106</v>
      </c>
      <c r="K741" s="14">
        <v>44938</v>
      </c>
      <c r="L741" s="15">
        <v>0.87297453703703709</v>
      </c>
      <c r="M741" s="13">
        <v>588</v>
      </c>
      <c r="N741" s="13" t="s">
        <v>93</v>
      </c>
      <c r="O741" s="13" t="s">
        <v>82</v>
      </c>
      <c r="P741" s="13" t="s">
        <v>99</v>
      </c>
      <c r="Q741" s="13">
        <v>5</v>
      </c>
      <c r="R741" s="13">
        <v>57</v>
      </c>
      <c r="S741" s="13">
        <v>208</v>
      </c>
      <c r="T741" s="13" t="s">
        <v>84</v>
      </c>
      <c r="U741" s="13">
        <v>250</v>
      </c>
    </row>
    <row r="742" spans="10:21" x14ac:dyDescent="0.3">
      <c r="J742" s="13" t="s">
        <v>122</v>
      </c>
      <c r="K742" s="14">
        <v>44951</v>
      </c>
      <c r="L742" s="15">
        <v>0.89984953703703707</v>
      </c>
      <c r="M742" s="13">
        <v>587</v>
      </c>
      <c r="N742" s="13" t="s">
        <v>93</v>
      </c>
      <c r="O742" s="13" t="s">
        <v>82</v>
      </c>
      <c r="P742" s="13" t="s">
        <v>102</v>
      </c>
      <c r="Q742" s="13">
        <v>7</v>
      </c>
      <c r="R742" s="13">
        <v>5</v>
      </c>
      <c r="S742" s="13">
        <v>0</v>
      </c>
      <c r="T742" s="13" t="s">
        <v>88</v>
      </c>
      <c r="U742" s="13">
        <v>60</v>
      </c>
    </row>
    <row r="743" spans="10:21" x14ac:dyDescent="0.3">
      <c r="J743" s="13" t="s">
        <v>126</v>
      </c>
      <c r="K743" s="14">
        <v>44973</v>
      </c>
      <c r="L743" s="15">
        <v>0.59526620370370364</v>
      </c>
      <c r="M743" s="13">
        <v>586</v>
      </c>
      <c r="N743" s="13" t="s">
        <v>81</v>
      </c>
      <c r="O743" s="13" t="s">
        <v>101</v>
      </c>
      <c r="P743" s="13" t="s">
        <v>87</v>
      </c>
      <c r="Q743" s="13">
        <v>9</v>
      </c>
      <c r="R743" s="13">
        <v>50</v>
      </c>
      <c r="S743" s="13">
        <v>0</v>
      </c>
      <c r="T743" s="13" t="s">
        <v>103</v>
      </c>
      <c r="U743" s="13">
        <v>72</v>
      </c>
    </row>
    <row r="744" spans="10:21" x14ac:dyDescent="0.3">
      <c r="J744" s="13" t="s">
        <v>133</v>
      </c>
      <c r="K744" s="14">
        <v>44973</v>
      </c>
      <c r="L744" s="15">
        <v>0.87603009259259268</v>
      </c>
      <c r="M744" s="13">
        <v>586</v>
      </c>
      <c r="N744" s="13" t="s">
        <v>93</v>
      </c>
      <c r="O744" s="13" t="s">
        <v>82</v>
      </c>
      <c r="P744" s="13" t="s">
        <v>87</v>
      </c>
      <c r="Q744" s="13">
        <v>8</v>
      </c>
      <c r="R744" s="13">
        <v>30</v>
      </c>
      <c r="S744" s="13">
        <v>0</v>
      </c>
      <c r="T744" s="13" t="s">
        <v>95</v>
      </c>
      <c r="U744" s="13">
        <v>65</v>
      </c>
    </row>
    <row r="745" spans="10:21" x14ac:dyDescent="0.3">
      <c r="J745" s="13" t="s">
        <v>80</v>
      </c>
      <c r="K745" s="14">
        <v>44961</v>
      </c>
      <c r="L745" s="15">
        <v>0.59805555555555556</v>
      </c>
      <c r="M745" s="13">
        <v>586</v>
      </c>
      <c r="N745" s="13" t="s">
        <v>93</v>
      </c>
      <c r="O745" s="13" t="s">
        <v>82</v>
      </c>
      <c r="P745" s="13" t="s">
        <v>94</v>
      </c>
      <c r="Q745" s="13">
        <v>7</v>
      </c>
      <c r="R745" s="13">
        <v>5</v>
      </c>
      <c r="S745" s="13">
        <v>0</v>
      </c>
      <c r="T745" s="13" t="s">
        <v>84</v>
      </c>
      <c r="U745" s="13">
        <v>250</v>
      </c>
    </row>
    <row r="746" spans="10:21" x14ac:dyDescent="0.3">
      <c r="J746" s="13" t="s">
        <v>129</v>
      </c>
      <c r="K746" s="14">
        <v>44958</v>
      </c>
      <c r="L746" s="15">
        <v>0.76313657407407398</v>
      </c>
      <c r="M746" s="13">
        <v>586</v>
      </c>
      <c r="N746" s="13" t="s">
        <v>93</v>
      </c>
      <c r="O746" s="13" t="s">
        <v>82</v>
      </c>
      <c r="P746" s="13" t="s">
        <v>83</v>
      </c>
      <c r="Q746" s="13">
        <v>8</v>
      </c>
      <c r="R746" s="13">
        <v>47</v>
      </c>
      <c r="S746" s="13">
        <v>213</v>
      </c>
      <c r="T746" s="13" t="s">
        <v>95</v>
      </c>
      <c r="U746" s="13">
        <v>65</v>
      </c>
    </row>
    <row r="747" spans="10:21" x14ac:dyDescent="0.3">
      <c r="J747" s="13" t="s">
        <v>98</v>
      </c>
      <c r="K747" s="14">
        <v>44952</v>
      </c>
      <c r="L747" s="15">
        <v>0.779363425925926</v>
      </c>
      <c r="M747" s="13">
        <v>585</v>
      </c>
      <c r="N747" s="13" t="s">
        <v>86</v>
      </c>
      <c r="O747" s="13" t="s">
        <v>82</v>
      </c>
      <c r="P747" s="13" t="s">
        <v>104</v>
      </c>
      <c r="Q747" s="13">
        <v>9</v>
      </c>
      <c r="R747" s="13">
        <v>5</v>
      </c>
      <c r="S747" s="13">
        <v>205</v>
      </c>
      <c r="T747" s="13" t="s">
        <v>88</v>
      </c>
      <c r="U747" s="13">
        <v>60</v>
      </c>
    </row>
    <row r="748" spans="10:21" x14ac:dyDescent="0.3">
      <c r="J748" s="13" t="s">
        <v>98</v>
      </c>
      <c r="K748" s="14">
        <v>44968</v>
      </c>
      <c r="L748" s="15">
        <v>0.83094907407407403</v>
      </c>
      <c r="M748" s="13">
        <v>584</v>
      </c>
      <c r="N748" s="13" t="s">
        <v>86</v>
      </c>
      <c r="O748" s="13" t="s">
        <v>101</v>
      </c>
      <c r="P748" s="13" t="s">
        <v>83</v>
      </c>
      <c r="Q748" s="13">
        <v>6</v>
      </c>
      <c r="R748" s="13">
        <v>15</v>
      </c>
      <c r="S748" s="13">
        <v>0</v>
      </c>
      <c r="T748" s="13" t="s">
        <v>91</v>
      </c>
      <c r="U748" s="13">
        <v>130</v>
      </c>
    </row>
    <row r="749" spans="10:21" x14ac:dyDescent="0.3">
      <c r="J749" s="13" t="s">
        <v>117</v>
      </c>
      <c r="K749" s="14">
        <v>44966</v>
      </c>
      <c r="L749" s="15">
        <v>0.97502314814814817</v>
      </c>
      <c r="M749" s="13">
        <v>584</v>
      </c>
      <c r="N749" s="13" t="s">
        <v>86</v>
      </c>
      <c r="O749" s="13" t="s">
        <v>82</v>
      </c>
      <c r="P749" s="13" t="s">
        <v>105</v>
      </c>
      <c r="Q749" s="13">
        <v>8</v>
      </c>
      <c r="R749" s="13">
        <v>4</v>
      </c>
      <c r="S749" s="13">
        <v>0</v>
      </c>
      <c r="T749" s="13" t="s">
        <v>95</v>
      </c>
      <c r="U749" s="13">
        <v>65</v>
      </c>
    </row>
    <row r="750" spans="10:21" x14ac:dyDescent="0.3">
      <c r="J750" s="13" t="s">
        <v>126</v>
      </c>
      <c r="K750" s="14">
        <v>44959</v>
      </c>
      <c r="L750" s="15">
        <v>0.55186342592592597</v>
      </c>
      <c r="M750" s="13">
        <v>584</v>
      </c>
      <c r="N750" s="13" t="s">
        <v>93</v>
      </c>
      <c r="O750" s="13" t="s">
        <v>82</v>
      </c>
      <c r="P750" s="13" t="s">
        <v>97</v>
      </c>
      <c r="Q750" s="13">
        <v>7</v>
      </c>
      <c r="R750" s="13">
        <v>56</v>
      </c>
      <c r="S750" s="13">
        <v>0</v>
      </c>
      <c r="T750" s="13" t="s">
        <v>95</v>
      </c>
      <c r="U750" s="13">
        <v>65</v>
      </c>
    </row>
    <row r="751" spans="10:21" x14ac:dyDescent="0.3">
      <c r="J751" s="13" t="s">
        <v>106</v>
      </c>
      <c r="K751" s="14">
        <v>44938</v>
      </c>
      <c r="L751" s="15">
        <v>0.83769675925925924</v>
      </c>
      <c r="M751" s="13">
        <v>583</v>
      </c>
      <c r="N751" s="13" t="s">
        <v>86</v>
      </c>
      <c r="O751" s="13" t="s">
        <v>101</v>
      </c>
      <c r="P751" s="13" t="s">
        <v>104</v>
      </c>
      <c r="Q751" s="13">
        <v>5</v>
      </c>
      <c r="R751" s="13">
        <v>28</v>
      </c>
      <c r="S751" s="13">
        <v>0</v>
      </c>
      <c r="T751" s="13" t="s">
        <v>95</v>
      </c>
      <c r="U751" s="13">
        <v>65</v>
      </c>
    </row>
    <row r="752" spans="10:21" x14ac:dyDescent="0.3">
      <c r="J752" s="13" t="s">
        <v>89</v>
      </c>
      <c r="K752" s="14">
        <v>44951</v>
      </c>
      <c r="L752" s="15">
        <v>0.96126157407407409</v>
      </c>
      <c r="M752" s="13">
        <v>583</v>
      </c>
      <c r="N752" s="13" t="s">
        <v>86</v>
      </c>
      <c r="O752" s="13" t="s">
        <v>82</v>
      </c>
      <c r="P752" s="13" t="s">
        <v>115</v>
      </c>
      <c r="Q752" s="13">
        <v>10</v>
      </c>
      <c r="R752" s="13">
        <v>54</v>
      </c>
      <c r="S752" s="13">
        <v>143</v>
      </c>
      <c r="T752" s="13" t="s">
        <v>91</v>
      </c>
      <c r="U752" s="13">
        <v>130</v>
      </c>
    </row>
    <row r="753" spans="10:21" x14ac:dyDescent="0.3">
      <c r="J753" s="13" t="s">
        <v>118</v>
      </c>
      <c r="K753" s="14">
        <v>44947</v>
      </c>
      <c r="L753" s="15">
        <v>0.6482754629629629</v>
      </c>
      <c r="M753" s="13">
        <v>583</v>
      </c>
      <c r="N753" s="13" t="s">
        <v>86</v>
      </c>
      <c r="O753" s="13" t="s">
        <v>82</v>
      </c>
      <c r="P753" s="13" t="s">
        <v>99</v>
      </c>
      <c r="Q753" s="13">
        <v>8</v>
      </c>
      <c r="R753" s="13">
        <v>8</v>
      </c>
      <c r="S753" s="13">
        <v>0</v>
      </c>
      <c r="T753" s="13" t="s">
        <v>95</v>
      </c>
      <c r="U753" s="13">
        <v>65</v>
      </c>
    </row>
    <row r="754" spans="10:21" x14ac:dyDescent="0.3">
      <c r="J754" s="13" t="s">
        <v>126</v>
      </c>
      <c r="K754" s="14">
        <v>44962</v>
      </c>
      <c r="L754" s="15">
        <v>0.51395833333333341</v>
      </c>
      <c r="M754" s="13">
        <v>582</v>
      </c>
      <c r="N754" s="13" t="s">
        <v>86</v>
      </c>
      <c r="O754" s="13" t="s">
        <v>101</v>
      </c>
      <c r="P754" s="13" t="s">
        <v>97</v>
      </c>
      <c r="Q754" s="13">
        <v>7</v>
      </c>
      <c r="R754" s="13">
        <v>10</v>
      </c>
      <c r="S754" s="13">
        <v>0</v>
      </c>
      <c r="T754" s="13" t="s">
        <v>103</v>
      </c>
      <c r="U754" s="13">
        <v>72</v>
      </c>
    </row>
    <row r="755" spans="10:21" x14ac:dyDescent="0.3">
      <c r="J755" s="13" t="s">
        <v>117</v>
      </c>
      <c r="K755" s="14">
        <v>44955</v>
      </c>
      <c r="L755" s="15">
        <v>0.55011574074074077</v>
      </c>
      <c r="M755" s="13">
        <v>582</v>
      </c>
      <c r="N755" s="13" t="s">
        <v>86</v>
      </c>
      <c r="O755" s="13" t="s">
        <v>82</v>
      </c>
      <c r="P755" s="13" t="s">
        <v>83</v>
      </c>
      <c r="Q755" s="13">
        <v>5</v>
      </c>
      <c r="R755" s="13">
        <v>23</v>
      </c>
      <c r="S755" s="13">
        <v>0</v>
      </c>
      <c r="T755" s="13" t="s">
        <v>91</v>
      </c>
      <c r="U755" s="13">
        <v>130</v>
      </c>
    </row>
    <row r="756" spans="10:21" x14ac:dyDescent="0.3">
      <c r="J756" s="13" t="s">
        <v>96</v>
      </c>
      <c r="K756" s="14">
        <v>44984</v>
      </c>
      <c r="L756" s="15">
        <v>0.97849537037037038</v>
      </c>
      <c r="M756" s="13">
        <v>581</v>
      </c>
      <c r="N756" s="13" t="s">
        <v>86</v>
      </c>
      <c r="O756" s="13" t="s">
        <v>82</v>
      </c>
      <c r="P756" s="13" t="s">
        <v>115</v>
      </c>
      <c r="Q756" s="13">
        <v>8</v>
      </c>
      <c r="R756" s="13">
        <v>57</v>
      </c>
      <c r="S756" s="13">
        <v>282</v>
      </c>
      <c r="T756" s="13" t="s">
        <v>84</v>
      </c>
      <c r="U756" s="13">
        <v>250</v>
      </c>
    </row>
    <row r="757" spans="10:21" x14ac:dyDescent="0.3">
      <c r="J757" s="13" t="s">
        <v>98</v>
      </c>
      <c r="K757" s="14">
        <v>44955</v>
      </c>
      <c r="L757" s="15">
        <v>0.71699074074074076</v>
      </c>
      <c r="M757" s="13">
        <v>581</v>
      </c>
      <c r="N757" s="13" t="s">
        <v>81</v>
      </c>
      <c r="O757" s="13" t="s">
        <v>82</v>
      </c>
      <c r="P757" s="13" t="s">
        <v>105</v>
      </c>
      <c r="Q757" s="13">
        <v>9</v>
      </c>
      <c r="R757" s="13">
        <v>41</v>
      </c>
      <c r="S757" s="13">
        <v>0</v>
      </c>
      <c r="T757" s="13" t="s">
        <v>84</v>
      </c>
      <c r="U757" s="13">
        <v>250</v>
      </c>
    </row>
    <row r="758" spans="10:21" x14ac:dyDescent="0.3">
      <c r="J758" s="13" t="s">
        <v>80</v>
      </c>
      <c r="K758" s="14">
        <v>44934</v>
      </c>
      <c r="L758" s="15">
        <v>0.68304398148148149</v>
      </c>
      <c r="M758" s="13">
        <v>581</v>
      </c>
      <c r="N758" s="13" t="s">
        <v>93</v>
      </c>
      <c r="O758" s="13" t="s">
        <v>82</v>
      </c>
      <c r="P758" s="13" t="s">
        <v>102</v>
      </c>
      <c r="Q758" s="13">
        <v>10</v>
      </c>
      <c r="R758" s="13">
        <v>3</v>
      </c>
      <c r="S758" s="13">
        <v>0</v>
      </c>
      <c r="T758" s="13" t="s">
        <v>112</v>
      </c>
      <c r="U758" s="13">
        <v>95</v>
      </c>
    </row>
    <row r="759" spans="10:21" x14ac:dyDescent="0.3">
      <c r="J759" s="13" t="s">
        <v>130</v>
      </c>
      <c r="K759" s="14">
        <v>44953</v>
      </c>
      <c r="L759" s="15">
        <v>0.98510416666666656</v>
      </c>
      <c r="M759" s="13">
        <v>580</v>
      </c>
      <c r="N759" s="13" t="s">
        <v>93</v>
      </c>
      <c r="O759" s="13" t="s">
        <v>82</v>
      </c>
      <c r="P759" s="13" t="s">
        <v>99</v>
      </c>
      <c r="Q759" s="13">
        <v>6</v>
      </c>
      <c r="R759" s="13">
        <v>58</v>
      </c>
      <c r="S759" s="13">
        <v>0</v>
      </c>
      <c r="T759" s="13" t="s">
        <v>88</v>
      </c>
      <c r="U759" s="13">
        <v>60</v>
      </c>
    </row>
    <row r="760" spans="10:21" x14ac:dyDescent="0.3">
      <c r="J760" s="13" t="s">
        <v>128</v>
      </c>
      <c r="K760" s="14">
        <v>44957</v>
      </c>
      <c r="L760" s="15">
        <v>0.69306712962962969</v>
      </c>
      <c r="M760" s="13">
        <v>579</v>
      </c>
      <c r="N760" s="13" t="s">
        <v>93</v>
      </c>
      <c r="O760" s="13" t="s">
        <v>82</v>
      </c>
      <c r="P760" s="13" t="s">
        <v>99</v>
      </c>
      <c r="Q760" s="13">
        <v>7</v>
      </c>
      <c r="R760" s="13">
        <v>42</v>
      </c>
      <c r="S760" s="13">
        <v>179</v>
      </c>
      <c r="T760" s="13" t="s">
        <v>91</v>
      </c>
      <c r="U760" s="13">
        <v>130</v>
      </c>
    </row>
    <row r="761" spans="10:21" x14ac:dyDescent="0.3">
      <c r="J761" s="13" t="s">
        <v>106</v>
      </c>
      <c r="K761" s="14">
        <v>44956</v>
      </c>
      <c r="L761" s="15">
        <v>0.93089120370370371</v>
      </c>
      <c r="M761" s="13">
        <v>579</v>
      </c>
      <c r="N761" s="13" t="s">
        <v>93</v>
      </c>
      <c r="O761" s="13" t="s">
        <v>82</v>
      </c>
      <c r="P761" s="13" t="s">
        <v>87</v>
      </c>
      <c r="Q761" s="13">
        <v>6</v>
      </c>
      <c r="R761" s="13">
        <v>14</v>
      </c>
      <c r="S761" s="13">
        <v>0</v>
      </c>
      <c r="T761" s="13" t="s">
        <v>84</v>
      </c>
      <c r="U761" s="13">
        <v>250</v>
      </c>
    </row>
    <row r="762" spans="10:21" x14ac:dyDescent="0.3">
      <c r="J762" s="13" t="s">
        <v>80</v>
      </c>
      <c r="K762" s="14">
        <v>44946</v>
      </c>
      <c r="L762" s="15">
        <v>0.60381944444444446</v>
      </c>
      <c r="M762" s="13">
        <v>579</v>
      </c>
      <c r="N762" s="13" t="s">
        <v>93</v>
      </c>
      <c r="O762" s="13" t="s">
        <v>82</v>
      </c>
      <c r="P762" s="13" t="s">
        <v>102</v>
      </c>
      <c r="Q762" s="13">
        <v>10</v>
      </c>
      <c r="R762" s="13">
        <v>17</v>
      </c>
      <c r="S762" s="13">
        <v>0</v>
      </c>
      <c r="T762" s="13" t="s">
        <v>91</v>
      </c>
      <c r="U762" s="13">
        <v>130</v>
      </c>
    </row>
    <row r="763" spans="10:21" x14ac:dyDescent="0.3">
      <c r="J763" s="13" t="s">
        <v>100</v>
      </c>
      <c r="K763" s="14">
        <v>44932</v>
      </c>
      <c r="L763" s="15">
        <v>0.63223379629629628</v>
      </c>
      <c r="M763" s="13">
        <v>579</v>
      </c>
      <c r="N763" s="13" t="s">
        <v>93</v>
      </c>
      <c r="O763" s="13" t="s">
        <v>82</v>
      </c>
      <c r="P763" s="13" t="s">
        <v>105</v>
      </c>
      <c r="Q763" s="13">
        <v>6</v>
      </c>
      <c r="R763" s="13">
        <v>29</v>
      </c>
      <c r="S763" s="13">
        <v>333</v>
      </c>
      <c r="T763" s="13" t="s">
        <v>84</v>
      </c>
      <c r="U763" s="13">
        <v>250</v>
      </c>
    </row>
    <row r="764" spans="10:21" x14ac:dyDescent="0.3">
      <c r="J764" s="13" t="s">
        <v>136</v>
      </c>
      <c r="K764" s="14">
        <v>44942</v>
      </c>
      <c r="L764" s="15">
        <v>0.67585648148148147</v>
      </c>
      <c r="M764" s="13">
        <v>578</v>
      </c>
      <c r="N764" s="13" t="s">
        <v>93</v>
      </c>
      <c r="O764" s="13" t="s">
        <v>82</v>
      </c>
      <c r="P764" s="13" t="s">
        <v>105</v>
      </c>
      <c r="Q764" s="13">
        <v>6</v>
      </c>
      <c r="R764" s="13">
        <v>64</v>
      </c>
      <c r="S764" s="13">
        <v>0</v>
      </c>
      <c r="T764" s="13" t="s">
        <v>95</v>
      </c>
      <c r="U764" s="13">
        <v>65</v>
      </c>
    </row>
    <row r="765" spans="10:21" x14ac:dyDescent="0.3">
      <c r="J765" s="13" t="s">
        <v>126</v>
      </c>
      <c r="K765" s="14">
        <v>44937</v>
      </c>
      <c r="L765" s="15">
        <v>0.90262731481481484</v>
      </c>
      <c r="M765" s="13">
        <v>578</v>
      </c>
      <c r="N765" s="13" t="s">
        <v>93</v>
      </c>
      <c r="O765" s="13" t="s">
        <v>82</v>
      </c>
      <c r="P765" s="13" t="s">
        <v>83</v>
      </c>
      <c r="Q765" s="13">
        <v>9</v>
      </c>
      <c r="R765" s="13">
        <v>24</v>
      </c>
      <c r="S765" s="13">
        <v>0</v>
      </c>
      <c r="T765" s="13" t="s">
        <v>88</v>
      </c>
      <c r="U765" s="13">
        <v>60</v>
      </c>
    </row>
    <row r="766" spans="10:21" x14ac:dyDescent="0.3">
      <c r="J766" s="13" t="s">
        <v>121</v>
      </c>
      <c r="K766" s="14">
        <v>44961</v>
      </c>
      <c r="L766" s="15">
        <v>0.55924768518518519</v>
      </c>
      <c r="M766" s="13">
        <v>577</v>
      </c>
      <c r="N766" s="13" t="s">
        <v>93</v>
      </c>
      <c r="O766" s="13" t="s">
        <v>82</v>
      </c>
      <c r="P766" s="13" t="s">
        <v>97</v>
      </c>
      <c r="Q766" s="13">
        <v>5</v>
      </c>
      <c r="R766" s="13">
        <v>28</v>
      </c>
      <c r="S766" s="13">
        <v>0</v>
      </c>
      <c r="T766" s="13" t="s">
        <v>91</v>
      </c>
      <c r="U766" s="13">
        <v>130</v>
      </c>
    </row>
    <row r="767" spans="10:21" x14ac:dyDescent="0.3">
      <c r="J767" s="13" t="s">
        <v>121</v>
      </c>
      <c r="K767" s="14">
        <v>44944</v>
      </c>
      <c r="L767" s="15">
        <v>0.63160879629629629</v>
      </c>
      <c r="M767" s="13">
        <v>577</v>
      </c>
      <c r="N767" s="13" t="s">
        <v>93</v>
      </c>
      <c r="O767" s="13" t="s">
        <v>82</v>
      </c>
      <c r="P767" s="13" t="s">
        <v>90</v>
      </c>
      <c r="Q767" s="13">
        <v>8</v>
      </c>
      <c r="R767" s="13">
        <v>34</v>
      </c>
      <c r="S767" s="13">
        <v>0</v>
      </c>
      <c r="T767" s="13" t="s">
        <v>88</v>
      </c>
      <c r="U767" s="13">
        <v>60</v>
      </c>
    </row>
    <row r="768" spans="10:21" x14ac:dyDescent="0.3">
      <c r="J768" s="13" t="s">
        <v>80</v>
      </c>
      <c r="K768" s="14">
        <v>44934</v>
      </c>
      <c r="L768" s="15">
        <v>0.75706018518518514</v>
      </c>
      <c r="M768" s="13">
        <v>577</v>
      </c>
      <c r="N768" s="13" t="s">
        <v>93</v>
      </c>
      <c r="O768" s="13" t="s">
        <v>82</v>
      </c>
      <c r="P768" s="13" t="s">
        <v>87</v>
      </c>
      <c r="Q768" s="13">
        <v>10</v>
      </c>
      <c r="R768" s="13">
        <v>41</v>
      </c>
      <c r="S768" s="13">
        <v>0</v>
      </c>
      <c r="T768" s="13" t="s">
        <v>95</v>
      </c>
      <c r="U768" s="13">
        <v>65</v>
      </c>
    </row>
    <row r="769" spans="10:21" x14ac:dyDescent="0.3">
      <c r="J769" s="13" t="s">
        <v>132</v>
      </c>
      <c r="K769" s="14">
        <v>44932</v>
      </c>
      <c r="L769" s="15">
        <v>0.76657407407407396</v>
      </c>
      <c r="M769" s="13">
        <v>577</v>
      </c>
      <c r="N769" s="13" t="s">
        <v>93</v>
      </c>
      <c r="O769" s="13" t="s">
        <v>82</v>
      </c>
      <c r="P769" s="13" t="s">
        <v>104</v>
      </c>
      <c r="Q769" s="13">
        <v>10</v>
      </c>
      <c r="R769" s="13">
        <v>63</v>
      </c>
      <c r="S769" s="13">
        <v>126</v>
      </c>
      <c r="T769" s="13" t="s">
        <v>95</v>
      </c>
      <c r="U769" s="13">
        <v>65</v>
      </c>
    </row>
    <row r="770" spans="10:21" x14ac:dyDescent="0.3">
      <c r="J770" s="13" t="s">
        <v>108</v>
      </c>
      <c r="K770" s="14">
        <v>44927</v>
      </c>
      <c r="L770" s="15">
        <v>0.46148148148148144</v>
      </c>
      <c r="M770" s="13">
        <v>576</v>
      </c>
      <c r="N770" s="13" t="s">
        <v>93</v>
      </c>
      <c r="O770" s="13" t="s">
        <v>82</v>
      </c>
      <c r="P770" s="13" t="s">
        <v>83</v>
      </c>
      <c r="Q770" s="13">
        <v>5</v>
      </c>
      <c r="R770" s="13">
        <v>27</v>
      </c>
      <c r="S770" s="13">
        <v>319</v>
      </c>
      <c r="T770" s="13" t="s">
        <v>95</v>
      </c>
      <c r="U770" s="13">
        <v>65</v>
      </c>
    </row>
    <row r="771" spans="10:21" x14ac:dyDescent="0.3">
      <c r="J771" s="13" t="s">
        <v>92</v>
      </c>
      <c r="K771" s="14">
        <v>44955</v>
      </c>
      <c r="L771" s="15">
        <v>0.96513888888888888</v>
      </c>
      <c r="M771" s="13">
        <v>575</v>
      </c>
      <c r="N771" s="13" t="s">
        <v>93</v>
      </c>
      <c r="O771" s="13" t="s">
        <v>82</v>
      </c>
      <c r="P771" s="13" t="s">
        <v>99</v>
      </c>
      <c r="Q771" s="13">
        <v>9</v>
      </c>
      <c r="R771" s="13">
        <v>5</v>
      </c>
      <c r="S771" s="13">
        <v>0</v>
      </c>
      <c r="T771" s="13" t="s">
        <v>95</v>
      </c>
      <c r="U771" s="13">
        <v>65</v>
      </c>
    </row>
    <row r="772" spans="10:21" x14ac:dyDescent="0.3">
      <c r="J772" s="13" t="s">
        <v>106</v>
      </c>
      <c r="K772" s="14">
        <v>44953</v>
      </c>
      <c r="L772" s="15">
        <v>0.89837962962962958</v>
      </c>
      <c r="M772" s="13">
        <v>575</v>
      </c>
      <c r="N772" s="13" t="s">
        <v>93</v>
      </c>
      <c r="O772" s="13" t="s">
        <v>82</v>
      </c>
      <c r="P772" s="13" t="s">
        <v>83</v>
      </c>
      <c r="Q772" s="13">
        <v>10</v>
      </c>
      <c r="R772" s="13">
        <v>48</v>
      </c>
      <c r="S772" s="13">
        <v>317</v>
      </c>
      <c r="T772" s="13" t="s">
        <v>91</v>
      </c>
      <c r="U772" s="13">
        <v>130</v>
      </c>
    </row>
    <row r="773" spans="10:21" x14ac:dyDescent="0.3">
      <c r="J773" s="13" t="s">
        <v>120</v>
      </c>
      <c r="K773" s="14">
        <v>44940</v>
      </c>
      <c r="L773" s="15">
        <v>0.99170138888888892</v>
      </c>
      <c r="M773" s="13">
        <v>575</v>
      </c>
      <c r="N773" s="13" t="s">
        <v>93</v>
      </c>
      <c r="O773" s="13" t="s">
        <v>82</v>
      </c>
      <c r="P773" s="13" t="s">
        <v>115</v>
      </c>
      <c r="Q773" s="13">
        <v>6</v>
      </c>
      <c r="R773" s="13">
        <v>53</v>
      </c>
      <c r="S773" s="13">
        <v>0</v>
      </c>
      <c r="T773" s="13" t="s">
        <v>91</v>
      </c>
      <c r="U773" s="13">
        <v>130</v>
      </c>
    </row>
    <row r="774" spans="10:21" x14ac:dyDescent="0.3">
      <c r="J774" s="13" t="s">
        <v>109</v>
      </c>
      <c r="K774" s="14">
        <v>44984</v>
      </c>
      <c r="L774" s="15">
        <v>0.48538194444444444</v>
      </c>
      <c r="M774" s="13">
        <v>574</v>
      </c>
      <c r="N774" s="13" t="s">
        <v>93</v>
      </c>
      <c r="O774" s="13" t="s">
        <v>82</v>
      </c>
      <c r="P774" s="13" t="s">
        <v>115</v>
      </c>
      <c r="Q774" s="13">
        <v>6</v>
      </c>
      <c r="R774" s="13">
        <v>3</v>
      </c>
      <c r="S774" s="13">
        <v>0</v>
      </c>
      <c r="T774" s="13" t="s">
        <v>103</v>
      </c>
      <c r="U774" s="13">
        <v>72</v>
      </c>
    </row>
    <row r="775" spans="10:21" x14ac:dyDescent="0.3">
      <c r="J775" s="13" t="s">
        <v>132</v>
      </c>
      <c r="K775" s="14">
        <v>44940</v>
      </c>
      <c r="L775" s="15">
        <v>0.88332175925925915</v>
      </c>
      <c r="M775" s="13">
        <v>574</v>
      </c>
      <c r="N775" s="13" t="s">
        <v>93</v>
      </c>
      <c r="O775" s="13" t="s">
        <v>82</v>
      </c>
      <c r="P775" s="13" t="s">
        <v>97</v>
      </c>
      <c r="Q775" s="13">
        <v>7</v>
      </c>
      <c r="R775" s="13">
        <v>24</v>
      </c>
      <c r="S775" s="13">
        <v>0</v>
      </c>
      <c r="T775" s="13" t="s">
        <v>84</v>
      </c>
      <c r="U775" s="13">
        <v>250</v>
      </c>
    </row>
    <row r="776" spans="10:21" x14ac:dyDescent="0.3">
      <c r="J776" s="13" t="s">
        <v>114</v>
      </c>
      <c r="K776" s="14">
        <v>44954</v>
      </c>
      <c r="L776" s="15">
        <v>0.76748842592592592</v>
      </c>
      <c r="M776" s="13">
        <v>573</v>
      </c>
      <c r="N776" s="13" t="s">
        <v>86</v>
      </c>
      <c r="O776" s="13" t="s">
        <v>82</v>
      </c>
      <c r="P776" s="13" t="s">
        <v>94</v>
      </c>
      <c r="Q776" s="13">
        <v>6</v>
      </c>
      <c r="R776" s="13">
        <v>56</v>
      </c>
      <c r="S776" s="13">
        <v>136</v>
      </c>
      <c r="T776" s="13" t="s">
        <v>84</v>
      </c>
      <c r="U776" s="13">
        <v>250</v>
      </c>
    </row>
    <row r="777" spans="10:21" x14ac:dyDescent="0.3">
      <c r="J777" s="13" t="s">
        <v>126</v>
      </c>
      <c r="K777" s="14">
        <v>44943</v>
      </c>
      <c r="L777" s="15">
        <v>0.78834490740740737</v>
      </c>
      <c r="M777" s="13">
        <v>573</v>
      </c>
      <c r="N777" s="13" t="s">
        <v>86</v>
      </c>
      <c r="O777" s="13" t="s">
        <v>82</v>
      </c>
      <c r="P777" s="13" t="s">
        <v>99</v>
      </c>
      <c r="Q777" s="13">
        <v>6</v>
      </c>
      <c r="R777" s="13">
        <v>12</v>
      </c>
      <c r="S777" s="13">
        <v>0</v>
      </c>
      <c r="T777" s="13" t="s">
        <v>84</v>
      </c>
      <c r="U777" s="13">
        <v>250</v>
      </c>
    </row>
    <row r="778" spans="10:21" x14ac:dyDescent="0.3">
      <c r="J778" s="13" t="s">
        <v>116</v>
      </c>
      <c r="K778" s="14">
        <v>44942</v>
      </c>
      <c r="L778" s="15">
        <v>0.76173611111111106</v>
      </c>
      <c r="M778" s="13">
        <v>573</v>
      </c>
      <c r="N778" s="13" t="s">
        <v>93</v>
      </c>
      <c r="O778" s="13" t="s">
        <v>82</v>
      </c>
      <c r="P778" s="13" t="s">
        <v>94</v>
      </c>
      <c r="Q778" s="13">
        <v>8</v>
      </c>
      <c r="R778" s="13">
        <v>35</v>
      </c>
      <c r="S778" s="13">
        <v>303</v>
      </c>
      <c r="T778" s="13" t="s">
        <v>103</v>
      </c>
      <c r="U778" s="13">
        <v>72</v>
      </c>
    </row>
    <row r="779" spans="10:21" x14ac:dyDescent="0.3">
      <c r="J779" s="13" t="s">
        <v>122</v>
      </c>
      <c r="K779" s="14">
        <v>44937</v>
      </c>
      <c r="L779" s="15">
        <v>0.80299768518518511</v>
      </c>
      <c r="M779" s="13">
        <v>573</v>
      </c>
      <c r="N779" s="13" t="s">
        <v>93</v>
      </c>
      <c r="O779" s="13" t="s">
        <v>82</v>
      </c>
      <c r="P779" s="13" t="s">
        <v>99</v>
      </c>
      <c r="Q779" s="13">
        <v>9</v>
      </c>
      <c r="R779" s="13">
        <v>23</v>
      </c>
      <c r="S779" s="13">
        <v>141</v>
      </c>
      <c r="T779" s="13" t="s">
        <v>91</v>
      </c>
      <c r="U779" s="13">
        <v>130</v>
      </c>
    </row>
    <row r="780" spans="10:21" x14ac:dyDescent="0.3">
      <c r="J780" s="13" t="s">
        <v>109</v>
      </c>
      <c r="K780" s="14">
        <v>44942</v>
      </c>
      <c r="L780" s="15">
        <v>0.83863425925925927</v>
      </c>
      <c r="M780" s="13">
        <v>572</v>
      </c>
      <c r="N780" s="13" t="s">
        <v>86</v>
      </c>
      <c r="O780" s="13" t="s">
        <v>82</v>
      </c>
      <c r="P780" s="13" t="s">
        <v>83</v>
      </c>
      <c r="Q780" s="13">
        <v>10</v>
      </c>
      <c r="R780" s="13">
        <v>7</v>
      </c>
      <c r="S780" s="13">
        <v>249</v>
      </c>
      <c r="T780" s="13" t="s">
        <v>112</v>
      </c>
      <c r="U780" s="13">
        <v>95</v>
      </c>
    </row>
    <row r="781" spans="10:21" x14ac:dyDescent="0.3">
      <c r="J781" s="13" t="s">
        <v>117</v>
      </c>
      <c r="K781" s="14">
        <v>44934</v>
      </c>
      <c r="L781" s="15">
        <v>0.96048611111111104</v>
      </c>
      <c r="M781" s="13">
        <v>572</v>
      </c>
      <c r="N781" s="13" t="s">
        <v>93</v>
      </c>
      <c r="O781" s="13" t="s">
        <v>82</v>
      </c>
      <c r="P781" s="13" t="s">
        <v>87</v>
      </c>
      <c r="Q781" s="13">
        <v>8</v>
      </c>
      <c r="R781" s="13">
        <v>19</v>
      </c>
      <c r="S781" s="13">
        <v>214</v>
      </c>
      <c r="T781" s="13" t="s">
        <v>84</v>
      </c>
      <c r="U781" s="13">
        <v>250</v>
      </c>
    </row>
    <row r="782" spans="10:21" x14ac:dyDescent="0.3">
      <c r="J782" s="13" t="s">
        <v>117</v>
      </c>
      <c r="K782" s="14">
        <v>44956</v>
      </c>
      <c r="L782" s="15">
        <v>0.75790509259259264</v>
      </c>
      <c r="M782" s="13">
        <v>570</v>
      </c>
      <c r="N782" s="13" t="s">
        <v>86</v>
      </c>
      <c r="O782" s="13" t="s">
        <v>82</v>
      </c>
      <c r="P782" s="13" t="s">
        <v>97</v>
      </c>
      <c r="Q782" s="13">
        <v>6</v>
      </c>
      <c r="R782" s="13">
        <v>16</v>
      </c>
      <c r="S782" s="13">
        <v>0</v>
      </c>
      <c r="T782" s="13" t="s">
        <v>95</v>
      </c>
      <c r="U782" s="13">
        <v>65</v>
      </c>
    </row>
    <row r="783" spans="10:21" x14ac:dyDescent="0.3">
      <c r="J783" s="13" t="s">
        <v>134</v>
      </c>
      <c r="K783" s="14">
        <v>44958</v>
      </c>
      <c r="L783" s="15">
        <v>0.83914351851851843</v>
      </c>
      <c r="M783" s="13">
        <v>569</v>
      </c>
      <c r="N783" s="13" t="s">
        <v>86</v>
      </c>
      <c r="O783" s="13" t="s">
        <v>82</v>
      </c>
      <c r="P783" s="13" t="s">
        <v>115</v>
      </c>
      <c r="Q783" s="13">
        <v>5</v>
      </c>
      <c r="R783" s="13">
        <v>19</v>
      </c>
      <c r="S783" s="13">
        <v>187</v>
      </c>
      <c r="T783" s="13" t="s">
        <v>103</v>
      </c>
      <c r="U783" s="13">
        <v>72</v>
      </c>
    </row>
    <row r="784" spans="10:21" x14ac:dyDescent="0.3">
      <c r="J784" s="13" t="s">
        <v>124</v>
      </c>
      <c r="K784" s="14">
        <v>44950</v>
      </c>
      <c r="L784" s="15">
        <v>0.97517361111111101</v>
      </c>
      <c r="M784" s="13">
        <v>569</v>
      </c>
      <c r="N784" s="13" t="s">
        <v>86</v>
      </c>
      <c r="O784" s="13" t="s">
        <v>82</v>
      </c>
      <c r="P784" s="13" t="s">
        <v>104</v>
      </c>
      <c r="Q784" s="13">
        <v>9</v>
      </c>
      <c r="R784" s="13">
        <v>39</v>
      </c>
      <c r="S784" s="13">
        <v>0</v>
      </c>
      <c r="T784" s="13" t="s">
        <v>84</v>
      </c>
      <c r="U784" s="13">
        <v>250</v>
      </c>
    </row>
    <row r="785" spans="10:21" x14ac:dyDescent="0.3">
      <c r="J785" s="13" t="s">
        <v>117</v>
      </c>
      <c r="K785" s="14">
        <v>44938</v>
      </c>
      <c r="L785" s="15">
        <v>0.73965277777777771</v>
      </c>
      <c r="M785" s="13">
        <v>568</v>
      </c>
      <c r="N785" s="13" t="s">
        <v>81</v>
      </c>
      <c r="O785" s="13" t="s">
        <v>101</v>
      </c>
      <c r="P785" s="13" t="s">
        <v>87</v>
      </c>
      <c r="Q785" s="13">
        <v>7</v>
      </c>
      <c r="R785" s="13">
        <v>49</v>
      </c>
      <c r="S785" s="13">
        <v>0</v>
      </c>
      <c r="T785" s="13" t="s">
        <v>103</v>
      </c>
      <c r="U785" s="13">
        <v>72</v>
      </c>
    </row>
    <row r="786" spans="10:21" x14ac:dyDescent="0.3">
      <c r="J786" s="13" t="s">
        <v>100</v>
      </c>
      <c r="K786" s="14">
        <v>44974</v>
      </c>
      <c r="L786" s="15">
        <v>0.59371527777777777</v>
      </c>
      <c r="M786" s="13">
        <v>568</v>
      </c>
      <c r="N786" s="13" t="s">
        <v>93</v>
      </c>
      <c r="O786" s="13" t="s">
        <v>82</v>
      </c>
      <c r="P786" s="13" t="s">
        <v>115</v>
      </c>
      <c r="Q786" s="13">
        <v>5</v>
      </c>
      <c r="R786" s="13">
        <v>6</v>
      </c>
      <c r="S786" s="13">
        <v>0</v>
      </c>
      <c r="T786" s="13" t="s">
        <v>84</v>
      </c>
      <c r="U786" s="13">
        <v>250</v>
      </c>
    </row>
    <row r="787" spans="10:21" x14ac:dyDescent="0.3">
      <c r="J787" s="13" t="s">
        <v>96</v>
      </c>
      <c r="K787" s="14">
        <v>44956</v>
      </c>
      <c r="L787" s="15">
        <v>0.54245370370370372</v>
      </c>
      <c r="M787" s="13">
        <v>568</v>
      </c>
      <c r="N787" s="13" t="s">
        <v>81</v>
      </c>
      <c r="O787" s="13" t="s">
        <v>82</v>
      </c>
      <c r="P787" s="13" t="s">
        <v>87</v>
      </c>
      <c r="Q787" s="13">
        <v>9</v>
      </c>
      <c r="R787" s="13">
        <v>45</v>
      </c>
      <c r="S787" s="13">
        <v>0</v>
      </c>
      <c r="T787" s="13" t="s">
        <v>91</v>
      </c>
      <c r="U787" s="13">
        <v>130</v>
      </c>
    </row>
    <row r="788" spans="10:21" x14ac:dyDescent="0.3">
      <c r="J788" s="13" t="s">
        <v>124</v>
      </c>
      <c r="K788" s="14">
        <v>44956</v>
      </c>
      <c r="L788" s="15">
        <v>0.79370370370370369</v>
      </c>
      <c r="M788" s="13">
        <v>568</v>
      </c>
      <c r="N788" s="13" t="s">
        <v>81</v>
      </c>
      <c r="O788" s="13" t="s">
        <v>82</v>
      </c>
      <c r="P788" s="13" t="s">
        <v>87</v>
      </c>
      <c r="Q788" s="13">
        <v>8</v>
      </c>
      <c r="R788" s="13">
        <v>39</v>
      </c>
      <c r="S788" s="13">
        <v>0</v>
      </c>
      <c r="T788" s="13" t="s">
        <v>103</v>
      </c>
      <c r="U788" s="13">
        <v>72</v>
      </c>
    </row>
    <row r="789" spans="10:21" x14ac:dyDescent="0.3">
      <c r="J789" s="13" t="s">
        <v>96</v>
      </c>
      <c r="K789" s="14">
        <v>44950</v>
      </c>
      <c r="L789" s="15">
        <v>0.7006134259259259</v>
      </c>
      <c r="M789" s="13">
        <v>568</v>
      </c>
      <c r="N789" s="13" t="s">
        <v>86</v>
      </c>
      <c r="O789" s="13" t="s">
        <v>82</v>
      </c>
      <c r="P789" s="13" t="s">
        <v>97</v>
      </c>
      <c r="Q789" s="13">
        <v>10</v>
      </c>
      <c r="R789" s="13">
        <v>64</v>
      </c>
      <c r="S789" s="13">
        <v>0</v>
      </c>
      <c r="T789" s="13" t="s">
        <v>103</v>
      </c>
      <c r="U789" s="13">
        <v>72</v>
      </c>
    </row>
    <row r="790" spans="10:21" x14ac:dyDescent="0.3">
      <c r="J790" s="13" t="s">
        <v>110</v>
      </c>
      <c r="K790" s="14">
        <v>44943</v>
      </c>
      <c r="L790" s="15">
        <v>0.53451388888888884</v>
      </c>
      <c r="M790" s="13">
        <v>567</v>
      </c>
      <c r="N790" s="13" t="s">
        <v>93</v>
      </c>
      <c r="O790" s="13" t="s">
        <v>82</v>
      </c>
      <c r="P790" s="13" t="s">
        <v>102</v>
      </c>
      <c r="Q790" s="13">
        <v>9</v>
      </c>
      <c r="R790" s="13">
        <v>23</v>
      </c>
      <c r="S790" s="13">
        <v>127</v>
      </c>
      <c r="T790" s="13" t="s">
        <v>91</v>
      </c>
      <c r="U790" s="13">
        <v>130</v>
      </c>
    </row>
    <row r="791" spans="10:21" x14ac:dyDescent="0.3">
      <c r="J791" s="13" t="s">
        <v>122</v>
      </c>
      <c r="K791" s="14">
        <v>44959</v>
      </c>
      <c r="L791" s="15">
        <v>0.63564814814814818</v>
      </c>
      <c r="M791" s="13">
        <v>566</v>
      </c>
      <c r="N791" s="13" t="s">
        <v>93</v>
      </c>
      <c r="O791" s="13" t="s">
        <v>82</v>
      </c>
      <c r="P791" s="13" t="s">
        <v>87</v>
      </c>
      <c r="Q791" s="13">
        <v>10</v>
      </c>
      <c r="R791" s="13">
        <v>3</v>
      </c>
      <c r="S791" s="13">
        <v>0</v>
      </c>
      <c r="T791" s="13" t="s">
        <v>88</v>
      </c>
      <c r="U791" s="13">
        <v>60</v>
      </c>
    </row>
    <row r="792" spans="10:21" x14ac:dyDescent="0.3">
      <c r="J792" s="13" t="s">
        <v>98</v>
      </c>
      <c r="K792" s="14">
        <v>44952</v>
      </c>
      <c r="L792" s="15">
        <v>0.98177083333333337</v>
      </c>
      <c r="M792" s="13">
        <v>566</v>
      </c>
      <c r="N792" s="13" t="s">
        <v>93</v>
      </c>
      <c r="O792" s="13" t="s">
        <v>82</v>
      </c>
      <c r="P792" s="13" t="s">
        <v>102</v>
      </c>
      <c r="Q792" s="13">
        <v>8</v>
      </c>
      <c r="R792" s="13">
        <v>42</v>
      </c>
      <c r="S792" s="13">
        <v>0</v>
      </c>
      <c r="T792" s="13" t="s">
        <v>91</v>
      </c>
      <c r="U792" s="13">
        <v>130</v>
      </c>
    </row>
    <row r="793" spans="10:21" x14ac:dyDescent="0.3">
      <c r="J793" s="13" t="s">
        <v>110</v>
      </c>
      <c r="K793" s="14">
        <v>44949</v>
      </c>
      <c r="L793" s="15">
        <v>0.51300925925925933</v>
      </c>
      <c r="M793" s="13">
        <v>566</v>
      </c>
      <c r="N793" s="13" t="s">
        <v>93</v>
      </c>
      <c r="O793" s="13" t="s">
        <v>82</v>
      </c>
      <c r="P793" s="13" t="s">
        <v>83</v>
      </c>
      <c r="Q793" s="13">
        <v>7</v>
      </c>
      <c r="R793" s="13">
        <v>61</v>
      </c>
      <c r="S793" s="13">
        <v>0</v>
      </c>
      <c r="T793" s="13" t="s">
        <v>103</v>
      </c>
      <c r="U793" s="13">
        <v>72</v>
      </c>
    </row>
    <row r="794" spans="10:21" x14ac:dyDescent="0.3">
      <c r="J794" s="13" t="s">
        <v>111</v>
      </c>
      <c r="K794" s="14">
        <v>44972</v>
      </c>
      <c r="L794" s="15">
        <v>0.75108796296296287</v>
      </c>
      <c r="M794" s="13">
        <v>565</v>
      </c>
      <c r="N794" s="13" t="s">
        <v>93</v>
      </c>
      <c r="O794" s="13" t="s">
        <v>82</v>
      </c>
      <c r="P794" s="13" t="s">
        <v>99</v>
      </c>
      <c r="Q794" s="13">
        <v>5</v>
      </c>
      <c r="R794" s="13">
        <v>58</v>
      </c>
      <c r="S794" s="13">
        <v>0</v>
      </c>
      <c r="T794" s="13" t="s">
        <v>95</v>
      </c>
      <c r="U794" s="13">
        <v>65</v>
      </c>
    </row>
    <row r="795" spans="10:21" x14ac:dyDescent="0.3">
      <c r="J795" s="13" t="s">
        <v>122</v>
      </c>
      <c r="K795" s="14">
        <v>44982</v>
      </c>
      <c r="L795" s="15">
        <v>0.96407407407407408</v>
      </c>
      <c r="M795" s="13">
        <v>564</v>
      </c>
      <c r="N795" s="13" t="s">
        <v>93</v>
      </c>
      <c r="O795" s="13" t="s">
        <v>101</v>
      </c>
      <c r="P795" s="13" t="s">
        <v>115</v>
      </c>
      <c r="Q795" s="13">
        <v>10</v>
      </c>
      <c r="R795" s="13">
        <v>30</v>
      </c>
      <c r="S795" s="13">
        <v>0</v>
      </c>
      <c r="T795" s="13" t="s">
        <v>84</v>
      </c>
      <c r="U795" s="13">
        <v>250</v>
      </c>
    </row>
    <row r="796" spans="10:21" x14ac:dyDescent="0.3">
      <c r="J796" s="13" t="s">
        <v>113</v>
      </c>
      <c r="K796" s="14">
        <v>44966</v>
      </c>
      <c r="L796" s="15">
        <v>0.68623842592592599</v>
      </c>
      <c r="M796" s="13">
        <v>563</v>
      </c>
      <c r="N796" s="13" t="s">
        <v>93</v>
      </c>
      <c r="O796" s="13" t="s">
        <v>82</v>
      </c>
      <c r="P796" s="13" t="s">
        <v>104</v>
      </c>
      <c r="Q796" s="13">
        <v>5</v>
      </c>
      <c r="R796" s="13">
        <v>44</v>
      </c>
      <c r="S796" s="13">
        <v>339</v>
      </c>
      <c r="T796" s="13" t="s">
        <v>103</v>
      </c>
      <c r="U796" s="13">
        <v>72</v>
      </c>
    </row>
    <row r="797" spans="10:21" x14ac:dyDescent="0.3">
      <c r="J797" s="13" t="s">
        <v>92</v>
      </c>
      <c r="K797" s="14">
        <v>44958</v>
      </c>
      <c r="L797" s="15">
        <v>0.77965277777777775</v>
      </c>
      <c r="M797" s="13">
        <v>563</v>
      </c>
      <c r="N797" s="13" t="s">
        <v>93</v>
      </c>
      <c r="O797" s="13" t="s">
        <v>82</v>
      </c>
      <c r="P797" s="13" t="s">
        <v>94</v>
      </c>
      <c r="Q797" s="13">
        <v>10</v>
      </c>
      <c r="R797" s="13">
        <v>39</v>
      </c>
      <c r="S797" s="13">
        <v>164</v>
      </c>
      <c r="T797" s="13" t="s">
        <v>91</v>
      </c>
      <c r="U797" s="13">
        <v>130</v>
      </c>
    </row>
    <row r="798" spans="10:21" x14ac:dyDescent="0.3">
      <c r="J798" s="13" t="s">
        <v>89</v>
      </c>
      <c r="K798" s="14">
        <v>44939</v>
      </c>
      <c r="L798" s="15">
        <v>0.58853009259259259</v>
      </c>
      <c r="M798" s="13">
        <v>563</v>
      </c>
      <c r="N798" s="13" t="s">
        <v>93</v>
      </c>
      <c r="O798" s="13" t="s">
        <v>82</v>
      </c>
      <c r="P798" s="13" t="s">
        <v>87</v>
      </c>
      <c r="Q798" s="13">
        <v>10</v>
      </c>
      <c r="R798" s="13">
        <v>4</v>
      </c>
      <c r="S798" s="13">
        <v>0</v>
      </c>
      <c r="T798" s="13" t="s">
        <v>112</v>
      </c>
      <c r="U798" s="13">
        <v>95</v>
      </c>
    </row>
    <row r="799" spans="10:21" x14ac:dyDescent="0.3">
      <c r="J799" s="13" t="s">
        <v>125</v>
      </c>
      <c r="K799" s="14">
        <v>44942</v>
      </c>
      <c r="L799" s="15">
        <v>0.83395833333333336</v>
      </c>
      <c r="M799" s="13">
        <v>562</v>
      </c>
      <c r="N799" s="13" t="s">
        <v>93</v>
      </c>
      <c r="O799" s="13" t="s">
        <v>82</v>
      </c>
      <c r="P799" s="13" t="s">
        <v>94</v>
      </c>
      <c r="Q799" s="13">
        <v>7</v>
      </c>
      <c r="R799" s="13">
        <v>60</v>
      </c>
      <c r="S799" s="13">
        <v>0</v>
      </c>
      <c r="T799" s="13" t="s">
        <v>88</v>
      </c>
      <c r="U799" s="13">
        <v>60</v>
      </c>
    </row>
    <row r="800" spans="10:21" x14ac:dyDescent="0.3">
      <c r="J800" s="13" t="s">
        <v>119</v>
      </c>
      <c r="K800" s="14">
        <v>44937</v>
      </c>
      <c r="L800" s="15">
        <v>0.51268518518518513</v>
      </c>
      <c r="M800" s="13">
        <v>562</v>
      </c>
      <c r="N800" s="13" t="s">
        <v>93</v>
      </c>
      <c r="O800" s="13" t="s">
        <v>82</v>
      </c>
      <c r="P800" s="13" t="s">
        <v>94</v>
      </c>
      <c r="Q800" s="13">
        <v>8</v>
      </c>
      <c r="R800" s="13">
        <v>45</v>
      </c>
      <c r="S800" s="13">
        <v>187</v>
      </c>
      <c r="T800" s="13" t="s">
        <v>84</v>
      </c>
      <c r="U800" s="13">
        <v>250</v>
      </c>
    </row>
    <row r="801" spans="10:21" x14ac:dyDescent="0.3">
      <c r="J801" s="13" t="s">
        <v>120</v>
      </c>
      <c r="K801" s="14">
        <v>44927</v>
      </c>
      <c r="L801" s="15">
        <v>0.71349537037037036</v>
      </c>
      <c r="M801" s="13">
        <v>562</v>
      </c>
      <c r="N801" s="13" t="s">
        <v>93</v>
      </c>
      <c r="O801" s="13" t="s">
        <v>82</v>
      </c>
      <c r="P801" s="13" t="s">
        <v>87</v>
      </c>
      <c r="Q801" s="13">
        <v>8</v>
      </c>
      <c r="R801" s="13">
        <v>49</v>
      </c>
      <c r="S801" s="13">
        <v>202</v>
      </c>
      <c r="T801" s="13" t="s">
        <v>95</v>
      </c>
      <c r="U801" s="13">
        <v>65</v>
      </c>
    </row>
    <row r="802" spans="10:21" x14ac:dyDescent="0.3">
      <c r="J802" s="13" t="s">
        <v>100</v>
      </c>
      <c r="K802" s="14">
        <v>44927</v>
      </c>
      <c r="L802" s="15">
        <v>0.60112268518518519</v>
      </c>
      <c r="M802" s="13">
        <v>561</v>
      </c>
      <c r="N802" s="13" t="s">
        <v>93</v>
      </c>
      <c r="O802" s="13" t="s">
        <v>82</v>
      </c>
      <c r="P802" s="13" t="s">
        <v>83</v>
      </c>
      <c r="Q802" s="13">
        <v>9</v>
      </c>
      <c r="R802" s="13">
        <v>36</v>
      </c>
      <c r="S802" s="13">
        <v>0</v>
      </c>
      <c r="T802" s="13" t="s">
        <v>91</v>
      </c>
      <c r="U802" s="13">
        <v>130</v>
      </c>
    </row>
    <row r="803" spans="10:21" x14ac:dyDescent="0.3">
      <c r="J803" s="13" t="s">
        <v>130</v>
      </c>
      <c r="K803" s="14">
        <v>44977</v>
      </c>
      <c r="L803" s="15">
        <v>0.92136574074074085</v>
      </c>
      <c r="M803" s="13">
        <v>560</v>
      </c>
      <c r="N803" s="13" t="s">
        <v>86</v>
      </c>
      <c r="O803" s="13" t="s">
        <v>82</v>
      </c>
      <c r="P803" s="13" t="s">
        <v>115</v>
      </c>
      <c r="Q803" s="13">
        <v>8</v>
      </c>
      <c r="R803" s="13">
        <v>62</v>
      </c>
      <c r="S803" s="13">
        <v>0</v>
      </c>
      <c r="T803" s="13" t="s">
        <v>91</v>
      </c>
      <c r="U803" s="13">
        <v>130</v>
      </c>
    </row>
    <row r="804" spans="10:21" x14ac:dyDescent="0.3">
      <c r="J804" s="13" t="s">
        <v>119</v>
      </c>
      <c r="K804" s="14">
        <v>44958</v>
      </c>
      <c r="L804" s="15">
        <v>0.97665509259259264</v>
      </c>
      <c r="M804" s="13">
        <v>560</v>
      </c>
      <c r="N804" s="13" t="s">
        <v>86</v>
      </c>
      <c r="O804" s="13" t="s">
        <v>82</v>
      </c>
      <c r="P804" s="13" t="s">
        <v>105</v>
      </c>
      <c r="Q804" s="13">
        <v>10</v>
      </c>
      <c r="R804" s="13">
        <v>25</v>
      </c>
      <c r="S804" s="13">
        <v>149</v>
      </c>
      <c r="T804" s="13" t="s">
        <v>84</v>
      </c>
      <c r="U804" s="13">
        <v>250</v>
      </c>
    </row>
    <row r="805" spans="10:21" x14ac:dyDescent="0.3">
      <c r="J805" s="13" t="s">
        <v>130</v>
      </c>
      <c r="K805" s="14">
        <v>44927</v>
      </c>
      <c r="L805" s="15">
        <v>0.89259259259259249</v>
      </c>
      <c r="M805" s="13">
        <v>560</v>
      </c>
      <c r="N805" s="13" t="s">
        <v>93</v>
      </c>
      <c r="O805" s="13" t="s">
        <v>82</v>
      </c>
      <c r="P805" s="13" t="s">
        <v>115</v>
      </c>
      <c r="Q805" s="13">
        <v>5</v>
      </c>
      <c r="R805" s="13">
        <v>14</v>
      </c>
      <c r="S805" s="13">
        <v>149</v>
      </c>
      <c r="T805" s="13" t="s">
        <v>95</v>
      </c>
      <c r="U805" s="13">
        <v>65</v>
      </c>
    </row>
    <row r="806" spans="10:21" x14ac:dyDescent="0.3">
      <c r="J806" s="13" t="s">
        <v>85</v>
      </c>
      <c r="K806" s="14">
        <v>44984</v>
      </c>
      <c r="L806" s="15">
        <v>0.6832407407407407</v>
      </c>
      <c r="M806" s="13">
        <v>559</v>
      </c>
      <c r="N806" s="13" t="s">
        <v>86</v>
      </c>
      <c r="O806" s="13" t="s">
        <v>82</v>
      </c>
      <c r="P806" s="13" t="s">
        <v>102</v>
      </c>
      <c r="Q806" s="13">
        <v>5</v>
      </c>
      <c r="R806" s="13">
        <v>8</v>
      </c>
      <c r="S806" s="13">
        <v>0</v>
      </c>
      <c r="T806" s="13" t="s">
        <v>91</v>
      </c>
      <c r="U806" s="13">
        <v>130</v>
      </c>
    </row>
    <row r="807" spans="10:21" x14ac:dyDescent="0.3">
      <c r="J807" s="13" t="s">
        <v>136</v>
      </c>
      <c r="K807" s="14">
        <v>44965</v>
      </c>
      <c r="L807" s="15">
        <v>0.63260416666666663</v>
      </c>
      <c r="M807" s="13">
        <v>559</v>
      </c>
      <c r="N807" s="13" t="s">
        <v>86</v>
      </c>
      <c r="O807" s="13" t="s">
        <v>82</v>
      </c>
      <c r="P807" s="13" t="s">
        <v>94</v>
      </c>
      <c r="Q807" s="13">
        <v>9</v>
      </c>
      <c r="R807" s="13">
        <v>7</v>
      </c>
      <c r="S807" s="13">
        <v>0</v>
      </c>
      <c r="T807" s="13" t="s">
        <v>84</v>
      </c>
      <c r="U807" s="13">
        <v>250</v>
      </c>
    </row>
    <row r="808" spans="10:21" x14ac:dyDescent="0.3">
      <c r="J808" s="13" t="s">
        <v>107</v>
      </c>
      <c r="K808" s="14">
        <v>44954</v>
      </c>
      <c r="L808" s="15">
        <v>0.79625000000000001</v>
      </c>
      <c r="M808" s="13">
        <v>559</v>
      </c>
      <c r="N808" s="13" t="s">
        <v>86</v>
      </c>
      <c r="O808" s="13" t="s">
        <v>82</v>
      </c>
      <c r="P808" s="13" t="s">
        <v>83</v>
      </c>
      <c r="Q808" s="13">
        <v>9</v>
      </c>
      <c r="R808" s="13">
        <v>8</v>
      </c>
      <c r="S808" s="13">
        <v>0</v>
      </c>
      <c r="T808" s="13" t="s">
        <v>95</v>
      </c>
      <c r="U808" s="13">
        <v>65</v>
      </c>
    </row>
    <row r="809" spans="10:21" x14ac:dyDescent="0.3">
      <c r="J809" s="13" t="s">
        <v>80</v>
      </c>
      <c r="K809" s="14">
        <v>44940</v>
      </c>
      <c r="L809" s="15">
        <v>0.76594907407407409</v>
      </c>
      <c r="M809" s="13">
        <v>559</v>
      </c>
      <c r="N809" s="13" t="s">
        <v>86</v>
      </c>
      <c r="O809" s="13" t="s">
        <v>82</v>
      </c>
      <c r="P809" s="13" t="s">
        <v>90</v>
      </c>
      <c r="Q809" s="13">
        <v>8</v>
      </c>
      <c r="R809" s="13">
        <v>9</v>
      </c>
      <c r="S809" s="13">
        <v>0</v>
      </c>
      <c r="T809" s="13" t="s">
        <v>95</v>
      </c>
      <c r="U809" s="13">
        <v>65</v>
      </c>
    </row>
    <row r="810" spans="10:21" x14ac:dyDescent="0.3">
      <c r="J810" s="13" t="s">
        <v>98</v>
      </c>
      <c r="K810" s="14">
        <v>44951</v>
      </c>
      <c r="L810" s="15">
        <v>0.98172453703703699</v>
      </c>
      <c r="M810" s="13">
        <v>558</v>
      </c>
      <c r="N810" s="13" t="s">
        <v>86</v>
      </c>
      <c r="O810" s="13" t="s">
        <v>82</v>
      </c>
      <c r="P810" s="13" t="s">
        <v>94</v>
      </c>
      <c r="Q810" s="13">
        <v>5</v>
      </c>
      <c r="R810" s="13">
        <v>28</v>
      </c>
      <c r="S810" s="13">
        <v>258</v>
      </c>
      <c r="T810" s="13" t="s">
        <v>84</v>
      </c>
      <c r="U810" s="13">
        <v>250</v>
      </c>
    </row>
    <row r="811" spans="10:21" x14ac:dyDescent="0.3">
      <c r="J811" s="13" t="s">
        <v>110</v>
      </c>
      <c r="K811" s="14">
        <v>44975</v>
      </c>
      <c r="L811" s="15">
        <v>0.53497685185185184</v>
      </c>
      <c r="M811" s="13">
        <v>557</v>
      </c>
      <c r="N811" s="13" t="s">
        <v>81</v>
      </c>
      <c r="O811" s="13" t="s">
        <v>82</v>
      </c>
      <c r="P811" s="13" t="s">
        <v>102</v>
      </c>
      <c r="Q811" s="13">
        <v>8</v>
      </c>
      <c r="R811" s="13">
        <v>44</v>
      </c>
      <c r="S811" s="13">
        <v>0</v>
      </c>
      <c r="T811" s="13" t="s">
        <v>84</v>
      </c>
      <c r="U811" s="13">
        <v>250</v>
      </c>
    </row>
    <row r="812" spans="10:21" x14ac:dyDescent="0.3">
      <c r="J812" s="13" t="s">
        <v>121</v>
      </c>
      <c r="K812" s="14">
        <v>44932</v>
      </c>
      <c r="L812" s="15">
        <v>0.93511574074074078</v>
      </c>
      <c r="M812" s="13">
        <v>557</v>
      </c>
      <c r="N812" s="13" t="s">
        <v>86</v>
      </c>
      <c r="O812" s="13" t="s">
        <v>82</v>
      </c>
      <c r="P812" s="13" t="s">
        <v>83</v>
      </c>
      <c r="Q812" s="13">
        <v>9</v>
      </c>
      <c r="R812" s="13">
        <v>57</v>
      </c>
      <c r="S812" s="13">
        <v>240</v>
      </c>
      <c r="T812" s="13" t="s">
        <v>103</v>
      </c>
      <c r="U812" s="13">
        <v>72</v>
      </c>
    </row>
    <row r="813" spans="10:21" x14ac:dyDescent="0.3">
      <c r="J813" s="13" t="s">
        <v>98</v>
      </c>
      <c r="K813" s="14">
        <v>44947</v>
      </c>
      <c r="L813" s="15">
        <v>0.64358796296296295</v>
      </c>
      <c r="M813" s="13">
        <v>556</v>
      </c>
      <c r="N813" s="13" t="s">
        <v>81</v>
      </c>
      <c r="O813" s="13" t="s">
        <v>82</v>
      </c>
      <c r="P813" s="13" t="s">
        <v>83</v>
      </c>
      <c r="Q813" s="13">
        <v>5</v>
      </c>
      <c r="R813" s="13">
        <v>35</v>
      </c>
      <c r="S813" s="13">
        <v>0</v>
      </c>
      <c r="T813" s="13" t="s">
        <v>103</v>
      </c>
      <c r="U813" s="13">
        <v>72</v>
      </c>
    </row>
    <row r="814" spans="10:21" x14ac:dyDescent="0.3">
      <c r="J814" s="13" t="s">
        <v>131</v>
      </c>
      <c r="K814" s="14">
        <v>44983</v>
      </c>
      <c r="L814" s="15">
        <v>0.87650462962962961</v>
      </c>
      <c r="M814" s="13">
        <v>555</v>
      </c>
      <c r="N814" s="13" t="s">
        <v>86</v>
      </c>
      <c r="O814" s="13" t="s">
        <v>82</v>
      </c>
      <c r="P814" s="13" t="s">
        <v>99</v>
      </c>
      <c r="Q814" s="13">
        <v>8</v>
      </c>
      <c r="R814" s="13">
        <v>50</v>
      </c>
      <c r="S814" s="13">
        <v>0</v>
      </c>
      <c r="T814" s="13" t="s">
        <v>84</v>
      </c>
      <c r="U814" s="13">
        <v>250</v>
      </c>
    </row>
    <row r="815" spans="10:21" x14ac:dyDescent="0.3">
      <c r="J815" s="13" t="s">
        <v>124</v>
      </c>
      <c r="K815" s="14">
        <v>44973</v>
      </c>
      <c r="L815" s="15">
        <v>0.79077546296296297</v>
      </c>
      <c r="M815" s="13">
        <v>555</v>
      </c>
      <c r="N815" s="13" t="s">
        <v>93</v>
      </c>
      <c r="O815" s="13" t="s">
        <v>82</v>
      </c>
      <c r="P815" s="13" t="s">
        <v>90</v>
      </c>
      <c r="Q815" s="13">
        <v>6</v>
      </c>
      <c r="R815" s="13">
        <v>62</v>
      </c>
      <c r="S815" s="13">
        <v>0</v>
      </c>
      <c r="T815" s="13" t="s">
        <v>84</v>
      </c>
      <c r="U815" s="13">
        <v>250</v>
      </c>
    </row>
    <row r="816" spans="10:21" x14ac:dyDescent="0.3">
      <c r="J816" s="13" t="s">
        <v>128</v>
      </c>
      <c r="K816" s="14">
        <v>44950</v>
      </c>
      <c r="L816" s="15">
        <v>0.70949074074074081</v>
      </c>
      <c r="M816" s="13">
        <v>555</v>
      </c>
      <c r="N816" s="13" t="s">
        <v>81</v>
      </c>
      <c r="O816" s="13" t="s">
        <v>82</v>
      </c>
      <c r="P816" s="13" t="s">
        <v>90</v>
      </c>
      <c r="Q816" s="13">
        <v>5</v>
      </c>
      <c r="R816" s="13">
        <v>57</v>
      </c>
      <c r="S816" s="13">
        <v>0</v>
      </c>
      <c r="T816" s="13" t="s">
        <v>103</v>
      </c>
      <c r="U816" s="13">
        <v>72</v>
      </c>
    </row>
    <row r="817" spans="10:21" x14ac:dyDescent="0.3">
      <c r="J817" s="13" t="s">
        <v>121</v>
      </c>
      <c r="K817" s="14">
        <v>44937</v>
      </c>
      <c r="L817" s="15">
        <v>0.95329861111111114</v>
      </c>
      <c r="M817" s="13">
        <v>555</v>
      </c>
      <c r="N817" s="13" t="s">
        <v>81</v>
      </c>
      <c r="O817" s="13" t="s">
        <v>82</v>
      </c>
      <c r="P817" s="13" t="s">
        <v>105</v>
      </c>
      <c r="Q817" s="13">
        <v>7</v>
      </c>
      <c r="R817" s="13">
        <v>37</v>
      </c>
      <c r="S817" s="13">
        <v>0</v>
      </c>
      <c r="T817" s="13" t="s">
        <v>95</v>
      </c>
      <c r="U817" s="13">
        <v>65</v>
      </c>
    </row>
    <row r="818" spans="10:21" x14ac:dyDescent="0.3">
      <c r="J818" s="13" t="s">
        <v>122</v>
      </c>
      <c r="K818" s="14">
        <v>44983</v>
      </c>
      <c r="L818" s="15">
        <v>0.75546296296296289</v>
      </c>
      <c r="M818" s="13">
        <v>554</v>
      </c>
      <c r="N818" s="13" t="s">
        <v>81</v>
      </c>
      <c r="O818" s="13" t="s">
        <v>101</v>
      </c>
      <c r="P818" s="13" t="s">
        <v>97</v>
      </c>
      <c r="Q818" s="13">
        <v>10</v>
      </c>
      <c r="R818" s="13">
        <v>65</v>
      </c>
      <c r="S818" s="13">
        <v>0</v>
      </c>
      <c r="T818" s="13" t="s">
        <v>84</v>
      </c>
      <c r="U818" s="13">
        <v>250</v>
      </c>
    </row>
    <row r="819" spans="10:21" x14ac:dyDescent="0.3">
      <c r="J819" s="13" t="s">
        <v>118</v>
      </c>
      <c r="K819" s="14">
        <v>44983</v>
      </c>
      <c r="L819" s="15">
        <v>0.83707175925925925</v>
      </c>
      <c r="M819" s="13">
        <v>554</v>
      </c>
      <c r="N819" s="13" t="s">
        <v>81</v>
      </c>
      <c r="O819" s="13" t="s">
        <v>82</v>
      </c>
      <c r="P819" s="13" t="s">
        <v>115</v>
      </c>
      <c r="Q819" s="13">
        <v>8</v>
      </c>
      <c r="R819" s="13">
        <v>55</v>
      </c>
      <c r="S819" s="13">
        <v>0</v>
      </c>
      <c r="T819" s="13" t="s">
        <v>95</v>
      </c>
      <c r="U819" s="13">
        <v>65</v>
      </c>
    </row>
    <row r="820" spans="10:21" x14ac:dyDescent="0.3">
      <c r="J820" s="13" t="s">
        <v>126</v>
      </c>
      <c r="K820" s="14">
        <v>44967</v>
      </c>
      <c r="L820" s="15">
        <v>0.60395833333333326</v>
      </c>
      <c r="M820" s="13">
        <v>554</v>
      </c>
      <c r="N820" s="13" t="s">
        <v>93</v>
      </c>
      <c r="O820" s="13" t="s">
        <v>82</v>
      </c>
      <c r="P820" s="13" t="s">
        <v>97</v>
      </c>
      <c r="Q820" s="13">
        <v>6</v>
      </c>
      <c r="R820" s="13">
        <v>3</v>
      </c>
      <c r="S820" s="13">
        <v>267</v>
      </c>
      <c r="T820" s="13" t="s">
        <v>91</v>
      </c>
      <c r="U820" s="13">
        <v>130</v>
      </c>
    </row>
    <row r="821" spans="10:21" x14ac:dyDescent="0.3">
      <c r="J821" s="13" t="s">
        <v>126</v>
      </c>
      <c r="K821" s="14">
        <v>44963</v>
      </c>
      <c r="L821" s="15">
        <v>0.84554398148148147</v>
      </c>
      <c r="M821" s="13">
        <v>554</v>
      </c>
      <c r="N821" s="13" t="s">
        <v>93</v>
      </c>
      <c r="O821" s="13" t="s">
        <v>82</v>
      </c>
      <c r="P821" s="13" t="s">
        <v>104</v>
      </c>
      <c r="Q821" s="13">
        <v>9</v>
      </c>
      <c r="R821" s="13">
        <v>22</v>
      </c>
      <c r="S821" s="13">
        <v>168</v>
      </c>
      <c r="T821" s="13" t="s">
        <v>91</v>
      </c>
      <c r="U821" s="13">
        <v>130</v>
      </c>
    </row>
    <row r="822" spans="10:21" x14ac:dyDescent="0.3">
      <c r="J822" s="13" t="s">
        <v>89</v>
      </c>
      <c r="K822" s="14">
        <v>44959</v>
      </c>
      <c r="L822" s="15">
        <v>0.81504629629629621</v>
      </c>
      <c r="M822" s="13">
        <v>554</v>
      </c>
      <c r="N822" s="13" t="s">
        <v>93</v>
      </c>
      <c r="O822" s="13" t="s">
        <v>82</v>
      </c>
      <c r="P822" s="13" t="s">
        <v>83</v>
      </c>
      <c r="Q822" s="13">
        <v>8</v>
      </c>
      <c r="R822" s="13">
        <v>27</v>
      </c>
      <c r="S822" s="13">
        <v>324</v>
      </c>
      <c r="T822" s="13" t="s">
        <v>91</v>
      </c>
      <c r="U822" s="13">
        <v>130</v>
      </c>
    </row>
    <row r="823" spans="10:21" x14ac:dyDescent="0.3">
      <c r="J823" s="13" t="s">
        <v>128</v>
      </c>
      <c r="K823" s="14">
        <v>44950</v>
      </c>
      <c r="L823" s="15">
        <v>0.70834490740740741</v>
      </c>
      <c r="M823" s="13">
        <v>553</v>
      </c>
      <c r="N823" s="13" t="s">
        <v>93</v>
      </c>
      <c r="O823" s="13" t="s">
        <v>101</v>
      </c>
      <c r="P823" s="13" t="s">
        <v>105</v>
      </c>
      <c r="Q823" s="13">
        <v>8</v>
      </c>
      <c r="R823" s="13">
        <v>18</v>
      </c>
      <c r="S823" s="13">
        <v>0</v>
      </c>
      <c r="T823" s="13" t="s">
        <v>95</v>
      </c>
      <c r="U823" s="13">
        <v>65</v>
      </c>
    </row>
    <row r="824" spans="10:21" x14ac:dyDescent="0.3">
      <c r="J824" s="13" t="s">
        <v>89</v>
      </c>
      <c r="K824" s="14">
        <v>44961</v>
      </c>
      <c r="L824" s="15">
        <v>0.74178240740740742</v>
      </c>
      <c r="M824" s="13">
        <v>552</v>
      </c>
      <c r="N824" s="13" t="s">
        <v>93</v>
      </c>
      <c r="O824" s="13" t="s">
        <v>101</v>
      </c>
      <c r="P824" s="13" t="s">
        <v>97</v>
      </c>
      <c r="Q824" s="13">
        <v>9</v>
      </c>
      <c r="R824" s="13">
        <v>38</v>
      </c>
      <c r="S824" s="13">
        <v>0</v>
      </c>
      <c r="T824" s="13" t="s">
        <v>84</v>
      </c>
      <c r="U824" s="13">
        <v>250</v>
      </c>
    </row>
    <row r="825" spans="10:21" x14ac:dyDescent="0.3">
      <c r="J825" s="13" t="s">
        <v>120</v>
      </c>
      <c r="K825" s="14">
        <v>44950</v>
      </c>
      <c r="L825" s="15">
        <v>0.50292824074074072</v>
      </c>
      <c r="M825" s="13">
        <v>552</v>
      </c>
      <c r="N825" s="13" t="s">
        <v>93</v>
      </c>
      <c r="O825" s="13" t="s">
        <v>101</v>
      </c>
      <c r="P825" s="13" t="s">
        <v>99</v>
      </c>
      <c r="Q825" s="13">
        <v>5</v>
      </c>
      <c r="R825" s="13">
        <v>25</v>
      </c>
      <c r="S825" s="13">
        <v>0</v>
      </c>
      <c r="T825" s="13" t="s">
        <v>84</v>
      </c>
      <c r="U825" s="13">
        <v>250</v>
      </c>
    </row>
    <row r="826" spans="10:21" x14ac:dyDescent="0.3">
      <c r="J826" s="13" t="s">
        <v>122</v>
      </c>
      <c r="K826" s="14">
        <v>44973</v>
      </c>
      <c r="L826" s="15">
        <v>0.95378472222222221</v>
      </c>
      <c r="M826" s="13">
        <v>552</v>
      </c>
      <c r="N826" s="13" t="s">
        <v>86</v>
      </c>
      <c r="O826" s="13" t="s">
        <v>82</v>
      </c>
      <c r="P826" s="13" t="s">
        <v>104</v>
      </c>
      <c r="Q826" s="13">
        <v>8</v>
      </c>
      <c r="R826" s="13">
        <v>29</v>
      </c>
      <c r="S826" s="13">
        <v>163</v>
      </c>
      <c r="T826" s="13" t="s">
        <v>84</v>
      </c>
      <c r="U826" s="13">
        <v>250</v>
      </c>
    </row>
    <row r="827" spans="10:21" x14ac:dyDescent="0.3">
      <c r="J827" s="13" t="s">
        <v>109</v>
      </c>
      <c r="K827" s="14">
        <v>44953</v>
      </c>
      <c r="L827" s="15">
        <v>0.95708333333333329</v>
      </c>
      <c r="M827" s="13">
        <v>552</v>
      </c>
      <c r="N827" s="13" t="s">
        <v>93</v>
      </c>
      <c r="O827" s="13" t="s">
        <v>82</v>
      </c>
      <c r="P827" s="13" t="s">
        <v>90</v>
      </c>
      <c r="Q827" s="13">
        <v>5</v>
      </c>
      <c r="R827" s="13">
        <v>25</v>
      </c>
      <c r="S827" s="13">
        <v>140</v>
      </c>
      <c r="T827" s="13" t="s">
        <v>84</v>
      </c>
      <c r="U827" s="13">
        <v>250</v>
      </c>
    </row>
    <row r="828" spans="10:21" x14ac:dyDescent="0.3">
      <c r="J828" s="13" t="s">
        <v>80</v>
      </c>
      <c r="K828" s="14">
        <v>44938</v>
      </c>
      <c r="L828" s="15">
        <v>0.98423611111111109</v>
      </c>
      <c r="M828" s="13">
        <v>552</v>
      </c>
      <c r="N828" s="13" t="s">
        <v>86</v>
      </c>
      <c r="O828" s="13" t="s">
        <v>82</v>
      </c>
      <c r="P828" s="13" t="s">
        <v>105</v>
      </c>
      <c r="Q828" s="13">
        <v>6</v>
      </c>
      <c r="R828" s="13">
        <v>46</v>
      </c>
      <c r="S828" s="13">
        <v>333</v>
      </c>
      <c r="T828" s="13" t="s">
        <v>91</v>
      </c>
      <c r="U828" s="13">
        <v>130</v>
      </c>
    </row>
    <row r="829" spans="10:21" x14ac:dyDescent="0.3">
      <c r="J829" s="13" t="s">
        <v>140</v>
      </c>
      <c r="K829" s="14">
        <v>44977</v>
      </c>
      <c r="L829" s="15">
        <v>0.90736111111111117</v>
      </c>
      <c r="M829" s="13">
        <v>551</v>
      </c>
      <c r="N829" s="13" t="s">
        <v>93</v>
      </c>
      <c r="O829" s="13" t="s">
        <v>82</v>
      </c>
      <c r="P829" s="13" t="s">
        <v>105</v>
      </c>
      <c r="Q829" s="13">
        <v>7</v>
      </c>
      <c r="R829" s="13">
        <v>15</v>
      </c>
      <c r="S829" s="13">
        <v>0</v>
      </c>
      <c r="T829" s="13" t="s">
        <v>84</v>
      </c>
      <c r="U829" s="13">
        <v>250</v>
      </c>
    </row>
    <row r="830" spans="10:21" x14ac:dyDescent="0.3">
      <c r="J830" s="13" t="s">
        <v>113</v>
      </c>
      <c r="K830" s="14">
        <v>44984</v>
      </c>
      <c r="L830" s="15">
        <v>0.90458333333333341</v>
      </c>
      <c r="M830" s="13">
        <v>550</v>
      </c>
      <c r="N830" s="13" t="s">
        <v>93</v>
      </c>
      <c r="O830" s="13" t="s">
        <v>82</v>
      </c>
      <c r="P830" s="13" t="s">
        <v>104</v>
      </c>
      <c r="Q830" s="13">
        <v>7</v>
      </c>
      <c r="R830" s="13">
        <v>56</v>
      </c>
      <c r="S830" s="13">
        <v>234</v>
      </c>
      <c r="T830" s="13" t="s">
        <v>88</v>
      </c>
      <c r="U830" s="13">
        <v>60</v>
      </c>
    </row>
    <row r="831" spans="10:21" x14ac:dyDescent="0.3">
      <c r="J831" s="13" t="s">
        <v>131</v>
      </c>
      <c r="K831" s="14">
        <v>44976</v>
      </c>
      <c r="L831" s="15">
        <v>0.8025810185185186</v>
      </c>
      <c r="M831" s="13">
        <v>550</v>
      </c>
      <c r="N831" s="13" t="s">
        <v>93</v>
      </c>
      <c r="O831" s="13" t="s">
        <v>82</v>
      </c>
      <c r="P831" s="13" t="s">
        <v>94</v>
      </c>
      <c r="Q831" s="13">
        <v>8</v>
      </c>
      <c r="R831" s="13">
        <v>1</v>
      </c>
      <c r="S831" s="13">
        <v>0</v>
      </c>
      <c r="T831" s="13" t="s">
        <v>84</v>
      </c>
      <c r="U831" s="13">
        <v>250</v>
      </c>
    </row>
    <row r="832" spans="10:21" x14ac:dyDescent="0.3">
      <c r="J832" s="13" t="s">
        <v>80</v>
      </c>
      <c r="K832" s="14">
        <v>44955</v>
      </c>
      <c r="L832" s="15">
        <v>0.83758101851851852</v>
      </c>
      <c r="M832" s="13">
        <v>550</v>
      </c>
      <c r="N832" s="13" t="s">
        <v>93</v>
      </c>
      <c r="O832" s="13" t="s">
        <v>82</v>
      </c>
      <c r="P832" s="13" t="s">
        <v>97</v>
      </c>
      <c r="Q832" s="13">
        <v>8</v>
      </c>
      <c r="R832" s="13">
        <v>12</v>
      </c>
      <c r="S832" s="13">
        <v>0</v>
      </c>
      <c r="T832" s="13" t="s">
        <v>103</v>
      </c>
      <c r="U832" s="13">
        <v>72</v>
      </c>
    </row>
    <row r="833" spans="10:21" x14ac:dyDescent="0.3">
      <c r="J833" s="13" t="s">
        <v>109</v>
      </c>
      <c r="K833" s="14">
        <v>44972</v>
      </c>
      <c r="L833" s="15">
        <v>0.92416666666666669</v>
      </c>
      <c r="M833" s="13">
        <v>549</v>
      </c>
      <c r="N833" s="13" t="s">
        <v>86</v>
      </c>
      <c r="O833" s="13" t="s">
        <v>82</v>
      </c>
      <c r="P833" s="13" t="s">
        <v>97</v>
      </c>
      <c r="Q833" s="13">
        <v>10</v>
      </c>
      <c r="R833" s="13">
        <v>4</v>
      </c>
      <c r="S833" s="13">
        <v>160</v>
      </c>
      <c r="T833" s="13" t="s">
        <v>103</v>
      </c>
      <c r="U833" s="13">
        <v>72</v>
      </c>
    </row>
    <row r="834" spans="10:21" x14ac:dyDescent="0.3">
      <c r="J834" s="13" t="s">
        <v>139</v>
      </c>
      <c r="K834" s="14">
        <v>44966</v>
      </c>
      <c r="L834" s="15">
        <v>0.97577546296296302</v>
      </c>
      <c r="M834" s="13">
        <v>549</v>
      </c>
      <c r="N834" s="13" t="s">
        <v>93</v>
      </c>
      <c r="O834" s="13" t="s">
        <v>82</v>
      </c>
      <c r="P834" s="13" t="s">
        <v>87</v>
      </c>
      <c r="Q834" s="13">
        <v>8</v>
      </c>
      <c r="R834" s="13">
        <v>31</v>
      </c>
      <c r="S834" s="13">
        <v>303</v>
      </c>
      <c r="T834" s="13" t="s">
        <v>103</v>
      </c>
      <c r="U834" s="13">
        <v>72</v>
      </c>
    </row>
    <row r="835" spans="10:21" x14ac:dyDescent="0.3">
      <c r="J835" s="13" t="s">
        <v>123</v>
      </c>
      <c r="K835" s="14">
        <v>44940</v>
      </c>
      <c r="L835" s="15">
        <v>0.91475694444444444</v>
      </c>
      <c r="M835" s="13">
        <v>548</v>
      </c>
      <c r="N835" s="13" t="s">
        <v>86</v>
      </c>
      <c r="O835" s="13" t="s">
        <v>82</v>
      </c>
      <c r="P835" s="13" t="s">
        <v>87</v>
      </c>
      <c r="Q835" s="13">
        <v>7</v>
      </c>
      <c r="R835" s="13">
        <v>24</v>
      </c>
      <c r="S835" s="13">
        <v>251</v>
      </c>
      <c r="T835" s="13" t="s">
        <v>103</v>
      </c>
      <c r="U835" s="13">
        <v>72</v>
      </c>
    </row>
    <row r="836" spans="10:21" x14ac:dyDescent="0.3">
      <c r="J836" s="13" t="s">
        <v>139</v>
      </c>
      <c r="K836" s="14">
        <v>44934</v>
      </c>
      <c r="L836" s="15">
        <v>0.54711805555555559</v>
      </c>
      <c r="M836" s="13">
        <v>548</v>
      </c>
      <c r="N836" s="13" t="s">
        <v>86</v>
      </c>
      <c r="O836" s="13" t="s">
        <v>82</v>
      </c>
      <c r="P836" s="13" t="s">
        <v>115</v>
      </c>
      <c r="Q836" s="13">
        <v>6</v>
      </c>
      <c r="R836" s="13">
        <v>20</v>
      </c>
      <c r="S836" s="13">
        <v>0</v>
      </c>
      <c r="T836" s="13" t="s">
        <v>84</v>
      </c>
      <c r="U836" s="13">
        <v>250</v>
      </c>
    </row>
    <row r="837" spans="10:21" x14ac:dyDescent="0.3">
      <c r="J837" s="13" t="s">
        <v>92</v>
      </c>
      <c r="K837" s="14">
        <v>44977</v>
      </c>
      <c r="L837" s="15">
        <v>0.96450231481481474</v>
      </c>
      <c r="M837" s="13">
        <v>547</v>
      </c>
      <c r="N837" s="13" t="s">
        <v>93</v>
      </c>
      <c r="O837" s="13" t="s">
        <v>82</v>
      </c>
      <c r="P837" s="13" t="s">
        <v>104</v>
      </c>
      <c r="Q837" s="13">
        <v>8</v>
      </c>
      <c r="R837" s="13">
        <v>25</v>
      </c>
      <c r="S837" s="13">
        <v>0</v>
      </c>
      <c r="T837" s="13" t="s">
        <v>91</v>
      </c>
      <c r="U837" s="13">
        <v>130</v>
      </c>
    </row>
    <row r="838" spans="10:21" x14ac:dyDescent="0.3">
      <c r="J838" s="13" t="s">
        <v>89</v>
      </c>
      <c r="K838" s="14">
        <v>44965</v>
      </c>
      <c r="L838" s="15">
        <v>0.47638888888888892</v>
      </c>
      <c r="M838" s="13">
        <v>547</v>
      </c>
      <c r="N838" s="13" t="s">
        <v>86</v>
      </c>
      <c r="O838" s="13" t="s">
        <v>82</v>
      </c>
      <c r="P838" s="13" t="s">
        <v>97</v>
      </c>
      <c r="Q838" s="13">
        <v>10</v>
      </c>
      <c r="R838" s="13">
        <v>6</v>
      </c>
      <c r="S838" s="13">
        <v>257</v>
      </c>
      <c r="T838" s="13" t="s">
        <v>95</v>
      </c>
      <c r="U838" s="13">
        <v>65</v>
      </c>
    </row>
    <row r="839" spans="10:21" x14ac:dyDescent="0.3">
      <c r="J839" s="13" t="s">
        <v>123</v>
      </c>
      <c r="K839" s="14">
        <v>44952</v>
      </c>
      <c r="L839" s="15">
        <v>0.77771990740740737</v>
      </c>
      <c r="M839" s="13">
        <v>547</v>
      </c>
      <c r="N839" s="13" t="s">
        <v>86</v>
      </c>
      <c r="O839" s="13" t="s">
        <v>82</v>
      </c>
      <c r="P839" s="13" t="s">
        <v>90</v>
      </c>
      <c r="Q839" s="13">
        <v>6</v>
      </c>
      <c r="R839" s="13">
        <v>40</v>
      </c>
      <c r="S839" s="13">
        <v>139</v>
      </c>
      <c r="T839" s="13" t="s">
        <v>84</v>
      </c>
      <c r="U839" s="13">
        <v>250</v>
      </c>
    </row>
    <row r="840" spans="10:21" x14ac:dyDescent="0.3">
      <c r="J840" s="13" t="s">
        <v>126</v>
      </c>
      <c r="K840" s="14">
        <v>44946</v>
      </c>
      <c r="L840" s="15">
        <v>0.56008101851851855</v>
      </c>
      <c r="M840" s="13">
        <v>547</v>
      </c>
      <c r="N840" s="13" t="s">
        <v>93</v>
      </c>
      <c r="O840" s="13" t="s">
        <v>82</v>
      </c>
      <c r="P840" s="13" t="s">
        <v>105</v>
      </c>
      <c r="Q840" s="13">
        <v>8</v>
      </c>
      <c r="R840" s="13">
        <v>23</v>
      </c>
      <c r="S840" s="13">
        <v>0</v>
      </c>
      <c r="T840" s="13" t="s">
        <v>95</v>
      </c>
      <c r="U840" s="13">
        <v>65</v>
      </c>
    </row>
    <row r="841" spans="10:21" x14ac:dyDescent="0.3">
      <c r="J841" s="13" t="s">
        <v>109</v>
      </c>
      <c r="K841" s="14">
        <v>44937</v>
      </c>
      <c r="L841" s="15">
        <v>0.89240740740740743</v>
      </c>
      <c r="M841" s="13">
        <v>547</v>
      </c>
      <c r="N841" s="13" t="s">
        <v>86</v>
      </c>
      <c r="O841" s="13" t="s">
        <v>82</v>
      </c>
      <c r="P841" s="13" t="s">
        <v>104</v>
      </c>
      <c r="Q841" s="13">
        <v>10</v>
      </c>
      <c r="R841" s="13">
        <v>13</v>
      </c>
      <c r="S841" s="13">
        <v>326</v>
      </c>
      <c r="T841" s="13" t="s">
        <v>103</v>
      </c>
      <c r="U841" s="13">
        <v>72</v>
      </c>
    </row>
    <row r="842" spans="10:21" x14ac:dyDescent="0.3">
      <c r="J842" s="13" t="s">
        <v>110</v>
      </c>
      <c r="K842" s="14">
        <v>44984</v>
      </c>
      <c r="L842" s="15">
        <v>0.57733796296296302</v>
      </c>
      <c r="M842" s="13">
        <v>546</v>
      </c>
      <c r="N842" s="13" t="s">
        <v>86</v>
      </c>
      <c r="O842" s="13" t="s">
        <v>82</v>
      </c>
      <c r="P842" s="13" t="s">
        <v>105</v>
      </c>
      <c r="Q842" s="13">
        <v>6</v>
      </c>
      <c r="R842" s="13">
        <v>60</v>
      </c>
      <c r="S842" s="13">
        <v>218</v>
      </c>
      <c r="T842" s="13" t="s">
        <v>95</v>
      </c>
      <c r="U842" s="13">
        <v>65</v>
      </c>
    </row>
    <row r="843" spans="10:21" x14ac:dyDescent="0.3">
      <c r="J843" s="13" t="s">
        <v>124</v>
      </c>
      <c r="K843" s="14">
        <v>44984</v>
      </c>
      <c r="L843" s="15">
        <v>0.96868055555555566</v>
      </c>
      <c r="M843" s="13">
        <v>546</v>
      </c>
      <c r="N843" s="13" t="s">
        <v>86</v>
      </c>
      <c r="O843" s="13" t="s">
        <v>82</v>
      </c>
      <c r="P843" s="13" t="s">
        <v>104</v>
      </c>
      <c r="Q843" s="13">
        <v>5</v>
      </c>
      <c r="R843" s="13">
        <v>11</v>
      </c>
      <c r="S843" s="13">
        <v>0</v>
      </c>
      <c r="T843" s="13" t="s">
        <v>84</v>
      </c>
      <c r="U843" s="13">
        <v>250</v>
      </c>
    </row>
    <row r="844" spans="10:21" x14ac:dyDescent="0.3">
      <c r="J844" s="13" t="s">
        <v>117</v>
      </c>
      <c r="K844" s="14">
        <v>44971</v>
      </c>
      <c r="L844" s="15">
        <v>0.90832175925925929</v>
      </c>
      <c r="M844" s="13">
        <v>545</v>
      </c>
      <c r="N844" s="13" t="s">
        <v>93</v>
      </c>
      <c r="O844" s="13" t="s">
        <v>82</v>
      </c>
      <c r="P844" s="13" t="s">
        <v>115</v>
      </c>
      <c r="Q844" s="13">
        <v>9</v>
      </c>
      <c r="R844" s="13">
        <v>12</v>
      </c>
      <c r="S844" s="13">
        <v>303</v>
      </c>
      <c r="T844" s="13" t="s">
        <v>95</v>
      </c>
      <c r="U844" s="13">
        <v>65</v>
      </c>
    </row>
    <row r="845" spans="10:21" x14ac:dyDescent="0.3">
      <c r="J845" s="13" t="s">
        <v>89</v>
      </c>
      <c r="K845" s="14">
        <v>44965</v>
      </c>
      <c r="L845" s="15">
        <v>0.573125</v>
      </c>
      <c r="M845" s="13">
        <v>545</v>
      </c>
      <c r="N845" s="13" t="s">
        <v>86</v>
      </c>
      <c r="O845" s="13" t="s">
        <v>82</v>
      </c>
      <c r="P845" s="13" t="s">
        <v>99</v>
      </c>
      <c r="Q845" s="13">
        <v>10</v>
      </c>
      <c r="R845" s="13">
        <v>11</v>
      </c>
      <c r="S845" s="13">
        <v>0</v>
      </c>
      <c r="T845" s="13" t="s">
        <v>103</v>
      </c>
      <c r="U845" s="13">
        <v>72</v>
      </c>
    </row>
    <row r="846" spans="10:21" x14ac:dyDescent="0.3">
      <c r="J846" s="13" t="s">
        <v>117</v>
      </c>
      <c r="K846" s="14">
        <v>44938</v>
      </c>
      <c r="L846" s="15">
        <v>0.56600694444444444</v>
      </c>
      <c r="M846" s="13">
        <v>545</v>
      </c>
      <c r="N846" s="13" t="s">
        <v>86</v>
      </c>
      <c r="O846" s="13" t="s">
        <v>82</v>
      </c>
      <c r="P846" s="13" t="s">
        <v>97</v>
      </c>
      <c r="Q846" s="13">
        <v>9</v>
      </c>
      <c r="R846" s="13">
        <v>27</v>
      </c>
      <c r="S846" s="13">
        <v>0</v>
      </c>
      <c r="T846" s="13" t="s">
        <v>91</v>
      </c>
      <c r="U846" s="13">
        <v>130</v>
      </c>
    </row>
    <row r="847" spans="10:21" x14ac:dyDescent="0.3">
      <c r="J847" s="13" t="s">
        <v>109</v>
      </c>
      <c r="K847" s="14">
        <v>44976</v>
      </c>
      <c r="L847" s="15">
        <v>0.8523263888888889</v>
      </c>
      <c r="M847" s="13">
        <v>544</v>
      </c>
      <c r="N847" s="13" t="s">
        <v>81</v>
      </c>
      <c r="O847" s="13" t="s">
        <v>82</v>
      </c>
      <c r="P847" s="13" t="s">
        <v>102</v>
      </c>
      <c r="Q847" s="13">
        <v>6</v>
      </c>
      <c r="R847" s="13">
        <v>65</v>
      </c>
      <c r="S847" s="13">
        <v>0</v>
      </c>
      <c r="T847" s="13" t="s">
        <v>95</v>
      </c>
      <c r="U847" s="13">
        <v>65</v>
      </c>
    </row>
    <row r="848" spans="10:21" x14ac:dyDescent="0.3">
      <c r="J848" s="13" t="s">
        <v>125</v>
      </c>
      <c r="K848" s="14">
        <v>44952</v>
      </c>
      <c r="L848" s="15">
        <v>0.69635416666666661</v>
      </c>
      <c r="M848" s="13">
        <v>544</v>
      </c>
      <c r="N848" s="13" t="s">
        <v>81</v>
      </c>
      <c r="O848" s="13" t="s">
        <v>82</v>
      </c>
      <c r="P848" s="13" t="s">
        <v>83</v>
      </c>
      <c r="Q848" s="13">
        <v>8</v>
      </c>
      <c r="R848" s="13">
        <v>21</v>
      </c>
      <c r="S848" s="13">
        <v>0</v>
      </c>
      <c r="T848" s="13" t="s">
        <v>95</v>
      </c>
      <c r="U848" s="13">
        <v>65</v>
      </c>
    </row>
    <row r="849" spans="10:21" x14ac:dyDescent="0.3">
      <c r="J849" s="13" t="s">
        <v>134</v>
      </c>
      <c r="K849" s="14">
        <v>44932</v>
      </c>
      <c r="L849" s="15">
        <v>0.76275462962962959</v>
      </c>
      <c r="M849" s="13">
        <v>543</v>
      </c>
      <c r="N849" s="13" t="s">
        <v>93</v>
      </c>
      <c r="O849" s="13" t="s">
        <v>101</v>
      </c>
      <c r="P849" s="13" t="s">
        <v>97</v>
      </c>
      <c r="Q849" s="13">
        <v>6</v>
      </c>
      <c r="R849" s="13">
        <v>44</v>
      </c>
      <c r="S849" s="13">
        <v>0</v>
      </c>
      <c r="T849" s="13" t="s">
        <v>91</v>
      </c>
      <c r="U849" s="13">
        <v>130</v>
      </c>
    </row>
    <row r="850" spans="10:21" x14ac:dyDescent="0.3">
      <c r="J850" s="13" t="s">
        <v>100</v>
      </c>
      <c r="K850" s="14">
        <v>44927</v>
      </c>
      <c r="L850" s="15">
        <v>0.77714120370370365</v>
      </c>
      <c r="M850" s="13">
        <v>543</v>
      </c>
      <c r="N850" s="13" t="s">
        <v>93</v>
      </c>
      <c r="O850" s="13" t="s">
        <v>101</v>
      </c>
      <c r="P850" s="13" t="s">
        <v>90</v>
      </c>
      <c r="Q850" s="13">
        <v>6</v>
      </c>
      <c r="R850" s="13">
        <v>33</v>
      </c>
      <c r="S850" s="13">
        <v>0</v>
      </c>
      <c r="T850" s="13" t="s">
        <v>112</v>
      </c>
      <c r="U850" s="13">
        <v>95</v>
      </c>
    </row>
    <row r="851" spans="10:21" x14ac:dyDescent="0.3">
      <c r="J851" s="13" t="s">
        <v>136</v>
      </c>
      <c r="K851" s="14">
        <v>44952</v>
      </c>
      <c r="L851" s="15">
        <v>0.81105324074074081</v>
      </c>
      <c r="M851" s="13">
        <v>543</v>
      </c>
      <c r="N851" s="13" t="s">
        <v>93</v>
      </c>
      <c r="O851" s="13" t="s">
        <v>82</v>
      </c>
      <c r="P851" s="13" t="s">
        <v>102</v>
      </c>
      <c r="Q851" s="13">
        <v>9</v>
      </c>
      <c r="R851" s="13">
        <v>44</v>
      </c>
      <c r="S851" s="13">
        <v>169</v>
      </c>
      <c r="T851" s="13" t="s">
        <v>103</v>
      </c>
      <c r="U851" s="13">
        <v>72</v>
      </c>
    </row>
    <row r="852" spans="10:21" x14ac:dyDescent="0.3">
      <c r="J852" s="13" t="s">
        <v>122</v>
      </c>
      <c r="K852" s="14">
        <v>44941</v>
      </c>
      <c r="L852" s="15">
        <v>0.80744212962962969</v>
      </c>
      <c r="M852" s="13">
        <v>543</v>
      </c>
      <c r="N852" s="13" t="s">
        <v>93</v>
      </c>
      <c r="O852" s="13" t="s">
        <v>82</v>
      </c>
      <c r="P852" s="13" t="s">
        <v>94</v>
      </c>
      <c r="Q852" s="13">
        <v>9</v>
      </c>
      <c r="R852" s="13">
        <v>4</v>
      </c>
      <c r="S852" s="13">
        <v>267</v>
      </c>
      <c r="T852" s="13" t="s">
        <v>84</v>
      </c>
      <c r="U852" s="13">
        <v>250</v>
      </c>
    </row>
    <row r="853" spans="10:21" x14ac:dyDescent="0.3">
      <c r="J853" s="13" t="s">
        <v>89</v>
      </c>
      <c r="K853" s="14">
        <v>44929</v>
      </c>
      <c r="L853" s="15">
        <v>0.66527777777777775</v>
      </c>
      <c r="M853" s="13">
        <v>543</v>
      </c>
      <c r="N853" s="13" t="s">
        <v>93</v>
      </c>
      <c r="O853" s="13" t="s">
        <v>82</v>
      </c>
      <c r="P853" s="13" t="s">
        <v>115</v>
      </c>
      <c r="Q853" s="13">
        <v>7</v>
      </c>
      <c r="R853" s="13">
        <v>43</v>
      </c>
      <c r="S853" s="13">
        <v>0</v>
      </c>
      <c r="T853" s="13" t="s">
        <v>88</v>
      </c>
      <c r="U853" s="13">
        <v>60</v>
      </c>
    </row>
    <row r="854" spans="10:21" x14ac:dyDescent="0.3">
      <c r="J854" s="13" t="s">
        <v>119</v>
      </c>
      <c r="K854" s="14">
        <v>44929</v>
      </c>
      <c r="L854" s="15">
        <v>0.90310185185185177</v>
      </c>
      <c r="M854" s="13">
        <v>542</v>
      </c>
      <c r="N854" s="13" t="s">
        <v>93</v>
      </c>
      <c r="O854" s="13" t="s">
        <v>82</v>
      </c>
      <c r="P854" s="13" t="s">
        <v>115</v>
      </c>
      <c r="Q854" s="13">
        <v>6</v>
      </c>
      <c r="R854" s="13">
        <v>17</v>
      </c>
      <c r="S854" s="13">
        <v>0</v>
      </c>
      <c r="T854" s="13" t="s">
        <v>91</v>
      </c>
      <c r="U854" s="13">
        <v>130</v>
      </c>
    </row>
    <row r="855" spans="10:21" x14ac:dyDescent="0.3">
      <c r="J855" s="13" t="s">
        <v>113</v>
      </c>
      <c r="K855" s="14">
        <v>44965</v>
      </c>
      <c r="L855" s="15">
        <v>0.58150462962962968</v>
      </c>
      <c r="M855" s="13">
        <v>541</v>
      </c>
      <c r="N855" s="13" t="s">
        <v>93</v>
      </c>
      <c r="O855" s="13" t="s">
        <v>82</v>
      </c>
      <c r="P855" s="13" t="s">
        <v>105</v>
      </c>
      <c r="Q855" s="13">
        <v>9</v>
      </c>
      <c r="R855" s="13">
        <v>40</v>
      </c>
      <c r="S855" s="13">
        <v>0</v>
      </c>
      <c r="T855" s="13" t="s">
        <v>91</v>
      </c>
      <c r="U855" s="13">
        <v>130</v>
      </c>
    </row>
    <row r="856" spans="10:21" x14ac:dyDescent="0.3">
      <c r="J856" s="13" t="s">
        <v>107</v>
      </c>
      <c r="K856" s="14">
        <v>44943</v>
      </c>
      <c r="L856" s="15">
        <v>0.97215277777777775</v>
      </c>
      <c r="M856" s="13">
        <v>541</v>
      </c>
      <c r="N856" s="13" t="s">
        <v>93</v>
      </c>
      <c r="O856" s="13" t="s">
        <v>82</v>
      </c>
      <c r="P856" s="13" t="s">
        <v>99</v>
      </c>
      <c r="Q856" s="13">
        <v>6</v>
      </c>
      <c r="R856" s="13">
        <v>38</v>
      </c>
      <c r="S856" s="13">
        <v>0</v>
      </c>
      <c r="T856" s="13" t="s">
        <v>112</v>
      </c>
      <c r="U856" s="13">
        <v>95</v>
      </c>
    </row>
    <row r="857" spans="10:21" x14ac:dyDescent="0.3">
      <c r="J857" s="13" t="s">
        <v>126</v>
      </c>
      <c r="K857" s="14">
        <v>44964</v>
      </c>
      <c r="L857" s="15">
        <v>0.56331018518518516</v>
      </c>
      <c r="M857" s="13">
        <v>540</v>
      </c>
      <c r="N857" s="13" t="s">
        <v>86</v>
      </c>
      <c r="O857" s="13" t="s">
        <v>82</v>
      </c>
      <c r="P857" s="13" t="s">
        <v>97</v>
      </c>
      <c r="Q857" s="13">
        <v>7</v>
      </c>
      <c r="R857" s="13">
        <v>28</v>
      </c>
      <c r="S857" s="13">
        <v>218</v>
      </c>
      <c r="T857" s="13" t="s">
        <v>103</v>
      </c>
      <c r="U857" s="13">
        <v>72</v>
      </c>
    </row>
    <row r="858" spans="10:21" x14ac:dyDescent="0.3">
      <c r="J858" s="13" t="s">
        <v>128</v>
      </c>
      <c r="K858" s="14">
        <v>44962</v>
      </c>
      <c r="L858" s="15">
        <v>0.9867824074074073</v>
      </c>
      <c r="M858" s="13">
        <v>540</v>
      </c>
      <c r="N858" s="13" t="s">
        <v>93</v>
      </c>
      <c r="O858" s="13" t="s">
        <v>82</v>
      </c>
      <c r="P858" s="13" t="s">
        <v>105</v>
      </c>
      <c r="Q858" s="13">
        <v>10</v>
      </c>
      <c r="R858" s="13">
        <v>44</v>
      </c>
      <c r="S858" s="13">
        <v>0</v>
      </c>
      <c r="T858" s="13" t="s">
        <v>103</v>
      </c>
      <c r="U858" s="13">
        <v>72</v>
      </c>
    </row>
    <row r="859" spans="10:21" x14ac:dyDescent="0.3">
      <c r="J859" s="13" t="s">
        <v>139</v>
      </c>
      <c r="K859" s="14">
        <v>44946</v>
      </c>
      <c r="L859" s="15">
        <v>0.77815972222222218</v>
      </c>
      <c r="M859" s="13">
        <v>540</v>
      </c>
      <c r="N859" s="13" t="s">
        <v>93</v>
      </c>
      <c r="O859" s="13" t="s">
        <v>82</v>
      </c>
      <c r="P859" s="13" t="s">
        <v>97</v>
      </c>
      <c r="Q859" s="13">
        <v>6</v>
      </c>
      <c r="R859" s="13">
        <v>38</v>
      </c>
      <c r="S859" s="13">
        <v>294</v>
      </c>
      <c r="T859" s="13" t="s">
        <v>91</v>
      </c>
      <c r="U859" s="13">
        <v>130</v>
      </c>
    </row>
    <row r="860" spans="10:21" x14ac:dyDescent="0.3">
      <c r="J860" s="13" t="s">
        <v>121</v>
      </c>
      <c r="K860" s="14">
        <v>44962</v>
      </c>
      <c r="L860" s="15">
        <v>0.98923611111111109</v>
      </c>
      <c r="M860" s="13">
        <v>539</v>
      </c>
      <c r="N860" s="13" t="s">
        <v>93</v>
      </c>
      <c r="O860" s="13" t="s">
        <v>82</v>
      </c>
      <c r="P860" s="13" t="s">
        <v>102</v>
      </c>
      <c r="Q860" s="13">
        <v>9</v>
      </c>
      <c r="R860" s="13">
        <v>39</v>
      </c>
      <c r="S860" s="13">
        <v>0</v>
      </c>
      <c r="T860" s="13" t="s">
        <v>84</v>
      </c>
      <c r="U860" s="13">
        <v>250</v>
      </c>
    </row>
    <row r="861" spans="10:21" x14ac:dyDescent="0.3">
      <c r="J861" s="13" t="s">
        <v>110</v>
      </c>
      <c r="K861" s="14">
        <v>44954</v>
      </c>
      <c r="L861" s="15">
        <v>0.75553240740740746</v>
      </c>
      <c r="M861" s="13">
        <v>539</v>
      </c>
      <c r="N861" s="13" t="s">
        <v>93</v>
      </c>
      <c r="O861" s="13" t="s">
        <v>82</v>
      </c>
      <c r="P861" s="13" t="s">
        <v>102</v>
      </c>
      <c r="Q861" s="13">
        <v>6</v>
      </c>
      <c r="R861" s="13">
        <v>48</v>
      </c>
      <c r="S861" s="13">
        <v>0</v>
      </c>
      <c r="T861" s="13" t="s">
        <v>103</v>
      </c>
      <c r="U861" s="13">
        <v>72</v>
      </c>
    </row>
    <row r="862" spans="10:21" x14ac:dyDescent="0.3">
      <c r="J862" s="13" t="s">
        <v>128</v>
      </c>
      <c r="K862" s="14">
        <v>44947</v>
      </c>
      <c r="L862" s="15">
        <v>0.74282407407407414</v>
      </c>
      <c r="M862" s="13">
        <v>539</v>
      </c>
      <c r="N862" s="13" t="s">
        <v>93</v>
      </c>
      <c r="O862" s="13" t="s">
        <v>82</v>
      </c>
      <c r="P862" s="13" t="s">
        <v>83</v>
      </c>
      <c r="Q862" s="13">
        <v>8</v>
      </c>
      <c r="R862" s="13">
        <v>33</v>
      </c>
      <c r="S862" s="13">
        <v>0</v>
      </c>
      <c r="T862" s="13" t="s">
        <v>91</v>
      </c>
      <c r="U862" s="13">
        <v>130</v>
      </c>
    </row>
    <row r="863" spans="10:21" x14ac:dyDescent="0.3">
      <c r="J863" s="13" t="s">
        <v>96</v>
      </c>
      <c r="K863" s="14">
        <v>44962</v>
      </c>
      <c r="L863" s="15">
        <v>0.71546296296296286</v>
      </c>
      <c r="M863" s="13">
        <v>537</v>
      </c>
      <c r="N863" s="13" t="s">
        <v>86</v>
      </c>
      <c r="O863" s="13" t="s">
        <v>82</v>
      </c>
      <c r="P863" s="13" t="s">
        <v>97</v>
      </c>
      <c r="Q863" s="13">
        <v>10</v>
      </c>
      <c r="R863" s="13">
        <v>13</v>
      </c>
      <c r="S863" s="13">
        <v>0</v>
      </c>
      <c r="T863" s="13" t="s">
        <v>88</v>
      </c>
      <c r="U863" s="13">
        <v>60</v>
      </c>
    </row>
    <row r="864" spans="10:21" x14ac:dyDescent="0.3">
      <c r="J864" s="13" t="s">
        <v>126</v>
      </c>
      <c r="K864" s="14">
        <v>44945</v>
      </c>
      <c r="L864" s="15">
        <v>0.67395833333333333</v>
      </c>
      <c r="M864" s="13">
        <v>536</v>
      </c>
      <c r="N864" s="13" t="s">
        <v>93</v>
      </c>
      <c r="O864" s="13" t="s">
        <v>101</v>
      </c>
      <c r="P864" s="13" t="s">
        <v>105</v>
      </c>
      <c r="Q864" s="13">
        <v>7</v>
      </c>
      <c r="R864" s="13">
        <v>61</v>
      </c>
      <c r="S864" s="13">
        <v>0</v>
      </c>
      <c r="T864" s="13" t="s">
        <v>84</v>
      </c>
      <c r="U864" s="13">
        <v>250</v>
      </c>
    </row>
    <row r="865" spans="10:21" x14ac:dyDescent="0.3">
      <c r="J865" s="13" t="s">
        <v>126</v>
      </c>
      <c r="K865" s="14">
        <v>44973</v>
      </c>
      <c r="L865" s="15">
        <v>0.89178240740740744</v>
      </c>
      <c r="M865" s="13">
        <v>536</v>
      </c>
      <c r="N865" s="13" t="s">
        <v>93</v>
      </c>
      <c r="O865" s="13" t="s">
        <v>82</v>
      </c>
      <c r="P865" s="13" t="s">
        <v>105</v>
      </c>
      <c r="Q865" s="13">
        <v>5</v>
      </c>
      <c r="R865" s="13">
        <v>34</v>
      </c>
      <c r="S865" s="13">
        <v>302</v>
      </c>
      <c r="T865" s="13" t="s">
        <v>103</v>
      </c>
      <c r="U865" s="13">
        <v>72</v>
      </c>
    </row>
    <row r="866" spans="10:21" x14ac:dyDescent="0.3">
      <c r="J866" s="13" t="s">
        <v>126</v>
      </c>
      <c r="K866" s="14">
        <v>44958</v>
      </c>
      <c r="L866" s="15">
        <v>0.83277777777777784</v>
      </c>
      <c r="M866" s="13">
        <v>536</v>
      </c>
      <c r="N866" s="13" t="s">
        <v>86</v>
      </c>
      <c r="O866" s="13" t="s">
        <v>82</v>
      </c>
      <c r="P866" s="13" t="s">
        <v>83</v>
      </c>
      <c r="Q866" s="13">
        <v>10</v>
      </c>
      <c r="R866" s="13">
        <v>47</v>
      </c>
      <c r="S866" s="13">
        <v>0</v>
      </c>
      <c r="T866" s="13" t="s">
        <v>95</v>
      </c>
      <c r="U866" s="13">
        <v>65</v>
      </c>
    </row>
    <row r="867" spans="10:21" x14ac:dyDescent="0.3">
      <c r="J867" s="13" t="s">
        <v>124</v>
      </c>
      <c r="K867" s="14">
        <v>44946</v>
      </c>
      <c r="L867" s="15">
        <v>0.98031250000000003</v>
      </c>
      <c r="M867" s="13">
        <v>536</v>
      </c>
      <c r="N867" s="13" t="s">
        <v>86</v>
      </c>
      <c r="O867" s="13" t="s">
        <v>82</v>
      </c>
      <c r="P867" s="13" t="s">
        <v>90</v>
      </c>
      <c r="Q867" s="13">
        <v>7</v>
      </c>
      <c r="R867" s="13">
        <v>22</v>
      </c>
      <c r="S867" s="13">
        <v>0</v>
      </c>
      <c r="T867" s="13" t="s">
        <v>84</v>
      </c>
      <c r="U867" s="13">
        <v>250</v>
      </c>
    </row>
    <row r="868" spans="10:21" x14ac:dyDescent="0.3">
      <c r="J868" s="13" t="s">
        <v>96</v>
      </c>
      <c r="K868" s="14">
        <v>44950</v>
      </c>
      <c r="L868" s="15">
        <v>0.5370949074074074</v>
      </c>
      <c r="M868" s="13">
        <v>535</v>
      </c>
      <c r="N868" s="13" t="s">
        <v>93</v>
      </c>
      <c r="O868" s="13" t="s">
        <v>82</v>
      </c>
      <c r="P868" s="13" t="s">
        <v>115</v>
      </c>
      <c r="Q868" s="13">
        <v>7</v>
      </c>
      <c r="R868" s="13">
        <v>36</v>
      </c>
      <c r="S868" s="13">
        <v>0</v>
      </c>
      <c r="T868" s="13" t="s">
        <v>103</v>
      </c>
      <c r="U868" s="13">
        <v>72</v>
      </c>
    </row>
    <row r="869" spans="10:21" x14ac:dyDescent="0.3">
      <c r="J869" s="13" t="s">
        <v>117</v>
      </c>
      <c r="K869" s="14">
        <v>44980</v>
      </c>
      <c r="L869" s="15">
        <v>0.79032407407407401</v>
      </c>
      <c r="M869" s="13">
        <v>534</v>
      </c>
      <c r="N869" s="13" t="s">
        <v>93</v>
      </c>
      <c r="O869" s="13" t="s">
        <v>82</v>
      </c>
      <c r="P869" s="13" t="s">
        <v>83</v>
      </c>
      <c r="Q869" s="13">
        <v>7</v>
      </c>
      <c r="R869" s="13">
        <v>53</v>
      </c>
      <c r="S869" s="13">
        <v>126</v>
      </c>
      <c r="T869" s="13" t="s">
        <v>112</v>
      </c>
      <c r="U869" s="13">
        <v>95</v>
      </c>
    </row>
    <row r="870" spans="10:21" x14ac:dyDescent="0.3">
      <c r="J870" s="13" t="s">
        <v>128</v>
      </c>
      <c r="K870" s="14">
        <v>44976</v>
      </c>
      <c r="L870" s="15">
        <v>0.69143518518518521</v>
      </c>
      <c r="M870" s="13">
        <v>534</v>
      </c>
      <c r="N870" s="13" t="s">
        <v>86</v>
      </c>
      <c r="O870" s="13" t="s">
        <v>82</v>
      </c>
      <c r="P870" s="13" t="s">
        <v>105</v>
      </c>
      <c r="Q870" s="13">
        <v>10</v>
      </c>
      <c r="R870" s="13">
        <v>35</v>
      </c>
      <c r="S870" s="13">
        <v>254</v>
      </c>
      <c r="T870" s="13" t="s">
        <v>103</v>
      </c>
      <c r="U870" s="13">
        <v>72</v>
      </c>
    </row>
    <row r="871" spans="10:21" x14ac:dyDescent="0.3">
      <c r="J871" s="13" t="s">
        <v>114</v>
      </c>
      <c r="K871" s="14">
        <v>44929</v>
      </c>
      <c r="L871" s="15">
        <v>0.96645833333333331</v>
      </c>
      <c r="M871" s="13">
        <v>534</v>
      </c>
      <c r="N871" s="13" t="s">
        <v>86</v>
      </c>
      <c r="O871" s="13" t="s">
        <v>82</v>
      </c>
      <c r="P871" s="13" t="s">
        <v>87</v>
      </c>
      <c r="Q871" s="13">
        <v>7</v>
      </c>
      <c r="R871" s="13">
        <v>14</v>
      </c>
      <c r="S871" s="13">
        <v>284</v>
      </c>
      <c r="T871" s="13" t="s">
        <v>84</v>
      </c>
      <c r="U871" s="13">
        <v>250</v>
      </c>
    </row>
    <row r="872" spans="10:21" x14ac:dyDescent="0.3">
      <c r="J872" s="13" t="s">
        <v>111</v>
      </c>
      <c r="K872" s="14">
        <v>44976</v>
      </c>
      <c r="L872" s="15">
        <v>0.48305555555555557</v>
      </c>
      <c r="M872" s="13">
        <v>533</v>
      </c>
      <c r="N872" s="13" t="s">
        <v>86</v>
      </c>
      <c r="O872" s="13" t="s">
        <v>82</v>
      </c>
      <c r="P872" s="13" t="s">
        <v>97</v>
      </c>
      <c r="Q872" s="13">
        <v>10</v>
      </c>
      <c r="R872" s="13">
        <v>53</v>
      </c>
      <c r="S872" s="13">
        <v>0</v>
      </c>
      <c r="T872" s="13" t="s">
        <v>91</v>
      </c>
      <c r="U872" s="13">
        <v>130</v>
      </c>
    </row>
    <row r="873" spans="10:21" x14ac:dyDescent="0.3">
      <c r="J873" s="13" t="s">
        <v>118</v>
      </c>
      <c r="K873" s="14">
        <v>44962</v>
      </c>
      <c r="L873" s="15">
        <v>0.87561342592592595</v>
      </c>
      <c r="M873" s="13">
        <v>533</v>
      </c>
      <c r="N873" s="13" t="s">
        <v>81</v>
      </c>
      <c r="O873" s="13" t="s">
        <v>82</v>
      </c>
      <c r="P873" s="13" t="s">
        <v>99</v>
      </c>
      <c r="Q873" s="13">
        <v>7</v>
      </c>
      <c r="R873" s="13">
        <v>33</v>
      </c>
      <c r="S873" s="13">
        <v>0</v>
      </c>
      <c r="T873" s="13" t="s">
        <v>84</v>
      </c>
      <c r="U873" s="13">
        <v>250</v>
      </c>
    </row>
    <row r="874" spans="10:21" x14ac:dyDescent="0.3">
      <c r="J874" s="13" t="s">
        <v>119</v>
      </c>
      <c r="K874" s="14">
        <v>44947</v>
      </c>
      <c r="L874" s="15">
        <v>0.48693287037037036</v>
      </c>
      <c r="M874" s="13">
        <v>533</v>
      </c>
      <c r="N874" s="13" t="s">
        <v>86</v>
      </c>
      <c r="O874" s="13" t="s">
        <v>82</v>
      </c>
      <c r="P874" s="13" t="s">
        <v>90</v>
      </c>
      <c r="Q874" s="13">
        <v>10</v>
      </c>
      <c r="R874" s="13">
        <v>47</v>
      </c>
      <c r="S874" s="13">
        <v>286</v>
      </c>
      <c r="T874" s="13" t="s">
        <v>84</v>
      </c>
      <c r="U874" s="13">
        <v>250</v>
      </c>
    </row>
    <row r="875" spans="10:21" x14ac:dyDescent="0.3">
      <c r="J875" s="13" t="s">
        <v>116</v>
      </c>
      <c r="K875" s="14">
        <v>44962</v>
      </c>
      <c r="L875" s="15">
        <v>0.68978009259259254</v>
      </c>
      <c r="M875" s="13">
        <v>532</v>
      </c>
      <c r="N875" s="13" t="s">
        <v>93</v>
      </c>
      <c r="O875" s="13" t="s">
        <v>82</v>
      </c>
      <c r="P875" s="13" t="s">
        <v>97</v>
      </c>
      <c r="Q875" s="13">
        <v>9</v>
      </c>
      <c r="R875" s="13">
        <v>64</v>
      </c>
      <c r="S875" s="13">
        <v>147</v>
      </c>
      <c r="T875" s="13" t="s">
        <v>95</v>
      </c>
      <c r="U875" s="13">
        <v>65</v>
      </c>
    </row>
    <row r="876" spans="10:21" x14ac:dyDescent="0.3">
      <c r="J876" s="13" t="s">
        <v>80</v>
      </c>
      <c r="K876" s="14">
        <v>44976</v>
      </c>
      <c r="L876" s="15">
        <v>0.84166666666666667</v>
      </c>
      <c r="M876" s="13">
        <v>531</v>
      </c>
      <c r="N876" s="13" t="s">
        <v>93</v>
      </c>
      <c r="O876" s="13" t="s">
        <v>82</v>
      </c>
      <c r="P876" s="13" t="s">
        <v>83</v>
      </c>
      <c r="Q876" s="13">
        <v>9</v>
      </c>
      <c r="R876" s="13">
        <v>5</v>
      </c>
      <c r="S876" s="13">
        <v>330</v>
      </c>
      <c r="T876" s="13" t="s">
        <v>84</v>
      </c>
      <c r="U876" s="13">
        <v>250</v>
      </c>
    </row>
    <row r="877" spans="10:21" x14ac:dyDescent="0.3">
      <c r="J877" s="13" t="s">
        <v>96</v>
      </c>
      <c r="K877" s="14">
        <v>44945</v>
      </c>
      <c r="L877" s="15">
        <v>0.77471064814814816</v>
      </c>
      <c r="M877" s="13">
        <v>531</v>
      </c>
      <c r="N877" s="13" t="s">
        <v>86</v>
      </c>
      <c r="O877" s="13" t="s">
        <v>82</v>
      </c>
      <c r="P877" s="13" t="s">
        <v>87</v>
      </c>
      <c r="Q877" s="13">
        <v>5</v>
      </c>
      <c r="R877" s="13">
        <v>20</v>
      </c>
      <c r="S877" s="13">
        <v>0</v>
      </c>
      <c r="T877" s="13" t="s">
        <v>103</v>
      </c>
      <c r="U877" s="13">
        <v>72</v>
      </c>
    </row>
    <row r="878" spans="10:21" x14ac:dyDescent="0.3">
      <c r="J878" s="13" t="s">
        <v>123</v>
      </c>
      <c r="K878" s="14">
        <v>44981</v>
      </c>
      <c r="L878" s="15">
        <v>0.73393518518518519</v>
      </c>
      <c r="M878" s="13">
        <v>594</v>
      </c>
      <c r="N878" s="13" t="s">
        <v>86</v>
      </c>
      <c r="O878" s="13" t="s">
        <v>82</v>
      </c>
      <c r="P878" s="13" t="s">
        <v>94</v>
      </c>
      <c r="Q878" s="13">
        <v>5</v>
      </c>
      <c r="R878" s="13">
        <v>30</v>
      </c>
      <c r="S878" s="13">
        <v>137</v>
      </c>
      <c r="T878" s="13" t="s">
        <v>91</v>
      </c>
      <c r="U878" s="13">
        <v>130</v>
      </c>
    </row>
    <row r="879" spans="10:21" x14ac:dyDescent="0.3">
      <c r="J879" s="13" t="s">
        <v>120</v>
      </c>
      <c r="K879" s="14">
        <v>44963</v>
      </c>
      <c r="L879" s="15">
        <v>0.86833333333333329</v>
      </c>
      <c r="M879" s="13">
        <v>530</v>
      </c>
      <c r="N879" s="13" t="s">
        <v>86</v>
      </c>
      <c r="O879" s="13" t="s">
        <v>82</v>
      </c>
      <c r="P879" s="13" t="s">
        <v>105</v>
      </c>
      <c r="Q879" s="13">
        <v>8</v>
      </c>
      <c r="R879" s="13">
        <v>56</v>
      </c>
      <c r="S879" s="13">
        <v>0</v>
      </c>
      <c r="T879" s="13" t="s">
        <v>95</v>
      </c>
      <c r="U879" s="13">
        <v>65</v>
      </c>
    </row>
    <row r="880" spans="10:21" x14ac:dyDescent="0.3">
      <c r="J880" s="13" t="s">
        <v>96</v>
      </c>
      <c r="K880" s="14">
        <v>44942</v>
      </c>
      <c r="L880" s="15">
        <v>0.93163194444444442</v>
      </c>
      <c r="M880" s="13">
        <v>530</v>
      </c>
      <c r="N880" s="13" t="s">
        <v>93</v>
      </c>
      <c r="O880" s="13" t="s">
        <v>82</v>
      </c>
      <c r="P880" s="13" t="s">
        <v>104</v>
      </c>
      <c r="Q880" s="13">
        <v>6</v>
      </c>
      <c r="R880" s="13">
        <v>33</v>
      </c>
      <c r="S880" s="13">
        <v>318</v>
      </c>
      <c r="T880" s="13" t="s">
        <v>91</v>
      </c>
      <c r="U880" s="13">
        <v>130</v>
      </c>
    </row>
    <row r="881" spans="10:21" x14ac:dyDescent="0.3">
      <c r="J881" s="13" t="s">
        <v>132</v>
      </c>
      <c r="K881" s="14">
        <v>44929</v>
      </c>
      <c r="L881" s="15">
        <v>0.90136574074074083</v>
      </c>
      <c r="M881" s="13">
        <v>530</v>
      </c>
      <c r="N881" s="13" t="s">
        <v>93</v>
      </c>
      <c r="O881" s="13" t="s">
        <v>82</v>
      </c>
      <c r="P881" s="13" t="s">
        <v>90</v>
      </c>
      <c r="Q881" s="13">
        <v>6</v>
      </c>
      <c r="R881" s="13">
        <v>58</v>
      </c>
      <c r="S881" s="13">
        <v>0</v>
      </c>
      <c r="T881" s="13" t="s">
        <v>95</v>
      </c>
      <c r="U881" s="13">
        <v>65</v>
      </c>
    </row>
    <row r="882" spans="10:21" x14ac:dyDescent="0.3">
      <c r="J882" s="13" t="s">
        <v>89</v>
      </c>
      <c r="K882" s="14">
        <v>44971</v>
      </c>
      <c r="L882" s="15">
        <v>0.94127314814814811</v>
      </c>
      <c r="M882" s="13">
        <v>529</v>
      </c>
      <c r="N882" s="13" t="s">
        <v>93</v>
      </c>
      <c r="O882" s="13" t="s">
        <v>82</v>
      </c>
      <c r="P882" s="13" t="s">
        <v>115</v>
      </c>
      <c r="Q882" s="13">
        <v>10</v>
      </c>
      <c r="R882" s="13">
        <v>4</v>
      </c>
      <c r="S882" s="13">
        <v>271</v>
      </c>
      <c r="T882" s="13" t="s">
        <v>91</v>
      </c>
      <c r="U882" s="13">
        <v>130</v>
      </c>
    </row>
    <row r="883" spans="10:21" x14ac:dyDescent="0.3">
      <c r="J883" s="13" t="s">
        <v>80</v>
      </c>
      <c r="K883" s="14">
        <v>44952</v>
      </c>
      <c r="L883" s="15">
        <v>0.64847222222222223</v>
      </c>
      <c r="M883" s="13">
        <v>529</v>
      </c>
      <c r="N883" s="13" t="s">
        <v>93</v>
      </c>
      <c r="O883" s="13" t="s">
        <v>82</v>
      </c>
      <c r="P883" s="13" t="s">
        <v>104</v>
      </c>
      <c r="Q883" s="13">
        <v>5</v>
      </c>
      <c r="R883" s="13">
        <v>36</v>
      </c>
      <c r="S883" s="13">
        <v>188</v>
      </c>
      <c r="T883" s="13" t="s">
        <v>91</v>
      </c>
      <c r="U883" s="13">
        <v>130</v>
      </c>
    </row>
    <row r="884" spans="10:21" x14ac:dyDescent="0.3">
      <c r="J884" s="13" t="s">
        <v>80</v>
      </c>
      <c r="K884" s="14">
        <v>44975</v>
      </c>
      <c r="L884" s="15">
        <v>0.87188657407407411</v>
      </c>
      <c r="M884" s="13">
        <v>528</v>
      </c>
      <c r="N884" s="13" t="s">
        <v>86</v>
      </c>
      <c r="O884" s="13" t="s">
        <v>82</v>
      </c>
      <c r="P884" s="13" t="s">
        <v>99</v>
      </c>
      <c r="Q884" s="13">
        <v>8</v>
      </c>
      <c r="R884" s="13">
        <v>17</v>
      </c>
      <c r="S884" s="13">
        <v>0</v>
      </c>
      <c r="T884" s="13" t="s">
        <v>112</v>
      </c>
      <c r="U884" s="13">
        <v>95</v>
      </c>
    </row>
    <row r="885" spans="10:21" x14ac:dyDescent="0.3">
      <c r="J885" s="13" t="s">
        <v>119</v>
      </c>
      <c r="K885" s="14">
        <v>44982</v>
      </c>
      <c r="L885" s="15">
        <v>0.69339120370370377</v>
      </c>
      <c r="M885" s="13">
        <v>527</v>
      </c>
      <c r="N885" s="13" t="s">
        <v>93</v>
      </c>
      <c r="O885" s="13" t="s">
        <v>82</v>
      </c>
      <c r="P885" s="13" t="s">
        <v>94</v>
      </c>
      <c r="Q885" s="13">
        <v>6</v>
      </c>
      <c r="R885" s="13">
        <v>28</v>
      </c>
      <c r="S885" s="13">
        <v>0</v>
      </c>
      <c r="T885" s="13" t="s">
        <v>95</v>
      </c>
      <c r="U885" s="13">
        <v>65</v>
      </c>
    </row>
    <row r="886" spans="10:21" x14ac:dyDescent="0.3">
      <c r="J886" s="13" t="s">
        <v>110</v>
      </c>
      <c r="K886" s="14">
        <v>44980</v>
      </c>
      <c r="L886" s="15">
        <v>0.80652777777777773</v>
      </c>
      <c r="M886" s="13">
        <v>526</v>
      </c>
      <c r="N886" s="13" t="s">
        <v>86</v>
      </c>
      <c r="O886" s="13" t="s">
        <v>82</v>
      </c>
      <c r="P886" s="13" t="s">
        <v>105</v>
      </c>
      <c r="Q886" s="13">
        <v>9</v>
      </c>
      <c r="R886" s="13">
        <v>34</v>
      </c>
      <c r="S886" s="13">
        <v>0</v>
      </c>
      <c r="T886" s="13" t="s">
        <v>84</v>
      </c>
      <c r="U886" s="13">
        <v>250</v>
      </c>
    </row>
    <row r="887" spans="10:21" x14ac:dyDescent="0.3">
      <c r="J887" s="13" t="s">
        <v>128</v>
      </c>
      <c r="K887" s="14">
        <v>44931</v>
      </c>
      <c r="L887" s="15">
        <v>0.92644675925925923</v>
      </c>
      <c r="M887" s="13">
        <v>526</v>
      </c>
      <c r="N887" s="13" t="s">
        <v>86</v>
      </c>
      <c r="O887" s="13" t="s">
        <v>82</v>
      </c>
      <c r="P887" s="13" t="s">
        <v>105</v>
      </c>
      <c r="Q887" s="13">
        <v>10</v>
      </c>
      <c r="R887" s="13">
        <v>42</v>
      </c>
      <c r="S887" s="13">
        <v>0</v>
      </c>
      <c r="T887" s="13" t="s">
        <v>95</v>
      </c>
      <c r="U887" s="13">
        <v>65</v>
      </c>
    </row>
    <row r="888" spans="10:21" x14ac:dyDescent="0.3">
      <c r="J888" s="13" t="s">
        <v>117</v>
      </c>
      <c r="K888" s="14">
        <v>44952</v>
      </c>
      <c r="L888" s="15">
        <v>0.54309027777777774</v>
      </c>
      <c r="M888" s="13">
        <v>525</v>
      </c>
      <c r="N888" s="13" t="s">
        <v>93</v>
      </c>
      <c r="O888" s="13" t="s">
        <v>82</v>
      </c>
      <c r="P888" s="13" t="s">
        <v>97</v>
      </c>
      <c r="Q888" s="13">
        <v>7</v>
      </c>
      <c r="R888" s="13">
        <v>7</v>
      </c>
      <c r="S888" s="13">
        <v>301</v>
      </c>
      <c r="T888" s="13" t="s">
        <v>84</v>
      </c>
      <c r="U888" s="13">
        <v>250</v>
      </c>
    </row>
    <row r="889" spans="10:21" x14ac:dyDescent="0.3">
      <c r="J889" s="13" t="s">
        <v>92</v>
      </c>
      <c r="K889" s="14">
        <v>44937</v>
      </c>
      <c r="L889" s="15">
        <v>0.56960648148148152</v>
      </c>
      <c r="M889" s="13">
        <v>525</v>
      </c>
      <c r="N889" s="13" t="s">
        <v>93</v>
      </c>
      <c r="O889" s="13" t="s">
        <v>82</v>
      </c>
      <c r="P889" s="13" t="s">
        <v>105</v>
      </c>
      <c r="Q889" s="13">
        <v>7</v>
      </c>
      <c r="R889" s="13">
        <v>48</v>
      </c>
      <c r="S889" s="13">
        <v>247</v>
      </c>
      <c r="T889" s="13" t="s">
        <v>91</v>
      </c>
      <c r="U889" s="13">
        <v>130</v>
      </c>
    </row>
    <row r="890" spans="10:21" x14ac:dyDescent="0.3">
      <c r="J890" s="13" t="s">
        <v>80</v>
      </c>
      <c r="K890" s="14">
        <v>44973</v>
      </c>
      <c r="L890" s="15">
        <v>0.7505208333333333</v>
      </c>
      <c r="M890" s="13">
        <v>524</v>
      </c>
      <c r="N890" s="13" t="s">
        <v>86</v>
      </c>
      <c r="O890" s="13" t="s">
        <v>82</v>
      </c>
      <c r="P890" s="13" t="s">
        <v>99</v>
      </c>
      <c r="Q890" s="13">
        <v>8</v>
      </c>
      <c r="R890" s="13">
        <v>53</v>
      </c>
      <c r="S890" s="13">
        <v>0</v>
      </c>
      <c r="T890" s="13" t="s">
        <v>95</v>
      </c>
      <c r="U890" s="13">
        <v>65</v>
      </c>
    </row>
    <row r="891" spans="10:21" x14ac:dyDescent="0.3">
      <c r="J891" s="13" t="s">
        <v>140</v>
      </c>
      <c r="K891" s="14">
        <v>44966</v>
      </c>
      <c r="L891" s="15">
        <v>0.86237268518518517</v>
      </c>
      <c r="M891" s="13">
        <v>523</v>
      </c>
      <c r="N891" s="13" t="s">
        <v>86</v>
      </c>
      <c r="O891" s="13" t="s">
        <v>101</v>
      </c>
      <c r="P891" s="13" t="s">
        <v>102</v>
      </c>
      <c r="Q891" s="13">
        <v>6</v>
      </c>
      <c r="R891" s="13">
        <v>23</v>
      </c>
      <c r="S891" s="13">
        <v>0</v>
      </c>
      <c r="T891" s="13" t="s">
        <v>91</v>
      </c>
      <c r="U891" s="13">
        <v>130</v>
      </c>
    </row>
    <row r="892" spans="10:21" x14ac:dyDescent="0.3">
      <c r="J892" s="13" t="s">
        <v>89</v>
      </c>
      <c r="K892" s="14">
        <v>44975</v>
      </c>
      <c r="L892" s="15">
        <v>0.67380787037037038</v>
      </c>
      <c r="M892" s="13">
        <v>523</v>
      </c>
      <c r="N892" s="13" t="s">
        <v>93</v>
      </c>
      <c r="O892" s="13" t="s">
        <v>82</v>
      </c>
      <c r="P892" s="13" t="s">
        <v>97</v>
      </c>
      <c r="Q892" s="13">
        <v>8</v>
      </c>
      <c r="R892" s="13">
        <v>53</v>
      </c>
      <c r="S892" s="13">
        <v>198</v>
      </c>
      <c r="T892" s="13" t="s">
        <v>88</v>
      </c>
      <c r="U892" s="13">
        <v>60</v>
      </c>
    </row>
    <row r="893" spans="10:21" x14ac:dyDescent="0.3">
      <c r="J893" s="13" t="s">
        <v>139</v>
      </c>
      <c r="K893" s="14">
        <v>44973</v>
      </c>
      <c r="L893" s="15">
        <v>0.63831018518518523</v>
      </c>
      <c r="M893" s="13">
        <v>523</v>
      </c>
      <c r="N893" s="13" t="s">
        <v>93</v>
      </c>
      <c r="O893" s="13" t="s">
        <v>82</v>
      </c>
      <c r="P893" s="13" t="s">
        <v>115</v>
      </c>
      <c r="Q893" s="13">
        <v>10</v>
      </c>
      <c r="R893" s="13">
        <v>2</v>
      </c>
      <c r="S893" s="13">
        <v>0</v>
      </c>
      <c r="T893" s="13" t="s">
        <v>84</v>
      </c>
      <c r="U893" s="13">
        <v>250</v>
      </c>
    </row>
    <row r="894" spans="10:21" x14ac:dyDescent="0.3">
      <c r="J894" s="13" t="s">
        <v>123</v>
      </c>
      <c r="K894" s="14">
        <v>44967</v>
      </c>
      <c r="L894" s="15">
        <v>0.48803240740740739</v>
      </c>
      <c r="M894" s="13">
        <v>523</v>
      </c>
      <c r="N894" s="13" t="s">
        <v>86</v>
      </c>
      <c r="O894" s="13" t="s">
        <v>82</v>
      </c>
      <c r="P894" s="13" t="s">
        <v>87</v>
      </c>
      <c r="Q894" s="13">
        <v>8</v>
      </c>
      <c r="R894" s="13">
        <v>41</v>
      </c>
      <c r="S894" s="13">
        <v>0</v>
      </c>
      <c r="T894" s="13" t="s">
        <v>84</v>
      </c>
      <c r="U894" s="13">
        <v>250</v>
      </c>
    </row>
    <row r="895" spans="10:21" x14ac:dyDescent="0.3">
      <c r="J895" s="13" t="s">
        <v>100</v>
      </c>
      <c r="K895" s="14">
        <v>44955</v>
      </c>
      <c r="L895" s="15">
        <v>0.91741898148148149</v>
      </c>
      <c r="M895" s="13">
        <v>523</v>
      </c>
      <c r="N895" s="13" t="s">
        <v>86</v>
      </c>
      <c r="O895" s="13" t="s">
        <v>82</v>
      </c>
      <c r="P895" s="13" t="s">
        <v>115</v>
      </c>
      <c r="Q895" s="13">
        <v>6</v>
      </c>
      <c r="R895" s="13">
        <v>11</v>
      </c>
      <c r="S895" s="13">
        <v>0</v>
      </c>
      <c r="T895" s="13" t="s">
        <v>88</v>
      </c>
      <c r="U895" s="13">
        <v>60</v>
      </c>
    </row>
    <row r="896" spans="10:21" x14ac:dyDescent="0.3">
      <c r="J896" s="13" t="s">
        <v>106</v>
      </c>
      <c r="K896" s="14">
        <v>44948</v>
      </c>
      <c r="L896" s="15">
        <v>0.73984953703703704</v>
      </c>
      <c r="M896" s="13">
        <v>523</v>
      </c>
      <c r="N896" s="13" t="s">
        <v>86</v>
      </c>
      <c r="O896" s="13" t="s">
        <v>82</v>
      </c>
      <c r="P896" s="13" t="s">
        <v>83</v>
      </c>
      <c r="Q896" s="13">
        <v>6</v>
      </c>
      <c r="R896" s="13">
        <v>22</v>
      </c>
      <c r="S896" s="13">
        <v>165</v>
      </c>
      <c r="T896" s="13" t="s">
        <v>84</v>
      </c>
      <c r="U896" s="13">
        <v>250</v>
      </c>
    </row>
    <row r="897" spans="10:21" x14ac:dyDescent="0.3">
      <c r="J897" s="13" t="s">
        <v>80</v>
      </c>
      <c r="K897" s="14">
        <v>44938</v>
      </c>
      <c r="L897" s="15">
        <v>0.67874999999999996</v>
      </c>
      <c r="M897" s="13">
        <v>523</v>
      </c>
      <c r="N897" s="13" t="s">
        <v>86</v>
      </c>
      <c r="O897" s="13" t="s">
        <v>82</v>
      </c>
      <c r="P897" s="13" t="s">
        <v>115</v>
      </c>
      <c r="Q897" s="13">
        <v>7</v>
      </c>
      <c r="R897" s="13">
        <v>13</v>
      </c>
      <c r="S897" s="13">
        <v>0</v>
      </c>
      <c r="T897" s="13" t="s">
        <v>84</v>
      </c>
      <c r="U897" s="13">
        <v>250</v>
      </c>
    </row>
    <row r="898" spans="10:21" x14ac:dyDescent="0.3">
      <c r="J898" s="13" t="s">
        <v>113</v>
      </c>
      <c r="K898" s="14">
        <v>44949</v>
      </c>
      <c r="L898" s="15">
        <v>0.46908564814814818</v>
      </c>
      <c r="M898" s="13">
        <v>522</v>
      </c>
      <c r="N898" s="13" t="s">
        <v>86</v>
      </c>
      <c r="O898" s="13" t="s">
        <v>82</v>
      </c>
      <c r="P898" s="13" t="s">
        <v>105</v>
      </c>
      <c r="Q898" s="13">
        <v>6</v>
      </c>
      <c r="R898" s="13">
        <v>65</v>
      </c>
      <c r="S898" s="13">
        <v>232</v>
      </c>
      <c r="T898" s="13" t="s">
        <v>91</v>
      </c>
      <c r="U898" s="13">
        <v>130</v>
      </c>
    </row>
    <row r="899" spans="10:21" x14ac:dyDescent="0.3">
      <c r="J899" s="13" t="s">
        <v>92</v>
      </c>
      <c r="K899" s="14">
        <v>44978</v>
      </c>
      <c r="L899" s="15">
        <v>0.53546296296296292</v>
      </c>
      <c r="M899" s="13">
        <v>521</v>
      </c>
      <c r="N899" s="13" t="s">
        <v>93</v>
      </c>
      <c r="O899" s="13" t="s">
        <v>82</v>
      </c>
      <c r="P899" s="13" t="s">
        <v>102</v>
      </c>
      <c r="Q899" s="13">
        <v>9</v>
      </c>
      <c r="R899" s="13">
        <v>49</v>
      </c>
      <c r="S899" s="13">
        <v>0</v>
      </c>
      <c r="T899" s="13" t="s">
        <v>84</v>
      </c>
      <c r="U899" s="13">
        <v>250</v>
      </c>
    </row>
    <row r="900" spans="10:21" x14ac:dyDescent="0.3">
      <c r="J900" s="13" t="s">
        <v>116</v>
      </c>
      <c r="K900" s="14">
        <v>44960</v>
      </c>
      <c r="L900" s="15">
        <v>0.87515046296296306</v>
      </c>
      <c r="M900" s="13">
        <v>521</v>
      </c>
      <c r="N900" s="13" t="s">
        <v>93</v>
      </c>
      <c r="O900" s="13" t="s">
        <v>82</v>
      </c>
      <c r="P900" s="13" t="s">
        <v>87</v>
      </c>
      <c r="Q900" s="13">
        <v>7</v>
      </c>
      <c r="R900" s="13">
        <v>35</v>
      </c>
      <c r="S900" s="13">
        <v>186</v>
      </c>
      <c r="T900" s="13" t="s">
        <v>84</v>
      </c>
      <c r="U900" s="13">
        <v>250</v>
      </c>
    </row>
    <row r="901" spans="10:21" x14ac:dyDescent="0.3">
      <c r="J901" s="13" t="s">
        <v>117</v>
      </c>
      <c r="K901" s="14">
        <v>44957</v>
      </c>
      <c r="L901" s="15">
        <v>0.58921296296296299</v>
      </c>
      <c r="M901" s="13">
        <v>521</v>
      </c>
      <c r="N901" s="13" t="s">
        <v>86</v>
      </c>
      <c r="O901" s="13" t="s">
        <v>82</v>
      </c>
      <c r="P901" s="13" t="s">
        <v>94</v>
      </c>
      <c r="Q901" s="13">
        <v>8</v>
      </c>
      <c r="R901" s="13">
        <v>17</v>
      </c>
      <c r="S901" s="13">
        <v>167</v>
      </c>
      <c r="T901" s="13" t="s">
        <v>84</v>
      </c>
      <c r="U901" s="13">
        <v>250</v>
      </c>
    </row>
    <row r="902" spans="10:21" x14ac:dyDescent="0.3">
      <c r="J902" s="13" t="s">
        <v>126</v>
      </c>
      <c r="K902" s="14">
        <v>44984</v>
      </c>
      <c r="L902" s="15">
        <v>0.62307870370370366</v>
      </c>
      <c r="M902" s="13">
        <v>520</v>
      </c>
      <c r="N902" s="13" t="s">
        <v>81</v>
      </c>
      <c r="O902" s="13" t="s">
        <v>101</v>
      </c>
      <c r="P902" s="13" t="s">
        <v>104</v>
      </c>
      <c r="Q902" s="13">
        <v>9</v>
      </c>
      <c r="R902" s="13">
        <v>55</v>
      </c>
      <c r="S902" s="13">
        <v>0</v>
      </c>
      <c r="T902" s="13" t="s">
        <v>103</v>
      </c>
      <c r="U902" s="13">
        <v>72</v>
      </c>
    </row>
    <row r="903" spans="10:21" x14ac:dyDescent="0.3">
      <c r="J903" s="13" t="s">
        <v>123</v>
      </c>
      <c r="K903" s="14">
        <v>44940</v>
      </c>
      <c r="L903" s="15">
        <v>0.59628472222222217</v>
      </c>
      <c r="M903" s="13">
        <v>520</v>
      </c>
      <c r="N903" s="13" t="s">
        <v>81</v>
      </c>
      <c r="O903" s="13" t="s">
        <v>82</v>
      </c>
      <c r="P903" s="13" t="s">
        <v>115</v>
      </c>
      <c r="Q903" s="13">
        <v>8</v>
      </c>
      <c r="R903" s="13">
        <v>26</v>
      </c>
      <c r="S903" s="13">
        <v>0</v>
      </c>
      <c r="T903" s="13" t="s">
        <v>112</v>
      </c>
      <c r="U903" s="13">
        <v>95</v>
      </c>
    </row>
    <row r="904" spans="10:21" x14ac:dyDescent="0.3">
      <c r="J904" s="13" t="s">
        <v>110</v>
      </c>
      <c r="K904" s="14">
        <v>44966</v>
      </c>
      <c r="L904" s="15">
        <v>0.56449074074074079</v>
      </c>
      <c r="M904" s="13">
        <v>519</v>
      </c>
      <c r="N904" s="13" t="s">
        <v>86</v>
      </c>
      <c r="O904" s="13" t="s">
        <v>82</v>
      </c>
      <c r="P904" s="13" t="s">
        <v>90</v>
      </c>
      <c r="Q904" s="13">
        <v>6</v>
      </c>
      <c r="R904" s="13">
        <v>46</v>
      </c>
      <c r="S904" s="13">
        <v>226</v>
      </c>
      <c r="T904" s="13" t="s">
        <v>84</v>
      </c>
      <c r="U904" s="13">
        <v>250</v>
      </c>
    </row>
    <row r="905" spans="10:21" x14ac:dyDescent="0.3">
      <c r="J905" s="13" t="s">
        <v>109</v>
      </c>
      <c r="K905" s="14">
        <v>44965</v>
      </c>
      <c r="L905" s="15">
        <v>0.83861111111111108</v>
      </c>
      <c r="M905" s="13">
        <v>519</v>
      </c>
      <c r="N905" s="13" t="s">
        <v>93</v>
      </c>
      <c r="O905" s="13" t="s">
        <v>82</v>
      </c>
      <c r="P905" s="13" t="s">
        <v>99</v>
      </c>
      <c r="Q905" s="13">
        <v>5</v>
      </c>
      <c r="R905" s="13">
        <v>21</v>
      </c>
      <c r="S905" s="13">
        <v>238</v>
      </c>
      <c r="T905" s="13" t="s">
        <v>84</v>
      </c>
      <c r="U905" s="13">
        <v>250</v>
      </c>
    </row>
    <row r="906" spans="10:21" x14ac:dyDescent="0.3">
      <c r="J906" s="13" t="s">
        <v>120</v>
      </c>
      <c r="K906" s="14">
        <v>44962</v>
      </c>
      <c r="L906" s="15">
        <v>0.5256481481481482</v>
      </c>
      <c r="M906" s="13">
        <v>519</v>
      </c>
      <c r="N906" s="13" t="s">
        <v>93</v>
      </c>
      <c r="O906" s="13" t="s">
        <v>82</v>
      </c>
      <c r="P906" s="13" t="s">
        <v>94</v>
      </c>
      <c r="Q906" s="13">
        <v>7</v>
      </c>
      <c r="R906" s="13">
        <v>20</v>
      </c>
      <c r="S906" s="13">
        <v>220</v>
      </c>
      <c r="T906" s="13" t="s">
        <v>91</v>
      </c>
      <c r="U906" s="13">
        <v>130</v>
      </c>
    </row>
    <row r="907" spans="10:21" x14ac:dyDescent="0.3">
      <c r="J907" s="13" t="s">
        <v>109</v>
      </c>
      <c r="K907" s="14">
        <v>44953</v>
      </c>
      <c r="L907" s="15">
        <v>0.53234953703703702</v>
      </c>
      <c r="M907" s="13">
        <v>519</v>
      </c>
      <c r="N907" s="13" t="s">
        <v>93</v>
      </c>
      <c r="O907" s="13" t="s">
        <v>82</v>
      </c>
      <c r="P907" s="13" t="s">
        <v>87</v>
      </c>
      <c r="Q907" s="13">
        <v>6</v>
      </c>
      <c r="R907" s="13">
        <v>19</v>
      </c>
      <c r="S907" s="13">
        <v>0</v>
      </c>
      <c r="T907" s="13" t="s">
        <v>95</v>
      </c>
      <c r="U907" s="13">
        <v>65</v>
      </c>
    </row>
    <row r="908" spans="10:21" x14ac:dyDescent="0.3">
      <c r="J908" s="13" t="s">
        <v>106</v>
      </c>
      <c r="K908" s="14">
        <v>44940</v>
      </c>
      <c r="L908" s="15">
        <v>0.81665509259259261</v>
      </c>
      <c r="M908" s="13">
        <v>519</v>
      </c>
      <c r="N908" s="13" t="s">
        <v>93</v>
      </c>
      <c r="O908" s="13" t="s">
        <v>82</v>
      </c>
      <c r="P908" s="13" t="s">
        <v>99</v>
      </c>
      <c r="Q908" s="13">
        <v>8</v>
      </c>
      <c r="R908" s="13">
        <v>15</v>
      </c>
      <c r="S908" s="13">
        <v>0</v>
      </c>
      <c r="T908" s="13" t="s">
        <v>88</v>
      </c>
      <c r="U908" s="13">
        <v>60</v>
      </c>
    </row>
    <row r="909" spans="10:21" x14ac:dyDescent="0.3">
      <c r="J909" s="13" t="s">
        <v>123</v>
      </c>
      <c r="K909" s="14">
        <v>44932</v>
      </c>
      <c r="L909" s="15">
        <v>0.9749768518518519</v>
      </c>
      <c r="M909" s="13">
        <v>519</v>
      </c>
      <c r="N909" s="13" t="s">
        <v>93</v>
      </c>
      <c r="O909" s="13" t="s">
        <v>82</v>
      </c>
      <c r="P909" s="13" t="s">
        <v>94</v>
      </c>
      <c r="Q909" s="13">
        <v>7</v>
      </c>
      <c r="R909" s="13">
        <v>52</v>
      </c>
      <c r="S909" s="13">
        <v>188</v>
      </c>
      <c r="T909" s="13" t="s">
        <v>84</v>
      </c>
      <c r="U909" s="13">
        <v>250</v>
      </c>
    </row>
    <row r="910" spans="10:21" x14ac:dyDescent="0.3">
      <c r="J910" s="13" t="s">
        <v>130</v>
      </c>
      <c r="K910" s="14">
        <v>44951</v>
      </c>
      <c r="L910" s="15">
        <v>0.88537037037037036</v>
      </c>
      <c r="M910" s="13">
        <v>518</v>
      </c>
      <c r="N910" s="13" t="s">
        <v>93</v>
      </c>
      <c r="O910" s="13" t="s">
        <v>82</v>
      </c>
      <c r="P910" s="13" t="s">
        <v>102</v>
      </c>
      <c r="Q910" s="13">
        <v>10</v>
      </c>
      <c r="R910" s="13">
        <v>20</v>
      </c>
      <c r="S910" s="13">
        <v>238</v>
      </c>
      <c r="T910" s="13" t="s">
        <v>95</v>
      </c>
      <c r="U910" s="13">
        <v>65</v>
      </c>
    </row>
    <row r="911" spans="10:21" x14ac:dyDescent="0.3">
      <c r="J911" s="13" t="s">
        <v>118</v>
      </c>
      <c r="K911" s="14">
        <v>44943</v>
      </c>
      <c r="L911" s="15">
        <v>0.56884259259259262</v>
      </c>
      <c r="M911" s="13">
        <v>517</v>
      </c>
      <c r="N911" s="13" t="s">
        <v>93</v>
      </c>
      <c r="O911" s="13" t="s">
        <v>82</v>
      </c>
      <c r="P911" s="13" t="s">
        <v>115</v>
      </c>
      <c r="Q911" s="13">
        <v>9</v>
      </c>
      <c r="R911" s="13">
        <v>3</v>
      </c>
      <c r="S911" s="13">
        <v>0</v>
      </c>
      <c r="T911" s="13" t="s">
        <v>91</v>
      </c>
      <c r="U911" s="13">
        <v>130</v>
      </c>
    </row>
    <row r="912" spans="10:21" x14ac:dyDescent="0.3">
      <c r="J912" s="13" t="s">
        <v>138</v>
      </c>
      <c r="K912" s="14">
        <v>44937</v>
      </c>
      <c r="L912" s="15">
        <v>0.96164351851851848</v>
      </c>
      <c r="M912" s="13">
        <v>516</v>
      </c>
      <c r="N912" s="13" t="s">
        <v>93</v>
      </c>
      <c r="O912" s="13" t="s">
        <v>101</v>
      </c>
      <c r="P912" s="13" t="s">
        <v>87</v>
      </c>
      <c r="Q912" s="13">
        <v>6</v>
      </c>
      <c r="R912" s="13">
        <v>15</v>
      </c>
      <c r="S912" s="13">
        <v>0</v>
      </c>
      <c r="T912" s="13" t="s">
        <v>95</v>
      </c>
      <c r="U912" s="13">
        <v>65</v>
      </c>
    </row>
    <row r="913" spans="10:21" x14ac:dyDescent="0.3">
      <c r="J913" s="13" t="s">
        <v>80</v>
      </c>
      <c r="K913" s="14">
        <v>44941</v>
      </c>
      <c r="L913" s="15">
        <v>0.58218749999999997</v>
      </c>
      <c r="M913" s="13">
        <v>516</v>
      </c>
      <c r="N913" s="13" t="s">
        <v>93</v>
      </c>
      <c r="O913" s="13" t="s">
        <v>82</v>
      </c>
      <c r="P913" s="13" t="s">
        <v>94</v>
      </c>
      <c r="Q913" s="13">
        <v>8</v>
      </c>
      <c r="R913" s="13">
        <v>63</v>
      </c>
      <c r="S913" s="13">
        <v>230</v>
      </c>
      <c r="T913" s="13" t="s">
        <v>95</v>
      </c>
      <c r="U913" s="13">
        <v>65</v>
      </c>
    </row>
    <row r="914" spans="10:21" x14ac:dyDescent="0.3">
      <c r="J914" s="13" t="s">
        <v>98</v>
      </c>
      <c r="K914" s="14">
        <v>44937</v>
      </c>
      <c r="L914" s="15">
        <v>0.8365393518518518</v>
      </c>
      <c r="M914" s="13">
        <v>516</v>
      </c>
      <c r="N914" s="13" t="s">
        <v>93</v>
      </c>
      <c r="O914" s="13" t="s">
        <v>82</v>
      </c>
      <c r="P914" s="13" t="s">
        <v>90</v>
      </c>
      <c r="Q914" s="13">
        <v>7</v>
      </c>
      <c r="R914" s="13">
        <v>1</v>
      </c>
      <c r="S914" s="13">
        <v>160</v>
      </c>
      <c r="T914" s="13" t="s">
        <v>84</v>
      </c>
      <c r="U914" s="13">
        <v>250</v>
      </c>
    </row>
    <row r="915" spans="10:21" x14ac:dyDescent="0.3">
      <c r="J915" s="13" t="s">
        <v>122</v>
      </c>
      <c r="K915" s="14">
        <v>44950</v>
      </c>
      <c r="L915" s="15">
        <v>0.90570601851851851</v>
      </c>
      <c r="M915" s="13">
        <v>515</v>
      </c>
      <c r="N915" s="13" t="s">
        <v>86</v>
      </c>
      <c r="O915" s="13" t="s">
        <v>82</v>
      </c>
      <c r="P915" s="13" t="s">
        <v>102</v>
      </c>
      <c r="Q915" s="13">
        <v>5</v>
      </c>
      <c r="R915" s="13">
        <v>63</v>
      </c>
      <c r="S915" s="13">
        <v>293</v>
      </c>
      <c r="T915" s="13" t="s">
        <v>95</v>
      </c>
      <c r="U915" s="13">
        <v>65</v>
      </c>
    </row>
    <row r="916" spans="10:21" x14ac:dyDescent="0.3">
      <c r="J916" s="13" t="s">
        <v>130</v>
      </c>
      <c r="K916" s="14">
        <v>44927</v>
      </c>
      <c r="L916" s="15">
        <v>0.49070601851851853</v>
      </c>
      <c r="M916" s="13">
        <v>515</v>
      </c>
      <c r="N916" s="13" t="s">
        <v>93</v>
      </c>
      <c r="O916" s="13" t="s">
        <v>82</v>
      </c>
      <c r="P916" s="13" t="s">
        <v>115</v>
      </c>
      <c r="Q916" s="13">
        <v>6</v>
      </c>
      <c r="R916" s="13">
        <v>8</v>
      </c>
      <c r="S916" s="13">
        <v>291</v>
      </c>
      <c r="T916" s="13" t="s">
        <v>88</v>
      </c>
      <c r="U916" s="13">
        <v>60</v>
      </c>
    </row>
    <row r="917" spans="10:21" x14ac:dyDescent="0.3">
      <c r="J917" s="13" t="s">
        <v>109</v>
      </c>
      <c r="K917" s="14">
        <v>44968</v>
      </c>
      <c r="L917" s="15">
        <v>0.63410879629629624</v>
      </c>
      <c r="M917" s="13">
        <v>514</v>
      </c>
      <c r="N917" s="13" t="s">
        <v>86</v>
      </c>
      <c r="O917" s="13" t="s">
        <v>82</v>
      </c>
      <c r="P917" s="13" t="s">
        <v>104</v>
      </c>
      <c r="Q917" s="13">
        <v>5</v>
      </c>
      <c r="R917" s="13">
        <v>20</v>
      </c>
      <c r="S917" s="13">
        <v>226</v>
      </c>
      <c r="T917" s="13" t="s">
        <v>84</v>
      </c>
      <c r="U917" s="13">
        <v>250</v>
      </c>
    </row>
    <row r="918" spans="10:21" x14ac:dyDescent="0.3">
      <c r="J918" s="13" t="s">
        <v>92</v>
      </c>
      <c r="K918" s="14">
        <v>44965</v>
      </c>
      <c r="L918" s="15">
        <v>0.5675810185185185</v>
      </c>
      <c r="M918" s="13">
        <v>514</v>
      </c>
      <c r="N918" s="13" t="s">
        <v>93</v>
      </c>
      <c r="O918" s="13" t="s">
        <v>82</v>
      </c>
      <c r="P918" s="13" t="s">
        <v>99</v>
      </c>
      <c r="Q918" s="13">
        <v>6</v>
      </c>
      <c r="R918" s="13">
        <v>61</v>
      </c>
      <c r="S918" s="13">
        <v>175</v>
      </c>
      <c r="T918" s="13" t="s">
        <v>95</v>
      </c>
      <c r="U918" s="13">
        <v>65</v>
      </c>
    </row>
    <row r="919" spans="10:21" x14ac:dyDescent="0.3">
      <c r="J919" s="13" t="s">
        <v>111</v>
      </c>
      <c r="K919" s="14">
        <v>44957</v>
      </c>
      <c r="L919" s="15">
        <v>0.81164351851851846</v>
      </c>
      <c r="M919" s="13">
        <v>514</v>
      </c>
      <c r="N919" s="13" t="s">
        <v>93</v>
      </c>
      <c r="O919" s="13" t="s">
        <v>82</v>
      </c>
      <c r="P919" s="13" t="s">
        <v>105</v>
      </c>
      <c r="Q919" s="13">
        <v>7</v>
      </c>
      <c r="R919" s="13">
        <v>32</v>
      </c>
      <c r="S919" s="13">
        <v>0</v>
      </c>
      <c r="T919" s="13" t="s">
        <v>95</v>
      </c>
      <c r="U919" s="13">
        <v>65</v>
      </c>
    </row>
    <row r="920" spans="10:21" x14ac:dyDescent="0.3">
      <c r="J920" s="13" t="s">
        <v>122</v>
      </c>
      <c r="K920" s="14">
        <v>44944</v>
      </c>
      <c r="L920" s="15">
        <v>0.59490740740740744</v>
      </c>
      <c r="M920" s="13">
        <v>514</v>
      </c>
      <c r="N920" s="13" t="s">
        <v>93</v>
      </c>
      <c r="O920" s="13" t="s">
        <v>82</v>
      </c>
      <c r="P920" s="13" t="s">
        <v>87</v>
      </c>
      <c r="Q920" s="13">
        <v>5</v>
      </c>
      <c r="R920" s="13">
        <v>21</v>
      </c>
      <c r="S920" s="13">
        <v>290</v>
      </c>
      <c r="T920" s="13" t="s">
        <v>91</v>
      </c>
      <c r="U920" s="13">
        <v>130</v>
      </c>
    </row>
    <row r="921" spans="10:21" x14ac:dyDescent="0.3">
      <c r="J921" s="13" t="s">
        <v>80</v>
      </c>
      <c r="K921" s="14">
        <v>44941</v>
      </c>
      <c r="L921" s="15">
        <v>0.9356712962962962</v>
      </c>
      <c r="M921" s="13">
        <v>513</v>
      </c>
      <c r="N921" s="13" t="s">
        <v>93</v>
      </c>
      <c r="O921" s="13" t="s">
        <v>82</v>
      </c>
      <c r="P921" s="13" t="s">
        <v>115</v>
      </c>
      <c r="Q921" s="13">
        <v>7</v>
      </c>
      <c r="R921" s="13">
        <v>30</v>
      </c>
      <c r="S921" s="13">
        <v>0</v>
      </c>
      <c r="T921" s="13" t="s">
        <v>103</v>
      </c>
      <c r="U921" s="13">
        <v>72</v>
      </c>
    </row>
    <row r="922" spans="10:21" x14ac:dyDescent="0.3">
      <c r="J922" s="13" t="s">
        <v>92</v>
      </c>
      <c r="K922" s="14">
        <v>44939</v>
      </c>
      <c r="L922" s="15">
        <v>0.83917824074074077</v>
      </c>
      <c r="M922" s="13">
        <v>512</v>
      </c>
      <c r="N922" s="13" t="s">
        <v>86</v>
      </c>
      <c r="O922" s="13" t="s">
        <v>82</v>
      </c>
      <c r="P922" s="13" t="s">
        <v>97</v>
      </c>
      <c r="Q922" s="13">
        <v>7</v>
      </c>
      <c r="R922" s="13">
        <v>50</v>
      </c>
      <c r="S922" s="13">
        <v>0</v>
      </c>
      <c r="T922" s="13" t="s">
        <v>88</v>
      </c>
      <c r="U922" s="13">
        <v>60</v>
      </c>
    </row>
    <row r="923" spans="10:21" x14ac:dyDescent="0.3">
      <c r="J923" s="13" t="s">
        <v>89</v>
      </c>
      <c r="K923" s="14">
        <v>44969</v>
      </c>
      <c r="L923" s="15">
        <v>0.78197916666666656</v>
      </c>
      <c r="M923" s="13">
        <v>511</v>
      </c>
      <c r="N923" s="13" t="s">
        <v>93</v>
      </c>
      <c r="O923" s="13" t="s">
        <v>82</v>
      </c>
      <c r="P923" s="13" t="s">
        <v>104</v>
      </c>
      <c r="Q923" s="13">
        <v>5</v>
      </c>
      <c r="R923" s="13">
        <v>49</v>
      </c>
      <c r="S923" s="13">
        <v>275</v>
      </c>
      <c r="T923" s="13" t="s">
        <v>84</v>
      </c>
      <c r="U923" s="13">
        <v>250</v>
      </c>
    </row>
    <row r="924" spans="10:21" x14ac:dyDescent="0.3">
      <c r="J924" s="13" t="s">
        <v>131</v>
      </c>
      <c r="K924" s="14">
        <v>44950</v>
      </c>
      <c r="L924" s="15">
        <v>0.62605324074074076</v>
      </c>
      <c r="M924" s="13">
        <v>511</v>
      </c>
      <c r="N924" s="13" t="s">
        <v>86</v>
      </c>
      <c r="O924" s="13" t="s">
        <v>82</v>
      </c>
      <c r="P924" s="13" t="s">
        <v>104</v>
      </c>
      <c r="Q924" s="13">
        <v>8</v>
      </c>
      <c r="R924" s="13">
        <v>54</v>
      </c>
      <c r="S924" s="13">
        <v>0</v>
      </c>
      <c r="T924" s="13" t="s">
        <v>103</v>
      </c>
      <c r="U924" s="13">
        <v>72</v>
      </c>
    </row>
    <row r="925" spans="10:21" x14ac:dyDescent="0.3">
      <c r="J925" s="13" t="s">
        <v>109</v>
      </c>
      <c r="K925" s="14">
        <v>44934</v>
      </c>
      <c r="L925" s="15">
        <v>0.71628472222222228</v>
      </c>
      <c r="M925" s="13">
        <v>511</v>
      </c>
      <c r="N925" s="13" t="s">
        <v>86</v>
      </c>
      <c r="O925" s="13" t="s">
        <v>82</v>
      </c>
      <c r="P925" s="13" t="s">
        <v>105</v>
      </c>
      <c r="Q925" s="13">
        <v>7</v>
      </c>
      <c r="R925" s="13">
        <v>58</v>
      </c>
      <c r="S925" s="13">
        <v>0</v>
      </c>
      <c r="T925" s="13" t="s">
        <v>95</v>
      </c>
      <c r="U925" s="13">
        <v>65</v>
      </c>
    </row>
    <row r="926" spans="10:21" x14ac:dyDescent="0.3">
      <c r="J926" s="13" t="s">
        <v>96</v>
      </c>
      <c r="K926" s="14">
        <v>44948</v>
      </c>
      <c r="L926" s="15">
        <v>0.56908564814814822</v>
      </c>
      <c r="M926" s="13">
        <v>510</v>
      </c>
      <c r="N926" s="13" t="s">
        <v>93</v>
      </c>
      <c r="O926" s="13" t="s">
        <v>82</v>
      </c>
      <c r="P926" s="13" t="s">
        <v>99</v>
      </c>
      <c r="Q926" s="13">
        <v>8</v>
      </c>
      <c r="R926" s="13">
        <v>11</v>
      </c>
      <c r="S926" s="13">
        <v>0</v>
      </c>
      <c r="T926" s="13" t="s">
        <v>84</v>
      </c>
      <c r="U926" s="13">
        <v>250</v>
      </c>
    </row>
    <row r="927" spans="10:21" x14ac:dyDescent="0.3">
      <c r="J927" s="13" t="s">
        <v>125</v>
      </c>
      <c r="K927" s="14">
        <v>44969</v>
      </c>
      <c r="L927" s="15">
        <v>0.57677083333333334</v>
      </c>
      <c r="M927" s="13">
        <v>509</v>
      </c>
      <c r="N927" s="13" t="s">
        <v>93</v>
      </c>
      <c r="O927" s="13" t="s">
        <v>82</v>
      </c>
      <c r="P927" s="13" t="s">
        <v>83</v>
      </c>
      <c r="Q927" s="13">
        <v>6</v>
      </c>
      <c r="R927" s="13">
        <v>61</v>
      </c>
      <c r="S927" s="13">
        <v>0</v>
      </c>
      <c r="T927" s="13" t="s">
        <v>84</v>
      </c>
      <c r="U927" s="13">
        <v>250</v>
      </c>
    </row>
    <row r="928" spans="10:21" x14ac:dyDescent="0.3">
      <c r="J928" s="13" t="s">
        <v>119</v>
      </c>
      <c r="K928" s="14">
        <v>44979</v>
      </c>
      <c r="L928" s="15">
        <v>0.84090277777777789</v>
      </c>
      <c r="M928" s="13">
        <v>508</v>
      </c>
      <c r="N928" s="13" t="s">
        <v>86</v>
      </c>
      <c r="O928" s="13" t="s">
        <v>82</v>
      </c>
      <c r="P928" s="13" t="s">
        <v>83</v>
      </c>
      <c r="Q928" s="13">
        <v>9</v>
      </c>
      <c r="R928" s="13">
        <v>39</v>
      </c>
      <c r="S928" s="13">
        <v>309</v>
      </c>
      <c r="T928" s="13" t="s">
        <v>95</v>
      </c>
      <c r="U928" s="13">
        <v>65</v>
      </c>
    </row>
    <row r="929" spans="10:21" x14ac:dyDescent="0.3">
      <c r="J929" s="13" t="s">
        <v>108</v>
      </c>
      <c r="K929" s="14">
        <v>44959</v>
      </c>
      <c r="L929" s="15">
        <v>0.53070601851851851</v>
      </c>
      <c r="M929" s="13">
        <v>507</v>
      </c>
      <c r="N929" s="13" t="s">
        <v>81</v>
      </c>
      <c r="O929" s="13" t="s">
        <v>101</v>
      </c>
      <c r="P929" s="13" t="s">
        <v>87</v>
      </c>
      <c r="Q929" s="13">
        <v>9</v>
      </c>
      <c r="R929" s="13">
        <v>1</v>
      </c>
      <c r="S929" s="13">
        <v>0</v>
      </c>
      <c r="T929" s="13" t="s">
        <v>84</v>
      </c>
      <c r="U929" s="13">
        <v>250</v>
      </c>
    </row>
    <row r="930" spans="10:21" x14ac:dyDescent="0.3">
      <c r="J930" s="13" t="s">
        <v>140</v>
      </c>
      <c r="K930" s="14">
        <v>44958</v>
      </c>
      <c r="L930" s="15">
        <v>0.89725694444444448</v>
      </c>
      <c r="M930" s="13">
        <v>507</v>
      </c>
      <c r="N930" s="13" t="s">
        <v>81</v>
      </c>
      <c r="O930" s="13" t="s">
        <v>101</v>
      </c>
      <c r="P930" s="13" t="s">
        <v>104</v>
      </c>
      <c r="Q930" s="13">
        <v>10</v>
      </c>
      <c r="R930" s="13">
        <v>37</v>
      </c>
      <c r="S930" s="13">
        <v>0</v>
      </c>
      <c r="T930" s="13" t="s">
        <v>103</v>
      </c>
      <c r="U930" s="13">
        <v>72</v>
      </c>
    </row>
    <row r="931" spans="10:21" x14ac:dyDescent="0.3">
      <c r="J931" s="13" t="s">
        <v>119</v>
      </c>
      <c r="K931" s="14">
        <v>44949</v>
      </c>
      <c r="L931" s="15">
        <v>0.58292824074074068</v>
      </c>
      <c r="M931" s="13">
        <v>507</v>
      </c>
      <c r="N931" s="13" t="s">
        <v>93</v>
      </c>
      <c r="O931" s="13" t="s">
        <v>101</v>
      </c>
      <c r="P931" s="13" t="s">
        <v>105</v>
      </c>
      <c r="Q931" s="13">
        <v>8</v>
      </c>
      <c r="R931" s="13">
        <v>56</v>
      </c>
      <c r="S931" s="13">
        <v>0</v>
      </c>
      <c r="T931" s="13" t="s">
        <v>84</v>
      </c>
      <c r="U931" s="13">
        <v>250</v>
      </c>
    </row>
    <row r="932" spans="10:21" x14ac:dyDescent="0.3">
      <c r="J932" s="13" t="s">
        <v>80</v>
      </c>
      <c r="K932" s="14">
        <v>44941</v>
      </c>
      <c r="L932" s="15">
        <v>0.5148611111111111</v>
      </c>
      <c r="M932" s="13">
        <v>507</v>
      </c>
      <c r="N932" s="13" t="s">
        <v>81</v>
      </c>
      <c r="O932" s="13" t="s">
        <v>82</v>
      </c>
      <c r="P932" s="13" t="s">
        <v>104</v>
      </c>
      <c r="Q932" s="13">
        <v>9</v>
      </c>
      <c r="R932" s="13">
        <v>3</v>
      </c>
      <c r="S932" s="13">
        <v>0</v>
      </c>
      <c r="T932" s="13" t="s">
        <v>91</v>
      </c>
      <c r="U932" s="13">
        <v>130</v>
      </c>
    </row>
    <row r="933" spans="10:21" x14ac:dyDescent="0.3">
      <c r="J933" s="13" t="s">
        <v>126</v>
      </c>
      <c r="K933" s="14">
        <v>44939</v>
      </c>
      <c r="L933" s="15">
        <v>0.85361111111111121</v>
      </c>
      <c r="M933" s="13">
        <v>507</v>
      </c>
      <c r="N933" s="13" t="s">
        <v>93</v>
      </c>
      <c r="O933" s="13" t="s">
        <v>82</v>
      </c>
      <c r="P933" s="13" t="s">
        <v>97</v>
      </c>
      <c r="Q933" s="13">
        <v>9</v>
      </c>
      <c r="R933" s="13">
        <v>17</v>
      </c>
      <c r="S933" s="13">
        <v>0</v>
      </c>
      <c r="T933" s="13" t="s">
        <v>91</v>
      </c>
      <c r="U933" s="13">
        <v>130</v>
      </c>
    </row>
    <row r="934" spans="10:21" x14ac:dyDescent="0.3">
      <c r="J934" s="13" t="s">
        <v>131</v>
      </c>
      <c r="K934" s="14">
        <v>44934</v>
      </c>
      <c r="L934" s="15">
        <v>0.72562499999999996</v>
      </c>
      <c r="M934" s="13">
        <v>506</v>
      </c>
      <c r="N934" s="13" t="s">
        <v>86</v>
      </c>
      <c r="O934" s="13" t="s">
        <v>82</v>
      </c>
      <c r="P934" s="13" t="s">
        <v>97</v>
      </c>
      <c r="Q934" s="13">
        <v>6</v>
      </c>
      <c r="R934" s="13">
        <v>41</v>
      </c>
      <c r="S934" s="13">
        <v>220</v>
      </c>
      <c r="T934" s="13" t="s">
        <v>103</v>
      </c>
      <c r="U934" s="13">
        <v>72</v>
      </c>
    </row>
    <row r="935" spans="10:21" x14ac:dyDescent="0.3">
      <c r="J935" s="13" t="s">
        <v>118</v>
      </c>
      <c r="K935" s="14">
        <v>44932</v>
      </c>
      <c r="L935" s="15">
        <v>0.52456018518518521</v>
      </c>
      <c r="M935" s="13">
        <v>506</v>
      </c>
      <c r="N935" s="13" t="s">
        <v>93</v>
      </c>
      <c r="O935" s="13" t="s">
        <v>82</v>
      </c>
      <c r="P935" s="13" t="s">
        <v>105</v>
      </c>
      <c r="Q935" s="13">
        <v>8</v>
      </c>
      <c r="R935" s="13">
        <v>56</v>
      </c>
      <c r="S935" s="13">
        <v>0</v>
      </c>
      <c r="T935" s="13" t="s">
        <v>103</v>
      </c>
      <c r="U935" s="13">
        <v>72</v>
      </c>
    </row>
    <row r="936" spans="10:21" x14ac:dyDescent="0.3">
      <c r="J936" s="13" t="s">
        <v>128</v>
      </c>
      <c r="K936" s="14">
        <v>44932</v>
      </c>
      <c r="L936" s="15">
        <v>0.74245370370370367</v>
      </c>
      <c r="M936" s="13">
        <v>506</v>
      </c>
      <c r="N936" s="13" t="s">
        <v>93</v>
      </c>
      <c r="O936" s="13" t="s">
        <v>82</v>
      </c>
      <c r="P936" s="13" t="s">
        <v>99</v>
      </c>
      <c r="Q936" s="13">
        <v>9</v>
      </c>
      <c r="R936" s="13">
        <v>7</v>
      </c>
      <c r="S936" s="13">
        <v>248</v>
      </c>
      <c r="T936" s="13" t="s">
        <v>95</v>
      </c>
      <c r="U936" s="13">
        <v>65</v>
      </c>
    </row>
    <row r="937" spans="10:21" x14ac:dyDescent="0.3">
      <c r="J937" s="13" t="s">
        <v>92</v>
      </c>
      <c r="K937" s="14">
        <v>44976</v>
      </c>
      <c r="L937" s="15">
        <v>0.51520833333333338</v>
      </c>
      <c r="M937" s="13">
        <v>505</v>
      </c>
      <c r="N937" s="13" t="s">
        <v>93</v>
      </c>
      <c r="O937" s="13" t="s">
        <v>82</v>
      </c>
      <c r="P937" s="13" t="s">
        <v>104</v>
      </c>
      <c r="Q937" s="13">
        <v>5</v>
      </c>
      <c r="R937" s="13">
        <v>42</v>
      </c>
      <c r="S937" s="13">
        <v>0</v>
      </c>
      <c r="T937" s="13" t="s">
        <v>95</v>
      </c>
      <c r="U937" s="13">
        <v>65</v>
      </c>
    </row>
    <row r="938" spans="10:21" x14ac:dyDescent="0.3">
      <c r="J938" s="13" t="s">
        <v>98</v>
      </c>
      <c r="K938" s="14">
        <v>44951</v>
      </c>
      <c r="L938" s="15">
        <v>0.47395833333333331</v>
      </c>
      <c r="M938" s="13">
        <v>505</v>
      </c>
      <c r="N938" s="13" t="s">
        <v>93</v>
      </c>
      <c r="O938" s="13" t="s">
        <v>82</v>
      </c>
      <c r="P938" s="13" t="s">
        <v>102</v>
      </c>
      <c r="Q938" s="13">
        <v>5</v>
      </c>
      <c r="R938" s="13">
        <v>37</v>
      </c>
      <c r="S938" s="13">
        <v>311</v>
      </c>
      <c r="T938" s="13" t="s">
        <v>103</v>
      </c>
      <c r="U938" s="13">
        <v>72</v>
      </c>
    </row>
    <row r="939" spans="10:21" x14ac:dyDescent="0.3">
      <c r="J939" s="13" t="s">
        <v>122</v>
      </c>
      <c r="K939" s="14">
        <v>44937</v>
      </c>
      <c r="L939" s="15">
        <v>0.96351851851851855</v>
      </c>
      <c r="M939" s="13">
        <v>505</v>
      </c>
      <c r="N939" s="13" t="s">
        <v>93</v>
      </c>
      <c r="O939" s="13" t="s">
        <v>82</v>
      </c>
      <c r="P939" s="13" t="s">
        <v>115</v>
      </c>
      <c r="Q939" s="13">
        <v>5</v>
      </c>
      <c r="R939" s="13">
        <v>37</v>
      </c>
      <c r="S939" s="13">
        <v>214</v>
      </c>
      <c r="T939" s="13" t="s">
        <v>103</v>
      </c>
      <c r="U939" s="13">
        <v>72</v>
      </c>
    </row>
    <row r="940" spans="10:21" x14ac:dyDescent="0.3">
      <c r="J940" s="13" t="s">
        <v>89</v>
      </c>
      <c r="K940" s="14">
        <v>44984</v>
      </c>
      <c r="L940" s="15">
        <v>0.46259259259259261</v>
      </c>
      <c r="M940" s="13">
        <v>504</v>
      </c>
      <c r="N940" s="13" t="s">
        <v>93</v>
      </c>
      <c r="O940" s="13" t="s">
        <v>82</v>
      </c>
      <c r="P940" s="13" t="s">
        <v>83</v>
      </c>
      <c r="Q940" s="13">
        <v>9</v>
      </c>
      <c r="R940" s="13">
        <v>14</v>
      </c>
      <c r="S940" s="13">
        <v>0</v>
      </c>
      <c r="T940" s="13" t="s">
        <v>91</v>
      </c>
      <c r="U940" s="13">
        <v>130</v>
      </c>
    </row>
    <row r="941" spans="10:21" x14ac:dyDescent="0.3">
      <c r="J941" s="13" t="s">
        <v>124</v>
      </c>
      <c r="K941" s="14">
        <v>44956</v>
      </c>
      <c r="L941" s="15">
        <v>0.49325231481481485</v>
      </c>
      <c r="M941" s="13">
        <v>504</v>
      </c>
      <c r="N941" s="13" t="s">
        <v>93</v>
      </c>
      <c r="O941" s="13" t="s">
        <v>82</v>
      </c>
      <c r="P941" s="13" t="s">
        <v>90</v>
      </c>
      <c r="Q941" s="13">
        <v>8</v>
      </c>
      <c r="R941" s="13">
        <v>55</v>
      </c>
      <c r="S941" s="13">
        <v>197</v>
      </c>
      <c r="T941" s="13" t="s">
        <v>84</v>
      </c>
      <c r="U941" s="13">
        <v>250</v>
      </c>
    </row>
    <row r="942" spans="10:21" x14ac:dyDescent="0.3">
      <c r="J942" s="13" t="s">
        <v>85</v>
      </c>
      <c r="K942" s="14">
        <v>44939</v>
      </c>
      <c r="L942" s="15">
        <v>0.59145833333333331</v>
      </c>
      <c r="M942" s="13">
        <v>504</v>
      </c>
      <c r="N942" s="13" t="s">
        <v>93</v>
      </c>
      <c r="O942" s="13" t="s">
        <v>82</v>
      </c>
      <c r="P942" s="13" t="s">
        <v>83</v>
      </c>
      <c r="Q942" s="13">
        <v>5</v>
      </c>
      <c r="R942" s="13">
        <v>47</v>
      </c>
      <c r="S942" s="13">
        <v>235</v>
      </c>
      <c r="T942" s="13" t="s">
        <v>84</v>
      </c>
      <c r="U942" s="13">
        <v>250</v>
      </c>
    </row>
    <row r="943" spans="10:21" x14ac:dyDescent="0.3">
      <c r="J943" s="13" t="s">
        <v>139</v>
      </c>
      <c r="K943" s="14">
        <v>44983</v>
      </c>
      <c r="L943" s="15">
        <v>0.77795138888888893</v>
      </c>
      <c r="M943" s="13">
        <v>503</v>
      </c>
      <c r="N943" s="13" t="s">
        <v>81</v>
      </c>
      <c r="O943" s="13" t="s">
        <v>101</v>
      </c>
      <c r="P943" s="13" t="s">
        <v>115</v>
      </c>
      <c r="Q943" s="13">
        <v>5</v>
      </c>
      <c r="R943" s="13">
        <v>42</v>
      </c>
      <c r="S943" s="13">
        <v>0</v>
      </c>
      <c r="T943" s="13" t="s">
        <v>91</v>
      </c>
      <c r="U943" s="13">
        <v>130</v>
      </c>
    </row>
    <row r="944" spans="10:21" x14ac:dyDescent="0.3">
      <c r="J944" s="13" t="s">
        <v>119</v>
      </c>
      <c r="K944" s="14">
        <v>44977</v>
      </c>
      <c r="L944" s="15">
        <v>0.62750000000000006</v>
      </c>
      <c r="M944" s="13">
        <v>503</v>
      </c>
      <c r="N944" s="13" t="s">
        <v>93</v>
      </c>
      <c r="O944" s="13" t="s">
        <v>82</v>
      </c>
      <c r="P944" s="13" t="s">
        <v>87</v>
      </c>
      <c r="Q944" s="13">
        <v>9</v>
      </c>
      <c r="R944" s="13">
        <v>46</v>
      </c>
      <c r="S944" s="13">
        <v>261</v>
      </c>
      <c r="T944" s="13" t="s">
        <v>84</v>
      </c>
      <c r="U944" s="13">
        <v>250</v>
      </c>
    </row>
    <row r="945" spans="10:21" x14ac:dyDescent="0.3">
      <c r="J945" s="13" t="s">
        <v>85</v>
      </c>
      <c r="K945" s="14">
        <v>44952</v>
      </c>
      <c r="L945" s="15">
        <v>0.57200231481481478</v>
      </c>
      <c r="M945" s="13">
        <v>503</v>
      </c>
      <c r="N945" s="13" t="s">
        <v>93</v>
      </c>
      <c r="O945" s="13" t="s">
        <v>82</v>
      </c>
      <c r="P945" s="13" t="s">
        <v>83</v>
      </c>
      <c r="Q945" s="13">
        <v>7</v>
      </c>
      <c r="R945" s="13">
        <v>53</v>
      </c>
      <c r="S945" s="13">
        <v>0</v>
      </c>
      <c r="T945" s="13" t="s">
        <v>103</v>
      </c>
      <c r="U945" s="13">
        <v>72</v>
      </c>
    </row>
    <row r="946" spans="10:21" x14ac:dyDescent="0.3">
      <c r="J946" s="13" t="s">
        <v>127</v>
      </c>
      <c r="K946" s="14">
        <v>44952</v>
      </c>
      <c r="L946" s="15">
        <v>0.66969907407407403</v>
      </c>
      <c r="M946" s="13">
        <v>503</v>
      </c>
      <c r="N946" s="13" t="s">
        <v>93</v>
      </c>
      <c r="O946" s="13" t="s">
        <v>82</v>
      </c>
      <c r="P946" s="13" t="s">
        <v>94</v>
      </c>
      <c r="Q946" s="13">
        <v>5</v>
      </c>
      <c r="R946" s="13">
        <v>23</v>
      </c>
      <c r="S946" s="13">
        <v>0</v>
      </c>
      <c r="T946" s="13" t="s">
        <v>95</v>
      </c>
      <c r="U946" s="13">
        <v>65</v>
      </c>
    </row>
    <row r="947" spans="10:21" x14ac:dyDescent="0.3">
      <c r="J947" s="13" t="s">
        <v>126</v>
      </c>
      <c r="K947" s="14">
        <v>44958</v>
      </c>
      <c r="L947" s="15">
        <v>0.62513888888888891</v>
      </c>
      <c r="M947" s="13">
        <v>502</v>
      </c>
      <c r="N947" s="13" t="s">
        <v>93</v>
      </c>
      <c r="O947" s="13" t="s">
        <v>82</v>
      </c>
      <c r="P947" s="13" t="s">
        <v>83</v>
      </c>
      <c r="Q947" s="13">
        <v>6</v>
      </c>
      <c r="R947" s="13">
        <v>37</v>
      </c>
      <c r="S947" s="13">
        <v>0</v>
      </c>
      <c r="T947" s="13" t="s">
        <v>88</v>
      </c>
      <c r="U947" s="13">
        <v>60</v>
      </c>
    </row>
    <row r="948" spans="10:21" x14ac:dyDescent="0.3">
      <c r="J948" s="13" t="s">
        <v>126</v>
      </c>
      <c r="K948" s="14">
        <v>44949</v>
      </c>
      <c r="L948" s="15">
        <v>0.7901273148148148</v>
      </c>
      <c r="M948" s="13">
        <v>502</v>
      </c>
      <c r="N948" s="13" t="s">
        <v>93</v>
      </c>
      <c r="O948" s="13" t="s">
        <v>82</v>
      </c>
      <c r="P948" s="13" t="s">
        <v>104</v>
      </c>
      <c r="Q948" s="13">
        <v>6</v>
      </c>
      <c r="R948" s="13">
        <v>51</v>
      </c>
      <c r="S948" s="13">
        <v>0</v>
      </c>
      <c r="T948" s="13" t="s">
        <v>103</v>
      </c>
      <c r="U948" s="13">
        <v>72</v>
      </c>
    </row>
    <row r="949" spans="10:21" x14ac:dyDescent="0.3">
      <c r="J949" s="13" t="s">
        <v>111</v>
      </c>
      <c r="K949" s="14">
        <v>44949</v>
      </c>
      <c r="L949" s="15">
        <v>0.65913194444444445</v>
      </c>
      <c r="M949" s="13">
        <v>502</v>
      </c>
      <c r="N949" s="13" t="s">
        <v>93</v>
      </c>
      <c r="O949" s="13" t="s">
        <v>82</v>
      </c>
      <c r="P949" s="13" t="s">
        <v>83</v>
      </c>
      <c r="Q949" s="13">
        <v>10</v>
      </c>
      <c r="R949" s="13">
        <v>15</v>
      </c>
      <c r="S949" s="13">
        <v>195</v>
      </c>
      <c r="T949" s="13" t="s">
        <v>95</v>
      </c>
      <c r="U949" s="13">
        <v>65</v>
      </c>
    </row>
    <row r="950" spans="10:21" x14ac:dyDescent="0.3">
      <c r="J950" s="13" t="s">
        <v>80</v>
      </c>
      <c r="K950" s="14">
        <v>44953</v>
      </c>
      <c r="L950" s="15">
        <v>0.58914351851851854</v>
      </c>
      <c r="M950" s="13">
        <v>501</v>
      </c>
      <c r="N950" s="13" t="s">
        <v>93</v>
      </c>
      <c r="O950" s="13" t="s">
        <v>82</v>
      </c>
      <c r="P950" s="13" t="s">
        <v>87</v>
      </c>
      <c r="Q950" s="13">
        <v>8</v>
      </c>
      <c r="R950" s="13">
        <v>15</v>
      </c>
      <c r="S950" s="13">
        <v>0</v>
      </c>
      <c r="T950" s="13" t="s">
        <v>103</v>
      </c>
      <c r="U950" s="13">
        <v>72</v>
      </c>
    </row>
    <row r="951" spans="10:21" x14ac:dyDescent="0.3">
      <c r="J951" s="13" t="s">
        <v>80</v>
      </c>
      <c r="K951" s="14">
        <v>44945</v>
      </c>
      <c r="L951" s="15">
        <v>0.95817129629629638</v>
      </c>
      <c r="M951" s="13">
        <v>501</v>
      </c>
      <c r="N951" s="13" t="s">
        <v>93</v>
      </c>
      <c r="O951" s="13" t="s">
        <v>82</v>
      </c>
      <c r="P951" s="13" t="s">
        <v>83</v>
      </c>
      <c r="Q951" s="13">
        <v>5</v>
      </c>
      <c r="R951" s="13">
        <v>29</v>
      </c>
      <c r="S951" s="13">
        <v>0</v>
      </c>
      <c r="T951" s="13" t="s">
        <v>91</v>
      </c>
      <c r="U951" s="13">
        <v>130</v>
      </c>
    </row>
    <row r="952" spans="10:21" x14ac:dyDescent="0.3">
      <c r="J952" s="13" t="s">
        <v>139</v>
      </c>
      <c r="K952" s="14">
        <v>44939</v>
      </c>
      <c r="L952" s="15">
        <v>0.90344907407407404</v>
      </c>
      <c r="M952" s="13">
        <v>501</v>
      </c>
      <c r="N952" s="13" t="s">
        <v>93</v>
      </c>
      <c r="O952" s="13" t="s">
        <v>82</v>
      </c>
      <c r="P952" s="13" t="s">
        <v>94</v>
      </c>
      <c r="Q952" s="13">
        <v>8</v>
      </c>
      <c r="R952" s="13">
        <v>55</v>
      </c>
      <c r="S952" s="13">
        <v>0</v>
      </c>
      <c r="T952" s="13" t="s">
        <v>95</v>
      </c>
      <c r="U952" s="13">
        <v>65</v>
      </c>
    </row>
    <row r="953" spans="10:21" x14ac:dyDescent="0.3">
      <c r="J953" s="13" t="s">
        <v>133</v>
      </c>
      <c r="K953" s="14">
        <v>44957</v>
      </c>
      <c r="L953" s="15">
        <v>0.80759259259259253</v>
      </c>
      <c r="M953" s="13">
        <v>500</v>
      </c>
      <c r="N953" s="13" t="s">
        <v>86</v>
      </c>
      <c r="O953" s="13" t="s">
        <v>82</v>
      </c>
      <c r="P953" s="13" t="s">
        <v>105</v>
      </c>
      <c r="Q953" s="13">
        <v>6</v>
      </c>
      <c r="R953" s="13">
        <v>50</v>
      </c>
      <c r="S953" s="13">
        <v>286</v>
      </c>
      <c r="T953" s="13" t="s">
        <v>103</v>
      </c>
      <c r="U953" s="13">
        <v>72</v>
      </c>
    </row>
    <row r="954" spans="10:21" x14ac:dyDescent="0.3">
      <c r="J954" s="13" t="s">
        <v>89</v>
      </c>
      <c r="K954" s="14">
        <v>44976</v>
      </c>
      <c r="L954" s="15">
        <v>0.5098611111111111</v>
      </c>
      <c r="M954" s="13">
        <v>498</v>
      </c>
      <c r="N954" s="13" t="s">
        <v>86</v>
      </c>
      <c r="O954" s="13" t="s">
        <v>82</v>
      </c>
      <c r="P954" s="13" t="s">
        <v>105</v>
      </c>
      <c r="Q954" s="13">
        <v>6</v>
      </c>
      <c r="R954" s="13">
        <v>16</v>
      </c>
      <c r="S954" s="13">
        <v>257</v>
      </c>
      <c r="T954" s="13" t="s">
        <v>103</v>
      </c>
      <c r="U954" s="13">
        <v>72</v>
      </c>
    </row>
    <row r="955" spans="10:21" x14ac:dyDescent="0.3">
      <c r="J955" s="13" t="s">
        <v>80</v>
      </c>
      <c r="K955" s="14">
        <v>44964</v>
      </c>
      <c r="L955" s="15">
        <v>0.50562499999999999</v>
      </c>
      <c r="M955" s="13">
        <v>498</v>
      </c>
      <c r="N955" s="13" t="s">
        <v>93</v>
      </c>
      <c r="O955" s="13" t="s">
        <v>82</v>
      </c>
      <c r="P955" s="13" t="s">
        <v>97</v>
      </c>
      <c r="Q955" s="13">
        <v>8</v>
      </c>
      <c r="R955" s="13">
        <v>23</v>
      </c>
      <c r="S955" s="13">
        <v>0</v>
      </c>
      <c r="T955" s="13" t="s">
        <v>103</v>
      </c>
      <c r="U955" s="13">
        <v>72</v>
      </c>
    </row>
    <row r="956" spans="10:21" x14ac:dyDescent="0.3">
      <c r="J956" s="13" t="s">
        <v>123</v>
      </c>
      <c r="K956" s="14">
        <v>44962</v>
      </c>
      <c r="L956" s="15">
        <v>0.48327546296296298</v>
      </c>
      <c r="M956" s="13">
        <v>498</v>
      </c>
      <c r="N956" s="13" t="s">
        <v>86</v>
      </c>
      <c r="O956" s="13" t="s">
        <v>82</v>
      </c>
      <c r="P956" s="13" t="s">
        <v>104</v>
      </c>
      <c r="Q956" s="13">
        <v>5</v>
      </c>
      <c r="R956" s="13">
        <v>26</v>
      </c>
      <c r="S956" s="13">
        <v>199</v>
      </c>
      <c r="T956" s="13" t="s">
        <v>84</v>
      </c>
      <c r="U956" s="13">
        <v>250</v>
      </c>
    </row>
    <row r="957" spans="10:21" x14ac:dyDescent="0.3">
      <c r="J957" s="13" t="s">
        <v>110</v>
      </c>
      <c r="K957" s="14">
        <v>44929</v>
      </c>
      <c r="L957" s="15">
        <v>0.59107638888888892</v>
      </c>
      <c r="M957" s="13">
        <v>498</v>
      </c>
      <c r="N957" s="13" t="s">
        <v>86</v>
      </c>
      <c r="O957" s="13" t="s">
        <v>82</v>
      </c>
      <c r="P957" s="13" t="s">
        <v>83</v>
      </c>
      <c r="Q957" s="13">
        <v>10</v>
      </c>
      <c r="R957" s="13">
        <v>25</v>
      </c>
      <c r="S957" s="13">
        <v>213</v>
      </c>
      <c r="T957" s="13" t="s">
        <v>103</v>
      </c>
      <c r="U957" s="13">
        <v>72</v>
      </c>
    </row>
    <row r="958" spans="10:21" x14ac:dyDescent="0.3">
      <c r="J958" s="13" t="s">
        <v>96</v>
      </c>
      <c r="K958" s="14">
        <v>44953</v>
      </c>
      <c r="L958" s="15">
        <v>0.78200231481481486</v>
      </c>
      <c r="M958" s="13">
        <v>497</v>
      </c>
      <c r="N958" s="13" t="s">
        <v>86</v>
      </c>
      <c r="O958" s="13" t="s">
        <v>82</v>
      </c>
      <c r="P958" s="13" t="s">
        <v>90</v>
      </c>
      <c r="Q958" s="13">
        <v>10</v>
      </c>
      <c r="R958" s="13">
        <v>56</v>
      </c>
      <c r="S958" s="13">
        <v>270</v>
      </c>
      <c r="T958" s="13" t="s">
        <v>91</v>
      </c>
      <c r="U958" s="13">
        <v>130</v>
      </c>
    </row>
    <row r="959" spans="10:21" x14ac:dyDescent="0.3">
      <c r="J959" s="13" t="s">
        <v>126</v>
      </c>
      <c r="K959" s="14">
        <v>44981</v>
      </c>
      <c r="L959" s="15">
        <v>0.45906249999999998</v>
      </c>
      <c r="M959" s="13">
        <v>156</v>
      </c>
      <c r="N959" s="13" t="s">
        <v>86</v>
      </c>
      <c r="O959" s="13" t="s">
        <v>82</v>
      </c>
      <c r="P959" s="13" t="s">
        <v>90</v>
      </c>
      <c r="Q959" s="13">
        <v>9</v>
      </c>
      <c r="R959" s="13">
        <v>12</v>
      </c>
      <c r="S959" s="13">
        <v>0</v>
      </c>
      <c r="T959" s="13" t="s">
        <v>91</v>
      </c>
      <c r="U959" s="13">
        <v>130</v>
      </c>
    </row>
    <row r="960" spans="10:21" x14ac:dyDescent="0.3">
      <c r="J960" s="13" t="s">
        <v>120</v>
      </c>
      <c r="K960" s="14">
        <v>44967</v>
      </c>
      <c r="L960" s="15">
        <v>0.79670138888888886</v>
      </c>
      <c r="M960" s="13">
        <v>496</v>
      </c>
      <c r="N960" s="13" t="s">
        <v>81</v>
      </c>
      <c r="O960" s="13" t="s">
        <v>82</v>
      </c>
      <c r="P960" s="13" t="s">
        <v>102</v>
      </c>
      <c r="Q960" s="13">
        <v>5</v>
      </c>
      <c r="R960" s="13">
        <v>11</v>
      </c>
      <c r="S960" s="13">
        <v>0</v>
      </c>
      <c r="T960" s="13" t="s">
        <v>95</v>
      </c>
      <c r="U960" s="13">
        <v>65</v>
      </c>
    </row>
    <row r="961" spans="10:21" x14ac:dyDescent="0.3">
      <c r="J961" s="13" t="s">
        <v>134</v>
      </c>
      <c r="K961" s="14">
        <v>44980</v>
      </c>
      <c r="L961" s="15">
        <v>0.79461805555555554</v>
      </c>
      <c r="M961" s="13">
        <v>495</v>
      </c>
      <c r="N961" s="13" t="s">
        <v>93</v>
      </c>
      <c r="O961" s="13" t="s">
        <v>82</v>
      </c>
      <c r="P961" s="13" t="s">
        <v>102</v>
      </c>
      <c r="Q961" s="13">
        <v>8</v>
      </c>
      <c r="R961" s="13">
        <v>22</v>
      </c>
      <c r="S961" s="13">
        <v>170</v>
      </c>
      <c r="T961" s="13" t="s">
        <v>84</v>
      </c>
      <c r="U961" s="13">
        <v>250</v>
      </c>
    </row>
    <row r="962" spans="10:21" x14ac:dyDescent="0.3">
      <c r="J962" s="13" t="s">
        <v>130</v>
      </c>
      <c r="K962" s="14">
        <v>44976</v>
      </c>
      <c r="L962" s="15">
        <v>0.64231481481481478</v>
      </c>
      <c r="M962" s="13">
        <v>495</v>
      </c>
      <c r="N962" s="13" t="s">
        <v>93</v>
      </c>
      <c r="O962" s="13" t="s">
        <v>82</v>
      </c>
      <c r="P962" s="13" t="s">
        <v>83</v>
      </c>
      <c r="Q962" s="13">
        <v>5</v>
      </c>
      <c r="R962" s="13">
        <v>47</v>
      </c>
      <c r="S962" s="13">
        <v>0</v>
      </c>
      <c r="T962" s="13" t="s">
        <v>91</v>
      </c>
      <c r="U962" s="13">
        <v>130</v>
      </c>
    </row>
    <row r="963" spans="10:21" x14ac:dyDescent="0.3">
      <c r="J963" s="13" t="s">
        <v>117</v>
      </c>
      <c r="K963" s="14">
        <v>44968</v>
      </c>
      <c r="L963" s="15">
        <v>0.74381944444444448</v>
      </c>
      <c r="M963" s="13">
        <v>495</v>
      </c>
      <c r="N963" s="13" t="s">
        <v>86</v>
      </c>
      <c r="O963" s="13" t="s">
        <v>82</v>
      </c>
      <c r="P963" s="13" t="s">
        <v>115</v>
      </c>
      <c r="Q963" s="13">
        <v>8</v>
      </c>
      <c r="R963" s="13">
        <v>40</v>
      </c>
      <c r="S963" s="13">
        <v>202</v>
      </c>
      <c r="T963" s="13" t="s">
        <v>91</v>
      </c>
      <c r="U963" s="13">
        <v>130</v>
      </c>
    </row>
    <row r="964" spans="10:21" x14ac:dyDescent="0.3">
      <c r="J964" s="13" t="s">
        <v>129</v>
      </c>
      <c r="K964" s="14">
        <v>44967</v>
      </c>
      <c r="L964" s="15">
        <v>0.81900462962962972</v>
      </c>
      <c r="M964" s="13">
        <v>495</v>
      </c>
      <c r="N964" s="13" t="s">
        <v>93</v>
      </c>
      <c r="O964" s="13" t="s">
        <v>82</v>
      </c>
      <c r="P964" s="13" t="s">
        <v>102</v>
      </c>
      <c r="Q964" s="13">
        <v>9</v>
      </c>
      <c r="R964" s="13">
        <v>54</v>
      </c>
      <c r="S964" s="13">
        <v>245</v>
      </c>
      <c r="T964" s="13" t="s">
        <v>103</v>
      </c>
      <c r="U964" s="13">
        <v>72</v>
      </c>
    </row>
    <row r="965" spans="10:21" x14ac:dyDescent="0.3">
      <c r="J965" s="13" t="s">
        <v>130</v>
      </c>
      <c r="K965" s="14">
        <v>44959</v>
      </c>
      <c r="L965" s="15">
        <v>0.74054398148148148</v>
      </c>
      <c r="M965" s="13">
        <v>495</v>
      </c>
      <c r="N965" s="13" t="s">
        <v>81</v>
      </c>
      <c r="O965" s="13" t="s">
        <v>82</v>
      </c>
      <c r="P965" s="13" t="s">
        <v>115</v>
      </c>
      <c r="Q965" s="13">
        <v>5</v>
      </c>
      <c r="R965" s="13">
        <v>1</v>
      </c>
      <c r="S965" s="13">
        <v>0</v>
      </c>
      <c r="T965" s="13" t="s">
        <v>95</v>
      </c>
      <c r="U965" s="13">
        <v>65</v>
      </c>
    </row>
    <row r="966" spans="10:21" x14ac:dyDescent="0.3">
      <c r="J966" s="13" t="s">
        <v>120</v>
      </c>
      <c r="K966" s="14">
        <v>44983</v>
      </c>
      <c r="L966" s="15">
        <v>0.82140046296296287</v>
      </c>
      <c r="M966" s="13">
        <v>494</v>
      </c>
      <c r="N966" s="13" t="s">
        <v>93</v>
      </c>
      <c r="O966" s="13" t="s">
        <v>82</v>
      </c>
      <c r="P966" s="13" t="s">
        <v>99</v>
      </c>
      <c r="Q966" s="13">
        <v>7</v>
      </c>
      <c r="R966" s="13">
        <v>3</v>
      </c>
      <c r="S966" s="13">
        <v>250</v>
      </c>
      <c r="T966" s="13" t="s">
        <v>88</v>
      </c>
      <c r="U966" s="13">
        <v>60</v>
      </c>
    </row>
    <row r="967" spans="10:21" x14ac:dyDescent="0.3">
      <c r="J967" s="13" t="s">
        <v>106</v>
      </c>
      <c r="K967" s="14">
        <v>44972</v>
      </c>
      <c r="L967" s="15">
        <v>0.89944444444444438</v>
      </c>
      <c r="M967" s="13">
        <v>494</v>
      </c>
      <c r="N967" s="13" t="s">
        <v>86</v>
      </c>
      <c r="O967" s="13" t="s">
        <v>82</v>
      </c>
      <c r="P967" s="13" t="s">
        <v>104</v>
      </c>
      <c r="Q967" s="13">
        <v>9</v>
      </c>
      <c r="R967" s="13">
        <v>16</v>
      </c>
      <c r="S967" s="13">
        <v>0</v>
      </c>
      <c r="T967" s="13" t="s">
        <v>84</v>
      </c>
      <c r="U967" s="13">
        <v>250</v>
      </c>
    </row>
    <row r="968" spans="10:21" x14ac:dyDescent="0.3">
      <c r="J968" s="13" t="s">
        <v>114</v>
      </c>
      <c r="K968" s="14">
        <v>44953</v>
      </c>
      <c r="L968" s="15">
        <v>0.76910879629629625</v>
      </c>
      <c r="M968" s="13">
        <v>494</v>
      </c>
      <c r="N968" s="13" t="s">
        <v>93</v>
      </c>
      <c r="O968" s="13" t="s">
        <v>82</v>
      </c>
      <c r="P968" s="13" t="s">
        <v>97</v>
      </c>
      <c r="Q968" s="13">
        <v>7</v>
      </c>
      <c r="R968" s="13">
        <v>11</v>
      </c>
      <c r="S968" s="13">
        <v>0</v>
      </c>
      <c r="T968" s="13" t="s">
        <v>84</v>
      </c>
      <c r="U968" s="13">
        <v>250</v>
      </c>
    </row>
    <row r="969" spans="10:21" x14ac:dyDescent="0.3">
      <c r="J969" s="13" t="s">
        <v>98</v>
      </c>
      <c r="K969" s="14">
        <v>44939</v>
      </c>
      <c r="L969" s="15">
        <v>0.7427893518518518</v>
      </c>
      <c r="M969" s="13">
        <v>494</v>
      </c>
      <c r="N969" s="13" t="s">
        <v>93</v>
      </c>
      <c r="O969" s="13" t="s">
        <v>82</v>
      </c>
      <c r="P969" s="13" t="s">
        <v>87</v>
      </c>
      <c r="Q969" s="13">
        <v>8</v>
      </c>
      <c r="R969" s="13">
        <v>46</v>
      </c>
      <c r="S969" s="13">
        <v>161</v>
      </c>
      <c r="T969" s="13" t="s">
        <v>103</v>
      </c>
      <c r="U969" s="13">
        <v>72</v>
      </c>
    </row>
    <row r="970" spans="10:21" x14ac:dyDescent="0.3">
      <c r="J970" s="13" t="s">
        <v>109</v>
      </c>
      <c r="K970" s="14">
        <v>44934</v>
      </c>
      <c r="L970" s="15">
        <v>0.6306828703703703</v>
      </c>
      <c r="M970" s="13">
        <v>494</v>
      </c>
      <c r="N970" s="13" t="s">
        <v>86</v>
      </c>
      <c r="O970" s="13" t="s">
        <v>82</v>
      </c>
      <c r="P970" s="13" t="s">
        <v>115</v>
      </c>
      <c r="Q970" s="13">
        <v>6</v>
      </c>
      <c r="R970" s="13">
        <v>40</v>
      </c>
      <c r="S970" s="13">
        <v>249</v>
      </c>
      <c r="T970" s="13" t="s">
        <v>88</v>
      </c>
      <c r="U970" s="13">
        <v>60</v>
      </c>
    </row>
    <row r="971" spans="10:21" x14ac:dyDescent="0.3">
      <c r="J971" s="13" t="s">
        <v>89</v>
      </c>
      <c r="K971" s="14">
        <v>44931</v>
      </c>
      <c r="L971" s="15">
        <v>0.68133101851851852</v>
      </c>
      <c r="M971" s="13">
        <v>494</v>
      </c>
      <c r="N971" s="13" t="s">
        <v>93</v>
      </c>
      <c r="O971" s="13" t="s">
        <v>82</v>
      </c>
      <c r="P971" s="13" t="s">
        <v>90</v>
      </c>
      <c r="Q971" s="13">
        <v>8</v>
      </c>
      <c r="R971" s="13">
        <v>48</v>
      </c>
      <c r="S971" s="13">
        <v>339</v>
      </c>
      <c r="T971" s="13" t="s">
        <v>112</v>
      </c>
      <c r="U971" s="13">
        <v>95</v>
      </c>
    </row>
    <row r="972" spans="10:21" x14ac:dyDescent="0.3">
      <c r="J972" s="13" t="s">
        <v>107</v>
      </c>
      <c r="K972" s="14">
        <v>44978</v>
      </c>
      <c r="L972" s="15">
        <v>0.56596064814814817</v>
      </c>
      <c r="M972" s="13">
        <v>493</v>
      </c>
      <c r="N972" s="13" t="s">
        <v>81</v>
      </c>
      <c r="O972" s="13" t="s">
        <v>101</v>
      </c>
      <c r="P972" s="13" t="s">
        <v>97</v>
      </c>
      <c r="Q972" s="13">
        <v>5</v>
      </c>
      <c r="R972" s="13">
        <v>27</v>
      </c>
      <c r="S972" s="13">
        <v>0</v>
      </c>
      <c r="T972" s="13" t="s">
        <v>103</v>
      </c>
      <c r="U972" s="13">
        <v>72</v>
      </c>
    </row>
    <row r="973" spans="10:21" x14ac:dyDescent="0.3">
      <c r="J973" s="13" t="s">
        <v>120</v>
      </c>
      <c r="K973" s="14">
        <v>44976</v>
      </c>
      <c r="L973" s="15">
        <v>0.76620370370370372</v>
      </c>
      <c r="M973" s="13">
        <v>492</v>
      </c>
      <c r="N973" s="13" t="s">
        <v>93</v>
      </c>
      <c r="O973" s="13" t="s">
        <v>82</v>
      </c>
      <c r="P973" s="13" t="s">
        <v>99</v>
      </c>
      <c r="Q973" s="13">
        <v>5</v>
      </c>
      <c r="R973" s="13">
        <v>16</v>
      </c>
      <c r="S973" s="13">
        <v>177</v>
      </c>
      <c r="T973" s="13" t="s">
        <v>84</v>
      </c>
      <c r="U973" s="13">
        <v>250</v>
      </c>
    </row>
    <row r="974" spans="10:21" x14ac:dyDescent="0.3">
      <c r="J974" s="13" t="s">
        <v>85</v>
      </c>
      <c r="K974" s="14">
        <v>44959</v>
      </c>
      <c r="L974" s="15">
        <v>0.83335648148148145</v>
      </c>
      <c r="M974" s="13">
        <v>492</v>
      </c>
      <c r="N974" s="13" t="s">
        <v>93</v>
      </c>
      <c r="O974" s="13" t="s">
        <v>82</v>
      </c>
      <c r="P974" s="13" t="s">
        <v>104</v>
      </c>
      <c r="Q974" s="13">
        <v>7</v>
      </c>
      <c r="R974" s="13">
        <v>28</v>
      </c>
      <c r="S974" s="13">
        <v>292</v>
      </c>
      <c r="T974" s="13" t="s">
        <v>84</v>
      </c>
      <c r="U974" s="13">
        <v>250</v>
      </c>
    </row>
    <row r="975" spans="10:21" x14ac:dyDescent="0.3">
      <c r="J975" s="13" t="s">
        <v>126</v>
      </c>
      <c r="K975" s="14">
        <v>44959</v>
      </c>
      <c r="L975" s="15">
        <v>0.8652777777777777</v>
      </c>
      <c r="M975" s="13">
        <v>492</v>
      </c>
      <c r="N975" s="13" t="s">
        <v>93</v>
      </c>
      <c r="O975" s="13" t="s">
        <v>82</v>
      </c>
      <c r="P975" s="13" t="s">
        <v>115</v>
      </c>
      <c r="Q975" s="13">
        <v>8</v>
      </c>
      <c r="R975" s="13">
        <v>6</v>
      </c>
      <c r="S975" s="13">
        <v>0</v>
      </c>
      <c r="T975" s="13" t="s">
        <v>103</v>
      </c>
      <c r="U975" s="13">
        <v>72</v>
      </c>
    </row>
    <row r="976" spans="10:21" x14ac:dyDescent="0.3">
      <c r="J976" s="13" t="s">
        <v>129</v>
      </c>
      <c r="K976" s="14">
        <v>44957</v>
      </c>
      <c r="L976" s="15">
        <v>0.77555555555555555</v>
      </c>
      <c r="M976" s="13">
        <v>492</v>
      </c>
      <c r="N976" s="13" t="s">
        <v>93</v>
      </c>
      <c r="O976" s="13" t="s">
        <v>82</v>
      </c>
      <c r="P976" s="13" t="s">
        <v>105</v>
      </c>
      <c r="Q976" s="13">
        <v>9</v>
      </c>
      <c r="R976" s="13">
        <v>8</v>
      </c>
      <c r="S976" s="13">
        <v>0</v>
      </c>
      <c r="T976" s="13" t="s">
        <v>91</v>
      </c>
      <c r="U976" s="13">
        <v>130</v>
      </c>
    </row>
    <row r="977" spans="10:21" x14ac:dyDescent="0.3">
      <c r="J977" s="13" t="s">
        <v>124</v>
      </c>
      <c r="K977" s="14">
        <v>44979</v>
      </c>
      <c r="L977" s="15">
        <v>0.52776620370370375</v>
      </c>
      <c r="M977" s="13">
        <v>491</v>
      </c>
      <c r="N977" s="13" t="s">
        <v>93</v>
      </c>
      <c r="O977" s="13" t="s">
        <v>82</v>
      </c>
      <c r="P977" s="13" t="s">
        <v>94</v>
      </c>
      <c r="Q977" s="13">
        <v>9</v>
      </c>
      <c r="R977" s="13">
        <v>6</v>
      </c>
      <c r="S977" s="13">
        <v>262</v>
      </c>
      <c r="T977" s="13" t="s">
        <v>84</v>
      </c>
      <c r="U977" s="13">
        <v>250</v>
      </c>
    </row>
    <row r="978" spans="10:21" x14ac:dyDescent="0.3">
      <c r="J978" s="13" t="s">
        <v>119</v>
      </c>
      <c r="K978" s="14">
        <v>44970</v>
      </c>
      <c r="L978" s="15">
        <v>0.50002314814814819</v>
      </c>
      <c r="M978" s="13">
        <v>491</v>
      </c>
      <c r="N978" s="13" t="s">
        <v>93</v>
      </c>
      <c r="O978" s="13" t="s">
        <v>82</v>
      </c>
      <c r="P978" s="13" t="s">
        <v>115</v>
      </c>
      <c r="Q978" s="13">
        <v>10</v>
      </c>
      <c r="R978" s="13">
        <v>5</v>
      </c>
      <c r="S978" s="13">
        <v>192</v>
      </c>
      <c r="T978" s="13" t="s">
        <v>103</v>
      </c>
      <c r="U978" s="13">
        <v>72</v>
      </c>
    </row>
    <row r="979" spans="10:21" x14ac:dyDescent="0.3">
      <c r="J979" s="13" t="s">
        <v>136</v>
      </c>
      <c r="K979" s="14">
        <v>44947</v>
      </c>
      <c r="L979" s="15">
        <v>0.97921296296296301</v>
      </c>
      <c r="M979" s="13">
        <v>491</v>
      </c>
      <c r="N979" s="13" t="s">
        <v>93</v>
      </c>
      <c r="O979" s="13" t="s">
        <v>82</v>
      </c>
      <c r="P979" s="13" t="s">
        <v>102</v>
      </c>
      <c r="Q979" s="13">
        <v>6</v>
      </c>
      <c r="R979" s="13">
        <v>27</v>
      </c>
      <c r="S979" s="13">
        <v>273</v>
      </c>
      <c r="T979" s="13" t="s">
        <v>95</v>
      </c>
      <c r="U979" s="13">
        <v>65</v>
      </c>
    </row>
    <row r="980" spans="10:21" x14ac:dyDescent="0.3">
      <c r="J980" s="13" t="s">
        <v>110</v>
      </c>
      <c r="K980" s="14">
        <v>44984</v>
      </c>
      <c r="L980" s="15">
        <v>0.69614583333333335</v>
      </c>
      <c r="M980" s="13">
        <v>490</v>
      </c>
      <c r="N980" s="13" t="s">
        <v>93</v>
      </c>
      <c r="O980" s="13" t="s">
        <v>82</v>
      </c>
      <c r="P980" s="13" t="s">
        <v>105</v>
      </c>
      <c r="Q980" s="13">
        <v>5</v>
      </c>
      <c r="R980" s="13">
        <v>11</v>
      </c>
      <c r="S980" s="13">
        <v>329</v>
      </c>
      <c r="T980" s="13" t="s">
        <v>84</v>
      </c>
      <c r="U980" s="13">
        <v>250</v>
      </c>
    </row>
    <row r="981" spans="10:21" x14ac:dyDescent="0.3">
      <c r="J981" s="13" t="s">
        <v>106</v>
      </c>
      <c r="K981" s="14">
        <v>44976</v>
      </c>
      <c r="L981" s="15">
        <v>0.95162037037037039</v>
      </c>
      <c r="M981" s="13">
        <v>490</v>
      </c>
      <c r="N981" s="13" t="s">
        <v>93</v>
      </c>
      <c r="O981" s="13" t="s">
        <v>82</v>
      </c>
      <c r="P981" s="13" t="s">
        <v>97</v>
      </c>
      <c r="Q981" s="13">
        <v>8</v>
      </c>
      <c r="R981" s="13">
        <v>2</v>
      </c>
      <c r="S981" s="13">
        <v>0</v>
      </c>
      <c r="T981" s="13" t="s">
        <v>95</v>
      </c>
      <c r="U981" s="13">
        <v>65</v>
      </c>
    </row>
    <row r="982" spans="10:21" x14ac:dyDescent="0.3">
      <c r="J982" s="13" t="s">
        <v>113</v>
      </c>
      <c r="K982" s="14">
        <v>44939</v>
      </c>
      <c r="L982" s="15">
        <v>0.56653935185185189</v>
      </c>
      <c r="M982" s="13">
        <v>490</v>
      </c>
      <c r="N982" s="13" t="s">
        <v>93</v>
      </c>
      <c r="O982" s="13" t="s">
        <v>82</v>
      </c>
      <c r="P982" s="13" t="s">
        <v>83</v>
      </c>
      <c r="Q982" s="13">
        <v>8</v>
      </c>
      <c r="R982" s="13">
        <v>15</v>
      </c>
      <c r="S982" s="13">
        <v>0</v>
      </c>
      <c r="T982" s="13" t="s">
        <v>91</v>
      </c>
      <c r="U982" s="13">
        <v>130</v>
      </c>
    </row>
    <row r="983" spans="10:21" x14ac:dyDescent="0.3">
      <c r="J983" s="13" t="s">
        <v>106</v>
      </c>
      <c r="K983" s="14">
        <v>44940</v>
      </c>
      <c r="L983" s="15">
        <v>0.90494212962962972</v>
      </c>
      <c r="M983" s="13">
        <v>489</v>
      </c>
      <c r="N983" s="13" t="s">
        <v>93</v>
      </c>
      <c r="O983" s="13" t="s">
        <v>101</v>
      </c>
      <c r="P983" s="13" t="s">
        <v>99</v>
      </c>
      <c r="Q983" s="13">
        <v>7</v>
      </c>
      <c r="R983" s="13">
        <v>45</v>
      </c>
      <c r="S983" s="13">
        <v>0</v>
      </c>
      <c r="T983" s="13" t="s">
        <v>91</v>
      </c>
      <c r="U983" s="13">
        <v>130</v>
      </c>
    </row>
    <row r="984" spans="10:21" x14ac:dyDescent="0.3">
      <c r="J984" s="13" t="s">
        <v>89</v>
      </c>
      <c r="K984" s="14">
        <v>44976</v>
      </c>
      <c r="L984" s="15">
        <v>0.57508101851851856</v>
      </c>
      <c r="M984" s="13">
        <v>489</v>
      </c>
      <c r="N984" s="13" t="s">
        <v>93</v>
      </c>
      <c r="O984" s="13" t="s">
        <v>82</v>
      </c>
      <c r="P984" s="13" t="s">
        <v>115</v>
      </c>
      <c r="Q984" s="13">
        <v>5</v>
      </c>
      <c r="R984" s="13">
        <v>60</v>
      </c>
      <c r="S984" s="13">
        <v>328</v>
      </c>
      <c r="T984" s="13" t="s">
        <v>103</v>
      </c>
      <c r="U984" s="13">
        <v>72</v>
      </c>
    </row>
    <row r="985" spans="10:21" x14ac:dyDescent="0.3">
      <c r="J985" s="13" t="s">
        <v>89</v>
      </c>
      <c r="K985" s="14">
        <v>44953</v>
      </c>
      <c r="L985" s="15">
        <v>0.81814814814814818</v>
      </c>
      <c r="M985" s="13">
        <v>489</v>
      </c>
      <c r="N985" s="13" t="s">
        <v>93</v>
      </c>
      <c r="O985" s="13" t="s">
        <v>82</v>
      </c>
      <c r="P985" s="13" t="s">
        <v>105</v>
      </c>
      <c r="Q985" s="13">
        <v>7</v>
      </c>
      <c r="R985" s="13">
        <v>4</v>
      </c>
      <c r="S985" s="13">
        <v>291</v>
      </c>
      <c r="T985" s="13" t="s">
        <v>95</v>
      </c>
      <c r="U985" s="13">
        <v>65</v>
      </c>
    </row>
    <row r="986" spans="10:21" x14ac:dyDescent="0.3">
      <c r="J986" s="13" t="s">
        <v>132</v>
      </c>
      <c r="K986" s="14">
        <v>44948</v>
      </c>
      <c r="L986" s="15">
        <v>0.90811342592592592</v>
      </c>
      <c r="M986" s="13">
        <v>489</v>
      </c>
      <c r="N986" s="13" t="s">
        <v>86</v>
      </c>
      <c r="O986" s="13" t="s">
        <v>82</v>
      </c>
      <c r="P986" s="13" t="s">
        <v>105</v>
      </c>
      <c r="Q986" s="13">
        <v>8</v>
      </c>
      <c r="R986" s="13">
        <v>43</v>
      </c>
      <c r="S986" s="13">
        <v>0</v>
      </c>
      <c r="T986" s="13" t="s">
        <v>84</v>
      </c>
      <c r="U986" s="13">
        <v>250</v>
      </c>
    </row>
    <row r="987" spans="10:21" x14ac:dyDescent="0.3">
      <c r="J987" s="13" t="s">
        <v>89</v>
      </c>
      <c r="K987" s="14">
        <v>44945</v>
      </c>
      <c r="L987" s="15">
        <v>0.9340856481481481</v>
      </c>
      <c r="M987" s="13">
        <v>489</v>
      </c>
      <c r="N987" s="13" t="s">
        <v>93</v>
      </c>
      <c r="O987" s="13" t="s">
        <v>82</v>
      </c>
      <c r="P987" s="13" t="s">
        <v>102</v>
      </c>
      <c r="Q987" s="13">
        <v>8</v>
      </c>
      <c r="R987" s="13">
        <v>33</v>
      </c>
      <c r="S987" s="13">
        <v>0</v>
      </c>
      <c r="T987" s="13" t="s">
        <v>95</v>
      </c>
      <c r="U987" s="13">
        <v>65</v>
      </c>
    </row>
    <row r="988" spans="10:21" x14ac:dyDescent="0.3">
      <c r="J988" s="13" t="s">
        <v>121</v>
      </c>
      <c r="K988" s="14">
        <v>44945</v>
      </c>
      <c r="L988" s="15">
        <v>0.7348958333333333</v>
      </c>
      <c r="M988" s="13">
        <v>489</v>
      </c>
      <c r="N988" s="13" t="s">
        <v>93</v>
      </c>
      <c r="O988" s="13" t="s">
        <v>82</v>
      </c>
      <c r="P988" s="13" t="s">
        <v>97</v>
      </c>
      <c r="Q988" s="13">
        <v>9</v>
      </c>
      <c r="R988" s="13">
        <v>11</v>
      </c>
      <c r="S988" s="13">
        <v>0</v>
      </c>
      <c r="T988" s="13" t="s">
        <v>84</v>
      </c>
      <c r="U988" s="13">
        <v>250</v>
      </c>
    </row>
    <row r="989" spans="10:21" x14ac:dyDescent="0.3">
      <c r="J989" s="13" t="s">
        <v>116</v>
      </c>
      <c r="K989" s="14">
        <v>44984</v>
      </c>
      <c r="L989" s="15">
        <v>0.90418981481481486</v>
      </c>
      <c r="M989" s="13">
        <v>487</v>
      </c>
      <c r="N989" s="13" t="s">
        <v>81</v>
      </c>
      <c r="O989" s="13" t="s">
        <v>82</v>
      </c>
      <c r="P989" s="13" t="s">
        <v>94</v>
      </c>
      <c r="Q989" s="13">
        <v>5</v>
      </c>
      <c r="R989" s="13">
        <v>32</v>
      </c>
      <c r="S989" s="13">
        <v>0</v>
      </c>
      <c r="T989" s="13" t="s">
        <v>95</v>
      </c>
      <c r="U989" s="13">
        <v>65</v>
      </c>
    </row>
    <row r="990" spans="10:21" x14ac:dyDescent="0.3">
      <c r="J990" s="13" t="s">
        <v>89</v>
      </c>
      <c r="K990" s="14">
        <v>44969</v>
      </c>
      <c r="L990" s="15">
        <v>0.80150462962962965</v>
      </c>
      <c r="M990" s="13">
        <v>487</v>
      </c>
      <c r="N990" s="13" t="s">
        <v>93</v>
      </c>
      <c r="O990" s="13" t="s">
        <v>82</v>
      </c>
      <c r="P990" s="13" t="s">
        <v>83</v>
      </c>
      <c r="Q990" s="13">
        <v>7</v>
      </c>
      <c r="R990" s="13">
        <v>59</v>
      </c>
      <c r="S990" s="13">
        <v>0</v>
      </c>
      <c r="T990" s="13" t="s">
        <v>95</v>
      </c>
      <c r="U990" s="13">
        <v>65</v>
      </c>
    </row>
    <row r="991" spans="10:21" x14ac:dyDescent="0.3">
      <c r="J991" s="13" t="s">
        <v>113</v>
      </c>
      <c r="K991" s="14">
        <v>44955</v>
      </c>
      <c r="L991" s="15">
        <v>0.59293981481481484</v>
      </c>
      <c r="M991" s="13">
        <v>487</v>
      </c>
      <c r="N991" s="13" t="s">
        <v>86</v>
      </c>
      <c r="O991" s="13" t="s">
        <v>82</v>
      </c>
      <c r="P991" s="13" t="s">
        <v>83</v>
      </c>
      <c r="Q991" s="13">
        <v>8</v>
      </c>
      <c r="R991" s="13">
        <v>51</v>
      </c>
      <c r="S991" s="13">
        <v>0</v>
      </c>
      <c r="T991" s="13" t="s">
        <v>91</v>
      </c>
      <c r="U991" s="13">
        <v>130</v>
      </c>
    </row>
    <row r="992" spans="10:21" x14ac:dyDescent="0.3">
      <c r="J992" s="13" t="s">
        <v>119</v>
      </c>
      <c r="K992" s="14">
        <v>44945</v>
      </c>
      <c r="L992" s="15">
        <v>0.60416666666666663</v>
      </c>
      <c r="M992" s="13">
        <v>487</v>
      </c>
      <c r="N992" s="13" t="s">
        <v>86</v>
      </c>
      <c r="O992" s="13" t="s">
        <v>82</v>
      </c>
      <c r="P992" s="13" t="s">
        <v>87</v>
      </c>
      <c r="Q992" s="13">
        <v>7</v>
      </c>
      <c r="R992" s="13">
        <v>29</v>
      </c>
      <c r="S992" s="13">
        <v>0</v>
      </c>
      <c r="T992" s="13" t="s">
        <v>103</v>
      </c>
      <c r="U992" s="13">
        <v>72</v>
      </c>
    </row>
    <row r="993" spans="10:21" x14ac:dyDescent="0.3">
      <c r="J993" s="13" t="s">
        <v>110</v>
      </c>
      <c r="K993" s="14">
        <v>44948</v>
      </c>
      <c r="L993" s="15">
        <v>0.75775462962962958</v>
      </c>
      <c r="M993" s="13">
        <v>486</v>
      </c>
      <c r="N993" s="13" t="s">
        <v>93</v>
      </c>
      <c r="O993" s="13" t="s">
        <v>101</v>
      </c>
      <c r="P993" s="13" t="s">
        <v>105</v>
      </c>
      <c r="Q993" s="13">
        <v>5</v>
      </c>
      <c r="R993" s="13">
        <v>46</v>
      </c>
      <c r="S993" s="13">
        <v>0</v>
      </c>
      <c r="T993" s="13" t="s">
        <v>103</v>
      </c>
      <c r="U993" s="13">
        <v>72</v>
      </c>
    </row>
    <row r="994" spans="10:21" x14ac:dyDescent="0.3">
      <c r="J994" s="13" t="s">
        <v>130</v>
      </c>
      <c r="K994" s="14">
        <v>44953</v>
      </c>
      <c r="L994" s="15">
        <v>0.7289930555555556</v>
      </c>
      <c r="M994" s="13">
        <v>486</v>
      </c>
      <c r="N994" s="13" t="s">
        <v>86</v>
      </c>
      <c r="O994" s="13" t="s">
        <v>82</v>
      </c>
      <c r="P994" s="13" t="s">
        <v>87</v>
      </c>
      <c r="Q994" s="13">
        <v>9</v>
      </c>
      <c r="R994" s="13">
        <v>50</v>
      </c>
      <c r="S994" s="13">
        <v>0</v>
      </c>
      <c r="T994" s="13" t="s">
        <v>103</v>
      </c>
      <c r="U994" s="13">
        <v>72</v>
      </c>
    </row>
    <row r="995" spans="10:21" x14ac:dyDescent="0.3">
      <c r="J995" s="13" t="s">
        <v>100</v>
      </c>
      <c r="K995" s="14">
        <v>44949</v>
      </c>
      <c r="L995" s="15">
        <v>0.95259259259259255</v>
      </c>
      <c r="M995" s="13">
        <v>486</v>
      </c>
      <c r="N995" s="13" t="s">
        <v>86</v>
      </c>
      <c r="O995" s="13" t="s">
        <v>82</v>
      </c>
      <c r="P995" s="13" t="s">
        <v>105</v>
      </c>
      <c r="Q995" s="13">
        <v>10</v>
      </c>
      <c r="R995" s="13">
        <v>21</v>
      </c>
      <c r="S995" s="13">
        <v>0</v>
      </c>
      <c r="T995" s="13" t="s">
        <v>88</v>
      </c>
      <c r="U995" s="13">
        <v>60</v>
      </c>
    </row>
    <row r="996" spans="10:21" x14ac:dyDescent="0.3">
      <c r="J996" s="13" t="s">
        <v>117</v>
      </c>
      <c r="K996" s="14">
        <v>44947</v>
      </c>
      <c r="L996" s="15">
        <v>0.90582175925925934</v>
      </c>
      <c r="M996" s="13">
        <v>486</v>
      </c>
      <c r="N996" s="13" t="s">
        <v>86</v>
      </c>
      <c r="O996" s="13" t="s">
        <v>82</v>
      </c>
      <c r="P996" s="13" t="s">
        <v>94</v>
      </c>
      <c r="Q996" s="13">
        <v>8</v>
      </c>
      <c r="R996" s="13">
        <v>58</v>
      </c>
      <c r="S996" s="13">
        <v>228</v>
      </c>
      <c r="T996" s="13" t="s">
        <v>103</v>
      </c>
      <c r="U996" s="13">
        <v>72</v>
      </c>
    </row>
    <row r="997" spans="10:21" x14ac:dyDescent="0.3">
      <c r="J997" s="13" t="s">
        <v>128</v>
      </c>
      <c r="K997" s="14">
        <v>44952</v>
      </c>
      <c r="L997" s="15">
        <v>0.64065972222222223</v>
      </c>
      <c r="M997" s="13">
        <v>485</v>
      </c>
      <c r="N997" s="13" t="s">
        <v>86</v>
      </c>
      <c r="O997" s="13" t="s">
        <v>82</v>
      </c>
      <c r="P997" s="13" t="s">
        <v>87</v>
      </c>
      <c r="Q997" s="13">
        <v>8</v>
      </c>
      <c r="R997" s="13">
        <v>26</v>
      </c>
      <c r="S997" s="13">
        <v>0</v>
      </c>
      <c r="T997" s="13" t="s">
        <v>91</v>
      </c>
      <c r="U997" s="13">
        <v>130</v>
      </c>
    </row>
    <row r="998" spans="10:21" x14ac:dyDescent="0.3">
      <c r="J998" s="13" t="s">
        <v>130</v>
      </c>
      <c r="K998" s="14">
        <v>44941</v>
      </c>
      <c r="L998" s="15">
        <v>0.64451388888888894</v>
      </c>
      <c r="M998" s="13">
        <v>484</v>
      </c>
      <c r="N998" s="13" t="s">
        <v>86</v>
      </c>
      <c r="O998" s="13" t="s">
        <v>82</v>
      </c>
      <c r="P998" s="13" t="s">
        <v>105</v>
      </c>
      <c r="Q998" s="13">
        <v>10</v>
      </c>
      <c r="R998" s="13">
        <v>29</v>
      </c>
      <c r="S998" s="13">
        <v>0</v>
      </c>
      <c r="T998" s="13" t="s">
        <v>84</v>
      </c>
      <c r="U998" s="13">
        <v>250</v>
      </c>
    </row>
    <row r="999" spans="10:21" x14ac:dyDescent="0.3">
      <c r="J999" s="13" t="s">
        <v>134</v>
      </c>
      <c r="K999" s="14">
        <v>44945</v>
      </c>
      <c r="L999" s="15">
        <v>0.86164351851851861</v>
      </c>
      <c r="M999" s="13">
        <v>483</v>
      </c>
      <c r="N999" s="13" t="s">
        <v>81</v>
      </c>
      <c r="O999" s="13" t="s">
        <v>101</v>
      </c>
      <c r="P999" s="13" t="s">
        <v>102</v>
      </c>
      <c r="Q999" s="13">
        <v>5</v>
      </c>
      <c r="R999" s="13">
        <v>64</v>
      </c>
      <c r="S999" s="13">
        <v>0</v>
      </c>
      <c r="T999" s="13" t="s">
        <v>88</v>
      </c>
      <c r="U999" s="13">
        <v>60</v>
      </c>
    </row>
    <row r="1000" spans="10:21" x14ac:dyDescent="0.3">
      <c r="J1000" s="13" t="s">
        <v>122</v>
      </c>
      <c r="K1000" s="14">
        <v>44961</v>
      </c>
      <c r="L1000" s="15">
        <v>0.5426967592592592</v>
      </c>
      <c r="M1000" s="13">
        <v>483</v>
      </c>
      <c r="N1000" s="13" t="s">
        <v>93</v>
      </c>
      <c r="O1000" s="13" t="s">
        <v>82</v>
      </c>
      <c r="P1000" s="13" t="s">
        <v>87</v>
      </c>
      <c r="Q1000" s="13">
        <v>10</v>
      </c>
      <c r="R1000" s="13">
        <v>9</v>
      </c>
      <c r="S1000" s="13">
        <v>0</v>
      </c>
      <c r="T1000" s="13" t="s">
        <v>84</v>
      </c>
      <c r="U1000" s="13">
        <v>250</v>
      </c>
    </row>
    <row r="1001" spans="10:21" x14ac:dyDescent="0.3">
      <c r="J1001" s="13" t="s">
        <v>137</v>
      </c>
      <c r="K1001" s="14">
        <v>44978</v>
      </c>
      <c r="L1001" s="15">
        <v>0.60461805555555559</v>
      </c>
      <c r="M1001" s="13">
        <v>482</v>
      </c>
      <c r="N1001" s="13" t="s">
        <v>93</v>
      </c>
      <c r="O1001" s="13" t="s">
        <v>82</v>
      </c>
      <c r="P1001" s="13" t="s">
        <v>115</v>
      </c>
      <c r="Q1001" s="13">
        <v>6</v>
      </c>
      <c r="R1001" s="13">
        <v>3</v>
      </c>
      <c r="S1001" s="13">
        <v>0</v>
      </c>
      <c r="T1001" s="13" t="s">
        <v>95</v>
      </c>
      <c r="U1001" s="13">
        <v>65</v>
      </c>
    </row>
    <row r="1002" spans="10:21" x14ac:dyDescent="0.3">
      <c r="J1002" s="13" t="s">
        <v>92</v>
      </c>
      <c r="K1002" s="14">
        <v>44974</v>
      </c>
      <c r="L1002" s="15">
        <v>0.49534722222222222</v>
      </c>
      <c r="M1002" s="13">
        <v>482</v>
      </c>
      <c r="N1002" s="13" t="s">
        <v>86</v>
      </c>
      <c r="O1002" s="13" t="s">
        <v>82</v>
      </c>
      <c r="P1002" s="13" t="s">
        <v>90</v>
      </c>
      <c r="Q1002" s="13">
        <v>7</v>
      </c>
      <c r="R1002" s="13">
        <v>48</v>
      </c>
      <c r="S1002" s="13">
        <v>0</v>
      </c>
      <c r="T1002" s="13" t="s">
        <v>91</v>
      </c>
      <c r="U1002" s="13">
        <v>130</v>
      </c>
    </row>
    <row r="1003" spans="10:21" x14ac:dyDescent="0.3">
      <c r="J1003" s="13" t="s">
        <v>124</v>
      </c>
      <c r="K1003" s="14">
        <v>44966</v>
      </c>
      <c r="L1003" s="15">
        <v>0.91526620370370371</v>
      </c>
      <c r="M1003" s="13">
        <v>481</v>
      </c>
      <c r="N1003" s="13" t="s">
        <v>93</v>
      </c>
      <c r="O1003" s="13" t="s">
        <v>82</v>
      </c>
      <c r="P1003" s="13" t="s">
        <v>115</v>
      </c>
      <c r="Q1003" s="13">
        <v>6</v>
      </c>
      <c r="R1003" s="13">
        <v>50</v>
      </c>
      <c r="S1003" s="13">
        <v>309</v>
      </c>
      <c r="T1003" s="13" t="s">
        <v>84</v>
      </c>
      <c r="U1003" s="13">
        <v>250</v>
      </c>
    </row>
    <row r="1004" spans="10:21" x14ac:dyDescent="0.3">
      <c r="J1004" s="13" t="s">
        <v>126</v>
      </c>
      <c r="K1004" s="14">
        <v>44959</v>
      </c>
      <c r="L1004" s="15">
        <v>0.51682870370370371</v>
      </c>
      <c r="M1004" s="13">
        <v>481</v>
      </c>
      <c r="N1004" s="13" t="s">
        <v>93</v>
      </c>
      <c r="O1004" s="13" t="s">
        <v>82</v>
      </c>
      <c r="P1004" s="13" t="s">
        <v>102</v>
      </c>
      <c r="Q1004" s="13">
        <v>8</v>
      </c>
      <c r="R1004" s="13">
        <v>38</v>
      </c>
      <c r="S1004" s="13">
        <v>257</v>
      </c>
      <c r="T1004" s="13" t="s">
        <v>84</v>
      </c>
      <c r="U1004" s="13">
        <v>250</v>
      </c>
    </row>
    <row r="1005" spans="10:21" x14ac:dyDescent="0.3">
      <c r="J1005" s="13" t="s">
        <v>80</v>
      </c>
      <c r="K1005" s="14">
        <v>44958</v>
      </c>
      <c r="L1005" s="15">
        <v>0.46173611111111112</v>
      </c>
      <c r="M1005" s="13">
        <v>481</v>
      </c>
      <c r="N1005" s="13" t="s">
        <v>93</v>
      </c>
      <c r="O1005" s="13" t="s">
        <v>82</v>
      </c>
      <c r="P1005" s="13" t="s">
        <v>87</v>
      </c>
      <c r="Q1005" s="13">
        <v>10</v>
      </c>
      <c r="R1005" s="13">
        <v>52</v>
      </c>
      <c r="S1005" s="13">
        <v>0</v>
      </c>
      <c r="T1005" s="13" t="s">
        <v>91</v>
      </c>
      <c r="U1005" s="13">
        <v>130</v>
      </c>
    </row>
    <row r="1006" spans="10:21" x14ac:dyDescent="0.3">
      <c r="J1006" s="13" t="s">
        <v>98</v>
      </c>
      <c r="K1006" s="14">
        <v>44939</v>
      </c>
      <c r="L1006" s="15">
        <v>0.53148148148148155</v>
      </c>
      <c r="M1006" s="13">
        <v>481</v>
      </c>
      <c r="N1006" s="13" t="s">
        <v>93</v>
      </c>
      <c r="O1006" s="13" t="s">
        <v>82</v>
      </c>
      <c r="P1006" s="13" t="s">
        <v>115</v>
      </c>
      <c r="Q1006" s="13">
        <v>6</v>
      </c>
      <c r="R1006" s="13">
        <v>24</v>
      </c>
      <c r="S1006" s="13">
        <v>0</v>
      </c>
      <c r="T1006" s="13" t="s">
        <v>84</v>
      </c>
      <c r="U1006" s="13">
        <v>250</v>
      </c>
    </row>
    <row r="1007" spans="10:21" x14ac:dyDescent="0.3">
      <c r="J1007" s="13" t="s">
        <v>123</v>
      </c>
      <c r="K1007" s="14">
        <v>44938</v>
      </c>
      <c r="L1007" s="15">
        <v>0.54336805555555556</v>
      </c>
      <c r="M1007" s="13">
        <v>481</v>
      </c>
      <c r="N1007" s="13" t="s">
        <v>93</v>
      </c>
      <c r="O1007" s="13" t="s">
        <v>82</v>
      </c>
      <c r="P1007" s="13" t="s">
        <v>115</v>
      </c>
      <c r="Q1007" s="13">
        <v>10</v>
      </c>
      <c r="R1007" s="13">
        <v>35</v>
      </c>
      <c r="S1007" s="13">
        <v>306</v>
      </c>
      <c r="T1007" s="13" t="s">
        <v>95</v>
      </c>
      <c r="U1007" s="13">
        <v>65</v>
      </c>
    </row>
    <row r="1008" spans="10:21" x14ac:dyDescent="0.3">
      <c r="J1008" s="13" t="s">
        <v>120</v>
      </c>
      <c r="K1008" s="14">
        <v>44975</v>
      </c>
      <c r="L1008" s="15">
        <v>0.89350694444444445</v>
      </c>
      <c r="M1008" s="13">
        <v>480</v>
      </c>
      <c r="N1008" s="13" t="s">
        <v>86</v>
      </c>
      <c r="O1008" s="13" t="s">
        <v>101</v>
      </c>
      <c r="P1008" s="13" t="s">
        <v>87</v>
      </c>
      <c r="Q1008" s="13">
        <v>8</v>
      </c>
      <c r="R1008" s="13">
        <v>1</v>
      </c>
      <c r="S1008" s="13">
        <v>0</v>
      </c>
      <c r="T1008" s="13" t="s">
        <v>84</v>
      </c>
      <c r="U1008" s="13">
        <v>250</v>
      </c>
    </row>
    <row r="1009" spans="10:21" x14ac:dyDescent="0.3">
      <c r="J1009" s="13" t="s">
        <v>96</v>
      </c>
      <c r="K1009" s="14">
        <v>44945</v>
      </c>
      <c r="L1009" s="15">
        <v>0.64469907407407401</v>
      </c>
      <c r="M1009" s="13">
        <v>480</v>
      </c>
      <c r="N1009" s="13" t="s">
        <v>93</v>
      </c>
      <c r="O1009" s="13" t="s">
        <v>101</v>
      </c>
      <c r="P1009" s="13" t="s">
        <v>87</v>
      </c>
      <c r="Q1009" s="13">
        <v>5</v>
      </c>
      <c r="R1009" s="13">
        <v>58</v>
      </c>
      <c r="S1009" s="13">
        <v>0</v>
      </c>
      <c r="T1009" s="13" t="s">
        <v>91</v>
      </c>
      <c r="U1009" s="13">
        <v>130</v>
      </c>
    </row>
    <row r="1010" spans="10:21" x14ac:dyDescent="0.3">
      <c r="J1010" s="13" t="s">
        <v>125</v>
      </c>
      <c r="K1010" s="14">
        <v>44970</v>
      </c>
      <c r="L1010" s="15">
        <v>0.92539351851851848</v>
      </c>
      <c r="M1010" s="13">
        <v>480</v>
      </c>
      <c r="N1010" s="13" t="s">
        <v>93</v>
      </c>
      <c r="O1010" s="13" t="s">
        <v>82</v>
      </c>
      <c r="P1010" s="13" t="s">
        <v>97</v>
      </c>
      <c r="Q1010" s="13">
        <v>9</v>
      </c>
      <c r="R1010" s="13">
        <v>9</v>
      </c>
      <c r="S1010" s="13">
        <v>224</v>
      </c>
      <c r="T1010" s="13" t="s">
        <v>91</v>
      </c>
      <c r="U1010" s="13">
        <v>130</v>
      </c>
    </row>
    <row r="1011" spans="10:21" x14ac:dyDescent="0.3">
      <c r="J1011" s="13" t="s">
        <v>92</v>
      </c>
      <c r="K1011" s="14">
        <v>44953</v>
      </c>
      <c r="L1011" s="15">
        <v>0.52405092592592595</v>
      </c>
      <c r="M1011" s="13">
        <v>480</v>
      </c>
      <c r="N1011" s="13" t="s">
        <v>93</v>
      </c>
      <c r="O1011" s="13" t="s">
        <v>82</v>
      </c>
      <c r="P1011" s="13" t="s">
        <v>115</v>
      </c>
      <c r="Q1011" s="13">
        <v>6</v>
      </c>
      <c r="R1011" s="13">
        <v>63</v>
      </c>
      <c r="S1011" s="13">
        <v>0</v>
      </c>
      <c r="T1011" s="13" t="s">
        <v>88</v>
      </c>
      <c r="U1011" s="13">
        <v>60</v>
      </c>
    </row>
    <row r="1012" spans="10:21" x14ac:dyDescent="0.3">
      <c r="J1012" s="13" t="s">
        <v>100</v>
      </c>
      <c r="K1012" s="14">
        <v>44952</v>
      </c>
      <c r="L1012" s="15">
        <v>0.74716435185185182</v>
      </c>
      <c r="M1012" s="13">
        <v>480</v>
      </c>
      <c r="N1012" s="13" t="s">
        <v>93</v>
      </c>
      <c r="O1012" s="13" t="s">
        <v>82</v>
      </c>
      <c r="P1012" s="13" t="s">
        <v>83</v>
      </c>
      <c r="Q1012" s="13">
        <v>8</v>
      </c>
      <c r="R1012" s="13">
        <v>21</v>
      </c>
      <c r="S1012" s="13">
        <v>0</v>
      </c>
      <c r="T1012" s="13" t="s">
        <v>84</v>
      </c>
      <c r="U1012" s="13">
        <v>250</v>
      </c>
    </row>
    <row r="1013" spans="10:21" x14ac:dyDescent="0.3">
      <c r="J1013" s="13" t="s">
        <v>92</v>
      </c>
      <c r="K1013" s="14">
        <v>44946</v>
      </c>
      <c r="L1013" s="15">
        <v>0.51633101851851848</v>
      </c>
      <c r="M1013" s="13">
        <v>480</v>
      </c>
      <c r="N1013" s="13" t="s">
        <v>93</v>
      </c>
      <c r="O1013" s="13" t="s">
        <v>82</v>
      </c>
      <c r="P1013" s="13" t="s">
        <v>87</v>
      </c>
      <c r="Q1013" s="13">
        <v>7</v>
      </c>
      <c r="R1013" s="13">
        <v>17</v>
      </c>
      <c r="S1013" s="13">
        <v>320</v>
      </c>
      <c r="T1013" s="13" t="s">
        <v>84</v>
      </c>
      <c r="U1013" s="13">
        <v>250</v>
      </c>
    </row>
    <row r="1014" spans="10:21" x14ac:dyDescent="0.3">
      <c r="J1014" s="13" t="s">
        <v>128</v>
      </c>
      <c r="K1014" s="14">
        <v>44937</v>
      </c>
      <c r="L1014" s="15">
        <v>0.55636574074074074</v>
      </c>
      <c r="M1014" s="13">
        <v>480</v>
      </c>
      <c r="N1014" s="13" t="s">
        <v>93</v>
      </c>
      <c r="O1014" s="13" t="s">
        <v>82</v>
      </c>
      <c r="P1014" s="13" t="s">
        <v>94</v>
      </c>
      <c r="Q1014" s="13">
        <v>7</v>
      </c>
      <c r="R1014" s="13">
        <v>11</v>
      </c>
      <c r="S1014" s="13">
        <v>284</v>
      </c>
      <c r="T1014" s="13" t="s">
        <v>88</v>
      </c>
      <c r="U1014" s="13">
        <v>60</v>
      </c>
    </row>
    <row r="1015" spans="10:21" x14ac:dyDescent="0.3">
      <c r="J1015" s="13" t="s">
        <v>121</v>
      </c>
      <c r="K1015" s="14">
        <v>44957</v>
      </c>
      <c r="L1015" s="15">
        <v>0.88291666666666668</v>
      </c>
      <c r="M1015" s="13">
        <v>479</v>
      </c>
      <c r="N1015" s="13" t="s">
        <v>93</v>
      </c>
      <c r="O1015" s="13" t="s">
        <v>82</v>
      </c>
      <c r="P1015" s="13" t="s">
        <v>90</v>
      </c>
      <c r="Q1015" s="13">
        <v>10</v>
      </c>
      <c r="R1015" s="13">
        <v>16</v>
      </c>
      <c r="S1015" s="13">
        <v>0</v>
      </c>
      <c r="T1015" s="13" t="s">
        <v>84</v>
      </c>
      <c r="U1015" s="13">
        <v>250</v>
      </c>
    </row>
    <row r="1016" spans="10:21" x14ac:dyDescent="0.3">
      <c r="J1016" s="13" t="s">
        <v>85</v>
      </c>
      <c r="K1016" s="14">
        <v>44953</v>
      </c>
      <c r="L1016" s="15">
        <v>0.66893518518518524</v>
      </c>
      <c r="M1016" s="13">
        <v>479</v>
      </c>
      <c r="N1016" s="13" t="s">
        <v>93</v>
      </c>
      <c r="O1016" s="13" t="s">
        <v>82</v>
      </c>
      <c r="P1016" s="13" t="s">
        <v>104</v>
      </c>
      <c r="Q1016" s="13">
        <v>8</v>
      </c>
      <c r="R1016" s="13">
        <v>1</v>
      </c>
      <c r="S1016" s="13">
        <v>0</v>
      </c>
      <c r="T1016" s="13" t="s">
        <v>84</v>
      </c>
      <c r="U1016" s="13">
        <v>250</v>
      </c>
    </row>
    <row r="1017" spans="10:21" x14ac:dyDescent="0.3">
      <c r="J1017" s="13" t="s">
        <v>123</v>
      </c>
      <c r="K1017" s="14">
        <v>44953</v>
      </c>
      <c r="L1017" s="15">
        <v>0.94894675925925931</v>
      </c>
      <c r="M1017" s="13">
        <v>479</v>
      </c>
      <c r="N1017" s="13" t="s">
        <v>93</v>
      </c>
      <c r="O1017" s="13" t="s">
        <v>82</v>
      </c>
      <c r="P1017" s="13" t="s">
        <v>105</v>
      </c>
      <c r="Q1017" s="13">
        <v>8</v>
      </c>
      <c r="R1017" s="13">
        <v>23</v>
      </c>
      <c r="S1017" s="13">
        <v>329</v>
      </c>
      <c r="T1017" s="13" t="s">
        <v>91</v>
      </c>
      <c r="U1017" s="13">
        <v>130</v>
      </c>
    </row>
    <row r="1018" spans="10:21" x14ac:dyDescent="0.3">
      <c r="J1018" s="13" t="s">
        <v>96</v>
      </c>
      <c r="K1018" s="14">
        <v>44947</v>
      </c>
      <c r="L1018" s="15">
        <v>0.6448032407407408</v>
      </c>
      <c r="M1018" s="13">
        <v>479</v>
      </c>
      <c r="N1018" s="13" t="s">
        <v>93</v>
      </c>
      <c r="O1018" s="13" t="s">
        <v>82</v>
      </c>
      <c r="P1018" s="13" t="s">
        <v>87</v>
      </c>
      <c r="Q1018" s="13">
        <v>7</v>
      </c>
      <c r="R1018" s="13">
        <v>22</v>
      </c>
      <c r="S1018" s="13">
        <v>0</v>
      </c>
      <c r="T1018" s="13" t="s">
        <v>88</v>
      </c>
      <c r="U1018" s="13">
        <v>60</v>
      </c>
    </row>
    <row r="1019" spans="10:21" x14ac:dyDescent="0.3">
      <c r="J1019" s="13" t="s">
        <v>108</v>
      </c>
      <c r="K1019" s="14">
        <v>44976</v>
      </c>
      <c r="L1019" s="15">
        <v>0.85346064814814815</v>
      </c>
      <c r="M1019" s="13">
        <v>478</v>
      </c>
      <c r="N1019" s="13" t="s">
        <v>93</v>
      </c>
      <c r="O1019" s="13" t="s">
        <v>82</v>
      </c>
      <c r="P1019" s="13" t="s">
        <v>115</v>
      </c>
      <c r="Q1019" s="13">
        <v>7</v>
      </c>
      <c r="R1019" s="13">
        <v>11</v>
      </c>
      <c r="S1019" s="13">
        <v>281</v>
      </c>
      <c r="T1019" s="13" t="s">
        <v>91</v>
      </c>
      <c r="U1019" s="13">
        <v>130</v>
      </c>
    </row>
    <row r="1020" spans="10:21" x14ac:dyDescent="0.3">
      <c r="J1020" s="13" t="s">
        <v>113</v>
      </c>
      <c r="K1020" s="14">
        <v>44944</v>
      </c>
      <c r="L1020" s="15">
        <v>0.54097222222222219</v>
      </c>
      <c r="M1020" s="13">
        <v>478</v>
      </c>
      <c r="N1020" s="13" t="s">
        <v>93</v>
      </c>
      <c r="O1020" s="13" t="s">
        <v>82</v>
      </c>
      <c r="P1020" s="13" t="s">
        <v>102</v>
      </c>
      <c r="Q1020" s="13">
        <v>6</v>
      </c>
      <c r="R1020" s="13">
        <v>14</v>
      </c>
      <c r="S1020" s="13">
        <v>273</v>
      </c>
      <c r="T1020" s="13" t="s">
        <v>84</v>
      </c>
      <c r="U1020" s="13">
        <v>250</v>
      </c>
    </row>
    <row r="1021" spans="10:21" x14ac:dyDescent="0.3">
      <c r="J1021" s="13" t="s">
        <v>126</v>
      </c>
      <c r="K1021" s="14">
        <v>44981</v>
      </c>
      <c r="L1021" s="15">
        <v>0.48093750000000002</v>
      </c>
      <c r="M1021" s="13">
        <v>250</v>
      </c>
      <c r="N1021" s="13" t="s">
        <v>86</v>
      </c>
      <c r="O1021" s="13" t="s">
        <v>82</v>
      </c>
      <c r="P1021" s="13" t="s">
        <v>90</v>
      </c>
      <c r="Q1021" s="13">
        <v>9</v>
      </c>
      <c r="R1021" s="13">
        <v>49</v>
      </c>
      <c r="S1021" s="13">
        <v>0</v>
      </c>
      <c r="T1021" s="13" t="s">
        <v>103</v>
      </c>
      <c r="U1021" s="13">
        <v>72</v>
      </c>
    </row>
    <row r="1022" spans="10:21" x14ac:dyDescent="0.3">
      <c r="J1022" s="13" t="s">
        <v>126</v>
      </c>
      <c r="K1022" s="14">
        <v>44978</v>
      </c>
      <c r="L1022" s="15">
        <v>0.76559027777777777</v>
      </c>
      <c r="M1022" s="13">
        <v>477</v>
      </c>
      <c r="N1022" s="13" t="s">
        <v>93</v>
      </c>
      <c r="O1022" s="13" t="s">
        <v>82</v>
      </c>
      <c r="P1022" s="13" t="s">
        <v>104</v>
      </c>
      <c r="Q1022" s="13">
        <v>6</v>
      </c>
      <c r="R1022" s="13">
        <v>14</v>
      </c>
      <c r="S1022" s="13">
        <v>318</v>
      </c>
      <c r="T1022" s="13" t="s">
        <v>103</v>
      </c>
      <c r="U1022" s="13">
        <v>72</v>
      </c>
    </row>
    <row r="1023" spans="10:21" x14ac:dyDescent="0.3">
      <c r="J1023" s="13" t="s">
        <v>134</v>
      </c>
      <c r="K1023" s="14">
        <v>44981</v>
      </c>
      <c r="L1023" s="15">
        <v>0.51601851851851854</v>
      </c>
      <c r="M1023" s="13">
        <v>122</v>
      </c>
      <c r="N1023" s="13" t="s">
        <v>86</v>
      </c>
      <c r="O1023" s="13" t="s">
        <v>82</v>
      </c>
      <c r="P1023" s="13" t="s">
        <v>90</v>
      </c>
      <c r="Q1023" s="13">
        <v>5</v>
      </c>
      <c r="R1023" s="13">
        <v>33</v>
      </c>
      <c r="S1023" s="13">
        <v>0</v>
      </c>
      <c r="T1023" s="13" t="s">
        <v>103</v>
      </c>
      <c r="U1023" s="13">
        <v>72</v>
      </c>
    </row>
    <row r="1024" spans="10:21" x14ac:dyDescent="0.3">
      <c r="J1024" s="13" t="s">
        <v>111</v>
      </c>
      <c r="K1024" s="14">
        <v>44946</v>
      </c>
      <c r="L1024" s="15">
        <v>0.78152777777777782</v>
      </c>
      <c r="M1024" s="13">
        <v>476</v>
      </c>
      <c r="N1024" s="13" t="s">
        <v>93</v>
      </c>
      <c r="O1024" s="13" t="s">
        <v>82</v>
      </c>
      <c r="P1024" s="13" t="s">
        <v>83</v>
      </c>
      <c r="Q1024" s="13">
        <v>9</v>
      </c>
      <c r="R1024" s="13">
        <v>12</v>
      </c>
      <c r="S1024" s="13">
        <v>0</v>
      </c>
      <c r="T1024" s="13" t="s">
        <v>88</v>
      </c>
      <c r="U1024" s="13">
        <v>60</v>
      </c>
    </row>
    <row r="1025" spans="10:21" x14ac:dyDescent="0.3">
      <c r="J1025" s="13" t="s">
        <v>136</v>
      </c>
      <c r="K1025" s="14">
        <v>44937</v>
      </c>
      <c r="L1025" s="15">
        <v>0.75597222222222227</v>
      </c>
      <c r="M1025" s="13">
        <v>476</v>
      </c>
      <c r="N1025" s="13" t="s">
        <v>86</v>
      </c>
      <c r="O1025" s="13" t="s">
        <v>82</v>
      </c>
      <c r="P1025" s="13" t="s">
        <v>87</v>
      </c>
      <c r="Q1025" s="13">
        <v>8</v>
      </c>
      <c r="R1025" s="13">
        <v>37</v>
      </c>
      <c r="S1025" s="13">
        <v>0</v>
      </c>
      <c r="T1025" s="13" t="s">
        <v>91</v>
      </c>
      <c r="U1025" s="13">
        <v>130</v>
      </c>
    </row>
    <row r="1026" spans="10:21" x14ac:dyDescent="0.3">
      <c r="J1026" s="13" t="s">
        <v>111</v>
      </c>
      <c r="K1026" s="14">
        <v>44965</v>
      </c>
      <c r="L1026" s="15">
        <v>0.99935185185185194</v>
      </c>
      <c r="M1026" s="13">
        <v>475</v>
      </c>
      <c r="N1026" s="13" t="s">
        <v>86</v>
      </c>
      <c r="O1026" s="13" t="s">
        <v>101</v>
      </c>
      <c r="P1026" s="13" t="s">
        <v>115</v>
      </c>
      <c r="Q1026" s="13">
        <v>6</v>
      </c>
      <c r="R1026" s="13">
        <v>29</v>
      </c>
      <c r="S1026" s="13">
        <v>0</v>
      </c>
      <c r="T1026" s="13" t="s">
        <v>103</v>
      </c>
      <c r="U1026" s="13">
        <v>72</v>
      </c>
    </row>
    <row r="1027" spans="10:21" x14ac:dyDescent="0.3">
      <c r="J1027" s="13" t="s">
        <v>126</v>
      </c>
      <c r="K1027" s="14">
        <v>44979</v>
      </c>
      <c r="L1027" s="15">
        <v>0.86671296296296296</v>
      </c>
      <c r="M1027" s="13">
        <v>475</v>
      </c>
      <c r="N1027" s="13" t="s">
        <v>93</v>
      </c>
      <c r="O1027" s="13" t="s">
        <v>82</v>
      </c>
      <c r="P1027" s="13" t="s">
        <v>97</v>
      </c>
      <c r="Q1027" s="13">
        <v>8</v>
      </c>
      <c r="R1027" s="13">
        <v>24</v>
      </c>
      <c r="S1027" s="13">
        <v>161</v>
      </c>
      <c r="T1027" s="13" t="s">
        <v>103</v>
      </c>
      <c r="U1027" s="13">
        <v>72</v>
      </c>
    </row>
    <row r="1028" spans="10:21" x14ac:dyDescent="0.3">
      <c r="J1028" s="13" t="s">
        <v>126</v>
      </c>
      <c r="K1028" s="14">
        <v>44967</v>
      </c>
      <c r="L1028" s="15">
        <v>0.92774305555555558</v>
      </c>
      <c r="M1028" s="13">
        <v>474</v>
      </c>
      <c r="N1028" s="13" t="s">
        <v>86</v>
      </c>
      <c r="O1028" s="13" t="s">
        <v>82</v>
      </c>
      <c r="P1028" s="13" t="s">
        <v>102</v>
      </c>
      <c r="Q1028" s="13">
        <v>10</v>
      </c>
      <c r="R1028" s="13">
        <v>19</v>
      </c>
      <c r="S1028" s="13">
        <v>0</v>
      </c>
      <c r="T1028" s="13" t="s">
        <v>112</v>
      </c>
      <c r="U1028" s="13">
        <v>95</v>
      </c>
    </row>
    <row r="1029" spans="10:21" x14ac:dyDescent="0.3">
      <c r="J1029" s="13" t="s">
        <v>110</v>
      </c>
      <c r="K1029" s="14">
        <v>44950</v>
      </c>
      <c r="L1029" s="15">
        <v>0.96625000000000005</v>
      </c>
      <c r="M1029" s="13">
        <v>474</v>
      </c>
      <c r="N1029" s="13" t="s">
        <v>86</v>
      </c>
      <c r="O1029" s="13" t="s">
        <v>82</v>
      </c>
      <c r="P1029" s="13" t="s">
        <v>104</v>
      </c>
      <c r="Q1029" s="13">
        <v>10</v>
      </c>
      <c r="R1029" s="13">
        <v>37</v>
      </c>
      <c r="S1029" s="13">
        <v>307</v>
      </c>
      <c r="T1029" s="13" t="s">
        <v>112</v>
      </c>
      <c r="U1029" s="13">
        <v>95</v>
      </c>
    </row>
    <row r="1030" spans="10:21" x14ac:dyDescent="0.3">
      <c r="J1030" s="13" t="s">
        <v>96</v>
      </c>
      <c r="K1030" s="14">
        <v>44947</v>
      </c>
      <c r="L1030" s="15">
        <v>0.99153935185185194</v>
      </c>
      <c r="M1030" s="13">
        <v>474</v>
      </c>
      <c r="N1030" s="13" t="s">
        <v>86</v>
      </c>
      <c r="O1030" s="13" t="s">
        <v>82</v>
      </c>
      <c r="P1030" s="13" t="s">
        <v>102</v>
      </c>
      <c r="Q1030" s="13">
        <v>7</v>
      </c>
      <c r="R1030" s="13">
        <v>43</v>
      </c>
      <c r="S1030" s="13">
        <v>0</v>
      </c>
      <c r="T1030" s="13" t="s">
        <v>91</v>
      </c>
      <c r="U1030" s="13">
        <v>130</v>
      </c>
    </row>
    <row r="1031" spans="10:21" x14ac:dyDescent="0.3">
      <c r="J1031" s="13" t="s">
        <v>120</v>
      </c>
      <c r="K1031" s="14">
        <v>44977</v>
      </c>
      <c r="L1031" s="15">
        <v>0.60430555555555554</v>
      </c>
      <c r="M1031" s="13">
        <v>473</v>
      </c>
      <c r="N1031" s="13" t="s">
        <v>86</v>
      </c>
      <c r="O1031" s="13" t="s">
        <v>82</v>
      </c>
      <c r="P1031" s="13" t="s">
        <v>105</v>
      </c>
      <c r="Q1031" s="13">
        <v>10</v>
      </c>
      <c r="R1031" s="13">
        <v>6</v>
      </c>
      <c r="S1031" s="13">
        <v>186</v>
      </c>
      <c r="T1031" s="13" t="s">
        <v>95</v>
      </c>
      <c r="U1031" s="13">
        <v>65</v>
      </c>
    </row>
    <row r="1032" spans="10:21" x14ac:dyDescent="0.3">
      <c r="J1032" s="13" t="s">
        <v>92</v>
      </c>
      <c r="K1032" s="14">
        <v>44976</v>
      </c>
      <c r="L1032" s="15">
        <v>0.89898148148148149</v>
      </c>
      <c r="M1032" s="13">
        <v>473</v>
      </c>
      <c r="N1032" s="13" t="s">
        <v>86</v>
      </c>
      <c r="O1032" s="13" t="s">
        <v>82</v>
      </c>
      <c r="P1032" s="13" t="s">
        <v>104</v>
      </c>
      <c r="Q1032" s="13">
        <v>6</v>
      </c>
      <c r="R1032" s="13">
        <v>54</v>
      </c>
      <c r="S1032" s="13">
        <v>173</v>
      </c>
      <c r="T1032" s="13" t="s">
        <v>84</v>
      </c>
      <c r="U1032" s="13">
        <v>250</v>
      </c>
    </row>
    <row r="1033" spans="10:21" x14ac:dyDescent="0.3">
      <c r="J1033" s="13" t="s">
        <v>107</v>
      </c>
      <c r="K1033" s="14">
        <v>44962</v>
      </c>
      <c r="L1033" s="15">
        <v>0.74721064814814808</v>
      </c>
      <c r="M1033" s="13">
        <v>473</v>
      </c>
      <c r="N1033" s="13" t="s">
        <v>86</v>
      </c>
      <c r="O1033" s="13" t="s">
        <v>82</v>
      </c>
      <c r="P1033" s="13" t="s">
        <v>115</v>
      </c>
      <c r="Q1033" s="13">
        <v>7</v>
      </c>
      <c r="R1033" s="13">
        <v>24</v>
      </c>
      <c r="S1033" s="13">
        <v>0</v>
      </c>
      <c r="T1033" s="13" t="s">
        <v>95</v>
      </c>
      <c r="U1033" s="13">
        <v>65</v>
      </c>
    </row>
    <row r="1034" spans="10:21" x14ac:dyDescent="0.3">
      <c r="J1034" s="13" t="s">
        <v>80</v>
      </c>
      <c r="K1034" s="14">
        <v>44951</v>
      </c>
      <c r="L1034" s="15">
        <v>0.59564814814814815</v>
      </c>
      <c r="M1034" s="13">
        <v>473</v>
      </c>
      <c r="N1034" s="13" t="s">
        <v>86</v>
      </c>
      <c r="O1034" s="13" t="s">
        <v>82</v>
      </c>
      <c r="P1034" s="13" t="s">
        <v>94</v>
      </c>
      <c r="Q1034" s="13">
        <v>8</v>
      </c>
      <c r="R1034" s="13">
        <v>18</v>
      </c>
      <c r="S1034" s="13">
        <v>0</v>
      </c>
      <c r="T1034" s="13" t="s">
        <v>91</v>
      </c>
      <c r="U1034" s="13">
        <v>130</v>
      </c>
    </row>
    <row r="1035" spans="10:21" x14ac:dyDescent="0.3">
      <c r="J1035" s="13" t="s">
        <v>100</v>
      </c>
      <c r="K1035" s="14">
        <v>44949</v>
      </c>
      <c r="L1035" s="15">
        <v>0.78263888888888899</v>
      </c>
      <c r="M1035" s="13">
        <v>473</v>
      </c>
      <c r="N1035" s="13" t="s">
        <v>86</v>
      </c>
      <c r="O1035" s="13" t="s">
        <v>82</v>
      </c>
      <c r="P1035" s="13" t="s">
        <v>104</v>
      </c>
      <c r="Q1035" s="13">
        <v>6</v>
      </c>
      <c r="R1035" s="13">
        <v>7</v>
      </c>
      <c r="S1035" s="13">
        <v>0</v>
      </c>
      <c r="T1035" s="13" t="s">
        <v>91</v>
      </c>
      <c r="U1035" s="13">
        <v>130</v>
      </c>
    </row>
    <row r="1036" spans="10:21" x14ac:dyDescent="0.3">
      <c r="J1036" s="13" t="s">
        <v>119</v>
      </c>
      <c r="K1036" s="14">
        <v>44946</v>
      </c>
      <c r="L1036" s="15">
        <v>0.72612268518518519</v>
      </c>
      <c r="M1036" s="13">
        <v>473</v>
      </c>
      <c r="N1036" s="13" t="s">
        <v>86</v>
      </c>
      <c r="O1036" s="13" t="s">
        <v>82</v>
      </c>
      <c r="P1036" s="13" t="s">
        <v>105</v>
      </c>
      <c r="Q1036" s="13">
        <v>5</v>
      </c>
      <c r="R1036" s="13">
        <v>51</v>
      </c>
      <c r="S1036" s="13">
        <v>0</v>
      </c>
      <c r="T1036" s="13" t="s">
        <v>95</v>
      </c>
      <c r="U1036" s="13">
        <v>65</v>
      </c>
    </row>
    <row r="1037" spans="10:21" x14ac:dyDescent="0.3">
      <c r="J1037" s="13" t="s">
        <v>123</v>
      </c>
      <c r="K1037" s="14">
        <v>44950</v>
      </c>
      <c r="L1037" s="15">
        <v>0.81200231481481477</v>
      </c>
      <c r="M1037" s="13">
        <v>472</v>
      </c>
      <c r="N1037" s="13" t="s">
        <v>86</v>
      </c>
      <c r="O1037" s="13" t="s">
        <v>82</v>
      </c>
      <c r="P1037" s="13" t="s">
        <v>94</v>
      </c>
      <c r="Q1037" s="13">
        <v>7</v>
      </c>
      <c r="R1037" s="13">
        <v>65</v>
      </c>
      <c r="S1037" s="13">
        <v>219</v>
      </c>
      <c r="T1037" s="13" t="s">
        <v>88</v>
      </c>
      <c r="U1037" s="13">
        <v>60</v>
      </c>
    </row>
    <row r="1038" spans="10:21" x14ac:dyDescent="0.3">
      <c r="J1038" s="13" t="s">
        <v>118</v>
      </c>
      <c r="K1038" s="14">
        <v>44972</v>
      </c>
      <c r="L1038" s="15">
        <v>0.95574074074074078</v>
      </c>
      <c r="M1038" s="13">
        <v>471</v>
      </c>
      <c r="N1038" s="13" t="s">
        <v>93</v>
      </c>
      <c r="O1038" s="13" t="s">
        <v>101</v>
      </c>
      <c r="P1038" s="13" t="s">
        <v>83</v>
      </c>
      <c r="Q1038" s="13">
        <v>10</v>
      </c>
      <c r="R1038" s="13">
        <v>23</v>
      </c>
      <c r="S1038" s="13">
        <v>0</v>
      </c>
      <c r="T1038" s="13" t="s">
        <v>84</v>
      </c>
      <c r="U1038" s="13">
        <v>250</v>
      </c>
    </row>
    <row r="1039" spans="10:21" x14ac:dyDescent="0.3">
      <c r="J1039" s="13" t="s">
        <v>125</v>
      </c>
      <c r="K1039" s="14">
        <v>44959</v>
      </c>
      <c r="L1039" s="15">
        <v>0.69400462962962972</v>
      </c>
      <c r="M1039" s="13">
        <v>471</v>
      </c>
      <c r="N1039" s="13" t="s">
        <v>81</v>
      </c>
      <c r="O1039" s="13" t="s">
        <v>101</v>
      </c>
      <c r="P1039" s="13" t="s">
        <v>115</v>
      </c>
      <c r="Q1039" s="13">
        <v>8</v>
      </c>
      <c r="R1039" s="13">
        <v>41</v>
      </c>
      <c r="S1039" s="13">
        <v>0</v>
      </c>
      <c r="T1039" s="13" t="s">
        <v>112</v>
      </c>
      <c r="U1039" s="13">
        <v>95</v>
      </c>
    </row>
    <row r="1040" spans="10:21" x14ac:dyDescent="0.3">
      <c r="J1040" s="13" t="s">
        <v>110</v>
      </c>
      <c r="K1040" s="14">
        <v>44947</v>
      </c>
      <c r="L1040" s="15">
        <v>0.53924768518518518</v>
      </c>
      <c r="M1040" s="13">
        <v>471</v>
      </c>
      <c r="N1040" s="13" t="s">
        <v>81</v>
      </c>
      <c r="O1040" s="13" t="s">
        <v>101</v>
      </c>
      <c r="P1040" s="13" t="s">
        <v>102</v>
      </c>
      <c r="Q1040" s="13">
        <v>7</v>
      </c>
      <c r="R1040" s="13">
        <v>26</v>
      </c>
      <c r="S1040" s="13">
        <v>0</v>
      </c>
      <c r="T1040" s="13" t="s">
        <v>84</v>
      </c>
      <c r="U1040" s="13">
        <v>250</v>
      </c>
    </row>
    <row r="1041" spans="10:21" x14ac:dyDescent="0.3">
      <c r="J1041" s="13" t="s">
        <v>80</v>
      </c>
      <c r="K1041" s="14">
        <v>44937</v>
      </c>
      <c r="L1041" s="15">
        <v>0.54353009259259266</v>
      </c>
      <c r="M1041" s="13">
        <v>470</v>
      </c>
      <c r="N1041" s="13" t="s">
        <v>93</v>
      </c>
      <c r="O1041" s="13" t="s">
        <v>82</v>
      </c>
      <c r="P1041" s="13" t="s">
        <v>83</v>
      </c>
      <c r="Q1041" s="13">
        <v>10</v>
      </c>
      <c r="R1041" s="13">
        <v>22</v>
      </c>
      <c r="S1041" s="13">
        <v>0</v>
      </c>
      <c r="T1041" s="13" t="s">
        <v>84</v>
      </c>
      <c r="U1041" s="13">
        <v>250</v>
      </c>
    </row>
    <row r="1042" spans="10:21" x14ac:dyDescent="0.3">
      <c r="J1042" s="13" t="s">
        <v>120</v>
      </c>
      <c r="K1042" s="14">
        <v>44949</v>
      </c>
      <c r="L1042" s="15">
        <v>0.51527777777777783</v>
      </c>
      <c r="M1042" s="13">
        <v>469</v>
      </c>
      <c r="N1042" s="13" t="s">
        <v>93</v>
      </c>
      <c r="O1042" s="13" t="s">
        <v>82</v>
      </c>
      <c r="P1042" s="13" t="s">
        <v>87</v>
      </c>
      <c r="Q1042" s="13">
        <v>6</v>
      </c>
      <c r="R1042" s="13">
        <v>64</v>
      </c>
      <c r="S1042" s="13">
        <v>0</v>
      </c>
      <c r="T1042" s="13" t="s">
        <v>84</v>
      </c>
      <c r="U1042" s="13">
        <v>250</v>
      </c>
    </row>
    <row r="1043" spans="10:21" x14ac:dyDescent="0.3">
      <c r="J1043" s="13" t="s">
        <v>109</v>
      </c>
      <c r="K1043" s="14">
        <v>44982</v>
      </c>
      <c r="L1043" s="15">
        <v>0.59535879629629629</v>
      </c>
      <c r="M1043" s="13">
        <v>468</v>
      </c>
      <c r="N1043" s="13" t="s">
        <v>93</v>
      </c>
      <c r="O1043" s="13" t="s">
        <v>82</v>
      </c>
      <c r="P1043" s="13" t="s">
        <v>94</v>
      </c>
      <c r="Q1043" s="13">
        <v>8</v>
      </c>
      <c r="R1043" s="13">
        <v>55</v>
      </c>
      <c r="S1043" s="13">
        <v>126</v>
      </c>
      <c r="T1043" s="13" t="s">
        <v>103</v>
      </c>
      <c r="U1043" s="13">
        <v>72</v>
      </c>
    </row>
    <row r="1044" spans="10:21" x14ac:dyDescent="0.3">
      <c r="J1044" s="13" t="s">
        <v>126</v>
      </c>
      <c r="K1044" s="14">
        <v>44941</v>
      </c>
      <c r="L1044" s="15">
        <v>0.87501157407407415</v>
      </c>
      <c r="M1044" s="13">
        <v>467</v>
      </c>
      <c r="N1044" s="13" t="s">
        <v>93</v>
      </c>
      <c r="O1044" s="13" t="s">
        <v>82</v>
      </c>
      <c r="P1044" s="13" t="s">
        <v>102</v>
      </c>
      <c r="Q1044" s="13">
        <v>6</v>
      </c>
      <c r="R1044" s="13">
        <v>34</v>
      </c>
      <c r="S1044" s="13">
        <v>157</v>
      </c>
      <c r="T1044" s="13" t="s">
        <v>95</v>
      </c>
      <c r="U1044" s="13">
        <v>65</v>
      </c>
    </row>
    <row r="1045" spans="10:21" x14ac:dyDescent="0.3">
      <c r="J1045" s="13" t="s">
        <v>92</v>
      </c>
      <c r="K1045" s="14">
        <v>44937</v>
      </c>
      <c r="L1045" s="15">
        <v>0.89394675925925926</v>
      </c>
      <c r="M1045" s="13">
        <v>467</v>
      </c>
      <c r="N1045" s="13" t="s">
        <v>93</v>
      </c>
      <c r="O1045" s="13" t="s">
        <v>82</v>
      </c>
      <c r="P1045" s="13" t="s">
        <v>97</v>
      </c>
      <c r="Q1045" s="13">
        <v>10</v>
      </c>
      <c r="R1045" s="13">
        <v>44</v>
      </c>
      <c r="S1045" s="13">
        <v>0</v>
      </c>
      <c r="T1045" s="13" t="s">
        <v>95</v>
      </c>
      <c r="U1045" s="13">
        <v>65</v>
      </c>
    </row>
    <row r="1046" spans="10:21" x14ac:dyDescent="0.3">
      <c r="J1046" s="13" t="s">
        <v>120</v>
      </c>
      <c r="K1046" s="14">
        <v>44976</v>
      </c>
      <c r="L1046" s="15">
        <v>0.73528935185185185</v>
      </c>
      <c r="M1046" s="13">
        <v>466</v>
      </c>
      <c r="N1046" s="13" t="s">
        <v>93</v>
      </c>
      <c r="O1046" s="13" t="s">
        <v>101</v>
      </c>
      <c r="P1046" s="13" t="s">
        <v>105</v>
      </c>
      <c r="Q1046" s="13">
        <v>7</v>
      </c>
      <c r="R1046" s="13">
        <v>11</v>
      </c>
      <c r="S1046" s="13">
        <v>0</v>
      </c>
      <c r="T1046" s="13" t="s">
        <v>95</v>
      </c>
      <c r="U1046" s="13">
        <v>65</v>
      </c>
    </row>
    <row r="1047" spans="10:21" x14ac:dyDescent="0.3">
      <c r="J1047" s="13" t="s">
        <v>133</v>
      </c>
      <c r="K1047" s="14">
        <v>44953</v>
      </c>
      <c r="L1047" s="15">
        <v>0.76069444444444445</v>
      </c>
      <c r="M1047" s="13">
        <v>466</v>
      </c>
      <c r="N1047" s="13" t="s">
        <v>93</v>
      </c>
      <c r="O1047" s="13" t="s">
        <v>82</v>
      </c>
      <c r="P1047" s="13" t="s">
        <v>102</v>
      </c>
      <c r="Q1047" s="13">
        <v>9</v>
      </c>
      <c r="R1047" s="13">
        <v>58</v>
      </c>
      <c r="S1047" s="13">
        <v>276</v>
      </c>
      <c r="T1047" s="13" t="s">
        <v>95</v>
      </c>
      <c r="U1047" s="13">
        <v>65</v>
      </c>
    </row>
    <row r="1048" spans="10:21" x14ac:dyDescent="0.3">
      <c r="J1048" s="13" t="s">
        <v>80</v>
      </c>
      <c r="K1048" s="14">
        <v>44940</v>
      </c>
      <c r="L1048" s="15">
        <v>0.86380787037037043</v>
      </c>
      <c r="M1048" s="13">
        <v>466</v>
      </c>
      <c r="N1048" s="13" t="s">
        <v>93</v>
      </c>
      <c r="O1048" s="13" t="s">
        <v>82</v>
      </c>
      <c r="P1048" s="13" t="s">
        <v>90</v>
      </c>
      <c r="Q1048" s="13">
        <v>8</v>
      </c>
      <c r="R1048" s="13">
        <v>15</v>
      </c>
      <c r="S1048" s="13">
        <v>269</v>
      </c>
      <c r="T1048" s="13" t="s">
        <v>84</v>
      </c>
      <c r="U1048" s="13">
        <v>250</v>
      </c>
    </row>
    <row r="1049" spans="10:21" x14ac:dyDescent="0.3">
      <c r="J1049" s="13" t="s">
        <v>120</v>
      </c>
      <c r="K1049" s="14">
        <v>44939</v>
      </c>
      <c r="L1049" s="15">
        <v>0.4808101851851852</v>
      </c>
      <c r="M1049" s="13">
        <v>466</v>
      </c>
      <c r="N1049" s="13" t="s">
        <v>93</v>
      </c>
      <c r="O1049" s="13" t="s">
        <v>82</v>
      </c>
      <c r="P1049" s="13" t="s">
        <v>105</v>
      </c>
      <c r="Q1049" s="13">
        <v>9</v>
      </c>
      <c r="R1049" s="13">
        <v>37</v>
      </c>
      <c r="S1049" s="13">
        <v>251</v>
      </c>
      <c r="T1049" s="13" t="s">
        <v>95</v>
      </c>
      <c r="U1049" s="13">
        <v>65</v>
      </c>
    </row>
    <row r="1050" spans="10:21" x14ac:dyDescent="0.3">
      <c r="J1050" s="13" t="s">
        <v>92</v>
      </c>
      <c r="K1050" s="14">
        <v>44980</v>
      </c>
      <c r="L1050" s="15">
        <v>0.75201388888888887</v>
      </c>
      <c r="M1050" s="13">
        <v>465</v>
      </c>
      <c r="N1050" s="13" t="s">
        <v>93</v>
      </c>
      <c r="O1050" s="13" t="s">
        <v>82</v>
      </c>
      <c r="P1050" s="13" t="s">
        <v>83</v>
      </c>
      <c r="Q1050" s="13">
        <v>10</v>
      </c>
      <c r="R1050" s="13">
        <v>39</v>
      </c>
      <c r="S1050" s="13">
        <v>0</v>
      </c>
      <c r="T1050" s="13" t="s">
        <v>91</v>
      </c>
      <c r="U1050" s="13">
        <v>130</v>
      </c>
    </row>
    <row r="1051" spans="10:21" x14ac:dyDescent="0.3">
      <c r="J1051" s="13" t="s">
        <v>111</v>
      </c>
      <c r="K1051" s="14">
        <v>44949</v>
      </c>
      <c r="L1051" s="15">
        <v>0.72743055555555547</v>
      </c>
      <c r="M1051" s="13">
        <v>465</v>
      </c>
      <c r="N1051" s="13" t="s">
        <v>93</v>
      </c>
      <c r="O1051" s="13" t="s">
        <v>82</v>
      </c>
      <c r="P1051" s="13" t="s">
        <v>94</v>
      </c>
      <c r="Q1051" s="13">
        <v>5</v>
      </c>
      <c r="R1051" s="13">
        <v>55</v>
      </c>
      <c r="S1051" s="13">
        <v>0</v>
      </c>
      <c r="T1051" s="13" t="s">
        <v>95</v>
      </c>
      <c r="U1051" s="13">
        <v>65</v>
      </c>
    </row>
    <row r="1052" spans="10:21" x14ac:dyDescent="0.3">
      <c r="J1052" s="13" t="s">
        <v>132</v>
      </c>
      <c r="K1052" s="14">
        <v>44977</v>
      </c>
      <c r="L1052" s="15">
        <v>0.77793981481481478</v>
      </c>
      <c r="M1052" s="13">
        <v>464</v>
      </c>
      <c r="N1052" s="13" t="s">
        <v>86</v>
      </c>
      <c r="O1052" s="13" t="s">
        <v>82</v>
      </c>
      <c r="P1052" s="13" t="s">
        <v>102</v>
      </c>
      <c r="Q1052" s="13">
        <v>10</v>
      </c>
      <c r="R1052" s="13">
        <v>42</v>
      </c>
      <c r="S1052" s="13">
        <v>0</v>
      </c>
      <c r="T1052" s="13" t="s">
        <v>103</v>
      </c>
      <c r="U1052" s="13">
        <v>72</v>
      </c>
    </row>
    <row r="1053" spans="10:21" x14ac:dyDescent="0.3">
      <c r="J1053" s="13" t="s">
        <v>126</v>
      </c>
      <c r="K1053" s="14">
        <v>44959</v>
      </c>
      <c r="L1053" s="15">
        <v>0.75395833333333329</v>
      </c>
      <c r="M1053" s="13">
        <v>464</v>
      </c>
      <c r="N1053" s="13" t="s">
        <v>86</v>
      </c>
      <c r="O1053" s="13" t="s">
        <v>82</v>
      </c>
      <c r="P1053" s="13" t="s">
        <v>97</v>
      </c>
      <c r="Q1053" s="13">
        <v>5</v>
      </c>
      <c r="R1053" s="13">
        <v>27</v>
      </c>
      <c r="S1053" s="13">
        <v>331</v>
      </c>
      <c r="T1053" s="13" t="s">
        <v>88</v>
      </c>
      <c r="U1053" s="13">
        <v>60</v>
      </c>
    </row>
    <row r="1054" spans="10:21" x14ac:dyDescent="0.3">
      <c r="J1054" s="13" t="s">
        <v>126</v>
      </c>
      <c r="K1054" s="14">
        <v>44958</v>
      </c>
      <c r="L1054" s="15">
        <v>0.63059027777777776</v>
      </c>
      <c r="M1054" s="13">
        <v>464</v>
      </c>
      <c r="N1054" s="13" t="s">
        <v>86</v>
      </c>
      <c r="O1054" s="13" t="s">
        <v>82</v>
      </c>
      <c r="P1054" s="13" t="s">
        <v>115</v>
      </c>
      <c r="Q1054" s="13">
        <v>8</v>
      </c>
      <c r="R1054" s="13">
        <v>54</v>
      </c>
      <c r="S1054" s="13">
        <v>0</v>
      </c>
      <c r="T1054" s="13" t="s">
        <v>84</v>
      </c>
      <c r="U1054" s="13">
        <v>250</v>
      </c>
    </row>
    <row r="1055" spans="10:21" x14ac:dyDescent="0.3">
      <c r="J1055" s="13" t="s">
        <v>85</v>
      </c>
      <c r="K1055" s="14">
        <v>44953</v>
      </c>
      <c r="L1055" s="15">
        <v>0.62570601851851848</v>
      </c>
      <c r="M1055" s="13">
        <v>464</v>
      </c>
      <c r="N1055" s="13" t="s">
        <v>86</v>
      </c>
      <c r="O1055" s="13" t="s">
        <v>82</v>
      </c>
      <c r="P1055" s="13" t="s">
        <v>104</v>
      </c>
      <c r="Q1055" s="13">
        <v>8</v>
      </c>
      <c r="R1055" s="13">
        <v>15</v>
      </c>
      <c r="S1055" s="13">
        <v>212</v>
      </c>
      <c r="T1055" s="13" t="s">
        <v>103</v>
      </c>
      <c r="U1055" s="13">
        <v>72</v>
      </c>
    </row>
    <row r="1056" spans="10:21" x14ac:dyDescent="0.3">
      <c r="J1056" s="13" t="s">
        <v>80</v>
      </c>
      <c r="K1056" s="14">
        <v>44938</v>
      </c>
      <c r="L1056" s="15">
        <v>0.70581018518518512</v>
      </c>
      <c r="M1056" s="13">
        <v>464</v>
      </c>
      <c r="N1056" s="13" t="s">
        <v>93</v>
      </c>
      <c r="O1056" s="13" t="s">
        <v>82</v>
      </c>
      <c r="P1056" s="13" t="s">
        <v>115</v>
      </c>
      <c r="Q1056" s="13">
        <v>6</v>
      </c>
      <c r="R1056" s="13">
        <v>12</v>
      </c>
      <c r="S1056" s="13">
        <v>125</v>
      </c>
      <c r="T1056" s="13" t="s">
        <v>103</v>
      </c>
      <c r="U1056" s="13">
        <v>72</v>
      </c>
    </row>
    <row r="1057" spans="10:21" x14ac:dyDescent="0.3">
      <c r="J1057" s="13" t="s">
        <v>133</v>
      </c>
      <c r="K1057" s="14">
        <v>44975</v>
      </c>
      <c r="L1057" s="15">
        <v>0.49079861111111112</v>
      </c>
      <c r="M1057" s="13">
        <v>463</v>
      </c>
      <c r="N1057" s="13" t="s">
        <v>86</v>
      </c>
      <c r="O1057" s="13" t="s">
        <v>82</v>
      </c>
      <c r="P1057" s="13" t="s">
        <v>105</v>
      </c>
      <c r="Q1057" s="13">
        <v>9</v>
      </c>
      <c r="R1057" s="13">
        <v>36</v>
      </c>
      <c r="S1057" s="13">
        <v>0</v>
      </c>
      <c r="T1057" s="13" t="s">
        <v>103</v>
      </c>
      <c r="U1057" s="13">
        <v>72</v>
      </c>
    </row>
    <row r="1058" spans="10:21" x14ac:dyDescent="0.3">
      <c r="J1058" s="13" t="s">
        <v>135</v>
      </c>
      <c r="K1058" s="14">
        <v>44964</v>
      </c>
      <c r="L1058" s="15">
        <v>0.67078703703703713</v>
      </c>
      <c r="M1058" s="13">
        <v>463</v>
      </c>
      <c r="N1058" s="13" t="s">
        <v>93</v>
      </c>
      <c r="O1058" s="13" t="s">
        <v>82</v>
      </c>
      <c r="P1058" s="13" t="s">
        <v>115</v>
      </c>
      <c r="Q1058" s="13">
        <v>10</v>
      </c>
      <c r="R1058" s="13">
        <v>21</v>
      </c>
      <c r="S1058" s="13">
        <v>0</v>
      </c>
      <c r="T1058" s="13" t="s">
        <v>112</v>
      </c>
      <c r="U1058" s="13">
        <v>95</v>
      </c>
    </row>
    <row r="1059" spans="10:21" x14ac:dyDescent="0.3">
      <c r="J1059" s="13" t="s">
        <v>121</v>
      </c>
      <c r="K1059" s="14">
        <v>44958</v>
      </c>
      <c r="L1059" s="15">
        <v>0.80009259259259258</v>
      </c>
      <c r="M1059" s="13">
        <v>463</v>
      </c>
      <c r="N1059" s="13" t="s">
        <v>86</v>
      </c>
      <c r="O1059" s="13" t="s">
        <v>82</v>
      </c>
      <c r="P1059" s="13" t="s">
        <v>102</v>
      </c>
      <c r="Q1059" s="13">
        <v>7</v>
      </c>
      <c r="R1059" s="13">
        <v>20</v>
      </c>
      <c r="S1059" s="13">
        <v>0</v>
      </c>
      <c r="T1059" s="13" t="s">
        <v>95</v>
      </c>
      <c r="U1059" s="13">
        <v>65</v>
      </c>
    </row>
    <row r="1060" spans="10:21" x14ac:dyDescent="0.3">
      <c r="J1060" s="13" t="s">
        <v>121</v>
      </c>
      <c r="K1060" s="14">
        <v>44978</v>
      </c>
      <c r="L1060" s="15">
        <v>0.50144675925925919</v>
      </c>
      <c r="M1060" s="13">
        <v>462</v>
      </c>
      <c r="N1060" s="13" t="s">
        <v>86</v>
      </c>
      <c r="O1060" s="13" t="s">
        <v>82</v>
      </c>
      <c r="P1060" s="13" t="s">
        <v>104</v>
      </c>
      <c r="Q1060" s="13">
        <v>5</v>
      </c>
      <c r="R1060" s="13">
        <v>41</v>
      </c>
      <c r="S1060" s="13">
        <v>249</v>
      </c>
      <c r="T1060" s="13" t="s">
        <v>91</v>
      </c>
      <c r="U1060" s="13">
        <v>130</v>
      </c>
    </row>
    <row r="1061" spans="10:21" x14ac:dyDescent="0.3">
      <c r="J1061" s="13" t="s">
        <v>131</v>
      </c>
      <c r="K1061" s="14">
        <v>44977</v>
      </c>
      <c r="L1061" s="15">
        <v>0.60589120370370375</v>
      </c>
      <c r="M1061" s="13">
        <v>462</v>
      </c>
      <c r="N1061" s="13" t="s">
        <v>81</v>
      </c>
      <c r="O1061" s="13" t="s">
        <v>82</v>
      </c>
      <c r="P1061" s="13" t="s">
        <v>87</v>
      </c>
      <c r="Q1061" s="13">
        <v>7</v>
      </c>
      <c r="R1061" s="13">
        <v>3</v>
      </c>
      <c r="S1061" s="13">
        <v>0</v>
      </c>
      <c r="T1061" s="13" t="s">
        <v>95</v>
      </c>
      <c r="U1061" s="13">
        <v>65</v>
      </c>
    </row>
    <row r="1062" spans="10:21" x14ac:dyDescent="0.3">
      <c r="J1062" s="13" t="s">
        <v>128</v>
      </c>
      <c r="K1062" s="14">
        <v>44983</v>
      </c>
      <c r="L1062" s="15">
        <v>0.91048611111111111</v>
      </c>
      <c r="M1062" s="13">
        <v>461</v>
      </c>
      <c r="N1062" s="13" t="s">
        <v>93</v>
      </c>
      <c r="O1062" s="13" t="s">
        <v>82</v>
      </c>
      <c r="P1062" s="13" t="s">
        <v>102</v>
      </c>
      <c r="Q1062" s="13">
        <v>8</v>
      </c>
      <c r="R1062" s="13">
        <v>42</v>
      </c>
      <c r="S1062" s="13">
        <v>0</v>
      </c>
      <c r="T1062" s="13" t="s">
        <v>103</v>
      </c>
      <c r="U1062" s="13">
        <v>72</v>
      </c>
    </row>
    <row r="1063" spans="10:21" x14ac:dyDescent="0.3">
      <c r="J1063" s="13" t="s">
        <v>117</v>
      </c>
      <c r="K1063" s="14">
        <v>44978</v>
      </c>
      <c r="L1063" s="15">
        <v>0.60643518518518513</v>
      </c>
      <c r="M1063" s="13">
        <v>461</v>
      </c>
      <c r="N1063" s="13" t="s">
        <v>86</v>
      </c>
      <c r="O1063" s="13" t="s">
        <v>82</v>
      </c>
      <c r="P1063" s="13" t="s">
        <v>104</v>
      </c>
      <c r="Q1063" s="13">
        <v>5</v>
      </c>
      <c r="R1063" s="13">
        <v>43</v>
      </c>
      <c r="S1063" s="13">
        <v>0</v>
      </c>
      <c r="T1063" s="13" t="s">
        <v>84</v>
      </c>
      <c r="U1063" s="13">
        <v>250</v>
      </c>
    </row>
    <row r="1064" spans="10:21" x14ac:dyDescent="0.3">
      <c r="J1064" s="13" t="s">
        <v>135</v>
      </c>
      <c r="K1064" s="14">
        <v>44962</v>
      </c>
      <c r="L1064" s="15">
        <v>0.99681712962962965</v>
      </c>
      <c r="M1064" s="13">
        <v>461</v>
      </c>
      <c r="N1064" s="13" t="s">
        <v>86</v>
      </c>
      <c r="O1064" s="13" t="s">
        <v>82</v>
      </c>
      <c r="P1064" s="13" t="s">
        <v>105</v>
      </c>
      <c r="Q1064" s="13">
        <v>6</v>
      </c>
      <c r="R1064" s="13">
        <v>7</v>
      </c>
      <c r="S1064" s="13">
        <v>256</v>
      </c>
      <c r="T1064" s="13" t="s">
        <v>103</v>
      </c>
      <c r="U1064" s="13">
        <v>72</v>
      </c>
    </row>
    <row r="1065" spans="10:21" x14ac:dyDescent="0.3">
      <c r="J1065" s="13" t="s">
        <v>107</v>
      </c>
      <c r="K1065" s="14">
        <v>44961</v>
      </c>
      <c r="L1065" s="15">
        <v>0.83454861111111101</v>
      </c>
      <c r="M1065" s="13">
        <v>461</v>
      </c>
      <c r="N1065" s="13" t="s">
        <v>93</v>
      </c>
      <c r="O1065" s="13" t="s">
        <v>82</v>
      </c>
      <c r="P1065" s="13" t="s">
        <v>104</v>
      </c>
      <c r="Q1065" s="13">
        <v>9</v>
      </c>
      <c r="R1065" s="13">
        <v>3</v>
      </c>
      <c r="S1065" s="13">
        <v>0</v>
      </c>
      <c r="T1065" s="13" t="s">
        <v>95</v>
      </c>
      <c r="U1065" s="13">
        <v>65</v>
      </c>
    </row>
    <row r="1066" spans="10:21" x14ac:dyDescent="0.3">
      <c r="J1066" s="13" t="s">
        <v>130</v>
      </c>
      <c r="K1066" s="14">
        <v>44949</v>
      </c>
      <c r="L1066" s="15">
        <v>0.97489583333333341</v>
      </c>
      <c r="M1066" s="13">
        <v>461</v>
      </c>
      <c r="N1066" s="13" t="s">
        <v>86</v>
      </c>
      <c r="O1066" s="13" t="s">
        <v>82</v>
      </c>
      <c r="P1066" s="13" t="s">
        <v>102</v>
      </c>
      <c r="Q1066" s="13">
        <v>9</v>
      </c>
      <c r="R1066" s="13">
        <v>25</v>
      </c>
      <c r="S1066" s="13">
        <v>0</v>
      </c>
      <c r="T1066" s="13" t="s">
        <v>103</v>
      </c>
      <c r="U1066" s="13">
        <v>72</v>
      </c>
    </row>
    <row r="1067" spans="10:21" x14ac:dyDescent="0.3">
      <c r="J1067" s="13" t="s">
        <v>117</v>
      </c>
      <c r="K1067" s="14">
        <v>44932</v>
      </c>
      <c r="L1067" s="15">
        <v>0.74810185185185185</v>
      </c>
      <c r="M1067" s="13">
        <v>461</v>
      </c>
      <c r="N1067" s="13" t="s">
        <v>86</v>
      </c>
      <c r="O1067" s="13" t="s">
        <v>82</v>
      </c>
      <c r="P1067" s="13" t="s">
        <v>97</v>
      </c>
      <c r="Q1067" s="13">
        <v>10</v>
      </c>
      <c r="R1067" s="13">
        <v>21</v>
      </c>
      <c r="S1067" s="13">
        <v>127</v>
      </c>
      <c r="T1067" s="13" t="s">
        <v>91</v>
      </c>
      <c r="U1067" s="13">
        <v>130</v>
      </c>
    </row>
    <row r="1068" spans="10:21" x14ac:dyDescent="0.3">
      <c r="J1068" s="13" t="s">
        <v>126</v>
      </c>
      <c r="K1068" s="14">
        <v>44950</v>
      </c>
      <c r="L1068" s="15">
        <v>0.49526620370370367</v>
      </c>
      <c r="M1068" s="13">
        <v>460</v>
      </c>
      <c r="N1068" s="13" t="s">
        <v>93</v>
      </c>
      <c r="O1068" s="13" t="s">
        <v>82</v>
      </c>
      <c r="P1068" s="13" t="s">
        <v>104</v>
      </c>
      <c r="Q1068" s="13">
        <v>10</v>
      </c>
      <c r="R1068" s="13">
        <v>45</v>
      </c>
      <c r="S1068" s="13">
        <v>0</v>
      </c>
      <c r="T1068" s="13" t="s">
        <v>103</v>
      </c>
      <c r="U1068" s="13">
        <v>72</v>
      </c>
    </row>
    <row r="1069" spans="10:21" x14ac:dyDescent="0.3">
      <c r="J1069" s="13" t="s">
        <v>89</v>
      </c>
      <c r="K1069" s="14">
        <v>44946</v>
      </c>
      <c r="L1069" s="15">
        <v>0.49851851851851853</v>
      </c>
      <c r="M1069" s="13">
        <v>460</v>
      </c>
      <c r="N1069" s="13" t="s">
        <v>93</v>
      </c>
      <c r="O1069" s="13" t="s">
        <v>82</v>
      </c>
      <c r="P1069" s="13" t="s">
        <v>115</v>
      </c>
      <c r="Q1069" s="13">
        <v>8</v>
      </c>
      <c r="R1069" s="13">
        <v>59</v>
      </c>
      <c r="S1069" s="13">
        <v>260</v>
      </c>
      <c r="T1069" s="13" t="s">
        <v>95</v>
      </c>
      <c r="U1069" s="13">
        <v>65</v>
      </c>
    </row>
    <row r="1070" spans="10:21" x14ac:dyDescent="0.3">
      <c r="J1070" s="13" t="s">
        <v>121</v>
      </c>
      <c r="K1070" s="14">
        <v>44970</v>
      </c>
      <c r="L1070" s="15">
        <v>0.9425810185185185</v>
      </c>
      <c r="M1070" s="13">
        <v>459</v>
      </c>
      <c r="N1070" s="13" t="s">
        <v>81</v>
      </c>
      <c r="O1070" s="13" t="s">
        <v>101</v>
      </c>
      <c r="P1070" s="13" t="s">
        <v>99</v>
      </c>
      <c r="Q1070" s="13">
        <v>6</v>
      </c>
      <c r="R1070" s="13">
        <v>62</v>
      </c>
      <c r="S1070" s="13">
        <v>0</v>
      </c>
      <c r="T1070" s="13" t="s">
        <v>84</v>
      </c>
      <c r="U1070" s="13">
        <v>250</v>
      </c>
    </row>
    <row r="1071" spans="10:21" x14ac:dyDescent="0.3">
      <c r="J1071" s="13" t="s">
        <v>129</v>
      </c>
      <c r="K1071" s="14">
        <v>44964</v>
      </c>
      <c r="L1071" s="15">
        <v>0.92228009259259258</v>
      </c>
      <c r="M1071" s="13">
        <v>459</v>
      </c>
      <c r="N1071" s="13" t="s">
        <v>93</v>
      </c>
      <c r="O1071" s="13" t="s">
        <v>82</v>
      </c>
      <c r="P1071" s="13" t="s">
        <v>94</v>
      </c>
      <c r="Q1071" s="13">
        <v>9</v>
      </c>
      <c r="R1071" s="13">
        <v>40</v>
      </c>
      <c r="S1071" s="13">
        <v>217</v>
      </c>
      <c r="T1071" s="13" t="s">
        <v>95</v>
      </c>
      <c r="U1071" s="13">
        <v>65</v>
      </c>
    </row>
    <row r="1072" spans="10:21" x14ac:dyDescent="0.3">
      <c r="J1072" s="13" t="s">
        <v>120</v>
      </c>
      <c r="K1072" s="14">
        <v>44949</v>
      </c>
      <c r="L1072" s="15">
        <v>0.86495370370370372</v>
      </c>
      <c r="M1072" s="13">
        <v>459</v>
      </c>
      <c r="N1072" s="13" t="s">
        <v>81</v>
      </c>
      <c r="O1072" s="13" t="s">
        <v>82</v>
      </c>
      <c r="P1072" s="13" t="s">
        <v>115</v>
      </c>
      <c r="Q1072" s="13">
        <v>9</v>
      </c>
      <c r="R1072" s="13">
        <v>49</v>
      </c>
      <c r="S1072" s="13">
        <v>0</v>
      </c>
      <c r="T1072" s="13" t="s">
        <v>91</v>
      </c>
      <c r="U1072" s="13">
        <v>130</v>
      </c>
    </row>
    <row r="1073" spans="10:21" x14ac:dyDescent="0.3">
      <c r="J1073" s="13" t="s">
        <v>111</v>
      </c>
      <c r="K1073" s="14">
        <v>44966</v>
      </c>
      <c r="L1073" s="15">
        <v>0.77239583333333339</v>
      </c>
      <c r="M1073" s="13">
        <v>458</v>
      </c>
      <c r="N1073" s="13" t="s">
        <v>93</v>
      </c>
      <c r="O1073" s="13" t="s">
        <v>82</v>
      </c>
      <c r="P1073" s="13" t="s">
        <v>94</v>
      </c>
      <c r="Q1073" s="13">
        <v>8</v>
      </c>
      <c r="R1073" s="13">
        <v>42</v>
      </c>
      <c r="S1073" s="13">
        <v>194</v>
      </c>
      <c r="T1073" s="13" t="s">
        <v>95</v>
      </c>
      <c r="U1073" s="13">
        <v>65</v>
      </c>
    </row>
    <row r="1074" spans="10:21" x14ac:dyDescent="0.3">
      <c r="J1074" s="13" t="s">
        <v>110</v>
      </c>
      <c r="K1074" s="14">
        <v>44954</v>
      </c>
      <c r="L1074" s="15">
        <v>0.62489583333333332</v>
      </c>
      <c r="M1074" s="13">
        <v>458</v>
      </c>
      <c r="N1074" s="13" t="s">
        <v>93</v>
      </c>
      <c r="O1074" s="13" t="s">
        <v>82</v>
      </c>
      <c r="P1074" s="13" t="s">
        <v>87</v>
      </c>
      <c r="Q1074" s="13">
        <v>7</v>
      </c>
      <c r="R1074" s="13">
        <v>16</v>
      </c>
      <c r="S1074" s="13">
        <v>0</v>
      </c>
      <c r="T1074" s="13" t="s">
        <v>84</v>
      </c>
      <c r="U1074" s="13">
        <v>250</v>
      </c>
    </row>
    <row r="1075" spans="10:21" x14ac:dyDescent="0.3">
      <c r="J1075" s="13" t="s">
        <v>109</v>
      </c>
      <c r="K1075" s="14">
        <v>44954</v>
      </c>
      <c r="L1075" s="15">
        <v>0.96770833333333339</v>
      </c>
      <c r="M1075" s="13">
        <v>458</v>
      </c>
      <c r="N1075" s="13" t="s">
        <v>93</v>
      </c>
      <c r="O1075" s="13" t="s">
        <v>82</v>
      </c>
      <c r="P1075" s="13" t="s">
        <v>99</v>
      </c>
      <c r="Q1075" s="13">
        <v>9</v>
      </c>
      <c r="R1075" s="13">
        <v>7</v>
      </c>
      <c r="S1075" s="13">
        <v>256</v>
      </c>
      <c r="T1075" s="13" t="s">
        <v>91</v>
      </c>
      <c r="U1075" s="13">
        <v>130</v>
      </c>
    </row>
    <row r="1076" spans="10:21" x14ac:dyDescent="0.3">
      <c r="J1076" s="13" t="s">
        <v>80</v>
      </c>
      <c r="K1076" s="14">
        <v>44945</v>
      </c>
      <c r="L1076" s="15">
        <v>0.94009259259259259</v>
      </c>
      <c r="M1076" s="13">
        <v>458</v>
      </c>
      <c r="N1076" s="13" t="s">
        <v>93</v>
      </c>
      <c r="O1076" s="13" t="s">
        <v>82</v>
      </c>
      <c r="P1076" s="13" t="s">
        <v>105</v>
      </c>
      <c r="Q1076" s="13">
        <v>8</v>
      </c>
      <c r="R1076" s="13">
        <v>52</v>
      </c>
      <c r="S1076" s="13">
        <v>162</v>
      </c>
      <c r="T1076" s="13" t="s">
        <v>84</v>
      </c>
      <c r="U1076" s="13">
        <v>250</v>
      </c>
    </row>
    <row r="1077" spans="10:21" x14ac:dyDescent="0.3">
      <c r="J1077" s="13" t="s">
        <v>80</v>
      </c>
      <c r="K1077" s="14">
        <v>44944</v>
      </c>
      <c r="L1077" s="15">
        <v>0.62148148148148141</v>
      </c>
      <c r="M1077" s="13">
        <v>458</v>
      </c>
      <c r="N1077" s="13" t="s">
        <v>93</v>
      </c>
      <c r="O1077" s="13" t="s">
        <v>82</v>
      </c>
      <c r="P1077" s="13" t="s">
        <v>97</v>
      </c>
      <c r="Q1077" s="13">
        <v>10</v>
      </c>
      <c r="R1077" s="13">
        <v>36</v>
      </c>
      <c r="S1077" s="13">
        <v>263</v>
      </c>
      <c r="T1077" s="13" t="s">
        <v>103</v>
      </c>
      <c r="U1077" s="13">
        <v>72</v>
      </c>
    </row>
    <row r="1078" spans="10:21" x14ac:dyDescent="0.3">
      <c r="J1078" s="13" t="s">
        <v>128</v>
      </c>
      <c r="K1078" s="14">
        <v>44944</v>
      </c>
      <c r="L1078" s="15">
        <v>0.69996527777777784</v>
      </c>
      <c r="M1078" s="13">
        <v>458</v>
      </c>
      <c r="N1078" s="13" t="s">
        <v>93</v>
      </c>
      <c r="O1078" s="13" t="s">
        <v>82</v>
      </c>
      <c r="P1078" s="13" t="s">
        <v>102</v>
      </c>
      <c r="Q1078" s="13">
        <v>9</v>
      </c>
      <c r="R1078" s="13">
        <v>42</v>
      </c>
      <c r="S1078" s="13">
        <v>215</v>
      </c>
      <c r="T1078" s="13" t="s">
        <v>95</v>
      </c>
      <c r="U1078" s="13">
        <v>65</v>
      </c>
    </row>
    <row r="1079" spans="10:21" x14ac:dyDescent="0.3">
      <c r="J1079" s="13" t="s">
        <v>80</v>
      </c>
      <c r="K1079" s="14">
        <v>44959</v>
      </c>
      <c r="L1079" s="15">
        <v>0.79246527777777775</v>
      </c>
      <c r="M1079" s="13">
        <v>457</v>
      </c>
      <c r="N1079" s="13" t="s">
        <v>93</v>
      </c>
      <c r="O1079" s="13" t="s">
        <v>82</v>
      </c>
      <c r="P1079" s="13" t="s">
        <v>94</v>
      </c>
      <c r="Q1079" s="13">
        <v>8</v>
      </c>
      <c r="R1079" s="13">
        <v>11</v>
      </c>
      <c r="S1079" s="13">
        <v>237</v>
      </c>
      <c r="T1079" s="13" t="s">
        <v>91</v>
      </c>
      <c r="U1079" s="13">
        <v>130</v>
      </c>
    </row>
    <row r="1080" spans="10:21" x14ac:dyDescent="0.3">
      <c r="J1080" s="13" t="s">
        <v>89</v>
      </c>
      <c r="K1080" s="14">
        <v>44983</v>
      </c>
      <c r="L1080" s="15">
        <v>0.52997685185185184</v>
      </c>
      <c r="M1080" s="13">
        <v>456</v>
      </c>
      <c r="N1080" s="13" t="s">
        <v>93</v>
      </c>
      <c r="O1080" s="13" t="s">
        <v>82</v>
      </c>
      <c r="P1080" s="13" t="s">
        <v>102</v>
      </c>
      <c r="Q1080" s="13">
        <v>7</v>
      </c>
      <c r="R1080" s="13">
        <v>57</v>
      </c>
      <c r="S1080" s="13">
        <v>195</v>
      </c>
      <c r="T1080" s="13" t="s">
        <v>91</v>
      </c>
      <c r="U1080" s="13">
        <v>130</v>
      </c>
    </row>
    <row r="1081" spans="10:21" x14ac:dyDescent="0.3">
      <c r="J1081" s="13" t="s">
        <v>132</v>
      </c>
      <c r="K1081" s="14">
        <v>44972</v>
      </c>
      <c r="L1081" s="15">
        <v>0.78443287037037035</v>
      </c>
      <c r="M1081" s="13">
        <v>456</v>
      </c>
      <c r="N1081" s="13" t="s">
        <v>93</v>
      </c>
      <c r="O1081" s="13" t="s">
        <v>82</v>
      </c>
      <c r="P1081" s="13" t="s">
        <v>99</v>
      </c>
      <c r="Q1081" s="13">
        <v>6</v>
      </c>
      <c r="R1081" s="13">
        <v>6</v>
      </c>
      <c r="S1081" s="13">
        <v>175</v>
      </c>
      <c r="T1081" s="13" t="s">
        <v>84</v>
      </c>
      <c r="U1081" s="13">
        <v>250</v>
      </c>
    </row>
    <row r="1082" spans="10:21" x14ac:dyDescent="0.3">
      <c r="J1082" s="13" t="s">
        <v>118</v>
      </c>
      <c r="K1082" s="14">
        <v>44956</v>
      </c>
      <c r="L1082" s="15">
        <v>0.83673611111111112</v>
      </c>
      <c r="M1082" s="13">
        <v>456</v>
      </c>
      <c r="N1082" s="13" t="s">
        <v>93</v>
      </c>
      <c r="O1082" s="13" t="s">
        <v>82</v>
      </c>
      <c r="P1082" s="13" t="s">
        <v>94</v>
      </c>
      <c r="Q1082" s="13">
        <v>5</v>
      </c>
      <c r="R1082" s="13">
        <v>34</v>
      </c>
      <c r="S1082" s="13">
        <v>135</v>
      </c>
      <c r="T1082" s="13" t="s">
        <v>95</v>
      </c>
      <c r="U1082" s="13">
        <v>65</v>
      </c>
    </row>
    <row r="1083" spans="10:21" x14ac:dyDescent="0.3">
      <c r="J1083" s="13" t="s">
        <v>92</v>
      </c>
      <c r="K1083" s="14">
        <v>44942</v>
      </c>
      <c r="L1083" s="15">
        <v>0.64833333333333332</v>
      </c>
      <c r="M1083" s="13">
        <v>456</v>
      </c>
      <c r="N1083" s="13" t="s">
        <v>93</v>
      </c>
      <c r="O1083" s="13" t="s">
        <v>82</v>
      </c>
      <c r="P1083" s="13" t="s">
        <v>87</v>
      </c>
      <c r="Q1083" s="13">
        <v>6</v>
      </c>
      <c r="R1083" s="13">
        <v>9</v>
      </c>
      <c r="S1083" s="13">
        <v>0</v>
      </c>
      <c r="T1083" s="13" t="s">
        <v>84</v>
      </c>
      <c r="U1083" s="13">
        <v>250</v>
      </c>
    </row>
    <row r="1084" spans="10:21" x14ac:dyDescent="0.3">
      <c r="J1084" s="13" t="s">
        <v>80</v>
      </c>
      <c r="K1084" s="14">
        <v>44927</v>
      </c>
      <c r="L1084" s="15">
        <v>0.77371527777777782</v>
      </c>
      <c r="M1084" s="13">
        <v>456</v>
      </c>
      <c r="N1084" s="13" t="s">
        <v>86</v>
      </c>
      <c r="O1084" s="13" t="s">
        <v>82</v>
      </c>
      <c r="P1084" s="13" t="s">
        <v>94</v>
      </c>
      <c r="Q1084" s="13">
        <v>6</v>
      </c>
      <c r="R1084" s="13">
        <v>16</v>
      </c>
      <c r="S1084" s="13">
        <v>0</v>
      </c>
      <c r="T1084" s="13" t="s">
        <v>95</v>
      </c>
      <c r="U1084" s="13">
        <v>65</v>
      </c>
    </row>
    <row r="1085" spans="10:21" x14ac:dyDescent="0.3">
      <c r="J1085" s="13" t="s">
        <v>126</v>
      </c>
      <c r="K1085" s="14">
        <v>44966</v>
      </c>
      <c r="L1085" s="15">
        <v>0.62600694444444438</v>
      </c>
      <c r="M1085" s="13">
        <v>455</v>
      </c>
      <c r="N1085" s="13" t="s">
        <v>81</v>
      </c>
      <c r="O1085" s="13" t="s">
        <v>101</v>
      </c>
      <c r="P1085" s="13" t="s">
        <v>102</v>
      </c>
      <c r="Q1085" s="13">
        <v>8</v>
      </c>
      <c r="R1085" s="13">
        <v>40</v>
      </c>
      <c r="S1085" s="13">
        <v>0</v>
      </c>
      <c r="T1085" s="13" t="s">
        <v>91</v>
      </c>
      <c r="U1085" s="13">
        <v>130</v>
      </c>
    </row>
    <row r="1086" spans="10:21" x14ac:dyDescent="0.3">
      <c r="J1086" s="13" t="s">
        <v>100</v>
      </c>
      <c r="K1086" s="14">
        <v>44956</v>
      </c>
      <c r="L1086" s="15">
        <v>0.61021990740740739</v>
      </c>
      <c r="M1086" s="13">
        <v>455</v>
      </c>
      <c r="N1086" s="13" t="s">
        <v>93</v>
      </c>
      <c r="O1086" s="13" t="s">
        <v>101</v>
      </c>
      <c r="P1086" s="13" t="s">
        <v>87</v>
      </c>
      <c r="Q1086" s="13">
        <v>6</v>
      </c>
      <c r="R1086" s="13">
        <v>7</v>
      </c>
      <c r="S1086" s="13">
        <v>0</v>
      </c>
      <c r="T1086" s="13" t="s">
        <v>103</v>
      </c>
      <c r="U1086" s="13">
        <v>72</v>
      </c>
    </row>
    <row r="1087" spans="10:21" x14ac:dyDescent="0.3">
      <c r="J1087" s="13" t="s">
        <v>107</v>
      </c>
      <c r="K1087" s="14">
        <v>44951</v>
      </c>
      <c r="L1087" s="15">
        <v>0.64386574074074077</v>
      </c>
      <c r="M1087" s="13">
        <v>455</v>
      </c>
      <c r="N1087" s="13" t="s">
        <v>93</v>
      </c>
      <c r="O1087" s="13" t="s">
        <v>82</v>
      </c>
      <c r="P1087" s="13" t="s">
        <v>104</v>
      </c>
      <c r="Q1087" s="13">
        <v>8</v>
      </c>
      <c r="R1087" s="13">
        <v>16</v>
      </c>
      <c r="S1087" s="13">
        <v>0</v>
      </c>
      <c r="T1087" s="13" t="s">
        <v>84</v>
      </c>
      <c r="U1087" s="13">
        <v>250</v>
      </c>
    </row>
    <row r="1088" spans="10:21" x14ac:dyDescent="0.3">
      <c r="J1088" s="13" t="s">
        <v>109</v>
      </c>
      <c r="K1088" s="14">
        <v>44943</v>
      </c>
      <c r="L1088" s="15">
        <v>0.72666666666666668</v>
      </c>
      <c r="M1088" s="13">
        <v>455</v>
      </c>
      <c r="N1088" s="13" t="s">
        <v>86</v>
      </c>
      <c r="O1088" s="13" t="s">
        <v>82</v>
      </c>
      <c r="P1088" s="13" t="s">
        <v>97</v>
      </c>
      <c r="Q1088" s="13">
        <v>5</v>
      </c>
      <c r="R1088" s="13">
        <v>42</v>
      </c>
      <c r="S1088" s="13">
        <v>172</v>
      </c>
      <c r="T1088" s="13" t="s">
        <v>95</v>
      </c>
      <c r="U1088" s="13">
        <v>65</v>
      </c>
    </row>
    <row r="1089" spans="10:21" x14ac:dyDescent="0.3">
      <c r="J1089" s="13" t="s">
        <v>89</v>
      </c>
      <c r="K1089" s="14">
        <v>44959</v>
      </c>
      <c r="L1089" s="15">
        <v>0.54623842592592597</v>
      </c>
      <c r="M1089" s="13">
        <v>454</v>
      </c>
      <c r="N1089" s="13" t="s">
        <v>93</v>
      </c>
      <c r="O1089" s="13" t="s">
        <v>82</v>
      </c>
      <c r="P1089" s="13" t="s">
        <v>105</v>
      </c>
      <c r="Q1089" s="13">
        <v>6</v>
      </c>
      <c r="R1089" s="13">
        <v>30</v>
      </c>
      <c r="S1089" s="13">
        <v>0</v>
      </c>
      <c r="T1089" s="13" t="s">
        <v>91</v>
      </c>
      <c r="U1089" s="13">
        <v>130</v>
      </c>
    </row>
    <row r="1090" spans="10:21" x14ac:dyDescent="0.3">
      <c r="J1090" s="13" t="s">
        <v>92</v>
      </c>
      <c r="K1090" s="14">
        <v>44977</v>
      </c>
      <c r="L1090" s="15">
        <v>0.88946759259259256</v>
      </c>
      <c r="M1090" s="13">
        <v>453</v>
      </c>
      <c r="N1090" s="13" t="s">
        <v>93</v>
      </c>
      <c r="O1090" s="13" t="s">
        <v>82</v>
      </c>
      <c r="P1090" s="13" t="s">
        <v>99</v>
      </c>
      <c r="Q1090" s="13">
        <v>10</v>
      </c>
      <c r="R1090" s="13">
        <v>44</v>
      </c>
      <c r="S1090" s="13">
        <v>194</v>
      </c>
      <c r="T1090" s="13" t="s">
        <v>112</v>
      </c>
      <c r="U1090" s="13">
        <v>95</v>
      </c>
    </row>
    <row r="1091" spans="10:21" x14ac:dyDescent="0.3">
      <c r="J1091" s="13" t="s">
        <v>127</v>
      </c>
      <c r="K1091" s="14">
        <v>44966</v>
      </c>
      <c r="L1091" s="15">
        <v>0.82650462962962967</v>
      </c>
      <c r="M1091" s="13">
        <v>453</v>
      </c>
      <c r="N1091" s="13" t="s">
        <v>93</v>
      </c>
      <c r="O1091" s="13" t="s">
        <v>82</v>
      </c>
      <c r="P1091" s="13" t="s">
        <v>104</v>
      </c>
      <c r="Q1091" s="13">
        <v>10</v>
      </c>
      <c r="R1091" s="13">
        <v>58</v>
      </c>
      <c r="S1091" s="13">
        <v>0</v>
      </c>
      <c r="T1091" s="13" t="s">
        <v>103</v>
      </c>
      <c r="U1091" s="13">
        <v>72</v>
      </c>
    </row>
    <row r="1092" spans="10:21" x14ac:dyDescent="0.3">
      <c r="J1092" s="13" t="s">
        <v>92</v>
      </c>
      <c r="K1092" s="14">
        <v>44943</v>
      </c>
      <c r="L1092" s="15">
        <v>0.65358796296296295</v>
      </c>
      <c r="M1092" s="13">
        <v>453</v>
      </c>
      <c r="N1092" s="13" t="s">
        <v>86</v>
      </c>
      <c r="O1092" s="13" t="s">
        <v>82</v>
      </c>
      <c r="P1092" s="13" t="s">
        <v>90</v>
      </c>
      <c r="Q1092" s="13">
        <v>7</v>
      </c>
      <c r="R1092" s="13">
        <v>18</v>
      </c>
      <c r="S1092" s="13">
        <v>161</v>
      </c>
      <c r="T1092" s="13" t="s">
        <v>91</v>
      </c>
      <c r="U1092" s="13">
        <v>130</v>
      </c>
    </row>
    <row r="1093" spans="10:21" x14ac:dyDescent="0.3">
      <c r="J1093" s="13" t="s">
        <v>109</v>
      </c>
      <c r="K1093" s="14">
        <v>44953</v>
      </c>
      <c r="L1093" s="15">
        <v>0.80120370370370375</v>
      </c>
      <c r="M1093" s="13">
        <v>452</v>
      </c>
      <c r="N1093" s="13" t="s">
        <v>93</v>
      </c>
      <c r="O1093" s="13" t="s">
        <v>101</v>
      </c>
      <c r="P1093" s="13" t="s">
        <v>83</v>
      </c>
      <c r="Q1093" s="13">
        <v>6</v>
      </c>
      <c r="R1093" s="13">
        <v>53</v>
      </c>
      <c r="S1093" s="13">
        <v>0</v>
      </c>
      <c r="T1093" s="13" t="s">
        <v>91</v>
      </c>
      <c r="U1093" s="13">
        <v>130</v>
      </c>
    </row>
    <row r="1094" spans="10:21" x14ac:dyDescent="0.3">
      <c r="J1094" s="13" t="s">
        <v>92</v>
      </c>
      <c r="K1094" s="14">
        <v>44973</v>
      </c>
      <c r="L1094" s="15">
        <v>0.59023148148148141</v>
      </c>
      <c r="M1094" s="13">
        <v>452</v>
      </c>
      <c r="N1094" s="13" t="s">
        <v>93</v>
      </c>
      <c r="O1094" s="13" t="s">
        <v>82</v>
      </c>
      <c r="P1094" s="13" t="s">
        <v>99</v>
      </c>
      <c r="Q1094" s="13">
        <v>9</v>
      </c>
      <c r="R1094" s="13">
        <v>46</v>
      </c>
      <c r="S1094" s="13">
        <v>319</v>
      </c>
      <c r="T1094" s="13" t="s">
        <v>91</v>
      </c>
      <c r="U1094" s="13">
        <v>130</v>
      </c>
    </row>
    <row r="1095" spans="10:21" x14ac:dyDescent="0.3">
      <c r="J1095" s="13" t="s">
        <v>120</v>
      </c>
      <c r="K1095" s="14">
        <v>44954</v>
      </c>
      <c r="L1095" s="15">
        <v>0.50495370370370374</v>
      </c>
      <c r="M1095" s="13">
        <v>452</v>
      </c>
      <c r="N1095" s="13" t="s">
        <v>93</v>
      </c>
      <c r="O1095" s="13" t="s">
        <v>82</v>
      </c>
      <c r="P1095" s="13" t="s">
        <v>87</v>
      </c>
      <c r="Q1095" s="13">
        <v>6</v>
      </c>
      <c r="R1095" s="13">
        <v>49</v>
      </c>
      <c r="S1095" s="13">
        <v>0</v>
      </c>
      <c r="T1095" s="13" t="s">
        <v>95</v>
      </c>
      <c r="U1095" s="13">
        <v>65</v>
      </c>
    </row>
    <row r="1096" spans="10:21" x14ac:dyDescent="0.3">
      <c r="J1096" s="13" t="s">
        <v>130</v>
      </c>
      <c r="K1096" s="14">
        <v>44941</v>
      </c>
      <c r="L1096" s="15">
        <v>0.96924768518518523</v>
      </c>
      <c r="M1096" s="13">
        <v>452</v>
      </c>
      <c r="N1096" s="13" t="s">
        <v>93</v>
      </c>
      <c r="O1096" s="13" t="s">
        <v>82</v>
      </c>
      <c r="P1096" s="13" t="s">
        <v>83</v>
      </c>
      <c r="Q1096" s="13">
        <v>5</v>
      </c>
      <c r="R1096" s="13">
        <v>43</v>
      </c>
      <c r="S1096" s="13">
        <v>0</v>
      </c>
      <c r="T1096" s="13" t="s">
        <v>95</v>
      </c>
      <c r="U1096" s="13">
        <v>65</v>
      </c>
    </row>
    <row r="1097" spans="10:21" x14ac:dyDescent="0.3">
      <c r="J1097" s="13" t="s">
        <v>120</v>
      </c>
      <c r="K1097" s="14">
        <v>44954</v>
      </c>
      <c r="L1097" s="15">
        <v>0.95491898148148147</v>
      </c>
      <c r="M1097" s="13">
        <v>451</v>
      </c>
      <c r="N1097" s="13" t="s">
        <v>86</v>
      </c>
      <c r="O1097" s="13" t="s">
        <v>82</v>
      </c>
      <c r="P1097" s="13" t="s">
        <v>102</v>
      </c>
      <c r="Q1097" s="13">
        <v>8</v>
      </c>
      <c r="R1097" s="13">
        <v>65</v>
      </c>
      <c r="S1097" s="13">
        <v>0</v>
      </c>
      <c r="T1097" s="13" t="s">
        <v>103</v>
      </c>
      <c r="U1097" s="13">
        <v>72</v>
      </c>
    </row>
    <row r="1098" spans="10:21" x14ac:dyDescent="0.3">
      <c r="J1098" s="13" t="s">
        <v>92</v>
      </c>
      <c r="K1098" s="14">
        <v>44978</v>
      </c>
      <c r="L1098" s="15">
        <v>0.84993055555555552</v>
      </c>
      <c r="M1098" s="13">
        <v>450</v>
      </c>
      <c r="N1098" s="13" t="s">
        <v>93</v>
      </c>
      <c r="O1098" s="13" t="s">
        <v>82</v>
      </c>
      <c r="P1098" s="13" t="s">
        <v>102</v>
      </c>
      <c r="Q1098" s="13">
        <v>6</v>
      </c>
      <c r="R1098" s="13">
        <v>25</v>
      </c>
      <c r="S1098" s="13">
        <v>0</v>
      </c>
      <c r="T1098" s="13" t="s">
        <v>95</v>
      </c>
      <c r="U1098" s="13">
        <v>65</v>
      </c>
    </row>
    <row r="1099" spans="10:21" x14ac:dyDescent="0.3">
      <c r="J1099" s="13" t="s">
        <v>117</v>
      </c>
      <c r="K1099" s="14">
        <v>44963</v>
      </c>
      <c r="L1099" s="15">
        <v>0.64076388888888891</v>
      </c>
      <c r="M1099" s="13">
        <v>450</v>
      </c>
      <c r="N1099" s="13" t="s">
        <v>86</v>
      </c>
      <c r="O1099" s="13" t="s">
        <v>82</v>
      </c>
      <c r="P1099" s="13" t="s">
        <v>99</v>
      </c>
      <c r="Q1099" s="13">
        <v>5</v>
      </c>
      <c r="R1099" s="13">
        <v>27</v>
      </c>
      <c r="S1099" s="13">
        <v>166</v>
      </c>
      <c r="T1099" s="13" t="s">
        <v>91</v>
      </c>
      <c r="U1099" s="13">
        <v>130</v>
      </c>
    </row>
    <row r="1100" spans="10:21" x14ac:dyDescent="0.3">
      <c r="J1100" s="13" t="s">
        <v>98</v>
      </c>
      <c r="K1100" s="14">
        <v>44945</v>
      </c>
      <c r="L1100" s="15">
        <v>0.60755787037037035</v>
      </c>
      <c r="M1100" s="13">
        <v>449</v>
      </c>
      <c r="N1100" s="13" t="s">
        <v>86</v>
      </c>
      <c r="O1100" s="13" t="s">
        <v>101</v>
      </c>
      <c r="P1100" s="13" t="s">
        <v>97</v>
      </c>
      <c r="Q1100" s="13">
        <v>9</v>
      </c>
      <c r="R1100" s="13">
        <v>28</v>
      </c>
      <c r="S1100" s="13">
        <v>0</v>
      </c>
      <c r="T1100" s="13" t="s">
        <v>95</v>
      </c>
      <c r="U1100" s="13">
        <v>65</v>
      </c>
    </row>
    <row r="1101" spans="10:21" x14ac:dyDescent="0.3">
      <c r="J1101" s="13" t="s">
        <v>80</v>
      </c>
      <c r="K1101" s="14">
        <v>44976</v>
      </c>
      <c r="L1101" s="15">
        <v>0.63414351851851858</v>
      </c>
      <c r="M1101" s="13">
        <v>449</v>
      </c>
      <c r="N1101" s="13" t="s">
        <v>86</v>
      </c>
      <c r="O1101" s="13" t="s">
        <v>82</v>
      </c>
      <c r="P1101" s="13" t="s">
        <v>102</v>
      </c>
      <c r="Q1101" s="13">
        <v>9</v>
      </c>
      <c r="R1101" s="13">
        <v>28</v>
      </c>
      <c r="S1101" s="13">
        <v>262</v>
      </c>
      <c r="T1101" s="13" t="s">
        <v>103</v>
      </c>
      <c r="U1101" s="13">
        <v>72</v>
      </c>
    </row>
    <row r="1102" spans="10:21" x14ac:dyDescent="0.3">
      <c r="J1102" s="13" t="s">
        <v>116</v>
      </c>
      <c r="K1102" s="14">
        <v>44965</v>
      </c>
      <c r="L1102" s="15">
        <v>0.8036226851851852</v>
      </c>
      <c r="M1102" s="13">
        <v>449</v>
      </c>
      <c r="N1102" s="13" t="s">
        <v>86</v>
      </c>
      <c r="O1102" s="13" t="s">
        <v>82</v>
      </c>
      <c r="P1102" s="13" t="s">
        <v>94</v>
      </c>
      <c r="Q1102" s="13">
        <v>9</v>
      </c>
      <c r="R1102" s="13">
        <v>51</v>
      </c>
      <c r="S1102" s="13">
        <v>279</v>
      </c>
      <c r="T1102" s="13" t="s">
        <v>88</v>
      </c>
      <c r="U1102" s="13">
        <v>60</v>
      </c>
    </row>
    <row r="1103" spans="10:21" x14ac:dyDescent="0.3">
      <c r="J1103" s="13" t="s">
        <v>126</v>
      </c>
      <c r="K1103" s="14">
        <v>44946</v>
      </c>
      <c r="L1103" s="15">
        <v>0.51019675925925922</v>
      </c>
      <c r="M1103" s="13">
        <v>449</v>
      </c>
      <c r="N1103" s="13" t="s">
        <v>86</v>
      </c>
      <c r="O1103" s="13" t="s">
        <v>82</v>
      </c>
      <c r="P1103" s="13" t="s">
        <v>90</v>
      </c>
      <c r="Q1103" s="13">
        <v>5</v>
      </c>
      <c r="R1103" s="13">
        <v>62</v>
      </c>
      <c r="S1103" s="13">
        <v>0</v>
      </c>
      <c r="T1103" s="13" t="s">
        <v>84</v>
      </c>
      <c r="U1103" s="13">
        <v>250</v>
      </c>
    </row>
    <row r="1104" spans="10:21" x14ac:dyDescent="0.3">
      <c r="J1104" s="13" t="s">
        <v>124</v>
      </c>
      <c r="K1104" s="14">
        <v>44938</v>
      </c>
      <c r="L1104" s="15">
        <v>0.69535879629629627</v>
      </c>
      <c r="M1104" s="13">
        <v>449</v>
      </c>
      <c r="N1104" s="13" t="s">
        <v>93</v>
      </c>
      <c r="O1104" s="13" t="s">
        <v>82</v>
      </c>
      <c r="P1104" s="13" t="s">
        <v>90</v>
      </c>
      <c r="Q1104" s="13">
        <v>9</v>
      </c>
      <c r="R1104" s="13">
        <v>5</v>
      </c>
      <c r="S1104" s="13">
        <v>0</v>
      </c>
      <c r="T1104" s="13" t="s">
        <v>88</v>
      </c>
      <c r="U1104" s="13">
        <v>60</v>
      </c>
    </row>
    <row r="1105" spans="10:21" x14ac:dyDescent="0.3">
      <c r="J1105" s="13" t="s">
        <v>117</v>
      </c>
      <c r="K1105" s="14">
        <v>44979</v>
      </c>
      <c r="L1105" s="15">
        <v>0.7793402777777777</v>
      </c>
      <c r="M1105" s="13">
        <v>448</v>
      </c>
      <c r="N1105" s="13" t="s">
        <v>81</v>
      </c>
      <c r="O1105" s="13" t="s">
        <v>101</v>
      </c>
      <c r="P1105" s="13" t="s">
        <v>102</v>
      </c>
      <c r="Q1105" s="13">
        <v>5</v>
      </c>
      <c r="R1105" s="13">
        <v>28</v>
      </c>
      <c r="S1105" s="13">
        <v>0</v>
      </c>
      <c r="T1105" s="13" t="s">
        <v>91</v>
      </c>
      <c r="U1105" s="13">
        <v>130</v>
      </c>
    </row>
    <row r="1106" spans="10:21" x14ac:dyDescent="0.3">
      <c r="J1106" s="13" t="s">
        <v>108</v>
      </c>
      <c r="K1106" s="14">
        <v>44961</v>
      </c>
      <c r="L1106" s="15">
        <v>0.91695601851851849</v>
      </c>
      <c r="M1106" s="13">
        <v>448</v>
      </c>
      <c r="N1106" s="13" t="s">
        <v>86</v>
      </c>
      <c r="O1106" s="13" t="s">
        <v>82</v>
      </c>
      <c r="P1106" s="13" t="s">
        <v>94</v>
      </c>
      <c r="Q1106" s="13">
        <v>9</v>
      </c>
      <c r="R1106" s="13">
        <v>44</v>
      </c>
      <c r="S1106" s="13">
        <v>133</v>
      </c>
      <c r="T1106" s="13" t="s">
        <v>91</v>
      </c>
      <c r="U1106" s="13">
        <v>130</v>
      </c>
    </row>
    <row r="1107" spans="10:21" x14ac:dyDescent="0.3">
      <c r="J1107" s="13" t="s">
        <v>119</v>
      </c>
      <c r="K1107" s="14">
        <v>44951</v>
      </c>
      <c r="L1107" s="15">
        <v>0.59758101851851853</v>
      </c>
      <c r="M1107" s="13">
        <v>448</v>
      </c>
      <c r="N1107" s="13" t="s">
        <v>86</v>
      </c>
      <c r="O1107" s="13" t="s">
        <v>82</v>
      </c>
      <c r="P1107" s="13" t="s">
        <v>99</v>
      </c>
      <c r="Q1107" s="13">
        <v>5</v>
      </c>
      <c r="R1107" s="13">
        <v>30</v>
      </c>
      <c r="S1107" s="13">
        <v>328</v>
      </c>
      <c r="T1107" s="13" t="s">
        <v>95</v>
      </c>
      <c r="U1107" s="13">
        <v>65</v>
      </c>
    </row>
    <row r="1108" spans="10:21" x14ac:dyDescent="0.3">
      <c r="J1108" s="13" t="s">
        <v>100</v>
      </c>
      <c r="K1108" s="14">
        <v>44944</v>
      </c>
      <c r="L1108" s="15">
        <v>0.66802083333333329</v>
      </c>
      <c r="M1108" s="13">
        <v>448</v>
      </c>
      <c r="N1108" s="13" t="s">
        <v>86</v>
      </c>
      <c r="O1108" s="13" t="s">
        <v>82</v>
      </c>
      <c r="P1108" s="13" t="s">
        <v>99</v>
      </c>
      <c r="Q1108" s="13">
        <v>6</v>
      </c>
      <c r="R1108" s="13">
        <v>51</v>
      </c>
      <c r="S1108" s="13">
        <v>0</v>
      </c>
      <c r="T1108" s="13" t="s">
        <v>91</v>
      </c>
      <c r="U1108" s="13">
        <v>130</v>
      </c>
    </row>
    <row r="1109" spans="10:21" x14ac:dyDescent="0.3">
      <c r="J1109" s="13" t="s">
        <v>114</v>
      </c>
      <c r="K1109" s="14">
        <v>44932</v>
      </c>
      <c r="L1109" s="15">
        <v>0.87206018518518524</v>
      </c>
      <c r="M1109" s="13">
        <v>448</v>
      </c>
      <c r="N1109" s="13" t="s">
        <v>86</v>
      </c>
      <c r="O1109" s="13" t="s">
        <v>82</v>
      </c>
      <c r="P1109" s="13" t="s">
        <v>90</v>
      </c>
      <c r="Q1109" s="13">
        <v>6</v>
      </c>
      <c r="R1109" s="13">
        <v>63</v>
      </c>
      <c r="S1109" s="13">
        <v>0</v>
      </c>
      <c r="T1109" s="13" t="s">
        <v>84</v>
      </c>
      <c r="U1109" s="13">
        <v>250</v>
      </c>
    </row>
    <row r="1110" spans="10:21" x14ac:dyDescent="0.3">
      <c r="J1110" s="13" t="s">
        <v>110</v>
      </c>
      <c r="K1110" s="14">
        <v>44968</v>
      </c>
      <c r="L1110" s="15">
        <v>0.56828703703703709</v>
      </c>
      <c r="M1110" s="13">
        <v>447</v>
      </c>
      <c r="N1110" s="13" t="s">
        <v>81</v>
      </c>
      <c r="O1110" s="13" t="s">
        <v>101</v>
      </c>
      <c r="P1110" s="13" t="s">
        <v>115</v>
      </c>
      <c r="Q1110" s="13">
        <v>6</v>
      </c>
      <c r="R1110" s="13">
        <v>40</v>
      </c>
      <c r="S1110" s="13">
        <v>0</v>
      </c>
      <c r="T1110" s="13" t="s">
        <v>91</v>
      </c>
      <c r="U1110" s="13">
        <v>130</v>
      </c>
    </row>
    <row r="1111" spans="10:21" x14ac:dyDescent="0.3">
      <c r="J1111" s="13" t="s">
        <v>89</v>
      </c>
      <c r="K1111" s="14">
        <v>44979</v>
      </c>
      <c r="L1111" s="15">
        <v>0.51265046296296302</v>
      </c>
      <c r="M1111" s="13">
        <v>447</v>
      </c>
      <c r="N1111" s="13" t="s">
        <v>81</v>
      </c>
      <c r="O1111" s="13" t="s">
        <v>82</v>
      </c>
      <c r="P1111" s="13" t="s">
        <v>115</v>
      </c>
      <c r="Q1111" s="13">
        <v>6</v>
      </c>
      <c r="R1111" s="13">
        <v>10</v>
      </c>
      <c r="S1111" s="13">
        <v>0</v>
      </c>
      <c r="T1111" s="13" t="s">
        <v>84</v>
      </c>
      <c r="U1111" s="13">
        <v>250</v>
      </c>
    </row>
    <row r="1112" spans="10:21" x14ac:dyDescent="0.3">
      <c r="J1112" s="13" t="s">
        <v>123</v>
      </c>
      <c r="K1112" s="14">
        <v>44954</v>
      </c>
      <c r="L1112" s="15">
        <v>0.69589120370370372</v>
      </c>
      <c r="M1112" s="13">
        <v>447</v>
      </c>
      <c r="N1112" s="13" t="s">
        <v>81</v>
      </c>
      <c r="O1112" s="13" t="s">
        <v>82</v>
      </c>
      <c r="P1112" s="13" t="s">
        <v>97</v>
      </c>
      <c r="Q1112" s="13">
        <v>8</v>
      </c>
      <c r="R1112" s="13">
        <v>65</v>
      </c>
      <c r="S1112" s="13">
        <v>0</v>
      </c>
      <c r="T1112" s="13" t="s">
        <v>88</v>
      </c>
      <c r="U1112" s="13">
        <v>60</v>
      </c>
    </row>
    <row r="1113" spans="10:21" x14ac:dyDescent="0.3">
      <c r="J1113" s="13" t="s">
        <v>92</v>
      </c>
      <c r="K1113" s="14">
        <v>44945</v>
      </c>
      <c r="L1113" s="15">
        <v>0.89376157407407408</v>
      </c>
      <c r="M1113" s="13">
        <v>447</v>
      </c>
      <c r="N1113" s="13" t="s">
        <v>81</v>
      </c>
      <c r="O1113" s="13" t="s">
        <v>82</v>
      </c>
      <c r="P1113" s="13" t="s">
        <v>87</v>
      </c>
      <c r="Q1113" s="13">
        <v>6</v>
      </c>
      <c r="R1113" s="13">
        <v>14</v>
      </c>
      <c r="S1113" s="13">
        <v>0</v>
      </c>
      <c r="T1113" s="13" t="s">
        <v>103</v>
      </c>
      <c r="U1113" s="13">
        <v>72</v>
      </c>
    </row>
    <row r="1114" spans="10:21" x14ac:dyDescent="0.3">
      <c r="J1114" s="13" t="s">
        <v>114</v>
      </c>
      <c r="K1114" s="14">
        <v>44963</v>
      </c>
      <c r="L1114" s="15">
        <v>0.50383101851851853</v>
      </c>
      <c r="M1114" s="13">
        <v>446</v>
      </c>
      <c r="N1114" s="13" t="s">
        <v>93</v>
      </c>
      <c r="O1114" s="13" t="s">
        <v>82</v>
      </c>
      <c r="P1114" s="13" t="s">
        <v>104</v>
      </c>
      <c r="Q1114" s="13">
        <v>7</v>
      </c>
      <c r="R1114" s="13">
        <v>1</v>
      </c>
      <c r="S1114" s="13">
        <v>0</v>
      </c>
      <c r="T1114" s="13" t="s">
        <v>91</v>
      </c>
      <c r="U1114" s="13">
        <v>130</v>
      </c>
    </row>
    <row r="1115" spans="10:21" x14ac:dyDescent="0.3">
      <c r="J1115" s="13" t="s">
        <v>80</v>
      </c>
      <c r="K1115" s="14">
        <v>44951</v>
      </c>
      <c r="L1115" s="15">
        <v>0.74074074074074081</v>
      </c>
      <c r="M1115" s="13">
        <v>446</v>
      </c>
      <c r="N1115" s="13" t="s">
        <v>93</v>
      </c>
      <c r="O1115" s="13" t="s">
        <v>82</v>
      </c>
      <c r="P1115" s="13" t="s">
        <v>104</v>
      </c>
      <c r="Q1115" s="13">
        <v>9</v>
      </c>
      <c r="R1115" s="13">
        <v>10</v>
      </c>
      <c r="S1115" s="13">
        <v>296</v>
      </c>
      <c r="T1115" s="13" t="s">
        <v>103</v>
      </c>
      <c r="U1115" s="13">
        <v>72</v>
      </c>
    </row>
    <row r="1116" spans="10:21" x14ac:dyDescent="0.3">
      <c r="J1116" s="13" t="s">
        <v>127</v>
      </c>
      <c r="K1116" s="14">
        <v>44950</v>
      </c>
      <c r="L1116" s="15">
        <v>0.86687499999999995</v>
      </c>
      <c r="M1116" s="13">
        <v>446</v>
      </c>
      <c r="N1116" s="13" t="s">
        <v>86</v>
      </c>
      <c r="O1116" s="13" t="s">
        <v>82</v>
      </c>
      <c r="P1116" s="13" t="s">
        <v>97</v>
      </c>
      <c r="Q1116" s="13">
        <v>8</v>
      </c>
      <c r="R1116" s="13">
        <v>21</v>
      </c>
      <c r="S1116" s="13">
        <v>0</v>
      </c>
      <c r="T1116" s="13" t="s">
        <v>91</v>
      </c>
      <c r="U1116" s="13">
        <v>130</v>
      </c>
    </row>
    <row r="1117" spans="10:21" x14ac:dyDescent="0.3">
      <c r="J1117" s="13" t="s">
        <v>126</v>
      </c>
      <c r="K1117" s="14">
        <v>44940</v>
      </c>
      <c r="L1117" s="15">
        <v>0.88621527777777775</v>
      </c>
      <c r="M1117" s="13">
        <v>446</v>
      </c>
      <c r="N1117" s="13" t="s">
        <v>93</v>
      </c>
      <c r="O1117" s="13" t="s">
        <v>82</v>
      </c>
      <c r="P1117" s="13" t="s">
        <v>87</v>
      </c>
      <c r="Q1117" s="13">
        <v>5</v>
      </c>
      <c r="R1117" s="13">
        <v>18</v>
      </c>
      <c r="S1117" s="13">
        <v>0</v>
      </c>
      <c r="T1117" s="13" t="s">
        <v>95</v>
      </c>
      <c r="U1117" s="13">
        <v>65</v>
      </c>
    </row>
    <row r="1118" spans="10:21" x14ac:dyDescent="0.3">
      <c r="J1118" s="13" t="s">
        <v>133</v>
      </c>
      <c r="K1118" s="14">
        <v>44965</v>
      </c>
      <c r="L1118" s="15">
        <v>0.4658680555555556</v>
      </c>
      <c r="M1118" s="13">
        <v>445</v>
      </c>
      <c r="N1118" s="13" t="s">
        <v>86</v>
      </c>
      <c r="O1118" s="13" t="s">
        <v>82</v>
      </c>
      <c r="P1118" s="13" t="s">
        <v>97</v>
      </c>
      <c r="Q1118" s="13">
        <v>5</v>
      </c>
      <c r="R1118" s="13">
        <v>62</v>
      </c>
      <c r="S1118" s="13">
        <v>0</v>
      </c>
      <c r="T1118" s="13" t="s">
        <v>103</v>
      </c>
      <c r="U1118" s="13">
        <v>72</v>
      </c>
    </row>
    <row r="1119" spans="10:21" x14ac:dyDescent="0.3">
      <c r="J1119" s="13" t="s">
        <v>126</v>
      </c>
      <c r="K1119" s="14">
        <v>44963</v>
      </c>
      <c r="L1119" s="15">
        <v>0.97377314814814808</v>
      </c>
      <c r="M1119" s="13">
        <v>445</v>
      </c>
      <c r="N1119" s="13" t="s">
        <v>93</v>
      </c>
      <c r="O1119" s="13" t="s">
        <v>82</v>
      </c>
      <c r="P1119" s="13" t="s">
        <v>90</v>
      </c>
      <c r="Q1119" s="13">
        <v>10</v>
      </c>
      <c r="R1119" s="13">
        <v>38</v>
      </c>
      <c r="S1119" s="13">
        <v>303</v>
      </c>
      <c r="T1119" s="13" t="s">
        <v>84</v>
      </c>
      <c r="U1119" s="13">
        <v>250</v>
      </c>
    </row>
    <row r="1120" spans="10:21" x14ac:dyDescent="0.3">
      <c r="J1120" s="13" t="s">
        <v>98</v>
      </c>
      <c r="K1120" s="14">
        <v>44946</v>
      </c>
      <c r="L1120" s="15">
        <v>0.77077546296296295</v>
      </c>
      <c r="M1120" s="13">
        <v>445</v>
      </c>
      <c r="N1120" s="13" t="s">
        <v>93</v>
      </c>
      <c r="O1120" s="13" t="s">
        <v>82</v>
      </c>
      <c r="P1120" s="13" t="s">
        <v>90</v>
      </c>
      <c r="Q1120" s="13">
        <v>8</v>
      </c>
      <c r="R1120" s="13">
        <v>55</v>
      </c>
      <c r="S1120" s="13">
        <v>303</v>
      </c>
      <c r="T1120" s="13" t="s">
        <v>103</v>
      </c>
      <c r="U1120" s="13">
        <v>72</v>
      </c>
    </row>
    <row r="1121" spans="10:21" x14ac:dyDescent="0.3">
      <c r="J1121" s="13" t="s">
        <v>132</v>
      </c>
      <c r="K1121" s="14">
        <v>44939</v>
      </c>
      <c r="L1121" s="15">
        <v>0.54996527777777782</v>
      </c>
      <c r="M1121" s="13">
        <v>444</v>
      </c>
      <c r="N1121" s="13" t="s">
        <v>93</v>
      </c>
      <c r="O1121" s="13" t="s">
        <v>101</v>
      </c>
      <c r="P1121" s="13" t="s">
        <v>105</v>
      </c>
      <c r="Q1121" s="13">
        <v>8</v>
      </c>
      <c r="R1121" s="13">
        <v>16</v>
      </c>
      <c r="S1121" s="13">
        <v>0</v>
      </c>
      <c r="T1121" s="13" t="s">
        <v>103</v>
      </c>
      <c r="U1121" s="13">
        <v>72</v>
      </c>
    </row>
    <row r="1122" spans="10:21" x14ac:dyDescent="0.3">
      <c r="J1122" s="13" t="s">
        <v>123</v>
      </c>
      <c r="K1122" s="14">
        <v>44974</v>
      </c>
      <c r="L1122" s="15">
        <v>0.87545138888888896</v>
      </c>
      <c r="M1122" s="13">
        <v>444</v>
      </c>
      <c r="N1122" s="13" t="s">
        <v>93</v>
      </c>
      <c r="O1122" s="13" t="s">
        <v>82</v>
      </c>
      <c r="P1122" s="13" t="s">
        <v>102</v>
      </c>
      <c r="Q1122" s="13">
        <v>7</v>
      </c>
      <c r="R1122" s="13">
        <v>22</v>
      </c>
      <c r="S1122" s="13">
        <v>145</v>
      </c>
      <c r="T1122" s="13" t="s">
        <v>95</v>
      </c>
      <c r="U1122" s="13">
        <v>65</v>
      </c>
    </row>
    <row r="1123" spans="10:21" x14ac:dyDescent="0.3">
      <c r="J1123" s="13" t="s">
        <v>136</v>
      </c>
      <c r="K1123" s="14">
        <v>44963</v>
      </c>
      <c r="L1123" s="15">
        <v>0.95204861111111105</v>
      </c>
      <c r="M1123" s="13">
        <v>444</v>
      </c>
      <c r="N1123" s="13" t="s">
        <v>86</v>
      </c>
      <c r="O1123" s="13" t="s">
        <v>82</v>
      </c>
      <c r="P1123" s="13" t="s">
        <v>90</v>
      </c>
      <c r="Q1123" s="13">
        <v>10</v>
      </c>
      <c r="R1123" s="13">
        <v>5</v>
      </c>
      <c r="S1123" s="13">
        <v>252</v>
      </c>
      <c r="T1123" s="13" t="s">
        <v>103</v>
      </c>
      <c r="U1123" s="13">
        <v>72</v>
      </c>
    </row>
    <row r="1124" spans="10:21" x14ac:dyDescent="0.3">
      <c r="J1124" s="13" t="s">
        <v>121</v>
      </c>
      <c r="K1124" s="14">
        <v>44963</v>
      </c>
      <c r="L1124" s="15">
        <v>0.65557870370370364</v>
      </c>
      <c r="M1124" s="13">
        <v>444</v>
      </c>
      <c r="N1124" s="13" t="s">
        <v>93</v>
      </c>
      <c r="O1124" s="13" t="s">
        <v>82</v>
      </c>
      <c r="P1124" s="13" t="s">
        <v>94</v>
      </c>
      <c r="Q1124" s="13">
        <v>9</v>
      </c>
      <c r="R1124" s="13">
        <v>5</v>
      </c>
      <c r="S1124" s="13">
        <v>0</v>
      </c>
      <c r="T1124" s="13" t="s">
        <v>95</v>
      </c>
      <c r="U1124" s="13">
        <v>65</v>
      </c>
    </row>
    <row r="1125" spans="10:21" x14ac:dyDescent="0.3">
      <c r="J1125" s="13" t="s">
        <v>85</v>
      </c>
      <c r="K1125" s="14">
        <v>44934</v>
      </c>
      <c r="L1125" s="15">
        <v>0.66302083333333328</v>
      </c>
      <c r="M1125" s="13">
        <v>444</v>
      </c>
      <c r="N1125" s="13" t="s">
        <v>86</v>
      </c>
      <c r="O1125" s="13" t="s">
        <v>82</v>
      </c>
      <c r="P1125" s="13" t="s">
        <v>90</v>
      </c>
      <c r="Q1125" s="13">
        <v>8</v>
      </c>
      <c r="R1125" s="13">
        <v>51</v>
      </c>
      <c r="S1125" s="13">
        <v>169</v>
      </c>
      <c r="T1125" s="13" t="s">
        <v>95</v>
      </c>
      <c r="U1125" s="13">
        <v>65</v>
      </c>
    </row>
    <row r="1126" spans="10:21" x14ac:dyDescent="0.3">
      <c r="J1126" s="13" t="s">
        <v>120</v>
      </c>
      <c r="K1126" s="14">
        <v>44965</v>
      </c>
      <c r="L1126" s="15">
        <v>0.77994212962962972</v>
      </c>
      <c r="M1126" s="13">
        <v>443</v>
      </c>
      <c r="N1126" s="13" t="s">
        <v>93</v>
      </c>
      <c r="O1126" s="13" t="s">
        <v>82</v>
      </c>
      <c r="P1126" s="13" t="s">
        <v>87</v>
      </c>
      <c r="Q1126" s="13">
        <v>9</v>
      </c>
      <c r="R1126" s="13">
        <v>37</v>
      </c>
      <c r="S1126" s="13">
        <v>244</v>
      </c>
      <c r="T1126" s="13" t="s">
        <v>91</v>
      </c>
      <c r="U1126" s="13">
        <v>130</v>
      </c>
    </row>
    <row r="1127" spans="10:21" x14ac:dyDescent="0.3">
      <c r="J1127" s="13" t="s">
        <v>110</v>
      </c>
      <c r="K1127" s="14">
        <v>44976</v>
      </c>
      <c r="L1127" s="15">
        <v>0.50064814814814818</v>
      </c>
      <c r="M1127" s="13">
        <v>442</v>
      </c>
      <c r="N1127" s="13" t="s">
        <v>93</v>
      </c>
      <c r="O1127" s="13" t="s">
        <v>101</v>
      </c>
      <c r="P1127" s="13" t="s">
        <v>105</v>
      </c>
      <c r="Q1127" s="13">
        <v>8</v>
      </c>
      <c r="R1127" s="13">
        <v>32</v>
      </c>
      <c r="S1127" s="13">
        <v>0</v>
      </c>
      <c r="T1127" s="13" t="s">
        <v>112</v>
      </c>
      <c r="U1127" s="13">
        <v>95</v>
      </c>
    </row>
    <row r="1128" spans="10:21" x14ac:dyDescent="0.3">
      <c r="J1128" s="13" t="s">
        <v>89</v>
      </c>
      <c r="K1128" s="14">
        <v>44945</v>
      </c>
      <c r="L1128" s="15">
        <v>0.9328819444444445</v>
      </c>
      <c r="M1128" s="13">
        <v>442</v>
      </c>
      <c r="N1128" s="13" t="s">
        <v>93</v>
      </c>
      <c r="O1128" s="13" t="s">
        <v>101</v>
      </c>
      <c r="P1128" s="13" t="s">
        <v>105</v>
      </c>
      <c r="Q1128" s="13">
        <v>7</v>
      </c>
      <c r="R1128" s="13">
        <v>3</v>
      </c>
      <c r="S1128" s="13">
        <v>0</v>
      </c>
      <c r="T1128" s="13" t="s">
        <v>91</v>
      </c>
      <c r="U1128" s="13">
        <v>130</v>
      </c>
    </row>
    <row r="1129" spans="10:21" x14ac:dyDescent="0.3">
      <c r="J1129" s="13" t="s">
        <v>85</v>
      </c>
      <c r="K1129" s="14">
        <v>44942</v>
      </c>
      <c r="L1129" s="15">
        <v>0.77484953703703707</v>
      </c>
      <c r="M1129" s="13">
        <v>442</v>
      </c>
      <c r="N1129" s="13" t="s">
        <v>93</v>
      </c>
      <c r="O1129" s="13" t="s">
        <v>101</v>
      </c>
      <c r="P1129" s="13" t="s">
        <v>105</v>
      </c>
      <c r="Q1129" s="13">
        <v>6</v>
      </c>
      <c r="R1129" s="13">
        <v>55</v>
      </c>
      <c r="S1129" s="13">
        <v>0</v>
      </c>
      <c r="T1129" s="13" t="s">
        <v>95</v>
      </c>
      <c r="U1129" s="13">
        <v>65</v>
      </c>
    </row>
    <row r="1130" spans="10:21" x14ac:dyDescent="0.3">
      <c r="J1130" s="13" t="s">
        <v>126</v>
      </c>
      <c r="K1130" s="14">
        <v>44983</v>
      </c>
      <c r="L1130" s="15">
        <v>0.8206134259259259</v>
      </c>
      <c r="M1130" s="13">
        <v>442</v>
      </c>
      <c r="N1130" s="13" t="s">
        <v>93</v>
      </c>
      <c r="O1130" s="13" t="s">
        <v>82</v>
      </c>
      <c r="P1130" s="13" t="s">
        <v>99</v>
      </c>
      <c r="Q1130" s="13">
        <v>6</v>
      </c>
      <c r="R1130" s="13">
        <v>9</v>
      </c>
      <c r="S1130" s="13">
        <v>0</v>
      </c>
      <c r="T1130" s="13" t="s">
        <v>84</v>
      </c>
      <c r="U1130" s="13">
        <v>250</v>
      </c>
    </row>
    <row r="1131" spans="10:21" x14ac:dyDescent="0.3">
      <c r="J1131" s="13" t="s">
        <v>92</v>
      </c>
      <c r="K1131" s="14">
        <v>44958</v>
      </c>
      <c r="L1131" s="15">
        <v>0.75126157407407401</v>
      </c>
      <c r="M1131" s="13">
        <v>442</v>
      </c>
      <c r="N1131" s="13" t="s">
        <v>93</v>
      </c>
      <c r="O1131" s="13" t="s">
        <v>82</v>
      </c>
      <c r="P1131" s="13" t="s">
        <v>102</v>
      </c>
      <c r="Q1131" s="13">
        <v>6</v>
      </c>
      <c r="R1131" s="13">
        <v>4</v>
      </c>
      <c r="S1131" s="13">
        <v>0</v>
      </c>
      <c r="T1131" s="13" t="s">
        <v>103</v>
      </c>
      <c r="U1131" s="13">
        <v>72</v>
      </c>
    </row>
    <row r="1132" spans="10:21" x14ac:dyDescent="0.3">
      <c r="J1132" s="13" t="s">
        <v>123</v>
      </c>
      <c r="K1132" s="14">
        <v>44934</v>
      </c>
      <c r="L1132" s="15">
        <v>0.94863425925925926</v>
      </c>
      <c r="M1132" s="13">
        <v>442</v>
      </c>
      <c r="N1132" s="13" t="s">
        <v>93</v>
      </c>
      <c r="O1132" s="13" t="s">
        <v>82</v>
      </c>
      <c r="P1132" s="13" t="s">
        <v>99</v>
      </c>
      <c r="Q1132" s="13">
        <v>10</v>
      </c>
      <c r="R1132" s="13">
        <v>47</v>
      </c>
      <c r="S1132" s="13">
        <v>0</v>
      </c>
      <c r="T1132" s="13" t="s">
        <v>103</v>
      </c>
      <c r="U1132" s="13">
        <v>72</v>
      </c>
    </row>
    <row r="1133" spans="10:21" x14ac:dyDescent="0.3">
      <c r="J1133" s="13" t="s">
        <v>119</v>
      </c>
      <c r="K1133" s="14">
        <v>44932</v>
      </c>
      <c r="L1133" s="15">
        <v>0.4802777777777778</v>
      </c>
      <c r="M1133" s="13">
        <v>442</v>
      </c>
      <c r="N1133" s="13" t="s">
        <v>93</v>
      </c>
      <c r="O1133" s="13" t="s">
        <v>82</v>
      </c>
      <c r="P1133" s="13" t="s">
        <v>104</v>
      </c>
      <c r="Q1133" s="13">
        <v>7</v>
      </c>
      <c r="R1133" s="13">
        <v>24</v>
      </c>
      <c r="S1133" s="13">
        <v>0</v>
      </c>
      <c r="T1133" s="13" t="s">
        <v>95</v>
      </c>
      <c r="U1133" s="13">
        <v>65</v>
      </c>
    </row>
    <row r="1134" spans="10:21" x14ac:dyDescent="0.3">
      <c r="J1134" s="13" t="s">
        <v>100</v>
      </c>
      <c r="K1134" s="14">
        <v>44974</v>
      </c>
      <c r="L1134" s="15">
        <v>0.61646990740740748</v>
      </c>
      <c r="M1134" s="13">
        <v>441</v>
      </c>
      <c r="N1134" s="13" t="s">
        <v>93</v>
      </c>
      <c r="O1134" s="13" t="s">
        <v>82</v>
      </c>
      <c r="P1134" s="13" t="s">
        <v>97</v>
      </c>
      <c r="Q1134" s="13">
        <v>5</v>
      </c>
      <c r="R1134" s="13">
        <v>35</v>
      </c>
      <c r="S1134" s="13">
        <v>0</v>
      </c>
      <c r="T1134" s="13" t="s">
        <v>103</v>
      </c>
      <c r="U1134" s="13">
        <v>72</v>
      </c>
    </row>
    <row r="1135" spans="10:21" x14ac:dyDescent="0.3">
      <c r="J1135" s="13" t="s">
        <v>80</v>
      </c>
      <c r="K1135" s="14">
        <v>44943</v>
      </c>
      <c r="L1135" s="15">
        <v>0.88081018518518517</v>
      </c>
      <c r="M1135" s="13">
        <v>440</v>
      </c>
      <c r="N1135" s="13" t="s">
        <v>93</v>
      </c>
      <c r="O1135" s="13" t="s">
        <v>101</v>
      </c>
      <c r="P1135" s="13" t="s">
        <v>115</v>
      </c>
      <c r="Q1135" s="13">
        <v>8</v>
      </c>
      <c r="R1135" s="13">
        <v>54</v>
      </c>
      <c r="S1135" s="13">
        <v>0</v>
      </c>
      <c r="T1135" s="13" t="s">
        <v>84</v>
      </c>
      <c r="U1135" s="13">
        <v>250</v>
      </c>
    </row>
    <row r="1136" spans="10:21" x14ac:dyDescent="0.3">
      <c r="J1136" s="13" t="s">
        <v>114</v>
      </c>
      <c r="K1136" s="14">
        <v>44970</v>
      </c>
      <c r="L1136" s="15">
        <v>0.69447916666666665</v>
      </c>
      <c r="M1136" s="13">
        <v>440</v>
      </c>
      <c r="N1136" s="13" t="s">
        <v>93</v>
      </c>
      <c r="O1136" s="13" t="s">
        <v>82</v>
      </c>
      <c r="P1136" s="13" t="s">
        <v>83</v>
      </c>
      <c r="Q1136" s="13">
        <v>10</v>
      </c>
      <c r="R1136" s="13">
        <v>54</v>
      </c>
      <c r="S1136" s="13">
        <v>0</v>
      </c>
      <c r="T1136" s="13" t="s">
        <v>95</v>
      </c>
      <c r="U1136" s="13">
        <v>65</v>
      </c>
    </row>
    <row r="1137" spans="10:21" x14ac:dyDescent="0.3">
      <c r="J1137" s="13" t="s">
        <v>133</v>
      </c>
      <c r="K1137" s="14">
        <v>44969</v>
      </c>
      <c r="L1137" s="15">
        <v>0.8679513888888889</v>
      </c>
      <c r="M1137" s="13">
        <v>440</v>
      </c>
      <c r="N1137" s="13" t="s">
        <v>93</v>
      </c>
      <c r="O1137" s="13" t="s">
        <v>82</v>
      </c>
      <c r="P1137" s="13" t="s">
        <v>102</v>
      </c>
      <c r="Q1137" s="13">
        <v>7</v>
      </c>
      <c r="R1137" s="13">
        <v>59</v>
      </c>
      <c r="S1137" s="13">
        <v>283</v>
      </c>
      <c r="T1137" s="13" t="s">
        <v>103</v>
      </c>
      <c r="U1137" s="13">
        <v>72</v>
      </c>
    </row>
    <row r="1138" spans="10:21" x14ac:dyDescent="0.3">
      <c r="J1138" s="13" t="s">
        <v>128</v>
      </c>
      <c r="K1138" s="14">
        <v>44977</v>
      </c>
      <c r="L1138" s="15">
        <v>0.93356481481481479</v>
      </c>
      <c r="M1138" s="13">
        <v>439</v>
      </c>
      <c r="N1138" s="13" t="s">
        <v>93</v>
      </c>
      <c r="O1138" s="13" t="s">
        <v>82</v>
      </c>
      <c r="P1138" s="13" t="s">
        <v>83</v>
      </c>
      <c r="Q1138" s="13">
        <v>9</v>
      </c>
      <c r="R1138" s="13">
        <v>49</v>
      </c>
      <c r="S1138" s="13">
        <v>0</v>
      </c>
      <c r="T1138" s="13" t="s">
        <v>88</v>
      </c>
      <c r="U1138" s="13">
        <v>60</v>
      </c>
    </row>
    <row r="1139" spans="10:21" x14ac:dyDescent="0.3">
      <c r="J1139" s="13" t="s">
        <v>109</v>
      </c>
      <c r="K1139" s="14">
        <v>44975</v>
      </c>
      <c r="L1139" s="15">
        <v>0.85811342592592599</v>
      </c>
      <c r="M1139" s="13">
        <v>439</v>
      </c>
      <c r="N1139" s="13" t="s">
        <v>93</v>
      </c>
      <c r="O1139" s="13" t="s">
        <v>82</v>
      </c>
      <c r="P1139" s="13" t="s">
        <v>87</v>
      </c>
      <c r="Q1139" s="13">
        <v>9</v>
      </c>
      <c r="R1139" s="13">
        <v>20</v>
      </c>
      <c r="S1139" s="13">
        <v>0</v>
      </c>
      <c r="T1139" s="13" t="s">
        <v>84</v>
      </c>
      <c r="U1139" s="13">
        <v>250</v>
      </c>
    </row>
    <row r="1140" spans="10:21" x14ac:dyDescent="0.3">
      <c r="J1140" s="13" t="s">
        <v>96</v>
      </c>
      <c r="K1140" s="14">
        <v>44954</v>
      </c>
      <c r="L1140" s="15">
        <v>0.54425925925925933</v>
      </c>
      <c r="M1140" s="13">
        <v>439</v>
      </c>
      <c r="N1140" s="13" t="s">
        <v>93</v>
      </c>
      <c r="O1140" s="13" t="s">
        <v>82</v>
      </c>
      <c r="P1140" s="13" t="s">
        <v>94</v>
      </c>
      <c r="Q1140" s="13">
        <v>9</v>
      </c>
      <c r="R1140" s="13">
        <v>59</v>
      </c>
      <c r="S1140" s="13">
        <v>292</v>
      </c>
      <c r="T1140" s="13" t="s">
        <v>91</v>
      </c>
      <c r="U1140" s="13">
        <v>130</v>
      </c>
    </row>
    <row r="1141" spans="10:21" x14ac:dyDescent="0.3">
      <c r="J1141" s="13" t="s">
        <v>138</v>
      </c>
      <c r="K1141" s="14">
        <v>44949</v>
      </c>
      <c r="L1141" s="15">
        <v>0.82699074074074075</v>
      </c>
      <c r="M1141" s="13">
        <v>439</v>
      </c>
      <c r="N1141" s="13" t="s">
        <v>93</v>
      </c>
      <c r="O1141" s="13" t="s">
        <v>82</v>
      </c>
      <c r="P1141" s="13" t="s">
        <v>102</v>
      </c>
      <c r="Q1141" s="13">
        <v>6</v>
      </c>
      <c r="R1141" s="13">
        <v>62</v>
      </c>
      <c r="S1141" s="13">
        <v>289</v>
      </c>
      <c r="T1141" s="13" t="s">
        <v>84</v>
      </c>
      <c r="U1141" s="13">
        <v>250</v>
      </c>
    </row>
    <row r="1142" spans="10:21" x14ac:dyDescent="0.3">
      <c r="J1142" s="13" t="s">
        <v>92</v>
      </c>
      <c r="K1142" s="14">
        <v>44943</v>
      </c>
      <c r="L1142" s="15">
        <v>0.93337962962962961</v>
      </c>
      <c r="M1142" s="13">
        <v>439</v>
      </c>
      <c r="N1142" s="13" t="s">
        <v>93</v>
      </c>
      <c r="O1142" s="13" t="s">
        <v>82</v>
      </c>
      <c r="P1142" s="13" t="s">
        <v>90</v>
      </c>
      <c r="Q1142" s="13">
        <v>6</v>
      </c>
      <c r="R1142" s="13">
        <v>32</v>
      </c>
      <c r="S1142" s="13">
        <v>0</v>
      </c>
      <c r="T1142" s="13" t="s">
        <v>95</v>
      </c>
      <c r="U1142" s="13">
        <v>65</v>
      </c>
    </row>
    <row r="1143" spans="10:21" x14ac:dyDescent="0.3">
      <c r="J1143" s="13" t="s">
        <v>89</v>
      </c>
      <c r="K1143" s="14">
        <v>44938</v>
      </c>
      <c r="L1143" s="15">
        <v>0.46282407407407411</v>
      </c>
      <c r="M1143" s="13">
        <v>439</v>
      </c>
      <c r="N1143" s="13" t="s">
        <v>93</v>
      </c>
      <c r="O1143" s="13" t="s">
        <v>82</v>
      </c>
      <c r="P1143" s="13" t="s">
        <v>90</v>
      </c>
      <c r="Q1143" s="13">
        <v>8</v>
      </c>
      <c r="R1143" s="13">
        <v>25</v>
      </c>
      <c r="S1143" s="13">
        <v>260</v>
      </c>
      <c r="T1143" s="13" t="s">
        <v>112</v>
      </c>
      <c r="U1143" s="13">
        <v>95</v>
      </c>
    </row>
    <row r="1144" spans="10:21" x14ac:dyDescent="0.3">
      <c r="J1144" s="13" t="s">
        <v>121</v>
      </c>
      <c r="K1144" s="14">
        <v>44932</v>
      </c>
      <c r="L1144" s="15">
        <v>0.62991898148148151</v>
      </c>
      <c r="M1144" s="13">
        <v>439</v>
      </c>
      <c r="N1144" s="13" t="s">
        <v>86</v>
      </c>
      <c r="O1144" s="13" t="s">
        <v>82</v>
      </c>
      <c r="P1144" s="13" t="s">
        <v>104</v>
      </c>
      <c r="Q1144" s="13">
        <v>10</v>
      </c>
      <c r="R1144" s="13">
        <v>15</v>
      </c>
      <c r="S1144" s="13">
        <v>0</v>
      </c>
      <c r="T1144" s="13" t="s">
        <v>103</v>
      </c>
      <c r="U1144" s="13">
        <v>72</v>
      </c>
    </row>
    <row r="1145" spans="10:21" x14ac:dyDescent="0.3">
      <c r="J1145" s="13" t="s">
        <v>117</v>
      </c>
      <c r="K1145" s="14">
        <v>44980</v>
      </c>
      <c r="L1145" s="15">
        <v>0.55989583333333337</v>
      </c>
      <c r="M1145" s="13">
        <v>438</v>
      </c>
      <c r="N1145" s="13" t="s">
        <v>93</v>
      </c>
      <c r="O1145" s="13" t="s">
        <v>82</v>
      </c>
      <c r="P1145" s="13" t="s">
        <v>105</v>
      </c>
      <c r="Q1145" s="13">
        <v>9</v>
      </c>
      <c r="R1145" s="13">
        <v>40</v>
      </c>
      <c r="S1145" s="13">
        <v>183</v>
      </c>
      <c r="T1145" s="13" t="s">
        <v>91</v>
      </c>
      <c r="U1145" s="13">
        <v>130</v>
      </c>
    </row>
    <row r="1146" spans="10:21" x14ac:dyDescent="0.3">
      <c r="J1146" s="13" t="s">
        <v>110</v>
      </c>
      <c r="K1146" s="14">
        <v>44971</v>
      </c>
      <c r="L1146" s="15">
        <v>0.60962962962962963</v>
      </c>
      <c r="M1146" s="13">
        <v>438</v>
      </c>
      <c r="N1146" s="13" t="s">
        <v>86</v>
      </c>
      <c r="O1146" s="13" t="s">
        <v>82</v>
      </c>
      <c r="P1146" s="13" t="s">
        <v>102</v>
      </c>
      <c r="Q1146" s="13">
        <v>9</v>
      </c>
      <c r="R1146" s="13">
        <v>23</v>
      </c>
      <c r="S1146" s="13">
        <v>166</v>
      </c>
      <c r="T1146" s="13" t="s">
        <v>91</v>
      </c>
      <c r="U1146" s="13">
        <v>130</v>
      </c>
    </row>
    <row r="1147" spans="10:21" x14ac:dyDescent="0.3">
      <c r="J1147" s="13" t="s">
        <v>109</v>
      </c>
      <c r="K1147" s="14">
        <v>44967</v>
      </c>
      <c r="L1147" s="15">
        <v>0.83850694444444451</v>
      </c>
      <c r="M1147" s="13">
        <v>438</v>
      </c>
      <c r="N1147" s="13" t="s">
        <v>93</v>
      </c>
      <c r="O1147" s="13" t="s">
        <v>82</v>
      </c>
      <c r="P1147" s="13" t="s">
        <v>105</v>
      </c>
      <c r="Q1147" s="13">
        <v>9</v>
      </c>
      <c r="R1147" s="13">
        <v>13</v>
      </c>
      <c r="S1147" s="13">
        <v>136</v>
      </c>
      <c r="T1147" s="13" t="s">
        <v>88</v>
      </c>
      <c r="U1147" s="13">
        <v>60</v>
      </c>
    </row>
    <row r="1148" spans="10:21" x14ac:dyDescent="0.3">
      <c r="J1148" s="13" t="s">
        <v>119</v>
      </c>
      <c r="K1148" s="14">
        <v>44946</v>
      </c>
      <c r="L1148" s="15">
        <v>0.78516203703703702</v>
      </c>
      <c r="M1148" s="13">
        <v>438</v>
      </c>
      <c r="N1148" s="13" t="s">
        <v>93</v>
      </c>
      <c r="O1148" s="13" t="s">
        <v>82</v>
      </c>
      <c r="P1148" s="13" t="s">
        <v>115</v>
      </c>
      <c r="Q1148" s="13">
        <v>6</v>
      </c>
      <c r="R1148" s="13">
        <v>53</v>
      </c>
      <c r="S1148" s="13">
        <v>0</v>
      </c>
      <c r="T1148" s="13" t="s">
        <v>88</v>
      </c>
      <c r="U1148" s="13">
        <v>60</v>
      </c>
    </row>
    <row r="1149" spans="10:21" x14ac:dyDescent="0.3">
      <c r="J1149" s="13" t="s">
        <v>128</v>
      </c>
      <c r="K1149" s="14">
        <v>44979</v>
      </c>
      <c r="L1149" s="15">
        <v>0.50700231481481484</v>
      </c>
      <c r="M1149" s="13">
        <v>437</v>
      </c>
      <c r="N1149" s="13" t="s">
        <v>93</v>
      </c>
      <c r="O1149" s="13" t="s">
        <v>82</v>
      </c>
      <c r="P1149" s="13" t="s">
        <v>90</v>
      </c>
      <c r="Q1149" s="13">
        <v>5</v>
      </c>
      <c r="R1149" s="13">
        <v>6</v>
      </c>
      <c r="S1149" s="13">
        <v>235</v>
      </c>
      <c r="T1149" s="13" t="s">
        <v>95</v>
      </c>
      <c r="U1149" s="13">
        <v>65</v>
      </c>
    </row>
    <row r="1150" spans="10:21" x14ac:dyDescent="0.3">
      <c r="J1150" s="13" t="s">
        <v>117</v>
      </c>
      <c r="K1150" s="14">
        <v>44968</v>
      </c>
      <c r="L1150" s="15">
        <v>0.76591435185185175</v>
      </c>
      <c r="M1150" s="13">
        <v>437</v>
      </c>
      <c r="N1150" s="13" t="s">
        <v>86</v>
      </c>
      <c r="O1150" s="13" t="s">
        <v>82</v>
      </c>
      <c r="P1150" s="13" t="s">
        <v>115</v>
      </c>
      <c r="Q1150" s="13">
        <v>9</v>
      </c>
      <c r="R1150" s="13">
        <v>41</v>
      </c>
      <c r="S1150" s="13">
        <v>188</v>
      </c>
      <c r="T1150" s="13" t="s">
        <v>84</v>
      </c>
      <c r="U1150" s="13">
        <v>250</v>
      </c>
    </row>
    <row r="1151" spans="10:21" x14ac:dyDescent="0.3">
      <c r="J1151" s="13" t="s">
        <v>85</v>
      </c>
      <c r="K1151" s="14">
        <v>44968</v>
      </c>
      <c r="L1151" s="15">
        <v>0.78841435185185194</v>
      </c>
      <c r="M1151" s="13">
        <v>437</v>
      </c>
      <c r="N1151" s="13" t="s">
        <v>93</v>
      </c>
      <c r="O1151" s="13" t="s">
        <v>82</v>
      </c>
      <c r="P1151" s="13" t="s">
        <v>102</v>
      </c>
      <c r="Q1151" s="13">
        <v>6</v>
      </c>
      <c r="R1151" s="13">
        <v>6</v>
      </c>
      <c r="S1151" s="13">
        <v>163</v>
      </c>
      <c r="T1151" s="13" t="s">
        <v>95</v>
      </c>
      <c r="U1151" s="13">
        <v>65</v>
      </c>
    </row>
    <row r="1152" spans="10:21" x14ac:dyDescent="0.3">
      <c r="J1152" s="13" t="s">
        <v>126</v>
      </c>
      <c r="K1152" s="14">
        <v>44968</v>
      </c>
      <c r="L1152" s="15">
        <v>0.61388888888888882</v>
      </c>
      <c r="M1152" s="13">
        <v>437</v>
      </c>
      <c r="N1152" s="13" t="s">
        <v>93</v>
      </c>
      <c r="O1152" s="13" t="s">
        <v>82</v>
      </c>
      <c r="P1152" s="13" t="s">
        <v>115</v>
      </c>
      <c r="Q1152" s="13">
        <v>9</v>
      </c>
      <c r="R1152" s="13">
        <v>53</v>
      </c>
      <c r="S1152" s="13">
        <v>0</v>
      </c>
      <c r="T1152" s="13" t="s">
        <v>84</v>
      </c>
      <c r="U1152" s="13">
        <v>250</v>
      </c>
    </row>
    <row r="1153" spans="10:21" x14ac:dyDescent="0.3">
      <c r="J1153" s="13" t="s">
        <v>119</v>
      </c>
      <c r="K1153" s="14">
        <v>44955</v>
      </c>
      <c r="L1153" s="15">
        <v>0.93951388888888887</v>
      </c>
      <c r="M1153" s="13">
        <v>437</v>
      </c>
      <c r="N1153" s="13" t="s">
        <v>93</v>
      </c>
      <c r="O1153" s="13" t="s">
        <v>82</v>
      </c>
      <c r="P1153" s="13" t="s">
        <v>102</v>
      </c>
      <c r="Q1153" s="13">
        <v>10</v>
      </c>
      <c r="R1153" s="13">
        <v>23</v>
      </c>
      <c r="S1153" s="13">
        <v>263</v>
      </c>
      <c r="T1153" s="13" t="s">
        <v>84</v>
      </c>
      <c r="U1153" s="13">
        <v>250</v>
      </c>
    </row>
    <row r="1154" spans="10:21" x14ac:dyDescent="0.3">
      <c r="J1154" s="13" t="s">
        <v>122</v>
      </c>
      <c r="K1154" s="14">
        <v>44934</v>
      </c>
      <c r="L1154" s="15">
        <v>0.67197916666666668</v>
      </c>
      <c r="M1154" s="13">
        <v>437</v>
      </c>
      <c r="N1154" s="13" t="s">
        <v>93</v>
      </c>
      <c r="O1154" s="13" t="s">
        <v>82</v>
      </c>
      <c r="P1154" s="13" t="s">
        <v>83</v>
      </c>
      <c r="Q1154" s="13">
        <v>9</v>
      </c>
      <c r="R1154" s="13">
        <v>18</v>
      </c>
      <c r="S1154" s="13">
        <v>219</v>
      </c>
      <c r="T1154" s="13" t="s">
        <v>112</v>
      </c>
      <c r="U1154" s="13">
        <v>95</v>
      </c>
    </row>
    <row r="1155" spans="10:21" x14ac:dyDescent="0.3">
      <c r="J1155" s="13" t="s">
        <v>98</v>
      </c>
      <c r="K1155" s="14">
        <v>44962</v>
      </c>
      <c r="L1155" s="15">
        <v>0.65208333333333335</v>
      </c>
      <c r="M1155" s="13">
        <v>436</v>
      </c>
      <c r="N1155" s="13" t="s">
        <v>93</v>
      </c>
      <c r="O1155" s="13" t="s">
        <v>82</v>
      </c>
      <c r="P1155" s="13" t="s">
        <v>97</v>
      </c>
      <c r="Q1155" s="13">
        <v>10</v>
      </c>
      <c r="R1155" s="13">
        <v>46</v>
      </c>
      <c r="S1155" s="13">
        <v>320</v>
      </c>
      <c r="T1155" s="13" t="s">
        <v>91</v>
      </c>
      <c r="U1155" s="13">
        <v>130</v>
      </c>
    </row>
    <row r="1156" spans="10:21" x14ac:dyDescent="0.3">
      <c r="J1156" s="13" t="s">
        <v>122</v>
      </c>
      <c r="K1156" s="14">
        <v>44955</v>
      </c>
      <c r="L1156" s="15">
        <v>0.78356481481481488</v>
      </c>
      <c r="M1156" s="13">
        <v>436</v>
      </c>
      <c r="N1156" s="13" t="s">
        <v>93</v>
      </c>
      <c r="O1156" s="13" t="s">
        <v>82</v>
      </c>
      <c r="P1156" s="13" t="s">
        <v>99</v>
      </c>
      <c r="Q1156" s="13">
        <v>7</v>
      </c>
      <c r="R1156" s="13">
        <v>59</v>
      </c>
      <c r="S1156" s="13">
        <v>0</v>
      </c>
      <c r="T1156" s="13" t="s">
        <v>95</v>
      </c>
      <c r="U1156" s="13">
        <v>65</v>
      </c>
    </row>
    <row r="1157" spans="10:21" x14ac:dyDescent="0.3">
      <c r="J1157" s="13" t="s">
        <v>133</v>
      </c>
      <c r="K1157" s="14">
        <v>44952</v>
      </c>
      <c r="L1157" s="15">
        <v>0.63574074074074072</v>
      </c>
      <c r="M1157" s="13">
        <v>435</v>
      </c>
      <c r="N1157" s="13" t="s">
        <v>86</v>
      </c>
      <c r="O1157" s="13" t="s">
        <v>82</v>
      </c>
      <c r="P1157" s="13" t="s">
        <v>83</v>
      </c>
      <c r="Q1157" s="13">
        <v>10</v>
      </c>
      <c r="R1157" s="13">
        <v>35</v>
      </c>
      <c r="S1157" s="13">
        <v>0</v>
      </c>
      <c r="T1157" s="13" t="s">
        <v>84</v>
      </c>
      <c r="U1157" s="13">
        <v>250</v>
      </c>
    </row>
    <row r="1158" spans="10:21" x14ac:dyDescent="0.3">
      <c r="J1158" s="13" t="s">
        <v>96</v>
      </c>
      <c r="K1158" s="14">
        <v>44977</v>
      </c>
      <c r="L1158" s="15">
        <v>0.69108796296296304</v>
      </c>
      <c r="M1158" s="13">
        <v>434</v>
      </c>
      <c r="N1158" s="13" t="s">
        <v>86</v>
      </c>
      <c r="O1158" s="13" t="s">
        <v>82</v>
      </c>
      <c r="P1158" s="13" t="s">
        <v>115</v>
      </c>
      <c r="Q1158" s="13">
        <v>5</v>
      </c>
      <c r="R1158" s="13">
        <v>59</v>
      </c>
      <c r="S1158" s="13">
        <v>0</v>
      </c>
      <c r="T1158" s="13" t="s">
        <v>91</v>
      </c>
      <c r="U1158" s="13">
        <v>130</v>
      </c>
    </row>
    <row r="1159" spans="10:21" x14ac:dyDescent="0.3">
      <c r="J1159" s="13" t="s">
        <v>120</v>
      </c>
      <c r="K1159" s="14">
        <v>44961</v>
      </c>
      <c r="L1159" s="15">
        <v>0.96412037037037035</v>
      </c>
      <c r="M1159" s="13">
        <v>434</v>
      </c>
      <c r="N1159" s="13" t="s">
        <v>93</v>
      </c>
      <c r="O1159" s="13" t="s">
        <v>82</v>
      </c>
      <c r="P1159" s="13" t="s">
        <v>94</v>
      </c>
      <c r="Q1159" s="13">
        <v>10</v>
      </c>
      <c r="R1159" s="13">
        <v>53</v>
      </c>
      <c r="S1159" s="13">
        <v>322</v>
      </c>
      <c r="T1159" s="13" t="s">
        <v>103</v>
      </c>
      <c r="U1159" s="13">
        <v>72</v>
      </c>
    </row>
    <row r="1160" spans="10:21" x14ac:dyDescent="0.3">
      <c r="J1160" s="13" t="s">
        <v>111</v>
      </c>
      <c r="K1160" s="14">
        <v>44953</v>
      </c>
      <c r="L1160" s="15">
        <v>0.81261574074074072</v>
      </c>
      <c r="M1160" s="13">
        <v>434</v>
      </c>
      <c r="N1160" s="13" t="s">
        <v>86</v>
      </c>
      <c r="O1160" s="13" t="s">
        <v>82</v>
      </c>
      <c r="P1160" s="13" t="s">
        <v>104</v>
      </c>
      <c r="Q1160" s="13">
        <v>5</v>
      </c>
      <c r="R1160" s="13">
        <v>22</v>
      </c>
      <c r="S1160" s="13">
        <v>340</v>
      </c>
      <c r="T1160" s="13" t="s">
        <v>84</v>
      </c>
      <c r="U1160" s="13">
        <v>250</v>
      </c>
    </row>
    <row r="1161" spans="10:21" x14ac:dyDescent="0.3">
      <c r="J1161" s="13" t="s">
        <v>139</v>
      </c>
      <c r="K1161" s="14">
        <v>44952</v>
      </c>
      <c r="L1161" s="15">
        <v>0.74037037037037035</v>
      </c>
      <c r="M1161" s="13">
        <v>434</v>
      </c>
      <c r="N1161" s="13" t="s">
        <v>86</v>
      </c>
      <c r="O1161" s="13" t="s">
        <v>82</v>
      </c>
      <c r="P1161" s="13" t="s">
        <v>94</v>
      </c>
      <c r="Q1161" s="13">
        <v>5</v>
      </c>
      <c r="R1161" s="13">
        <v>28</v>
      </c>
      <c r="S1161" s="13">
        <v>180</v>
      </c>
      <c r="T1161" s="13" t="s">
        <v>95</v>
      </c>
      <c r="U1161" s="13">
        <v>65</v>
      </c>
    </row>
    <row r="1162" spans="10:21" x14ac:dyDescent="0.3">
      <c r="J1162" s="13" t="s">
        <v>122</v>
      </c>
      <c r="K1162" s="14">
        <v>44942</v>
      </c>
      <c r="L1162" s="15">
        <v>0.94206018518518519</v>
      </c>
      <c r="M1162" s="13">
        <v>434</v>
      </c>
      <c r="N1162" s="13" t="s">
        <v>86</v>
      </c>
      <c r="O1162" s="13" t="s">
        <v>82</v>
      </c>
      <c r="P1162" s="13" t="s">
        <v>99</v>
      </c>
      <c r="Q1162" s="13">
        <v>6</v>
      </c>
      <c r="R1162" s="13">
        <v>12</v>
      </c>
      <c r="S1162" s="13">
        <v>0</v>
      </c>
      <c r="T1162" s="13" t="s">
        <v>103</v>
      </c>
      <c r="U1162" s="13">
        <v>72</v>
      </c>
    </row>
    <row r="1163" spans="10:21" x14ac:dyDescent="0.3">
      <c r="J1163" s="13" t="s">
        <v>139</v>
      </c>
      <c r="K1163" s="14">
        <v>44939</v>
      </c>
      <c r="L1163" s="15">
        <v>0.54481481481481475</v>
      </c>
      <c r="M1163" s="13">
        <v>434</v>
      </c>
      <c r="N1163" s="13" t="s">
        <v>86</v>
      </c>
      <c r="O1163" s="13" t="s">
        <v>82</v>
      </c>
      <c r="P1163" s="13" t="s">
        <v>104</v>
      </c>
      <c r="Q1163" s="13">
        <v>6</v>
      </c>
      <c r="R1163" s="13">
        <v>6</v>
      </c>
      <c r="S1163" s="13">
        <v>0</v>
      </c>
      <c r="T1163" s="13" t="s">
        <v>88</v>
      </c>
      <c r="U1163" s="13">
        <v>60</v>
      </c>
    </row>
    <row r="1164" spans="10:21" x14ac:dyDescent="0.3">
      <c r="J1164" s="13" t="s">
        <v>89</v>
      </c>
      <c r="K1164" s="14">
        <v>44976</v>
      </c>
      <c r="L1164" s="15">
        <v>0.96570601851851856</v>
      </c>
      <c r="M1164" s="13">
        <v>433</v>
      </c>
      <c r="N1164" s="13" t="s">
        <v>86</v>
      </c>
      <c r="O1164" s="13" t="s">
        <v>82</v>
      </c>
      <c r="P1164" s="13" t="s">
        <v>94</v>
      </c>
      <c r="Q1164" s="13">
        <v>6</v>
      </c>
      <c r="R1164" s="13">
        <v>39</v>
      </c>
      <c r="S1164" s="13">
        <v>142</v>
      </c>
      <c r="T1164" s="13" t="s">
        <v>88</v>
      </c>
      <c r="U1164" s="13">
        <v>60</v>
      </c>
    </row>
    <row r="1165" spans="10:21" x14ac:dyDescent="0.3">
      <c r="J1165" s="13" t="s">
        <v>89</v>
      </c>
      <c r="K1165" s="14">
        <v>44962</v>
      </c>
      <c r="L1165" s="15">
        <v>0.80696759259259254</v>
      </c>
      <c r="M1165" s="13">
        <v>433</v>
      </c>
      <c r="N1165" s="13" t="s">
        <v>93</v>
      </c>
      <c r="O1165" s="13" t="s">
        <v>82</v>
      </c>
      <c r="P1165" s="13" t="s">
        <v>104</v>
      </c>
      <c r="Q1165" s="13">
        <v>10</v>
      </c>
      <c r="R1165" s="13">
        <v>47</v>
      </c>
      <c r="S1165" s="13">
        <v>308</v>
      </c>
      <c r="T1165" s="13" t="s">
        <v>95</v>
      </c>
      <c r="U1165" s="13">
        <v>65</v>
      </c>
    </row>
    <row r="1166" spans="10:21" x14ac:dyDescent="0.3">
      <c r="J1166" s="13" t="s">
        <v>120</v>
      </c>
      <c r="K1166" s="14">
        <v>44959</v>
      </c>
      <c r="L1166" s="15">
        <v>0.60462962962962963</v>
      </c>
      <c r="M1166" s="13">
        <v>432</v>
      </c>
      <c r="N1166" s="13" t="s">
        <v>86</v>
      </c>
      <c r="O1166" s="13" t="s">
        <v>82</v>
      </c>
      <c r="P1166" s="13" t="s">
        <v>94</v>
      </c>
      <c r="Q1166" s="13">
        <v>6</v>
      </c>
      <c r="R1166" s="13">
        <v>21</v>
      </c>
      <c r="S1166" s="13">
        <v>334</v>
      </c>
      <c r="T1166" s="13" t="s">
        <v>95</v>
      </c>
      <c r="U1166" s="13">
        <v>65</v>
      </c>
    </row>
    <row r="1167" spans="10:21" x14ac:dyDescent="0.3">
      <c r="J1167" s="13" t="s">
        <v>100</v>
      </c>
      <c r="K1167" s="14">
        <v>44964</v>
      </c>
      <c r="L1167" s="15">
        <v>0.53888888888888886</v>
      </c>
      <c r="M1167" s="13">
        <v>431</v>
      </c>
      <c r="N1167" s="13" t="s">
        <v>86</v>
      </c>
      <c r="O1167" s="13" t="s">
        <v>82</v>
      </c>
      <c r="P1167" s="13" t="s">
        <v>99</v>
      </c>
      <c r="Q1167" s="13">
        <v>9</v>
      </c>
      <c r="R1167" s="13">
        <v>39</v>
      </c>
      <c r="S1167" s="13">
        <v>0</v>
      </c>
      <c r="T1167" s="13" t="s">
        <v>103</v>
      </c>
      <c r="U1167" s="13">
        <v>72</v>
      </c>
    </row>
    <row r="1168" spans="10:21" x14ac:dyDescent="0.3">
      <c r="J1168" s="13" t="s">
        <v>89</v>
      </c>
      <c r="K1168" s="14">
        <v>44963</v>
      </c>
      <c r="L1168" s="15">
        <v>0.68420138888888893</v>
      </c>
      <c r="M1168" s="13">
        <v>431</v>
      </c>
      <c r="N1168" s="13" t="s">
        <v>86</v>
      </c>
      <c r="O1168" s="13" t="s">
        <v>82</v>
      </c>
      <c r="P1168" s="13" t="s">
        <v>90</v>
      </c>
      <c r="Q1168" s="13">
        <v>6</v>
      </c>
      <c r="R1168" s="13">
        <v>64</v>
      </c>
      <c r="S1168" s="13">
        <v>0</v>
      </c>
      <c r="T1168" s="13" t="s">
        <v>103</v>
      </c>
      <c r="U1168" s="13">
        <v>72</v>
      </c>
    </row>
    <row r="1169" spans="10:21" x14ac:dyDescent="0.3">
      <c r="J1169" s="13" t="s">
        <v>121</v>
      </c>
      <c r="K1169" s="14">
        <v>44950</v>
      </c>
      <c r="L1169" s="15">
        <v>0.54775462962962962</v>
      </c>
      <c r="M1169" s="13">
        <v>431</v>
      </c>
      <c r="N1169" s="13" t="s">
        <v>93</v>
      </c>
      <c r="O1169" s="13" t="s">
        <v>82</v>
      </c>
      <c r="P1169" s="13" t="s">
        <v>83</v>
      </c>
      <c r="Q1169" s="13">
        <v>9</v>
      </c>
      <c r="R1169" s="13">
        <v>7</v>
      </c>
      <c r="S1169" s="13">
        <v>0</v>
      </c>
      <c r="T1169" s="13" t="s">
        <v>95</v>
      </c>
      <c r="U1169" s="13">
        <v>65</v>
      </c>
    </row>
    <row r="1170" spans="10:21" x14ac:dyDescent="0.3">
      <c r="J1170" s="13" t="s">
        <v>96</v>
      </c>
      <c r="K1170" s="14">
        <v>44983</v>
      </c>
      <c r="L1170" s="15">
        <v>0.66811342592592593</v>
      </c>
      <c r="M1170" s="13">
        <v>430</v>
      </c>
      <c r="N1170" s="13" t="s">
        <v>81</v>
      </c>
      <c r="O1170" s="13" t="s">
        <v>82</v>
      </c>
      <c r="P1170" s="13" t="s">
        <v>99</v>
      </c>
      <c r="Q1170" s="13">
        <v>6</v>
      </c>
      <c r="R1170" s="13">
        <v>7</v>
      </c>
      <c r="S1170" s="13">
        <v>0</v>
      </c>
      <c r="T1170" s="13" t="s">
        <v>95</v>
      </c>
      <c r="U1170" s="13">
        <v>65</v>
      </c>
    </row>
    <row r="1171" spans="10:21" x14ac:dyDescent="0.3">
      <c r="J1171" s="13" t="s">
        <v>113</v>
      </c>
      <c r="K1171" s="14">
        <v>44981</v>
      </c>
      <c r="L1171" s="15">
        <v>0.57694444444444437</v>
      </c>
      <c r="M1171" s="13">
        <v>476</v>
      </c>
      <c r="N1171" s="13" t="s">
        <v>86</v>
      </c>
      <c r="O1171" s="13" t="s">
        <v>82</v>
      </c>
      <c r="P1171" s="13" t="s">
        <v>90</v>
      </c>
      <c r="Q1171" s="13">
        <v>5</v>
      </c>
      <c r="R1171" s="13">
        <v>15</v>
      </c>
      <c r="S1171" s="13">
        <v>0</v>
      </c>
      <c r="T1171" s="13" t="s">
        <v>103</v>
      </c>
      <c r="U1171" s="13">
        <v>72</v>
      </c>
    </row>
    <row r="1172" spans="10:21" x14ac:dyDescent="0.3">
      <c r="J1172" s="13" t="s">
        <v>116</v>
      </c>
      <c r="K1172" s="14">
        <v>44970</v>
      </c>
      <c r="L1172" s="15">
        <v>0.49876157407407407</v>
      </c>
      <c r="M1172" s="13">
        <v>430</v>
      </c>
      <c r="N1172" s="13" t="s">
        <v>81</v>
      </c>
      <c r="O1172" s="13" t="s">
        <v>82</v>
      </c>
      <c r="P1172" s="13" t="s">
        <v>115</v>
      </c>
      <c r="Q1172" s="13">
        <v>7</v>
      </c>
      <c r="R1172" s="13">
        <v>25</v>
      </c>
      <c r="S1172" s="13">
        <v>0</v>
      </c>
      <c r="T1172" s="13" t="s">
        <v>103</v>
      </c>
      <c r="U1172" s="13">
        <v>72</v>
      </c>
    </row>
    <row r="1173" spans="10:21" x14ac:dyDescent="0.3">
      <c r="J1173" s="13" t="s">
        <v>120</v>
      </c>
      <c r="K1173" s="14">
        <v>44932</v>
      </c>
      <c r="L1173" s="15">
        <v>0.90563657407407405</v>
      </c>
      <c r="M1173" s="13">
        <v>429</v>
      </c>
      <c r="N1173" s="13" t="s">
        <v>81</v>
      </c>
      <c r="O1173" s="13" t="s">
        <v>82</v>
      </c>
      <c r="P1173" s="13" t="s">
        <v>90</v>
      </c>
      <c r="Q1173" s="13">
        <v>8</v>
      </c>
      <c r="R1173" s="13">
        <v>36</v>
      </c>
      <c r="S1173" s="13">
        <v>0</v>
      </c>
      <c r="T1173" s="13" t="s">
        <v>103</v>
      </c>
      <c r="U1173" s="13">
        <v>72</v>
      </c>
    </row>
    <row r="1174" spans="10:21" x14ac:dyDescent="0.3">
      <c r="J1174" s="13" t="s">
        <v>89</v>
      </c>
      <c r="K1174" s="14">
        <v>44954</v>
      </c>
      <c r="L1174" s="15">
        <v>0.92778935185185185</v>
      </c>
      <c r="M1174" s="13">
        <v>428</v>
      </c>
      <c r="N1174" s="13" t="s">
        <v>93</v>
      </c>
      <c r="O1174" s="13" t="s">
        <v>101</v>
      </c>
      <c r="P1174" s="13" t="s">
        <v>90</v>
      </c>
      <c r="Q1174" s="13">
        <v>6</v>
      </c>
      <c r="R1174" s="13">
        <v>42</v>
      </c>
      <c r="S1174" s="13">
        <v>0</v>
      </c>
      <c r="T1174" s="13" t="s">
        <v>84</v>
      </c>
      <c r="U1174" s="13">
        <v>250</v>
      </c>
    </row>
    <row r="1175" spans="10:21" x14ac:dyDescent="0.3">
      <c r="J1175" s="13" t="s">
        <v>118</v>
      </c>
      <c r="K1175" s="14">
        <v>44983</v>
      </c>
      <c r="L1175" s="15">
        <v>0.84074074074074068</v>
      </c>
      <c r="M1175" s="13">
        <v>428</v>
      </c>
      <c r="N1175" s="13" t="s">
        <v>93</v>
      </c>
      <c r="O1175" s="13" t="s">
        <v>82</v>
      </c>
      <c r="P1175" s="13" t="s">
        <v>115</v>
      </c>
      <c r="Q1175" s="13">
        <v>5</v>
      </c>
      <c r="R1175" s="13">
        <v>25</v>
      </c>
      <c r="S1175" s="13">
        <v>0</v>
      </c>
      <c r="T1175" s="13" t="s">
        <v>95</v>
      </c>
      <c r="U1175" s="13">
        <v>65</v>
      </c>
    </row>
    <row r="1176" spans="10:21" x14ac:dyDescent="0.3">
      <c r="J1176" s="13" t="s">
        <v>138</v>
      </c>
      <c r="K1176" s="14">
        <v>44974</v>
      </c>
      <c r="L1176" s="15">
        <v>0.56996527777777783</v>
      </c>
      <c r="M1176" s="13">
        <v>428</v>
      </c>
      <c r="N1176" s="13" t="s">
        <v>93</v>
      </c>
      <c r="O1176" s="13" t="s">
        <v>82</v>
      </c>
      <c r="P1176" s="13" t="s">
        <v>102</v>
      </c>
      <c r="Q1176" s="13">
        <v>5</v>
      </c>
      <c r="R1176" s="13">
        <v>17</v>
      </c>
      <c r="S1176" s="13">
        <v>198</v>
      </c>
      <c r="T1176" s="13" t="s">
        <v>91</v>
      </c>
      <c r="U1176" s="13">
        <v>130</v>
      </c>
    </row>
    <row r="1177" spans="10:21" x14ac:dyDescent="0.3">
      <c r="J1177" s="13" t="s">
        <v>121</v>
      </c>
      <c r="K1177" s="14">
        <v>44955</v>
      </c>
      <c r="L1177" s="15">
        <v>0.85592592592592587</v>
      </c>
      <c r="M1177" s="13">
        <v>428</v>
      </c>
      <c r="N1177" s="13" t="s">
        <v>93</v>
      </c>
      <c r="O1177" s="13" t="s">
        <v>82</v>
      </c>
      <c r="P1177" s="13" t="s">
        <v>83</v>
      </c>
      <c r="Q1177" s="13">
        <v>10</v>
      </c>
      <c r="R1177" s="13">
        <v>33</v>
      </c>
      <c r="S1177" s="13">
        <v>0</v>
      </c>
      <c r="T1177" s="13" t="s">
        <v>103</v>
      </c>
      <c r="U1177" s="13">
        <v>72</v>
      </c>
    </row>
    <row r="1178" spans="10:21" x14ac:dyDescent="0.3">
      <c r="J1178" s="13" t="s">
        <v>85</v>
      </c>
      <c r="K1178" s="14">
        <v>44949</v>
      </c>
      <c r="L1178" s="15">
        <v>0.71576388888888898</v>
      </c>
      <c r="M1178" s="13">
        <v>428</v>
      </c>
      <c r="N1178" s="13" t="s">
        <v>93</v>
      </c>
      <c r="O1178" s="13" t="s">
        <v>82</v>
      </c>
      <c r="P1178" s="13" t="s">
        <v>87</v>
      </c>
      <c r="Q1178" s="13">
        <v>7</v>
      </c>
      <c r="R1178" s="13">
        <v>12</v>
      </c>
      <c r="S1178" s="13">
        <v>0</v>
      </c>
      <c r="T1178" s="13" t="s">
        <v>95</v>
      </c>
      <c r="U1178" s="13">
        <v>65</v>
      </c>
    </row>
    <row r="1179" spans="10:21" x14ac:dyDescent="0.3">
      <c r="J1179" s="13" t="s">
        <v>117</v>
      </c>
      <c r="K1179" s="14">
        <v>44939</v>
      </c>
      <c r="L1179" s="15">
        <v>0.74540509259259258</v>
      </c>
      <c r="M1179" s="13">
        <v>428</v>
      </c>
      <c r="N1179" s="13" t="s">
        <v>93</v>
      </c>
      <c r="O1179" s="13" t="s">
        <v>82</v>
      </c>
      <c r="P1179" s="13" t="s">
        <v>94</v>
      </c>
      <c r="Q1179" s="13">
        <v>8</v>
      </c>
      <c r="R1179" s="13">
        <v>6</v>
      </c>
      <c r="S1179" s="13">
        <v>0</v>
      </c>
      <c r="T1179" s="13" t="s">
        <v>91</v>
      </c>
      <c r="U1179" s="13">
        <v>130</v>
      </c>
    </row>
    <row r="1180" spans="10:21" x14ac:dyDescent="0.3">
      <c r="J1180" s="13" t="s">
        <v>80</v>
      </c>
      <c r="K1180" s="14">
        <v>44970</v>
      </c>
      <c r="L1180" s="15">
        <v>0.50557870370370372</v>
      </c>
      <c r="M1180" s="13">
        <v>427</v>
      </c>
      <c r="N1180" s="13" t="s">
        <v>93</v>
      </c>
      <c r="O1180" s="13" t="s">
        <v>101</v>
      </c>
      <c r="P1180" s="13" t="s">
        <v>87</v>
      </c>
      <c r="Q1180" s="13">
        <v>8</v>
      </c>
      <c r="R1180" s="13">
        <v>17</v>
      </c>
      <c r="S1180" s="13">
        <v>0</v>
      </c>
      <c r="T1180" s="13" t="s">
        <v>88</v>
      </c>
      <c r="U1180" s="13">
        <v>60</v>
      </c>
    </row>
    <row r="1181" spans="10:21" x14ac:dyDescent="0.3">
      <c r="J1181" s="13" t="s">
        <v>136</v>
      </c>
      <c r="K1181" s="14">
        <v>44974</v>
      </c>
      <c r="L1181" s="15">
        <v>0.70824074074074073</v>
      </c>
      <c r="M1181" s="13">
        <v>427</v>
      </c>
      <c r="N1181" s="13" t="s">
        <v>93</v>
      </c>
      <c r="O1181" s="13" t="s">
        <v>82</v>
      </c>
      <c r="P1181" s="13" t="s">
        <v>99</v>
      </c>
      <c r="Q1181" s="13">
        <v>6</v>
      </c>
      <c r="R1181" s="13">
        <v>18</v>
      </c>
      <c r="S1181" s="13">
        <v>0</v>
      </c>
      <c r="T1181" s="13" t="s">
        <v>84</v>
      </c>
      <c r="U1181" s="13">
        <v>250</v>
      </c>
    </row>
    <row r="1182" spans="10:21" x14ac:dyDescent="0.3">
      <c r="J1182" s="13" t="s">
        <v>100</v>
      </c>
      <c r="K1182" s="14">
        <v>44961</v>
      </c>
      <c r="L1182" s="15">
        <v>0.64394675925925926</v>
      </c>
      <c r="M1182" s="13">
        <v>427</v>
      </c>
      <c r="N1182" s="13" t="s">
        <v>93</v>
      </c>
      <c r="O1182" s="13" t="s">
        <v>82</v>
      </c>
      <c r="P1182" s="13" t="s">
        <v>83</v>
      </c>
      <c r="Q1182" s="13">
        <v>9</v>
      </c>
      <c r="R1182" s="13">
        <v>38</v>
      </c>
      <c r="S1182" s="13">
        <v>0</v>
      </c>
      <c r="T1182" s="13" t="s">
        <v>95</v>
      </c>
      <c r="U1182" s="13">
        <v>65</v>
      </c>
    </row>
    <row r="1183" spans="10:21" x14ac:dyDescent="0.3">
      <c r="J1183" s="13" t="s">
        <v>80</v>
      </c>
      <c r="K1183" s="14">
        <v>44984</v>
      </c>
      <c r="L1183" s="15">
        <v>0.89696759259259251</v>
      </c>
      <c r="M1183" s="13">
        <v>426</v>
      </c>
      <c r="N1183" s="13" t="s">
        <v>93</v>
      </c>
      <c r="O1183" s="13" t="s">
        <v>82</v>
      </c>
      <c r="P1183" s="13" t="s">
        <v>94</v>
      </c>
      <c r="Q1183" s="13">
        <v>5</v>
      </c>
      <c r="R1183" s="13">
        <v>18</v>
      </c>
      <c r="S1183" s="13">
        <v>259</v>
      </c>
      <c r="T1183" s="13" t="s">
        <v>95</v>
      </c>
      <c r="U1183" s="13">
        <v>65</v>
      </c>
    </row>
    <row r="1184" spans="10:21" x14ac:dyDescent="0.3">
      <c r="J1184" s="13" t="s">
        <v>119</v>
      </c>
      <c r="K1184" s="14">
        <v>44970</v>
      </c>
      <c r="L1184" s="15">
        <v>0.7724537037037037</v>
      </c>
      <c r="M1184" s="13">
        <v>426</v>
      </c>
      <c r="N1184" s="13" t="s">
        <v>93</v>
      </c>
      <c r="O1184" s="13" t="s">
        <v>82</v>
      </c>
      <c r="P1184" s="13" t="s">
        <v>83</v>
      </c>
      <c r="Q1184" s="13">
        <v>7</v>
      </c>
      <c r="R1184" s="13">
        <v>15</v>
      </c>
      <c r="S1184" s="13">
        <v>0</v>
      </c>
      <c r="T1184" s="13" t="s">
        <v>91</v>
      </c>
      <c r="U1184" s="13">
        <v>130</v>
      </c>
    </row>
    <row r="1185" spans="10:21" x14ac:dyDescent="0.3">
      <c r="J1185" s="13" t="s">
        <v>134</v>
      </c>
      <c r="K1185" s="14">
        <v>44965</v>
      </c>
      <c r="L1185" s="15">
        <v>0.9431018518518518</v>
      </c>
      <c r="M1185" s="13">
        <v>426</v>
      </c>
      <c r="N1185" s="13" t="s">
        <v>93</v>
      </c>
      <c r="O1185" s="13" t="s">
        <v>82</v>
      </c>
      <c r="P1185" s="13" t="s">
        <v>90</v>
      </c>
      <c r="Q1185" s="13">
        <v>5</v>
      </c>
      <c r="R1185" s="13">
        <v>4</v>
      </c>
      <c r="S1185" s="13">
        <v>0</v>
      </c>
      <c r="T1185" s="13" t="s">
        <v>84</v>
      </c>
      <c r="U1185" s="13">
        <v>250</v>
      </c>
    </row>
    <row r="1186" spans="10:21" x14ac:dyDescent="0.3">
      <c r="J1186" s="13" t="s">
        <v>126</v>
      </c>
      <c r="K1186" s="14">
        <v>44958</v>
      </c>
      <c r="L1186" s="15">
        <v>0.52738425925925925</v>
      </c>
      <c r="M1186" s="13">
        <v>426</v>
      </c>
      <c r="N1186" s="13" t="s">
        <v>93</v>
      </c>
      <c r="O1186" s="13" t="s">
        <v>82</v>
      </c>
      <c r="P1186" s="13" t="s">
        <v>94</v>
      </c>
      <c r="Q1186" s="13">
        <v>6</v>
      </c>
      <c r="R1186" s="13">
        <v>53</v>
      </c>
      <c r="S1186" s="13">
        <v>0</v>
      </c>
      <c r="T1186" s="13" t="s">
        <v>91</v>
      </c>
      <c r="U1186" s="13">
        <v>130</v>
      </c>
    </row>
    <row r="1187" spans="10:21" x14ac:dyDescent="0.3">
      <c r="J1187" s="13" t="s">
        <v>98</v>
      </c>
      <c r="K1187" s="14">
        <v>44955</v>
      </c>
      <c r="L1187" s="15">
        <v>0.47303240740740743</v>
      </c>
      <c r="M1187" s="13">
        <v>426</v>
      </c>
      <c r="N1187" s="13" t="s">
        <v>93</v>
      </c>
      <c r="O1187" s="13" t="s">
        <v>82</v>
      </c>
      <c r="P1187" s="13" t="s">
        <v>83</v>
      </c>
      <c r="Q1187" s="13">
        <v>8</v>
      </c>
      <c r="R1187" s="13">
        <v>40</v>
      </c>
      <c r="S1187" s="13">
        <v>0</v>
      </c>
      <c r="T1187" s="13" t="s">
        <v>91</v>
      </c>
      <c r="U1187" s="13">
        <v>130</v>
      </c>
    </row>
    <row r="1188" spans="10:21" x14ac:dyDescent="0.3">
      <c r="J1188" s="13" t="s">
        <v>120</v>
      </c>
      <c r="K1188" s="14">
        <v>44940</v>
      </c>
      <c r="L1188" s="15">
        <v>0.9544907407407407</v>
      </c>
      <c r="M1188" s="13">
        <v>426</v>
      </c>
      <c r="N1188" s="13" t="s">
        <v>93</v>
      </c>
      <c r="O1188" s="13" t="s">
        <v>82</v>
      </c>
      <c r="P1188" s="13" t="s">
        <v>87</v>
      </c>
      <c r="Q1188" s="13">
        <v>8</v>
      </c>
      <c r="R1188" s="13">
        <v>14</v>
      </c>
      <c r="S1188" s="13">
        <v>319</v>
      </c>
      <c r="T1188" s="13" t="s">
        <v>103</v>
      </c>
      <c r="U1188" s="13">
        <v>72</v>
      </c>
    </row>
    <row r="1189" spans="10:21" x14ac:dyDescent="0.3">
      <c r="J1189" s="13" t="s">
        <v>111</v>
      </c>
      <c r="K1189" s="14">
        <v>44942</v>
      </c>
      <c r="L1189" s="15">
        <v>0.80062500000000003</v>
      </c>
      <c r="M1189" s="13">
        <v>425</v>
      </c>
      <c r="N1189" s="13" t="s">
        <v>93</v>
      </c>
      <c r="O1189" s="13" t="s">
        <v>101</v>
      </c>
      <c r="P1189" s="13" t="s">
        <v>94</v>
      </c>
      <c r="Q1189" s="13">
        <v>9</v>
      </c>
      <c r="R1189" s="13">
        <v>36</v>
      </c>
      <c r="S1189" s="13">
        <v>0</v>
      </c>
      <c r="T1189" s="13" t="s">
        <v>91</v>
      </c>
      <c r="U1189" s="13">
        <v>130</v>
      </c>
    </row>
    <row r="1190" spans="10:21" x14ac:dyDescent="0.3">
      <c r="J1190" s="13" t="s">
        <v>109</v>
      </c>
      <c r="K1190" s="14">
        <v>44963</v>
      </c>
      <c r="L1190" s="15">
        <v>0.78130787037037042</v>
      </c>
      <c r="M1190" s="13">
        <v>425</v>
      </c>
      <c r="N1190" s="13" t="s">
        <v>93</v>
      </c>
      <c r="O1190" s="13" t="s">
        <v>82</v>
      </c>
      <c r="P1190" s="13" t="s">
        <v>104</v>
      </c>
      <c r="Q1190" s="13">
        <v>5</v>
      </c>
      <c r="R1190" s="13">
        <v>9</v>
      </c>
      <c r="S1190" s="13">
        <v>270</v>
      </c>
      <c r="T1190" s="13" t="s">
        <v>103</v>
      </c>
      <c r="U1190" s="13">
        <v>72</v>
      </c>
    </row>
    <row r="1191" spans="10:21" x14ac:dyDescent="0.3">
      <c r="J1191" s="13" t="s">
        <v>110</v>
      </c>
      <c r="K1191" s="14">
        <v>44950</v>
      </c>
      <c r="L1191" s="15">
        <v>0.9990162037037037</v>
      </c>
      <c r="M1191" s="13">
        <v>425</v>
      </c>
      <c r="N1191" s="13" t="s">
        <v>93</v>
      </c>
      <c r="O1191" s="13" t="s">
        <v>82</v>
      </c>
      <c r="P1191" s="13" t="s">
        <v>99</v>
      </c>
      <c r="Q1191" s="13">
        <v>7</v>
      </c>
      <c r="R1191" s="13">
        <v>58</v>
      </c>
      <c r="S1191" s="13">
        <v>0</v>
      </c>
      <c r="T1191" s="13" t="s">
        <v>91</v>
      </c>
      <c r="U1191" s="13">
        <v>130</v>
      </c>
    </row>
    <row r="1192" spans="10:21" x14ac:dyDescent="0.3">
      <c r="J1192" s="13" t="s">
        <v>80</v>
      </c>
      <c r="K1192" s="14">
        <v>44979</v>
      </c>
      <c r="L1192" s="15">
        <v>0.70194444444444448</v>
      </c>
      <c r="M1192" s="13">
        <v>424</v>
      </c>
      <c r="N1192" s="13" t="s">
        <v>93</v>
      </c>
      <c r="O1192" s="13" t="s">
        <v>82</v>
      </c>
      <c r="P1192" s="13" t="s">
        <v>83</v>
      </c>
      <c r="Q1192" s="13">
        <v>9</v>
      </c>
      <c r="R1192" s="13">
        <v>38</v>
      </c>
      <c r="S1192" s="13">
        <v>253</v>
      </c>
      <c r="T1192" s="13" t="s">
        <v>103</v>
      </c>
      <c r="U1192" s="13">
        <v>72</v>
      </c>
    </row>
    <row r="1193" spans="10:21" x14ac:dyDescent="0.3">
      <c r="J1193" s="13" t="s">
        <v>126</v>
      </c>
      <c r="K1193" s="14">
        <v>44979</v>
      </c>
      <c r="L1193" s="15">
        <v>0.84114583333333337</v>
      </c>
      <c r="M1193" s="13">
        <v>422</v>
      </c>
      <c r="N1193" s="13" t="s">
        <v>86</v>
      </c>
      <c r="O1193" s="13" t="s">
        <v>82</v>
      </c>
      <c r="P1193" s="13" t="s">
        <v>94</v>
      </c>
      <c r="Q1193" s="13">
        <v>10</v>
      </c>
      <c r="R1193" s="13">
        <v>14</v>
      </c>
      <c r="S1193" s="13">
        <v>0</v>
      </c>
      <c r="T1193" s="13" t="s">
        <v>91</v>
      </c>
      <c r="U1193" s="13">
        <v>130</v>
      </c>
    </row>
    <row r="1194" spans="10:21" x14ac:dyDescent="0.3">
      <c r="J1194" s="13" t="s">
        <v>124</v>
      </c>
      <c r="K1194" s="14">
        <v>44957</v>
      </c>
      <c r="L1194" s="15">
        <v>0.83968750000000003</v>
      </c>
      <c r="M1194" s="13">
        <v>422</v>
      </c>
      <c r="N1194" s="13" t="s">
        <v>86</v>
      </c>
      <c r="O1194" s="13" t="s">
        <v>82</v>
      </c>
      <c r="P1194" s="13" t="s">
        <v>99</v>
      </c>
      <c r="Q1194" s="13">
        <v>9</v>
      </c>
      <c r="R1194" s="13">
        <v>61</v>
      </c>
      <c r="S1194" s="13">
        <v>0</v>
      </c>
      <c r="T1194" s="13" t="s">
        <v>95</v>
      </c>
      <c r="U1194" s="13">
        <v>65</v>
      </c>
    </row>
    <row r="1195" spans="10:21" x14ac:dyDescent="0.3">
      <c r="J1195" s="13" t="s">
        <v>80</v>
      </c>
      <c r="K1195" s="14">
        <v>44956</v>
      </c>
      <c r="L1195" s="15">
        <v>0.63081018518518517</v>
      </c>
      <c r="M1195" s="13">
        <v>422</v>
      </c>
      <c r="N1195" s="13" t="s">
        <v>86</v>
      </c>
      <c r="O1195" s="13" t="s">
        <v>82</v>
      </c>
      <c r="P1195" s="13" t="s">
        <v>97</v>
      </c>
      <c r="Q1195" s="13">
        <v>8</v>
      </c>
      <c r="R1195" s="13">
        <v>27</v>
      </c>
      <c r="S1195" s="13">
        <v>0</v>
      </c>
      <c r="T1195" s="13" t="s">
        <v>91</v>
      </c>
      <c r="U1195" s="13">
        <v>130</v>
      </c>
    </row>
    <row r="1196" spans="10:21" x14ac:dyDescent="0.3">
      <c r="J1196" s="13" t="s">
        <v>126</v>
      </c>
      <c r="K1196" s="14">
        <v>44940</v>
      </c>
      <c r="L1196" s="15">
        <v>0.54715277777777771</v>
      </c>
      <c r="M1196" s="13">
        <v>422</v>
      </c>
      <c r="N1196" s="13" t="s">
        <v>86</v>
      </c>
      <c r="O1196" s="13" t="s">
        <v>82</v>
      </c>
      <c r="P1196" s="13" t="s">
        <v>83</v>
      </c>
      <c r="Q1196" s="13">
        <v>9</v>
      </c>
      <c r="R1196" s="13">
        <v>54</v>
      </c>
      <c r="S1196" s="13">
        <v>0</v>
      </c>
      <c r="T1196" s="13" t="s">
        <v>91</v>
      </c>
      <c r="U1196" s="13">
        <v>130</v>
      </c>
    </row>
    <row r="1197" spans="10:21" x14ac:dyDescent="0.3">
      <c r="J1197" s="13" t="s">
        <v>113</v>
      </c>
      <c r="K1197" s="14">
        <v>44963</v>
      </c>
      <c r="L1197" s="15">
        <v>0.94048611111111102</v>
      </c>
      <c r="M1197" s="13">
        <v>421</v>
      </c>
      <c r="N1197" s="13" t="s">
        <v>86</v>
      </c>
      <c r="O1197" s="13" t="s">
        <v>101</v>
      </c>
      <c r="P1197" s="13" t="s">
        <v>99</v>
      </c>
      <c r="Q1197" s="13">
        <v>7</v>
      </c>
      <c r="R1197" s="13">
        <v>44</v>
      </c>
      <c r="S1197" s="13">
        <v>0</v>
      </c>
      <c r="T1197" s="13" t="s">
        <v>112</v>
      </c>
      <c r="U1197" s="13">
        <v>95</v>
      </c>
    </row>
    <row r="1198" spans="10:21" x14ac:dyDescent="0.3">
      <c r="J1198" s="13" t="s">
        <v>98</v>
      </c>
      <c r="K1198" s="14">
        <v>44982</v>
      </c>
      <c r="L1198" s="15">
        <v>0.75207175925925929</v>
      </c>
      <c r="M1198" s="13">
        <v>421</v>
      </c>
      <c r="N1198" s="13" t="s">
        <v>86</v>
      </c>
      <c r="O1198" s="13" t="s">
        <v>82</v>
      </c>
      <c r="P1198" s="13" t="s">
        <v>99</v>
      </c>
      <c r="Q1198" s="13">
        <v>7</v>
      </c>
      <c r="R1198" s="13">
        <v>36</v>
      </c>
      <c r="S1198" s="13">
        <v>136</v>
      </c>
      <c r="T1198" s="13" t="s">
        <v>91</v>
      </c>
      <c r="U1198" s="13">
        <v>130</v>
      </c>
    </row>
    <row r="1199" spans="10:21" x14ac:dyDescent="0.3">
      <c r="J1199" s="13" t="s">
        <v>96</v>
      </c>
      <c r="K1199" s="14">
        <v>44949</v>
      </c>
      <c r="L1199" s="15">
        <v>0.95936342592592594</v>
      </c>
      <c r="M1199" s="13">
        <v>420</v>
      </c>
      <c r="N1199" s="13" t="s">
        <v>86</v>
      </c>
      <c r="O1199" s="13" t="s">
        <v>101</v>
      </c>
      <c r="P1199" s="13" t="s">
        <v>115</v>
      </c>
      <c r="Q1199" s="13">
        <v>5</v>
      </c>
      <c r="R1199" s="13">
        <v>14</v>
      </c>
      <c r="S1199" s="13">
        <v>0</v>
      </c>
      <c r="T1199" s="13" t="s">
        <v>103</v>
      </c>
      <c r="U1199" s="13">
        <v>72</v>
      </c>
    </row>
    <row r="1200" spans="10:21" x14ac:dyDescent="0.3">
      <c r="J1200" s="13" t="s">
        <v>96</v>
      </c>
      <c r="K1200" s="14">
        <v>44931</v>
      </c>
      <c r="L1200" s="15">
        <v>0.73931712962962959</v>
      </c>
      <c r="M1200" s="13">
        <v>420</v>
      </c>
      <c r="N1200" s="13" t="s">
        <v>81</v>
      </c>
      <c r="O1200" s="13" t="s">
        <v>101</v>
      </c>
      <c r="P1200" s="13" t="s">
        <v>87</v>
      </c>
      <c r="Q1200" s="13">
        <v>8</v>
      </c>
      <c r="R1200" s="13">
        <v>47</v>
      </c>
      <c r="S1200" s="13">
        <v>0</v>
      </c>
      <c r="T1200" s="13" t="s">
        <v>84</v>
      </c>
      <c r="U1200" s="13">
        <v>250</v>
      </c>
    </row>
    <row r="1201" spans="10:21" x14ac:dyDescent="0.3">
      <c r="J1201" s="13" t="s">
        <v>126</v>
      </c>
      <c r="K1201" s="14">
        <v>44963</v>
      </c>
      <c r="L1201" s="15">
        <v>0.81331018518518527</v>
      </c>
      <c r="M1201" s="13">
        <v>420</v>
      </c>
      <c r="N1201" s="13" t="s">
        <v>93</v>
      </c>
      <c r="O1201" s="13" t="s">
        <v>82</v>
      </c>
      <c r="P1201" s="13" t="s">
        <v>94</v>
      </c>
      <c r="Q1201" s="13">
        <v>10</v>
      </c>
      <c r="R1201" s="13">
        <v>21</v>
      </c>
      <c r="S1201" s="13">
        <v>239</v>
      </c>
      <c r="T1201" s="13" t="s">
        <v>103</v>
      </c>
      <c r="U1201" s="13">
        <v>72</v>
      </c>
    </row>
    <row r="1202" spans="10:21" x14ac:dyDescent="0.3">
      <c r="J1202" s="13" t="s">
        <v>122</v>
      </c>
      <c r="K1202" s="14">
        <v>44963</v>
      </c>
      <c r="L1202" s="15">
        <v>0.47196759259259258</v>
      </c>
      <c r="M1202" s="13">
        <v>420</v>
      </c>
      <c r="N1202" s="13" t="s">
        <v>86</v>
      </c>
      <c r="O1202" s="13" t="s">
        <v>82</v>
      </c>
      <c r="P1202" s="13" t="s">
        <v>104</v>
      </c>
      <c r="Q1202" s="13">
        <v>9</v>
      </c>
      <c r="R1202" s="13">
        <v>6</v>
      </c>
      <c r="S1202" s="13">
        <v>0</v>
      </c>
      <c r="T1202" s="13" t="s">
        <v>88</v>
      </c>
      <c r="U1202" s="13">
        <v>60</v>
      </c>
    </row>
    <row r="1203" spans="10:21" x14ac:dyDescent="0.3">
      <c r="J1203" s="13" t="s">
        <v>120</v>
      </c>
      <c r="K1203" s="14">
        <v>44957</v>
      </c>
      <c r="L1203" s="15">
        <v>0.81655092592592593</v>
      </c>
      <c r="M1203" s="13">
        <v>420</v>
      </c>
      <c r="N1203" s="13" t="s">
        <v>86</v>
      </c>
      <c r="O1203" s="13" t="s">
        <v>82</v>
      </c>
      <c r="P1203" s="13" t="s">
        <v>102</v>
      </c>
      <c r="Q1203" s="13">
        <v>8</v>
      </c>
      <c r="R1203" s="13">
        <v>39</v>
      </c>
      <c r="S1203" s="13">
        <v>219</v>
      </c>
      <c r="T1203" s="13" t="s">
        <v>103</v>
      </c>
      <c r="U1203" s="13">
        <v>72</v>
      </c>
    </row>
    <row r="1204" spans="10:21" x14ac:dyDescent="0.3">
      <c r="J1204" s="13" t="s">
        <v>119</v>
      </c>
      <c r="K1204" s="14">
        <v>44954</v>
      </c>
      <c r="L1204" s="15">
        <v>0.93326388888888889</v>
      </c>
      <c r="M1204" s="13">
        <v>420</v>
      </c>
      <c r="N1204" s="13" t="s">
        <v>86</v>
      </c>
      <c r="O1204" s="13" t="s">
        <v>82</v>
      </c>
      <c r="P1204" s="13" t="s">
        <v>99</v>
      </c>
      <c r="Q1204" s="13">
        <v>10</v>
      </c>
      <c r="R1204" s="13">
        <v>26</v>
      </c>
      <c r="S1204" s="13">
        <v>0</v>
      </c>
      <c r="T1204" s="13" t="s">
        <v>95</v>
      </c>
      <c r="U1204" s="13">
        <v>65</v>
      </c>
    </row>
    <row r="1205" spans="10:21" x14ac:dyDescent="0.3">
      <c r="J1205" s="13" t="s">
        <v>92</v>
      </c>
      <c r="K1205" s="14">
        <v>44947</v>
      </c>
      <c r="L1205" s="15">
        <v>0.92967592592592585</v>
      </c>
      <c r="M1205" s="13">
        <v>420</v>
      </c>
      <c r="N1205" s="13" t="s">
        <v>86</v>
      </c>
      <c r="O1205" s="13" t="s">
        <v>82</v>
      </c>
      <c r="P1205" s="13" t="s">
        <v>87</v>
      </c>
      <c r="Q1205" s="13">
        <v>9</v>
      </c>
      <c r="R1205" s="13">
        <v>33</v>
      </c>
      <c r="S1205" s="13">
        <v>0</v>
      </c>
      <c r="T1205" s="13" t="s">
        <v>95</v>
      </c>
      <c r="U1205" s="13">
        <v>65</v>
      </c>
    </row>
    <row r="1206" spans="10:21" x14ac:dyDescent="0.3">
      <c r="J1206" s="13" t="s">
        <v>122</v>
      </c>
      <c r="K1206" s="14">
        <v>44943</v>
      </c>
      <c r="L1206" s="15">
        <v>0.49723379629629627</v>
      </c>
      <c r="M1206" s="13">
        <v>420</v>
      </c>
      <c r="N1206" s="13" t="s">
        <v>93</v>
      </c>
      <c r="O1206" s="13" t="s">
        <v>82</v>
      </c>
      <c r="P1206" s="13" t="s">
        <v>104</v>
      </c>
      <c r="Q1206" s="13">
        <v>9</v>
      </c>
      <c r="R1206" s="13">
        <v>64</v>
      </c>
      <c r="S1206" s="13">
        <v>0</v>
      </c>
      <c r="T1206" s="13" t="s">
        <v>103</v>
      </c>
      <c r="U1206" s="13">
        <v>72</v>
      </c>
    </row>
    <row r="1207" spans="10:21" x14ac:dyDescent="0.3">
      <c r="J1207" s="13" t="s">
        <v>117</v>
      </c>
      <c r="K1207" s="14">
        <v>44968</v>
      </c>
      <c r="L1207" s="15">
        <v>0.53050925925925929</v>
      </c>
      <c r="M1207" s="13">
        <v>419</v>
      </c>
      <c r="N1207" s="13" t="s">
        <v>86</v>
      </c>
      <c r="O1207" s="13" t="s">
        <v>82</v>
      </c>
      <c r="P1207" s="13" t="s">
        <v>99</v>
      </c>
      <c r="Q1207" s="13">
        <v>6</v>
      </c>
      <c r="R1207" s="13">
        <v>1</v>
      </c>
      <c r="S1207" s="13">
        <v>186</v>
      </c>
      <c r="T1207" s="13" t="s">
        <v>103</v>
      </c>
      <c r="U1207" s="13">
        <v>72</v>
      </c>
    </row>
    <row r="1208" spans="10:21" x14ac:dyDescent="0.3">
      <c r="J1208" s="13" t="s">
        <v>89</v>
      </c>
      <c r="K1208" s="14">
        <v>44958</v>
      </c>
      <c r="L1208" s="15">
        <v>0.79458333333333331</v>
      </c>
      <c r="M1208" s="13">
        <v>419</v>
      </c>
      <c r="N1208" s="13" t="s">
        <v>86</v>
      </c>
      <c r="O1208" s="13" t="s">
        <v>82</v>
      </c>
      <c r="P1208" s="13" t="s">
        <v>105</v>
      </c>
      <c r="Q1208" s="13">
        <v>7</v>
      </c>
      <c r="R1208" s="13">
        <v>54</v>
      </c>
      <c r="S1208" s="13">
        <v>339</v>
      </c>
      <c r="T1208" s="13" t="s">
        <v>84</v>
      </c>
      <c r="U1208" s="13">
        <v>250</v>
      </c>
    </row>
    <row r="1209" spans="10:21" x14ac:dyDescent="0.3">
      <c r="J1209" s="13" t="s">
        <v>107</v>
      </c>
      <c r="K1209" s="14">
        <v>44934</v>
      </c>
      <c r="L1209" s="15">
        <v>0.71817129629629628</v>
      </c>
      <c r="M1209" s="13">
        <v>419</v>
      </c>
      <c r="N1209" s="13" t="s">
        <v>86</v>
      </c>
      <c r="O1209" s="13" t="s">
        <v>82</v>
      </c>
      <c r="P1209" s="13" t="s">
        <v>90</v>
      </c>
      <c r="Q1209" s="13">
        <v>5</v>
      </c>
      <c r="R1209" s="13">
        <v>4</v>
      </c>
      <c r="S1209" s="13">
        <v>340</v>
      </c>
      <c r="T1209" s="13" t="s">
        <v>88</v>
      </c>
      <c r="U1209" s="13">
        <v>60</v>
      </c>
    </row>
    <row r="1210" spans="10:21" x14ac:dyDescent="0.3">
      <c r="J1210" s="13" t="s">
        <v>80</v>
      </c>
      <c r="K1210" s="14">
        <v>44953</v>
      </c>
      <c r="L1210" s="15">
        <v>0.53149305555555559</v>
      </c>
      <c r="M1210" s="13">
        <v>418</v>
      </c>
      <c r="N1210" s="13" t="s">
        <v>81</v>
      </c>
      <c r="O1210" s="13" t="s">
        <v>101</v>
      </c>
      <c r="P1210" s="13" t="s">
        <v>99</v>
      </c>
      <c r="Q1210" s="13">
        <v>9</v>
      </c>
      <c r="R1210" s="13">
        <v>8</v>
      </c>
      <c r="S1210" s="13">
        <v>0</v>
      </c>
      <c r="T1210" s="13" t="s">
        <v>95</v>
      </c>
      <c r="U1210" s="13">
        <v>65</v>
      </c>
    </row>
    <row r="1211" spans="10:21" x14ac:dyDescent="0.3">
      <c r="J1211" s="13" t="s">
        <v>114</v>
      </c>
      <c r="K1211" s="14">
        <v>44975</v>
      </c>
      <c r="L1211" s="15">
        <v>0.61884259259259256</v>
      </c>
      <c r="M1211" s="13">
        <v>418</v>
      </c>
      <c r="N1211" s="13" t="s">
        <v>86</v>
      </c>
      <c r="O1211" s="13" t="s">
        <v>82</v>
      </c>
      <c r="P1211" s="13" t="s">
        <v>87</v>
      </c>
      <c r="Q1211" s="13">
        <v>10</v>
      </c>
      <c r="R1211" s="13">
        <v>28</v>
      </c>
      <c r="S1211" s="13">
        <v>0</v>
      </c>
      <c r="T1211" s="13" t="s">
        <v>84</v>
      </c>
      <c r="U1211" s="13">
        <v>250</v>
      </c>
    </row>
    <row r="1212" spans="10:21" x14ac:dyDescent="0.3">
      <c r="J1212" s="13" t="s">
        <v>129</v>
      </c>
      <c r="K1212" s="14">
        <v>44964</v>
      </c>
      <c r="L1212" s="15">
        <v>0.6928819444444444</v>
      </c>
      <c r="M1212" s="13">
        <v>418</v>
      </c>
      <c r="N1212" s="13" t="s">
        <v>93</v>
      </c>
      <c r="O1212" s="13" t="s">
        <v>82</v>
      </c>
      <c r="P1212" s="13" t="s">
        <v>102</v>
      </c>
      <c r="Q1212" s="13">
        <v>9</v>
      </c>
      <c r="R1212" s="13">
        <v>5</v>
      </c>
      <c r="S1212" s="13">
        <v>0</v>
      </c>
      <c r="T1212" s="13" t="s">
        <v>84</v>
      </c>
      <c r="U1212" s="13">
        <v>250</v>
      </c>
    </row>
    <row r="1213" spans="10:21" x14ac:dyDescent="0.3">
      <c r="J1213" s="13" t="s">
        <v>134</v>
      </c>
      <c r="K1213" s="14">
        <v>44982</v>
      </c>
      <c r="L1213" s="15">
        <v>0.82400462962962961</v>
      </c>
      <c r="M1213" s="13">
        <v>417</v>
      </c>
      <c r="N1213" s="13" t="s">
        <v>81</v>
      </c>
      <c r="O1213" s="13" t="s">
        <v>101</v>
      </c>
      <c r="P1213" s="13" t="s">
        <v>115</v>
      </c>
      <c r="Q1213" s="13">
        <v>9</v>
      </c>
      <c r="R1213" s="13">
        <v>25</v>
      </c>
      <c r="S1213" s="13">
        <v>0</v>
      </c>
      <c r="T1213" s="13" t="s">
        <v>84</v>
      </c>
      <c r="U1213" s="13">
        <v>250</v>
      </c>
    </row>
    <row r="1214" spans="10:21" x14ac:dyDescent="0.3">
      <c r="J1214" s="13" t="s">
        <v>121</v>
      </c>
      <c r="K1214" s="14">
        <v>44937</v>
      </c>
      <c r="L1214" s="15">
        <v>0.6928009259259259</v>
      </c>
      <c r="M1214" s="13">
        <v>417</v>
      </c>
      <c r="N1214" s="13" t="s">
        <v>81</v>
      </c>
      <c r="O1214" s="13" t="s">
        <v>101</v>
      </c>
      <c r="P1214" s="13" t="s">
        <v>104</v>
      </c>
      <c r="Q1214" s="13">
        <v>10</v>
      </c>
      <c r="R1214" s="13">
        <v>16</v>
      </c>
      <c r="S1214" s="13">
        <v>0</v>
      </c>
      <c r="T1214" s="13" t="s">
        <v>103</v>
      </c>
      <c r="U1214" s="13">
        <v>72</v>
      </c>
    </row>
    <row r="1215" spans="10:21" x14ac:dyDescent="0.3">
      <c r="J1215" s="13" t="s">
        <v>122</v>
      </c>
      <c r="K1215" s="14">
        <v>44952</v>
      </c>
      <c r="L1215" s="15">
        <v>0.80412037037037043</v>
      </c>
      <c r="M1215" s="13">
        <v>417</v>
      </c>
      <c r="N1215" s="13" t="s">
        <v>81</v>
      </c>
      <c r="O1215" s="13" t="s">
        <v>82</v>
      </c>
      <c r="P1215" s="13" t="s">
        <v>99</v>
      </c>
      <c r="Q1215" s="13">
        <v>9</v>
      </c>
      <c r="R1215" s="13">
        <v>3</v>
      </c>
      <c r="S1215" s="13">
        <v>0</v>
      </c>
      <c r="T1215" s="13" t="s">
        <v>103</v>
      </c>
      <c r="U1215" s="13">
        <v>72</v>
      </c>
    </row>
    <row r="1216" spans="10:21" x14ac:dyDescent="0.3">
      <c r="J1216" s="13" t="s">
        <v>119</v>
      </c>
      <c r="K1216" s="14">
        <v>44984</v>
      </c>
      <c r="L1216" s="15">
        <v>0.56835648148148155</v>
      </c>
      <c r="M1216" s="13">
        <v>416</v>
      </c>
      <c r="N1216" s="13" t="s">
        <v>93</v>
      </c>
      <c r="O1216" s="13" t="s">
        <v>82</v>
      </c>
      <c r="P1216" s="13" t="s">
        <v>87</v>
      </c>
      <c r="Q1216" s="13">
        <v>7</v>
      </c>
      <c r="R1216" s="13">
        <v>57</v>
      </c>
      <c r="S1216" s="13">
        <v>0</v>
      </c>
      <c r="T1216" s="13" t="s">
        <v>95</v>
      </c>
      <c r="U1216" s="13">
        <v>65</v>
      </c>
    </row>
    <row r="1217" spans="10:21" x14ac:dyDescent="0.3">
      <c r="J1217" s="13" t="s">
        <v>129</v>
      </c>
      <c r="K1217" s="14">
        <v>44975</v>
      </c>
      <c r="L1217" s="15">
        <v>0.72403935185185186</v>
      </c>
      <c r="M1217" s="13">
        <v>416</v>
      </c>
      <c r="N1217" s="13" t="s">
        <v>86</v>
      </c>
      <c r="O1217" s="13" t="s">
        <v>82</v>
      </c>
      <c r="P1217" s="13" t="s">
        <v>102</v>
      </c>
      <c r="Q1217" s="13">
        <v>9</v>
      </c>
      <c r="R1217" s="13">
        <v>17</v>
      </c>
      <c r="S1217" s="13">
        <v>131</v>
      </c>
      <c r="T1217" s="13" t="s">
        <v>91</v>
      </c>
      <c r="U1217" s="13">
        <v>130</v>
      </c>
    </row>
    <row r="1218" spans="10:21" x14ac:dyDescent="0.3">
      <c r="J1218" s="13" t="s">
        <v>92</v>
      </c>
      <c r="K1218" s="14">
        <v>44950</v>
      </c>
      <c r="L1218" s="15">
        <v>0.77825231481481483</v>
      </c>
      <c r="M1218" s="13">
        <v>415</v>
      </c>
      <c r="N1218" s="13" t="s">
        <v>93</v>
      </c>
      <c r="O1218" s="13" t="s">
        <v>101</v>
      </c>
      <c r="P1218" s="13" t="s">
        <v>115</v>
      </c>
      <c r="Q1218" s="13">
        <v>9</v>
      </c>
      <c r="R1218" s="13">
        <v>36</v>
      </c>
      <c r="S1218" s="13">
        <v>0</v>
      </c>
      <c r="T1218" s="13" t="s">
        <v>91</v>
      </c>
      <c r="U1218" s="13">
        <v>130</v>
      </c>
    </row>
    <row r="1219" spans="10:21" x14ac:dyDescent="0.3">
      <c r="J1219" s="13" t="s">
        <v>113</v>
      </c>
      <c r="K1219" s="14">
        <v>44964</v>
      </c>
      <c r="L1219" s="15">
        <v>0.61246527777777782</v>
      </c>
      <c r="M1219" s="13">
        <v>415</v>
      </c>
      <c r="N1219" s="13" t="s">
        <v>86</v>
      </c>
      <c r="O1219" s="13" t="s">
        <v>82</v>
      </c>
      <c r="P1219" s="13" t="s">
        <v>102</v>
      </c>
      <c r="Q1219" s="13">
        <v>9</v>
      </c>
      <c r="R1219" s="13">
        <v>25</v>
      </c>
      <c r="S1219" s="13">
        <v>0</v>
      </c>
      <c r="T1219" s="13" t="s">
        <v>91</v>
      </c>
      <c r="U1219" s="13">
        <v>130</v>
      </c>
    </row>
    <row r="1220" spans="10:21" x14ac:dyDescent="0.3">
      <c r="J1220" s="13" t="s">
        <v>130</v>
      </c>
      <c r="K1220" s="14">
        <v>44954</v>
      </c>
      <c r="L1220" s="15">
        <v>0.90978009259259263</v>
      </c>
      <c r="M1220" s="13">
        <v>415</v>
      </c>
      <c r="N1220" s="13" t="s">
        <v>93</v>
      </c>
      <c r="O1220" s="13" t="s">
        <v>82</v>
      </c>
      <c r="P1220" s="13" t="s">
        <v>104</v>
      </c>
      <c r="Q1220" s="13">
        <v>9</v>
      </c>
      <c r="R1220" s="13">
        <v>59</v>
      </c>
      <c r="S1220" s="13">
        <v>0</v>
      </c>
      <c r="T1220" s="13" t="s">
        <v>103</v>
      </c>
      <c r="U1220" s="13">
        <v>72</v>
      </c>
    </row>
    <row r="1221" spans="10:21" x14ac:dyDescent="0.3">
      <c r="J1221" s="13" t="s">
        <v>118</v>
      </c>
      <c r="K1221" s="14">
        <v>44984</v>
      </c>
      <c r="L1221" s="15">
        <v>0.71196759259259268</v>
      </c>
      <c r="M1221" s="13">
        <v>414</v>
      </c>
      <c r="N1221" s="13" t="s">
        <v>93</v>
      </c>
      <c r="O1221" s="13" t="s">
        <v>82</v>
      </c>
      <c r="P1221" s="13" t="s">
        <v>87</v>
      </c>
      <c r="Q1221" s="13">
        <v>10</v>
      </c>
      <c r="R1221" s="13">
        <v>28</v>
      </c>
      <c r="S1221" s="13">
        <v>292</v>
      </c>
      <c r="T1221" s="13" t="s">
        <v>103</v>
      </c>
      <c r="U1221" s="13">
        <v>72</v>
      </c>
    </row>
    <row r="1222" spans="10:21" x14ac:dyDescent="0.3">
      <c r="J1222" s="13" t="s">
        <v>92</v>
      </c>
      <c r="K1222" s="14">
        <v>44982</v>
      </c>
      <c r="L1222" s="15">
        <v>0.49368055555555551</v>
      </c>
      <c r="M1222" s="13">
        <v>414</v>
      </c>
      <c r="N1222" s="13" t="s">
        <v>93</v>
      </c>
      <c r="O1222" s="13" t="s">
        <v>82</v>
      </c>
      <c r="P1222" s="13" t="s">
        <v>97</v>
      </c>
      <c r="Q1222" s="13">
        <v>8</v>
      </c>
      <c r="R1222" s="13">
        <v>47</v>
      </c>
      <c r="S1222" s="13">
        <v>158</v>
      </c>
      <c r="T1222" s="13" t="s">
        <v>95</v>
      </c>
      <c r="U1222" s="13">
        <v>65</v>
      </c>
    </row>
    <row r="1223" spans="10:21" x14ac:dyDescent="0.3">
      <c r="J1223" s="13" t="s">
        <v>80</v>
      </c>
      <c r="K1223" s="14">
        <v>44971</v>
      </c>
      <c r="L1223" s="15">
        <v>0.95890046296296294</v>
      </c>
      <c r="M1223" s="13">
        <v>414</v>
      </c>
      <c r="N1223" s="13" t="s">
        <v>93</v>
      </c>
      <c r="O1223" s="13" t="s">
        <v>82</v>
      </c>
      <c r="P1223" s="13" t="s">
        <v>83</v>
      </c>
      <c r="Q1223" s="13">
        <v>8</v>
      </c>
      <c r="R1223" s="13">
        <v>16</v>
      </c>
      <c r="S1223" s="13">
        <v>327</v>
      </c>
      <c r="T1223" s="13" t="s">
        <v>91</v>
      </c>
      <c r="U1223" s="13">
        <v>130</v>
      </c>
    </row>
    <row r="1224" spans="10:21" x14ac:dyDescent="0.3">
      <c r="J1224" s="13" t="s">
        <v>139</v>
      </c>
      <c r="K1224" s="14">
        <v>44965</v>
      </c>
      <c r="L1224" s="15">
        <v>0.58729166666666666</v>
      </c>
      <c r="M1224" s="13">
        <v>414</v>
      </c>
      <c r="N1224" s="13" t="s">
        <v>93</v>
      </c>
      <c r="O1224" s="13" t="s">
        <v>82</v>
      </c>
      <c r="P1224" s="13" t="s">
        <v>102</v>
      </c>
      <c r="Q1224" s="13">
        <v>5</v>
      </c>
      <c r="R1224" s="13">
        <v>25</v>
      </c>
      <c r="S1224" s="13">
        <v>0</v>
      </c>
      <c r="T1224" s="13" t="s">
        <v>95</v>
      </c>
      <c r="U1224" s="13">
        <v>65</v>
      </c>
    </row>
    <row r="1225" spans="10:21" x14ac:dyDescent="0.3">
      <c r="J1225" s="13" t="s">
        <v>121</v>
      </c>
      <c r="K1225" s="14">
        <v>44946</v>
      </c>
      <c r="L1225" s="15">
        <v>0.69473379629629628</v>
      </c>
      <c r="M1225" s="13">
        <v>414</v>
      </c>
      <c r="N1225" s="13" t="s">
        <v>86</v>
      </c>
      <c r="O1225" s="13" t="s">
        <v>82</v>
      </c>
      <c r="P1225" s="13" t="s">
        <v>87</v>
      </c>
      <c r="Q1225" s="13">
        <v>10</v>
      </c>
      <c r="R1225" s="13">
        <v>48</v>
      </c>
      <c r="S1225" s="13">
        <v>0</v>
      </c>
      <c r="T1225" s="13" t="s">
        <v>84</v>
      </c>
      <c r="U1225" s="13">
        <v>250</v>
      </c>
    </row>
    <row r="1226" spans="10:21" x14ac:dyDescent="0.3">
      <c r="J1226" s="13" t="s">
        <v>117</v>
      </c>
      <c r="K1226" s="14">
        <v>44937</v>
      </c>
      <c r="L1226" s="15">
        <v>0.92648148148148157</v>
      </c>
      <c r="M1226" s="13">
        <v>414</v>
      </c>
      <c r="N1226" s="13" t="s">
        <v>93</v>
      </c>
      <c r="O1226" s="13" t="s">
        <v>82</v>
      </c>
      <c r="P1226" s="13" t="s">
        <v>105</v>
      </c>
      <c r="Q1226" s="13">
        <v>10</v>
      </c>
      <c r="R1226" s="13">
        <v>55</v>
      </c>
      <c r="S1226" s="13">
        <v>284</v>
      </c>
      <c r="T1226" s="13" t="s">
        <v>91</v>
      </c>
      <c r="U1226" s="13">
        <v>130</v>
      </c>
    </row>
    <row r="1227" spans="10:21" x14ac:dyDescent="0.3">
      <c r="J1227" s="13" t="s">
        <v>113</v>
      </c>
      <c r="K1227" s="14">
        <v>44979</v>
      </c>
      <c r="L1227" s="15">
        <v>0.69814814814814818</v>
      </c>
      <c r="M1227" s="13">
        <v>413</v>
      </c>
      <c r="N1227" s="13" t="s">
        <v>93</v>
      </c>
      <c r="O1227" s="13" t="s">
        <v>82</v>
      </c>
      <c r="P1227" s="13" t="s">
        <v>97</v>
      </c>
      <c r="Q1227" s="13">
        <v>10</v>
      </c>
      <c r="R1227" s="13">
        <v>45</v>
      </c>
      <c r="S1227" s="13">
        <v>0</v>
      </c>
      <c r="T1227" s="13" t="s">
        <v>84</v>
      </c>
      <c r="U1227" s="13">
        <v>250</v>
      </c>
    </row>
    <row r="1228" spans="10:21" x14ac:dyDescent="0.3">
      <c r="J1228" s="13" t="s">
        <v>130</v>
      </c>
      <c r="K1228" s="14">
        <v>44973</v>
      </c>
      <c r="L1228" s="15">
        <v>0.65157407407407408</v>
      </c>
      <c r="M1228" s="13">
        <v>413</v>
      </c>
      <c r="N1228" s="13" t="s">
        <v>93</v>
      </c>
      <c r="O1228" s="13" t="s">
        <v>82</v>
      </c>
      <c r="P1228" s="13" t="s">
        <v>104</v>
      </c>
      <c r="Q1228" s="13">
        <v>10</v>
      </c>
      <c r="R1228" s="13">
        <v>47</v>
      </c>
      <c r="S1228" s="13">
        <v>191</v>
      </c>
      <c r="T1228" s="13" t="s">
        <v>84</v>
      </c>
      <c r="U1228" s="13">
        <v>250</v>
      </c>
    </row>
    <row r="1229" spans="10:21" x14ac:dyDescent="0.3">
      <c r="J1229" s="13" t="s">
        <v>134</v>
      </c>
      <c r="K1229" s="14">
        <v>44953</v>
      </c>
      <c r="L1229" s="15">
        <v>0.79020833333333329</v>
      </c>
      <c r="M1229" s="13">
        <v>413</v>
      </c>
      <c r="N1229" s="13" t="s">
        <v>93</v>
      </c>
      <c r="O1229" s="13" t="s">
        <v>82</v>
      </c>
      <c r="P1229" s="13" t="s">
        <v>83</v>
      </c>
      <c r="Q1229" s="13">
        <v>5</v>
      </c>
      <c r="R1229" s="13">
        <v>58</v>
      </c>
      <c r="S1229" s="13">
        <v>296</v>
      </c>
      <c r="T1229" s="13" t="s">
        <v>103</v>
      </c>
      <c r="U1229" s="13">
        <v>72</v>
      </c>
    </row>
    <row r="1230" spans="10:21" x14ac:dyDescent="0.3">
      <c r="J1230" s="13" t="s">
        <v>117</v>
      </c>
      <c r="K1230" s="14">
        <v>44941</v>
      </c>
      <c r="L1230" s="15">
        <v>0.79807870370370371</v>
      </c>
      <c r="M1230" s="13">
        <v>413</v>
      </c>
      <c r="N1230" s="13" t="s">
        <v>93</v>
      </c>
      <c r="O1230" s="13" t="s">
        <v>82</v>
      </c>
      <c r="P1230" s="13" t="s">
        <v>87</v>
      </c>
      <c r="Q1230" s="13">
        <v>7</v>
      </c>
      <c r="R1230" s="13">
        <v>26</v>
      </c>
      <c r="S1230" s="13">
        <v>259</v>
      </c>
      <c r="T1230" s="13" t="s">
        <v>103</v>
      </c>
      <c r="U1230" s="13">
        <v>72</v>
      </c>
    </row>
    <row r="1231" spans="10:21" x14ac:dyDescent="0.3">
      <c r="J1231" s="13" t="s">
        <v>133</v>
      </c>
      <c r="K1231" s="14">
        <v>44959</v>
      </c>
      <c r="L1231" s="15">
        <v>0.95207175925925924</v>
      </c>
      <c r="M1231" s="13">
        <v>412</v>
      </c>
      <c r="N1231" s="13" t="s">
        <v>93</v>
      </c>
      <c r="O1231" s="13" t="s">
        <v>82</v>
      </c>
      <c r="P1231" s="13" t="s">
        <v>105</v>
      </c>
      <c r="Q1231" s="13">
        <v>10</v>
      </c>
      <c r="R1231" s="13">
        <v>8</v>
      </c>
      <c r="S1231" s="13">
        <v>177</v>
      </c>
      <c r="T1231" s="13" t="s">
        <v>84</v>
      </c>
      <c r="U1231" s="13">
        <v>250</v>
      </c>
    </row>
    <row r="1232" spans="10:21" x14ac:dyDescent="0.3">
      <c r="J1232" s="13" t="s">
        <v>80</v>
      </c>
      <c r="K1232" s="14">
        <v>44947</v>
      </c>
      <c r="L1232" s="15">
        <v>0.57953703703703707</v>
      </c>
      <c r="M1232" s="13">
        <v>412</v>
      </c>
      <c r="N1232" s="13" t="s">
        <v>93</v>
      </c>
      <c r="O1232" s="13" t="s">
        <v>82</v>
      </c>
      <c r="P1232" s="13" t="s">
        <v>115</v>
      </c>
      <c r="Q1232" s="13">
        <v>8</v>
      </c>
      <c r="R1232" s="13">
        <v>56</v>
      </c>
      <c r="S1232" s="13">
        <v>0</v>
      </c>
      <c r="T1232" s="13" t="s">
        <v>103</v>
      </c>
      <c r="U1232" s="13">
        <v>72</v>
      </c>
    </row>
    <row r="1233" spans="10:21" x14ac:dyDescent="0.3">
      <c r="J1233" s="13" t="s">
        <v>130</v>
      </c>
      <c r="K1233" s="14">
        <v>44942</v>
      </c>
      <c r="L1233" s="15">
        <v>0.60758101851851853</v>
      </c>
      <c r="M1233" s="13">
        <v>412</v>
      </c>
      <c r="N1233" s="13" t="s">
        <v>93</v>
      </c>
      <c r="O1233" s="13" t="s">
        <v>82</v>
      </c>
      <c r="P1233" s="13" t="s">
        <v>102</v>
      </c>
      <c r="Q1233" s="13">
        <v>9</v>
      </c>
      <c r="R1233" s="13">
        <v>49</v>
      </c>
      <c r="S1233" s="13">
        <v>0</v>
      </c>
      <c r="T1233" s="13" t="s">
        <v>88</v>
      </c>
      <c r="U1233" s="13">
        <v>60</v>
      </c>
    </row>
    <row r="1234" spans="10:21" x14ac:dyDescent="0.3">
      <c r="J1234" s="13" t="s">
        <v>123</v>
      </c>
      <c r="K1234" s="14">
        <v>44942</v>
      </c>
      <c r="L1234" s="15">
        <v>0.67232638888888896</v>
      </c>
      <c r="M1234" s="13">
        <v>412</v>
      </c>
      <c r="N1234" s="13" t="s">
        <v>93</v>
      </c>
      <c r="O1234" s="13" t="s">
        <v>82</v>
      </c>
      <c r="P1234" s="13" t="s">
        <v>105</v>
      </c>
      <c r="Q1234" s="13">
        <v>7</v>
      </c>
      <c r="R1234" s="13">
        <v>63</v>
      </c>
      <c r="S1234" s="13">
        <v>219</v>
      </c>
      <c r="T1234" s="13" t="s">
        <v>84</v>
      </c>
      <c r="U1234" s="13">
        <v>250</v>
      </c>
    </row>
    <row r="1235" spans="10:21" x14ac:dyDescent="0.3">
      <c r="J1235" s="13" t="s">
        <v>109</v>
      </c>
      <c r="K1235" s="14">
        <v>44962</v>
      </c>
      <c r="L1235" s="15">
        <v>0.5933680555555555</v>
      </c>
      <c r="M1235" s="13">
        <v>411</v>
      </c>
      <c r="N1235" s="13" t="s">
        <v>93</v>
      </c>
      <c r="O1235" s="13" t="s">
        <v>82</v>
      </c>
      <c r="P1235" s="13" t="s">
        <v>97</v>
      </c>
      <c r="Q1235" s="13">
        <v>8</v>
      </c>
      <c r="R1235" s="13">
        <v>61</v>
      </c>
      <c r="S1235" s="13">
        <v>169</v>
      </c>
      <c r="T1235" s="13" t="s">
        <v>84</v>
      </c>
      <c r="U1235" s="13">
        <v>250</v>
      </c>
    </row>
    <row r="1236" spans="10:21" x14ac:dyDescent="0.3">
      <c r="J1236" s="13" t="s">
        <v>111</v>
      </c>
      <c r="K1236" s="14">
        <v>44950</v>
      </c>
      <c r="L1236" s="15">
        <v>0.84024305555555545</v>
      </c>
      <c r="M1236" s="13">
        <v>411</v>
      </c>
      <c r="N1236" s="13" t="s">
        <v>93</v>
      </c>
      <c r="O1236" s="13" t="s">
        <v>82</v>
      </c>
      <c r="P1236" s="13" t="s">
        <v>99</v>
      </c>
      <c r="Q1236" s="13">
        <v>10</v>
      </c>
      <c r="R1236" s="13">
        <v>62</v>
      </c>
      <c r="S1236" s="13">
        <v>129</v>
      </c>
      <c r="T1236" s="13" t="s">
        <v>84</v>
      </c>
      <c r="U1236" s="13">
        <v>250</v>
      </c>
    </row>
    <row r="1237" spans="10:21" x14ac:dyDescent="0.3">
      <c r="J1237" s="13" t="s">
        <v>80</v>
      </c>
      <c r="K1237" s="14">
        <v>44949</v>
      </c>
      <c r="L1237" s="15">
        <v>0.65981481481481474</v>
      </c>
      <c r="M1237" s="13">
        <v>411</v>
      </c>
      <c r="N1237" s="13" t="s">
        <v>93</v>
      </c>
      <c r="O1237" s="13" t="s">
        <v>82</v>
      </c>
      <c r="P1237" s="13" t="s">
        <v>99</v>
      </c>
      <c r="Q1237" s="13">
        <v>9</v>
      </c>
      <c r="R1237" s="13">
        <v>9</v>
      </c>
      <c r="S1237" s="13">
        <v>303</v>
      </c>
      <c r="T1237" s="13" t="s">
        <v>91</v>
      </c>
      <c r="U1237" s="13">
        <v>130</v>
      </c>
    </row>
    <row r="1238" spans="10:21" x14ac:dyDescent="0.3">
      <c r="J1238" s="13" t="s">
        <v>80</v>
      </c>
      <c r="K1238" s="14">
        <v>44975</v>
      </c>
      <c r="L1238" s="15">
        <v>0.8841782407407407</v>
      </c>
      <c r="M1238" s="13">
        <v>410</v>
      </c>
      <c r="N1238" s="13" t="s">
        <v>93</v>
      </c>
      <c r="O1238" s="13" t="s">
        <v>82</v>
      </c>
      <c r="P1238" s="13" t="s">
        <v>87</v>
      </c>
      <c r="Q1238" s="13">
        <v>5</v>
      </c>
      <c r="R1238" s="13">
        <v>43</v>
      </c>
      <c r="S1238" s="13">
        <v>0</v>
      </c>
      <c r="T1238" s="13" t="s">
        <v>91</v>
      </c>
      <c r="U1238" s="13">
        <v>130</v>
      </c>
    </row>
    <row r="1239" spans="10:21" x14ac:dyDescent="0.3">
      <c r="J1239" s="13" t="s">
        <v>121</v>
      </c>
      <c r="K1239" s="14">
        <v>44971</v>
      </c>
      <c r="L1239" s="15">
        <v>0.90903935185185192</v>
      </c>
      <c r="M1239" s="13">
        <v>410</v>
      </c>
      <c r="N1239" s="13" t="s">
        <v>86</v>
      </c>
      <c r="O1239" s="13" t="s">
        <v>82</v>
      </c>
      <c r="P1239" s="13" t="s">
        <v>83</v>
      </c>
      <c r="Q1239" s="13">
        <v>10</v>
      </c>
      <c r="R1239" s="13">
        <v>14</v>
      </c>
      <c r="S1239" s="13">
        <v>216</v>
      </c>
      <c r="T1239" s="13" t="s">
        <v>103</v>
      </c>
      <c r="U1239" s="13">
        <v>72</v>
      </c>
    </row>
    <row r="1240" spans="10:21" x14ac:dyDescent="0.3">
      <c r="J1240" s="13" t="s">
        <v>129</v>
      </c>
      <c r="K1240" s="14">
        <v>44943</v>
      </c>
      <c r="L1240" s="15">
        <v>0.99276620370370372</v>
      </c>
      <c r="M1240" s="13">
        <v>410</v>
      </c>
      <c r="N1240" s="13" t="s">
        <v>93</v>
      </c>
      <c r="O1240" s="13" t="s">
        <v>82</v>
      </c>
      <c r="P1240" s="13" t="s">
        <v>104</v>
      </c>
      <c r="Q1240" s="13">
        <v>5</v>
      </c>
      <c r="R1240" s="13">
        <v>52</v>
      </c>
      <c r="S1240" s="13">
        <v>307</v>
      </c>
      <c r="T1240" s="13" t="s">
        <v>103</v>
      </c>
      <c r="U1240" s="13">
        <v>72</v>
      </c>
    </row>
    <row r="1241" spans="10:21" x14ac:dyDescent="0.3">
      <c r="J1241" s="13" t="s">
        <v>123</v>
      </c>
      <c r="K1241" s="14">
        <v>44939</v>
      </c>
      <c r="L1241" s="15">
        <v>0.98208333333333331</v>
      </c>
      <c r="M1241" s="13">
        <v>410</v>
      </c>
      <c r="N1241" s="13" t="s">
        <v>93</v>
      </c>
      <c r="O1241" s="13" t="s">
        <v>82</v>
      </c>
      <c r="P1241" s="13" t="s">
        <v>94</v>
      </c>
      <c r="Q1241" s="13">
        <v>8</v>
      </c>
      <c r="R1241" s="13">
        <v>37</v>
      </c>
      <c r="S1241" s="13">
        <v>0</v>
      </c>
      <c r="T1241" s="13" t="s">
        <v>84</v>
      </c>
      <c r="U1241" s="13">
        <v>250</v>
      </c>
    </row>
    <row r="1242" spans="10:21" x14ac:dyDescent="0.3">
      <c r="J1242" s="13" t="s">
        <v>123</v>
      </c>
      <c r="K1242" s="14">
        <v>44970</v>
      </c>
      <c r="L1242" s="15">
        <v>0.79427083333333337</v>
      </c>
      <c r="M1242" s="13">
        <v>409</v>
      </c>
      <c r="N1242" s="13" t="s">
        <v>86</v>
      </c>
      <c r="O1242" s="13" t="s">
        <v>101</v>
      </c>
      <c r="P1242" s="13" t="s">
        <v>97</v>
      </c>
      <c r="Q1242" s="13">
        <v>8</v>
      </c>
      <c r="R1242" s="13">
        <v>40</v>
      </c>
      <c r="S1242" s="13">
        <v>0</v>
      </c>
      <c r="T1242" s="13" t="s">
        <v>84</v>
      </c>
      <c r="U1242" s="13">
        <v>250</v>
      </c>
    </row>
    <row r="1243" spans="10:21" x14ac:dyDescent="0.3">
      <c r="J1243" s="13" t="s">
        <v>120</v>
      </c>
      <c r="K1243" s="14">
        <v>44981</v>
      </c>
      <c r="L1243" s="15">
        <v>0.90943287037037035</v>
      </c>
      <c r="M1243" s="13">
        <v>325</v>
      </c>
      <c r="N1243" s="13" t="s">
        <v>93</v>
      </c>
      <c r="O1243" s="13" t="s">
        <v>82</v>
      </c>
      <c r="P1243" s="13" t="s">
        <v>90</v>
      </c>
      <c r="Q1243" s="13">
        <v>8</v>
      </c>
      <c r="R1243" s="13">
        <v>57</v>
      </c>
      <c r="S1243" s="13">
        <v>0</v>
      </c>
      <c r="T1243" s="13" t="s">
        <v>95</v>
      </c>
      <c r="U1243" s="13">
        <v>65</v>
      </c>
    </row>
    <row r="1244" spans="10:21" x14ac:dyDescent="0.3">
      <c r="J1244" s="13" t="s">
        <v>137</v>
      </c>
      <c r="K1244" s="14">
        <v>44976</v>
      </c>
      <c r="L1244" s="15">
        <v>0.4861111111111111</v>
      </c>
      <c r="M1244" s="13">
        <v>409</v>
      </c>
      <c r="N1244" s="13" t="s">
        <v>86</v>
      </c>
      <c r="O1244" s="13" t="s">
        <v>82</v>
      </c>
      <c r="P1244" s="13" t="s">
        <v>102</v>
      </c>
      <c r="Q1244" s="13">
        <v>8</v>
      </c>
      <c r="R1244" s="13">
        <v>16</v>
      </c>
      <c r="S1244" s="13">
        <v>0</v>
      </c>
      <c r="T1244" s="13" t="s">
        <v>91</v>
      </c>
      <c r="U1244" s="13">
        <v>130</v>
      </c>
    </row>
    <row r="1245" spans="10:21" x14ac:dyDescent="0.3">
      <c r="J1245" s="13" t="s">
        <v>98</v>
      </c>
      <c r="K1245" s="14">
        <v>44973</v>
      </c>
      <c r="L1245" s="15">
        <v>0.7518055555555555</v>
      </c>
      <c r="M1245" s="13">
        <v>409</v>
      </c>
      <c r="N1245" s="13" t="s">
        <v>93</v>
      </c>
      <c r="O1245" s="13" t="s">
        <v>82</v>
      </c>
      <c r="P1245" s="13" t="s">
        <v>97</v>
      </c>
      <c r="Q1245" s="13">
        <v>5</v>
      </c>
      <c r="R1245" s="13">
        <v>27</v>
      </c>
      <c r="S1245" s="13">
        <v>315</v>
      </c>
      <c r="T1245" s="13" t="s">
        <v>95</v>
      </c>
      <c r="U1245" s="13">
        <v>65</v>
      </c>
    </row>
    <row r="1246" spans="10:21" x14ac:dyDescent="0.3">
      <c r="J1246" s="13" t="s">
        <v>136</v>
      </c>
      <c r="K1246" s="14">
        <v>44969</v>
      </c>
      <c r="L1246" s="15">
        <v>0.80328703703703708</v>
      </c>
      <c r="M1246" s="13">
        <v>409</v>
      </c>
      <c r="N1246" s="13" t="s">
        <v>93</v>
      </c>
      <c r="O1246" s="13" t="s">
        <v>82</v>
      </c>
      <c r="P1246" s="13" t="s">
        <v>94</v>
      </c>
      <c r="Q1246" s="13">
        <v>6</v>
      </c>
      <c r="R1246" s="13">
        <v>9</v>
      </c>
      <c r="S1246" s="13">
        <v>184</v>
      </c>
      <c r="T1246" s="13" t="s">
        <v>91</v>
      </c>
      <c r="U1246" s="13">
        <v>130</v>
      </c>
    </row>
    <row r="1247" spans="10:21" x14ac:dyDescent="0.3">
      <c r="J1247" s="13" t="s">
        <v>98</v>
      </c>
      <c r="K1247" s="14">
        <v>44941</v>
      </c>
      <c r="L1247" s="15">
        <v>0.74968749999999995</v>
      </c>
      <c r="M1247" s="13">
        <v>409</v>
      </c>
      <c r="N1247" s="13" t="s">
        <v>86</v>
      </c>
      <c r="O1247" s="13" t="s">
        <v>82</v>
      </c>
      <c r="P1247" s="13" t="s">
        <v>83</v>
      </c>
      <c r="Q1247" s="13">
        <v>6</v>
      </c>
      <c r="R1247" s="13">
        <v>47</v>
      </c>
      <c r="S1247" s="13">
        <v>0</v>
      </c>
      <c r="T1247" s="13" t="s">
        <v>88</v>
      </c>
      <c r="U1247" s="13">
        <v>60</v>
      </c>
    </row>
    <row r="1248" spans="10:21" x14ac:dyDescent="0.3">
      <c r="J1248" s="13" t="s">
        <v>110</v>
      </c>
      <c r="K1248" s="14">
        <v>44978</v>
      </c>
      <c r="L1248" s="15">
        <v>0.67344907407407406</v>
      </c>
      <c r="M1248" s="13">
        <v>408</v>
      </c>
      <c r="N1248" s="13" t="s">
        <v>81</v>
      </c>
      <c r="O1248" s="13" t="s">
        <v>82</v>
      </c>
      <c r="P1248" s="13" t="s">
        <v>97</v>
      </c>
      <c r="Q1248" s="13">
        <v>7</v>
      </c>
      <c r="R1248" s="13">
        <v>32</v>
      </c>
      <c r="S1248" s="13">
        <v>0</v>
      </c>
      <c r="T1248" s="13" t="s">
        <v>95</v>
      </c>
      <c r="U1248" s="13">
        <v>65</v>
      </c>
    </row>
    <row r="1249" spans="10:21" x14ac:dyDescent="0.3">
      <c r="J1249" s="13" t="s">
        <v>109</v>
      </c>
      <c r="K1249" s="14">
        <v>44971</v>
      </c>
      <c r="L1249" s="15">
        <v>0.61888888888888893</v>
      </c>
      <c r="M1249" s="13">
        <v>408</v>
      </c>
      <c r="N1249" s="13" t="s">
        <v>86</v>
      </c>
      <c r="O1249" s="13" t="s">
        <v>82</v>
      </c>
      <c r="P1249" s="13" t="s">
        <v>87</v>
      </c>
      <c r="Q1249" s="13">
        <v>7</v>
      </c>
      <c r="R1249" s="13">
        <v>34</v>
      </c>
      <c r="S1249" s="13">
        <v>0</v>
      </c>
      <c r="T1249" s="13" t="s">
        <v>84</v>
      </c>
      <c r="U1249" s="13">
        <v>250</v>
      </c>
    </row>
    <row r="1250" spans="10:21" x14ac:dyDescent="0.3">
      <c r="J1250" s="13" t="s">
        <v>113</v>
      </c>
      <c r="K1250" s="14">
        <v>44964</v>
      </c>
      <c r="L1250" s="15">
        <v>0.93026620370370372</v>
      </c>
      <c r="M1250" s="13">
        <v>408</v>
      </c>
      <c r="N1250" s="13" t="s">
        <v>86</v>
      </c>
      <c r="O1250" s="13" t="s">
        <v>82</v>
      </c>
      <c r="P1250" s="13" t="s">
        <v>97</v>
      </c>
      <c r="Q1250" s="13">
        <v>5</v>
      </c>
      <c r="R1250" s="13">
        <v>61</v>
      </c>
      <c r="S1250" s="13">
        <v>213</v>
      </c>
      <c r="T1250" s="13" t="s">
        <v>91</v>
      </c>
      <c r="U1250" s="13">
        <v>130</v>
      </c>
    </row>
    <row r="1251" spans="10:21" x14ac:dyDescent="0.3">
      <c r="J1251" s="13" t="s">
        <v>119</v>
      </c>
      <c r="K1251" s="14">
        <v>44963</v>
      </c>
      <c r="L1251" s="15">
        <v>0.90349537037037031</v>
      </c>
      <c r="M1251" s="13">
        <v>408</v>
      </c>
      <c r="N1251" s="13" t="s">
        <v>86</v>
      </c>
      <c r="O1251" s="13" t="s">
        <v>82</v>
      </c>
      <c r="P1251" s="13" t="s">
        <v>87</v>
      </c>
      <c r="Q1251" s="13">
        <v>10</v>
      </c>
      <c r="R1251" s="13">
        <v>45</v>
      </c>
      <c r="S1251" s="13">
        <v>182</v>
      </c>
      <c r="T1251" s="13" t="s">
        <v>91</v>
      </c>
      <c r="U1251" s="13">
        <v>130</v>
      </c>
    </row>
    <row r="1252" spans="10:21" x14ac:dyDescent="0.3">
      <c r="J1252" s="13" t="s">
        <v>96</v>
      </c>
      <c r="K1252" s="14">
        <v>44953</v>
      </c>
      <c r="L1252" s="15">
        <v>0.87942129629629628</v>
      </c>
      <c r="M1252" s="13">
        <v>408</v>
      </c>
      <c r="N1252" s="13" t="s">
        <v>86</v>
      </c>
      <c r="O1252" s="13" t="s">
        <v>82</v>
      </c>
      <c r="P1252" s="13" t="s">
        <v>102</v>
      </c>
      <c r="Q1252" s="13">
        <v>8</v>
      </c>
      <c r="R1252" s="13">
        <v>40</v>
      </c>
      <c r="S1252" s="13">
        <v>0</v>
      </c>
      <c r="T1252" s="13" t="s">
        <v>84</v>
      </c>
      <c r="U1252" s="13">
        <v>250</v>
      </c>
    </row>
    <row r="1253" spans="10:21" x14ac:dyDescent="0.3">
      <c r="J1253" s="13" t="s">
        <v>135</v>
      </c>
      <c r="K1253" s="14">
        <v>44978</v>
      </c>
      <c r="L1253" s="15">
        <v>0.73490740740740745</v>
      </c>
      <c r="M1253" s="13">
        <v>407</v>
      </c>
      <c r="N1253" s="13" t="s">
        <v>86</v>
      </c>
      <c r="O1253" s="13" t="s">
        <v>82</v>
      </c>
      <c r="P1253" s="13" t="s">
        <v>97</v>
      </c>
      <c r="Q1253" s="13">
        <v>8</v>
      </c>
      <c r="R1253" s="13">
        <v>56</v>
      </c>
      <c r="S1253" s="13">
        <v>0</v>
      </c>
      <c r="T1253" s="13" t="s">
        <v>84</v>
      </c>
      <c r="U1253" s="13">
        <v>250</v>
      </c>
    </row>
    <row r="1254" spans="10:21" x14ac:dyDescent="0.3">
      <c r="J1254" s="13" t="s">
        <v>136</v>
      </c>
      <c r="K1254" s="14">
        <v>44966</v>
      </c>
      <c r="L1254" s="15">
        <v>0.57231481481481483</v>
      </c>
      <c r="M1254" s="13">
        <v>407</v>
      </c>
      <c r="N1254" s="13" t="s">
        <v>86</v>
      </c>
      <c r="O1254" s="13" t="s">
        <v>82</v>
      </c>
      <c r="P1254" s="13" t="s">
        <v>83</v>
      </c>
      <c r="Q1254" s="13">
        <v>5</v>
      </c>
      <c r="R1254" s="13">
        <v>51</v>
      </c>
      <c r="S1254" s="13">
        <v>0</v>
      </c>
      <c r="T1254" s="13" t="s">
        <v>112</v>
      </c>
      <c r="U1254" s="13">
        <v>95</v>
      </c>
    </row>
    <row r="1255" spans="10:21" x14ac:dyDescent="0.3">
      <c r="J1255" s="13" t="s">
        <v>80</v>
      </c>
      <c r="K1255" s="14">
        <v>44938</v>
      </c>
      <c r="L1255" s="15">
        <v>0.85791666666666666</v>
      </c>
      <c r="M1255" s="13">
        <v>407</v>
      </c>
      <c r="N1255" s="13" t="s">
        <v>86</v>
      </c>
      <c r="O1255" s="13" t="s">
        <v>82</v>
      </c>
      <c r="P1255" s="13" t="s">
        <v>83</v>
      </c>
      <c r="Q1255" s="13">
        <v>9</v>
      </c>
      <c r="R1255" s="13">
        <v>63</v>
      </c>
      <c r="S1255" s="13">
        <v>164</v>
      </c>
      <c r="T1255" s="13" t="s">
        <v>88</v>
      </c>
      <c r="U1255" s="13">
        <v>60</v>
      </c>
    </row>
    <row r="1256" spans="10:21" x14ac:dyDescent="0.3">
      <c r="J1256" s="13" t="s">
        <v>89</v>
      </c>
      <c r="K1256" s="14">
        <v>44940</v>
      </c>
      <c r="L1256" s="15">
        <v>0.89711805555555557</v>
      </c>
      <c r="M1256" s="13">
        <v>406</v>
      </c>
      <c r="N1256" s="13" t="s">
        <v>86</v>
      </c>
      <c r="O1256" s="13" t="s">
        <v>101</v>
      </c>
      <c r="P1256" s="13" t="s">
        <v>105</v>
      </c>
      <c r="Q1256" s="13">
        <v>10</v>
      </c>
      <c r="R1256" s="13">
        <v>9</v>
      </c>
      <c r="S1256" s="13">
        <v>0</v>
      </c>
      <c r="T1256" s="13" t="s">
        <v>84</v>
      </c>
      <c r="U1256" s="13">
        <v>250</v>
      </c>
    </row>
    <row r="1257" spans="10:21" x14ac:dyDescent="0.3">
      <c r="J1257" s="13" t="s">
        <v>121</v>
      </c>
      <c r="K1257" s="14">
        <v>44975</v>
      </c>
      <c r="L1257" s="15">
        <v>0.9868055555555556</v>
      </c>
      <c r="M1257" s="13">
        <v>406</v>
      </c>
      <c r="N1257" s="13" t="s">
        <v>93</v>
      </c>
      <c r="O1257" s="13" t="s">
        <v>82</v>
      </c>
      <c r="P1257" s="13" t="s">
        <v>102</v>
      </c>
      <c r="Q1257" s="13">
        <v>8</v>
      </c>
      <c r="R1257" s="13">
        <v>30</v>
      </c>
      <c r="S1257" s="13">
        <v>127</v>
      </c>
      <c r="T1257" s="13" t="s">
        <v>88</v>
      </c>
      <c r="U1257" s="13">
        <v>60</v>
      </c>
    </row>
    <row r="1258" spans="10:21" x14ac:dyDescent="0.3">
      <c r="J1258" s="13" t="s">
        <v>89</v>
      </c>
      <c r="K1258" s="14">
        <v>44971</v>
      </c>
      <c r="L1258" s="15">
        <v>0.74984953703703694</v>
      </c>
      <c r="M1258" s="13">
        <v>406</v>
      </c>
      <c r="N1258" s="13" t="s">
        <v>86</v>
      </c>
      <c r="O1258" s="13" t="s">
        <v>82</v>
      </c>
      <c r="P1258" s="13" t="s">
        <v>105</v>
      </c>
      <c r="Q1258" s="13">
        <v>10</v>
      </c>
      <c r="R1258" s="13">
        <v>34</v>
      </c>
      <c r="S1258" s="13">
        <v>0</v>
      </c>
      <c r="T1258" s="13" t="s">
        <v>95</v>
      </c>
      <c r="U1258" s="13">
        <v>65</v>
      </c>
    </row>
    <row r="1259" spans="10:21" x14ac:dyDescent="0.3">
      <c r="J1259" s="13" t="s">
        <v>116</v>
      </c>
      <c r="K1259" s="14">
        <v>44952</v>
      </c>
      <c r="L1259" s="15">
        <v>0.80557870370370377</v>
      </c>
      <c r="M1259" s="13">
        <v>406</v>
      </c>
      <c r="N1259" s="13" t="s">
        <v>86</v>
      </c>
      <c r="O1259" s="13" t="s">
        <v>82</v>
      </c>
      <c r="P1259" s="13" t="s">
        <v>83</v>
      </c>
      <c r="Q1259" s="13">
        <v>6</v>
      </c>
      <c r="R1259" s="13">
        <v>42</v>
      </c>
      <c r="S1259" s="13">
        <v>0</v>
      </c>
      <c r="T1259" s="13" t="s">
        <v>103</v>
      </c>
      <c r="U1259" s="13">
        <v>72</v>
      </c>
    </row>
    <row r="1260" spans="10:21" x14ac:dyDescent="0.3">
      <c r="J1260" s="13" t="s">
        <v>113</v>
      </c>
      <c r="K1260" s="14">
        <v>44941</v>
      </c>
      <c r="L1260" s="15">
        <v>0.84710648148148149</v>
      </c>
      <c r="M1260" s="13">
        <v>406</v>
      </c>
      <c r="N1260" s="13" t="s">
        <v>86</v>
      </c>
      <c r="O1260" s="13" t="s">
        <v>82</v>
      </c>
      <c r="P1260" s="13" t="s">
        <v>83</v>
      </c>
      <c r="Q1260" s="13">
        <v>7</v>
      </c>
      <c r="R1260" s="13">
        <v>47</v>
      </c>
      <c r="S1260" s="13">
        <v>285</v>
      </c>
      <c r="T1260" s="13" t="s">
        <v>91</v>
      </c>
      <c r="U1260" s="13">
        <v>130</v>
      </c>
    </row>
    <row r="1261" spans="10:21" x14ac:dyDescent="0.3">
      <c r="J1261" s="13" t="s">
        <v>122</v>
      </c>
      <c r="K1261" s="14">
        <v>44931</v>
      </c>
      <c r="L1261" s="15">
        <v>0.97758101851851853</v>
      </c>
      <c r="M1261" s="13">
        <v>406</v>
      </c>
      <c r="N1261" s="13" t="s">
        <v>93</v>
      </c>
      <c r="O1261" s="13" t="s">
        <v>82</v>
      </c>
      <c r="P1261" s="13" t="s">
        <v>97</v>
      </c>
      <c r="Q1261" s="13">
        <v>5</v>
      </c>
      <c r="R1261" s="13">
        <v>3</v>
      </c>
      <c r="S1261" s="13">
        <v>0</v>
      </c>
      <c r="T1261" s="13" t="s">
        <v>88</v>
      </c>
      <c r="U1261" s="13">
        <v>60</v>
      </c>
    </row>
    <row r="1262" spans="10:21" x14ac:dyDescent="0.3">
      <c r="J1262" s="13" t="s">
        <v>121</v>
      </c>
      <c r="K1262" s="14">
        <v>44980</v>
      </c>
      <c r="L1262" s="15">
        <v>0.64229166666666659</v>
      </c>
      <c r="M1262" s="13">
        <v>405</v>
      </c>
      <c r="N1262" s="13" t="s">
        <v>81</v>
      </c>
      <c r="O1262" s="13" t="s">
        <v>82</v>
      </c>
      <c r="P1262" s="13" t="s">
        <v>104</v>
      </c>
      <c r="Q1262" s="13">
        <v>8</v>
      </c>
      <c r="R1262" s="13">
        <v>6</v>
      </c>
      <c r="S1262" s="13">
        <v>0</v>
      </c>
      <c r="T1262" s="13" t="s">
        <v>84</v>
      </c>
      <c r="U1262" s="13">
        <v>250</v>
      </c>
    </row>
    <row r="1263" spans="10:21" x14ac:dyDescent="0.3">
      <c r="J1263" s="13" t="s">
        <v>98</v>
      </c>
      <c r="K1263" s="14">
        <v>44971</v>
      </c>
      <c r="L1263" s="15">
        <v>0.4821064814814815</v>
      </c>
      <c r="M1263" s="13">
        <v>405</v>
      </c>
      <c r="N1263" s="13" t="s">
        <v>81</v>
      </c>
      <c r="O1263" s="13" t="s">
        <v>82</v>
      </c>
      <c r="P1263" s="13" t="s">
        <v>94</v>
      </c>
      <c r="Q1263" s="13">
        <v>10</v>
      </c>
      <c r="R1263" s="13">
        <v>11</v>
      </c>
      <c r="S1263" s="13">
        <v>0</v>
      </c>
      <c r="T1263" s="13" t="s">
        <v>103</v>
      </c>
      <c r="U1263" s="13">
        <v>72</v>
      </c>
    </row>
    <row r="1264" spans="10:21" x14ac:dyDescent="0.3">
      <c r="J1264" s="13" t="s">
        <v>139</v>
      </c>
      <c r="K1264" s="14">
        <v>44948</v>
      </c>
      <c r="L1264" s="15">
        <v>0.69737268518518514</v>
      </c>
      <c r="M1264" s="13">
        <v>405</v>
      </c>
      <c r="N1264" s="13" t="s">
        <v>93</v>
      </c>
      <c r="O1264" s="13" t="s">
        <v>82</v>
      </c>
      <c r="P1264" s="13" t="s">
        <v>102</v>
      </c>
      <c r="Q1264" s="13">
        <v>9</v>
      </c>
      <c r="R1264" s="13">
        <v>23</v>
      </c>
      <c r="S1264" s="13">
        <v>0</v>
      </c>
      <c r="T1264" s="13" t="s">
        <v>95</v>
      </c>
      <c r="U1264" s="13">
        <v>65</v>
      </c>
    </row>
    <row r="1265" spans="10:21" x14ac:dyDescent="0.3">
      <c r="J1265" s="13" t="s">
        <v>98</v>
      </c>
      <c r="K1265" s="14">
        <v>44961</v>
      </c>
      <c r="L1265" s="15">
        <v>0.95678240740740739</v>
      </c>
      <c r="M1265" s="13">
        <v>404</v>
      </c>
      <c r="N1265" s="13" t="s">
        <v>93</v>
      </c>
      <c r="O1265" s="13" t="s">
        <v>82</v>
      </c>
      <c r="P1265" s="13" t="s">
        <v>104</v>
      </c>
      <c r="Q1265" s="13">
        <v>9</v>
      </c>
      <c r="R1265" s="13">
        <v>43</v>
      </c>
      <c r="S1265" s="13">
        <v>250</v>
      </c>
      <c r="T1265" s="13" t="s">
        <v>91</v>
      </c>
      <c r="U1265" s="13">
        <v>130</v>
      </c>
    </row>
    <row r="1266" spans="10:21" x14ac:dyDescent="0.3">
      <c r="J1266" s="13" t="s">
        <v>89</v>
      </c>
      <c r="K1266" s="14">
        <v>44950</v>
      </c>
      <c r="L1266" s="15">
        <v>0.86622685185185189</v>
      </c>
      <c r="M1266" s="13">
        <v>404</v>
      </c>
      <c r="N1266" s="13" t="s">
        <v>93</v>
      </c>
      <c r="O1266" s="13" t="s">
        <v>82</v>
      </c>
      <c r="P1266" s="13" t="s">
        <v>105</v>
      </c>
      <c r="Q1266" s="13">
        <v>6</v>
      </c>
      <c r="R1266" s="13">
        <v>17</v>
      </c>
      <c r="S1266" s="13">
        <v>263</v>
      </c>
      <c r="T1266" s="13" t="s">
        <v>95</v>
      </c>
      <c r="U1266" s="13">
        <v>65</v>
      </c>
    </row>
    <row r="1267" spans="10:21" x14ac:dyDescent="0.3">
      <c r="J1267" s="13" t="s">
        <v>118</v>
      </c>
      <c r="K1267" s="14">
        <v>44944</v>
      </c>
      <c r="L1267" s="15">
        <v>0.62134259259259261</v>
      </c>
      <c r="M1267" s="13">
        <v>404</v>
      </c>
      <c r="N1267" s="13" t="s">
        <v>93</v>
      </c>
      <c r="O1267" s="13" t="s">
        <v>82</v>
      </c>
      <c r="P1267" s="13" t="s">
        <v>105</v>
      </c>
      <c r="Q1267" s="13">
        <v>10</v>
      </c>
      <c r="R1267" s="13">
        <v>14</v>
      </c>
      <c r="S1267" s="13">
        <v>295</v>
      </c>
      <c r="T1267" s="13" t="s">
        <v>84</v>
      </c>
      <c r="U1267" s="13">
        <v>250</v>
      </c>
    </row>
    <row r="1268" spans="10:21" x14ac:dyDescent="0.3">
      <c r="J1268" s="13" t="s">
        <v>124</v>
      </c>
      <c r="K1268" s="14">
        <v>44937</v>
      </c>
      <c r="L1268" s="15">
        <v>0.95094907407407403</v>
      </c>
      <c r="M1268" s="13">
        <v>404</v>
      </c>
      <c r="N1268" s="13" t="s">
        <v>93</v>
      </c>
      <c r="O1268" s="13" t="s">
        <v>82</v>
      </c>
      <c r="P1268" s="13" t="s">
        <v>90</v>
      </c>
      <c r="Q1268" s="13">
        <v>6</v>
      </c>
      <c r="R1268" s="13">
        <v>13</v>
      </c>
      <c r="S1268" s="13">
        <v>142</v>
      </c>
      <c r="T1268" s="13" t="s">
        <v>84</v>
      </c>
      <c r="U1268" s="13">
        <v>250</v>
      </c>
    </row>
    <row r="1269" spans="10:21" x14ac:dyDescent="0.3">
      <c r="J1269" s="13" t="s">
        <v>89</v>
      </c>
      <c r="K1269" s="14">
        <v>44977</v>
      </c>
      <c r="L1269" s="15">
        <v>0.84318287037037043</v>
      </c>
      <c r="M1269" s="13">
        <v>403</v>
      </c>
      <c r="N1269" s="13" t="s">
        <v>93</v>
      </c>
      <c r="O1269" s="13" t="s">
        <v>82</v>
      </c>
      <c r="P1269" s="13" t="s">
        <v>104</v>
      </c>
      <c r="Q1269" s="13">
        <v>6</v>
      </c>
      <c r="R1269" s="13">
        <v>20</v>
      </c>
      <c r="S1269" s="13">
        <v>291</v>
      </c>
      <c r="T1269" s="13" t="s">
        <v>84</v>
      </c>
      <c r="U1269" s="13">
        <v>250</v>
      </c>
    </row>
    <row r="1270" spans="10:21" x14ac:dyDescent="0.3">
      <c r="J1270" s="13" t="s">
        <v>124</v>
      </c>
      <c r="K1270" s="14">
        <v>44967</v>
      </c>
      <c r="L1270" s="15">
        <v>0.60859953703703706</v>
      </c>
      <c r="M1270" s="13">
        <v>403</v>
      </c>
      <c r="N1270" s="13" t="s">
        <v>93</v>
      </c>
      <c r="O1270" s="13" t="s">
        <v>82</v>
      </c>
      <c r="P1270" s="13" t="s">
        <v>115</v>
      </c>
      <c r="Q1270" s="13">
        <v>5</v>
      </c>
      <c r="R1270" s="13">
        <v>62</v>
      </c>
      <c r="S1270" s="13">
        <v>174</v>
      </c>
      <c r="T1270" s="13" t="s">
        <v>91</v>
      </c>
      <c r="U1270" s="13">
        <v>130</v>
      </c>
    </row>
    <row r="1271" spans="10:21" x14ac:dyDescent="0.3">
      <c r="J1271" s="13" t="s">
        <v>111</v>
      </c>
      <c r="K1271" s="14">
        <v>44957</v>
      </c>
      <c r="L1271" s="15">
        <v>0.67303240740740744</v>
      </c>
      <c r="M1271" s="13">
        <v>403</v>
      </c>
      <c r="N1271" s="13" t="s">
        <v>93</v>
      </c>
      <c r="O1271" s="13" t="s">
        <v>82</v>
      </c>
      <c r="P1271" s="13" t="s">
        <v>97</v>
      </c>
      <c r="Q1271" s="13">
        <v>9</v>
      </c>
      <c r="R1271" s="13">
        <v>23</v>
      </c>
      <c r="S1271" s="13">
        <v>234</v>
      </c>
      <c r="T1271" s="13" t="s">
        <v>112</v>
      </c>
      <c r="U1271" s="13">
        <v>95</v>
      </c>
    </row>
    <row r="1272" spans="10:21" x14ac:dyDescent="0.3">
      <c r="J1272" s="13" t="s">
        <v>110</v>
      </c>
      <c r="K1272" s="14">
        <v>44938</v>
      </c>
      <c r="L1272" s="15">
        <v>0.52243055555555562</v>
      </c>
      <c r="M1272" s="13">
        <v>402</v>
      </c>
      <c r="N1272" s="13" t="s">
        <v>93</v>
      </c>
      <c r="O1272" s="13" t="s">
        <v>101</v>
      </c>
      <c r="P1272" s="13" t="s">
        <v>94</v>
      </c>
      <c r="Q1272" s="13">
        <v>7</v>
      </c>
      <c r="R1272" s="13">
        <v>33</v>
      </c>
      <c r="S1272" s="13">
        <v>0</v>
      </c>
      <c r="T1272" s="13" t="s">
        <v>91</v>
      </c>
      <c r="U1272" s="13">
        <v>130</v>
      </c>
    </row>
    <row r="1273" spans="10:21" x14ac:dyDescent="0.3">
      <c r="J1273" s="13" t="s">
        <v>109</v>
      </c>
      <c r="K1273" s="14">
        <v>44980</v>
      </c>
      <c r="L1273" s="15">
        <v>0.77979166666666666</v>
      </c>
      <c r="M1273" s="13">
        <v>402</v>
      </c>
      <c r="N1273" s="13" t="s">
        <v>93</v>
      </c>
      <c r="O1273" s="13" t="s">
        <v>82</v>
      </c>
      <c r="P1273" s="13" t="s">
        <v>97</v>
      </c>
      <c r="Q1273" s="13">
        <v>10</v>
      </c>
      <c r="R1273" s="13">
        <v>32</v>
      </c>
      <c r="S1273" s="13">
        <v>146</v>
      </c>
      <c r="T1273" s="13" t="s">
        <v>103</v>
      </c>
      <c r="U1273" s="13">
        <v>72</v>
      </c>
    </row>
    <row r="1274" spans="10:21" x14ac:dyDescent="0.3">
      <c r="J1274" s="13" t="s">
        <v>126</v>
      </c>
      <c r="K1274" s="14">
        <v>44980</v>
      </c>
      <c r="L1274" s="15">
        <v>0.59262731481481479</v>
      </c>
      <c r="M1274" s="13">
        <v>402</v>
      </c>
      <c r="N1274" s="13" t="s">
        <v>93</v>
      </c>
      <c r="O1274" s="13" t="s">
        <v>82</v>
      </c>
      <c r="P1274" s="13" t="s">
        <v>83</v>
      </c>
      <c r="Q1274" s="13">
        <v>7</v>
      </c>
      <c r="R1274" s="13">
        <v>20</v>
      </c>
      <c r="S1274" s="13">
        <v>322</v>
      </c>
      <c r="T1274" s="13" t="s">
        <v>95</v>
      </c>
      <c r="U1274" s="13">
        <v>65</v>
      </c>
    </row>
    <row r="1275" spans="10:21" x14ac:dyDescent="0.3">
      <c r="J1275" s="13" t="s">
        <v>120</v>
      </c>
      <c r="K1275" s="14">
        <v>44979</v>
      </c>
      <c r="L1275" s="15">
        <v>0.72344907407407411</v>
      </c>
      <c r="M1275" s="13">
        <v>402</v>
      </c>
      <c r="N1275" s="13" t="s">
        <v>93</v>
      </c>
      <c r="O1275" s="13" t="s">
        <v>82</v>
      </c>
      <c r="P1275" s="13" t="s">
        <v>83</v>
      </c>
      <c r="Q1275" s="13">
        <v>6</v>
      </c>
      <c r="R1275" s="13">
        <v>27</v>
      </c>
      <c r="S1275" s="13">
        <v>271</v>
      </c>
      <c r="T1275" s="13" t="s">
        <v>95</v>
      </c>
      <c r="U1275" s="13">
        <v>65</v>
      </c>
    </row>
    <row r="1276" spans="10:21" x14ac:dyDescent="0.3">
      <c r="J1276" s="13" t="s">
        <v>98</v>
      </c>
      <c r="K1276" s="14">
        <v>44977</v>
      </c>
      <c r="L1276" s="15">
        <v>0.56768518518518518</v>
      </c>
      <c r="M1276" s="13">
        <v>402</v>
      </c>
      <c r="N1276" s="13" t="s">
        <v>93</v>
      </c>
      <c r="O1276" s="13" t="s">
        <v>82</v>
      </c>
      <c r="P1276" s="13" t="s">
        <v>104</v>
      </c>
      <c r="Q1276" s="13">
        <v>7</v>
      </c>
      <c r="R1276" s="13">
        <v>9</v>
      </c>
      <c r="S1276" s="13">
        <v>0</v>
      </c>
      <c r="T1276" s="13" t="s">
        <v>95</v>
      </c>
      <c r="U1276" s="13">
        <v>65</v>
      </c>
    </row>
    <row r="1277" spans="10:21" x14ac:dyDescent="0.3">
      <c r="J1277" s="13" t="s">
        <v>118</v>
      </c>
      <c r="K1277" s="14">
        <v>44971</v>
      </c>
      <c r="L1277" s="15">
        <v>0.58170138888888889</v>
      </c>
      <c r="M1277" s="13">
        <v>402</v>
      </c>
      <c r="N1277" s="13" t="s">
        <v>93</v>
      </c>
      <c r="O1277" s="13" t="s">
        <v>82</v>
      </c>
      <c r="P1277" s="13" t="s">
        <v>97</v>
      </c>
      <c r="Q1277" s="13">
        <v>8</v>
      </c>
      <c r="R1277" s="13">
        <v>49</v>
      </c>
      <c r="S1277" s="13">
        <v>209</v>
      </c>
      <c r="T1277" s="13" t="s">
        <v>91</v>
      </c>
      <c r="U1277" s="13">
        <v>130</v>
      </c>
    </row>
    <row r="1278" spans="10:21" x14ac:dyDescent="0.3">
      <c r="J1278" s="13" t="s">
        <v>140</v>
      </c>
      <c r="K1278" s="14">
        <v>44939</v>
      </c>
      <c r="L1278" s="15">
        <v>0.79710648148148155</v>
      </c>
      <c r="M1278" s="13">
        <v>402</v>
      </c>
      <c r="N1278" s="13" t="s">
        <v>93</v>
      </c>
      <c r="O1278" s="13" t="s">
        <v>82</v>
      </c>
      <c r="P1278" s="13" t="s">
        <v>102</v>
      </c>
      <c r="Q1278" s="13">
        <v>8</v>
      </c>
      <c r="R1278" s="13">
        <v>28</v>
      </c>
      <c r="S1278" s="13">
        <v>245</v>
      </c>
      <c r="T1278" s="13" t="s">
        <v>95</v>
      </c>
      <c r="U1278" s="13">
        <v>65</v>
      </c>
    </row>
    <row r="1279" spans="10:21" x14ac:dyDescent="0.3">
      <c r="J1279" s="13" t="s">
        <v>120</v>
      </c>
      <c r="K1279" s="14">
        <v>44947</v>
      </c>
      <c r="L1279" s="15">
        <v>0.52098379629629632</v>
      </c>
      <c r="M1279" s="13">
        <v>401</v>
      </c>
      <c r="N1279" s="13" t="s">
        <v>93</v>
      </c>
      <c r="O1279" s="13" t="s">
        <v>101</v>
      </c>
      <c r="P1279" s="13" t="s">
        <v>94</v>
      </c>
      <c r="Q1279" s="13">
        <v>8</v>
      </c>
      <c r="R1279" s="13">
        <v>16</v>
      </c>
      <c r="S1279" s="13">
        <v>0</v>
      </c>
      <c r="T1279" s="13" t="s">
        <v>91</v>
      </c>
      <c r="U1279" s="13">
        <v>130</v>
      </c>
    </row>
    <row r="1280" spans="10:21" x14ac:dyDescent="0.3">
      <c r="J1280" s="13" t="s">
        <v>121</v>
      </c>
      <c r="K1280" s="14">
        <v>44977</v>
      </c>
      <c r="L1280" s="15">
        <v>0.90517361111111105</v>
      </c>
      <c r="M1280" s="13">
        <v>401</v>
      </c>
      <c r="N1280" s="13" t="s">
        <v>93</v>
      </c>
      <c r="O1280" s="13" t="s">
        <v>82</v>
      </c>
      <c r="P1280" s="13" t="s">
        <v>90</v>
      </c>
      <c r="Q1280" s="13">
        <v>9</v>
      </c>
      <c r="R1280" s="13">
        <v>39</v>
      </c>
      <c r="S1280" s="13">
        <v>269</v>
      </c>
      <c r="T1280" s="13" t="s">
        <v>103</v>
      </c>
      <c r="U1280" s="13">
        <v>72</v>
      </c>
    </row>
    <row r="1281" spans="10:21" x14ac:dyDescent="0.3">
      <c r="J1281" s="13" t="s">
        <v>124</v>
      </c>
      <c r="K1281" s="14">
        <v>44972</v>
      </c>
      <c r="L1281" s="15">
        <v>0.99760416666666663</v>
      </c>
      <c r="M1281" s="13">
        <v>401</v>
      </c>
      <c r="N1281" s="13" t="s">
        <v>93</v>
      </c>
      <c r="O1281" s="13" t="s">
        <v>82</v>
      </c>
      <c r="P1281" s="13" t="s">
        <v>83</v>
      </c>
      <c r="Q1281" s="13">
        <v>5</v>
      </c>
      <c r="R1281" s="13">
        <v>64</v>
      </c>
      <c r="S1281" s="13">
        <v>318</v>
      </c>
      <c r="T1281" s="13" t="s">
        <v>112</v>
      </c>
      <c r="U1281" s="13">
        <v>95</v>
      </c>
    </row>
    <row r="1282" spans="10:21" x14ac:dyDescent="0.3">
      <c r="J1282" s="13" t="s">
        <v>124</v>
      </c>
      <c r="K1282" s="14">
        <v>44971</v>
      </c>
      <c r="L1282" s="15">
        <v>0.94090277777777775</v>
      </c>
      <c r="M1282" s="13">
        <v>401</v>
      </c>
      <c r="N1282" s="13" t="s">
        <v>93</v>
      </c>
      <c r="O1282" s="13" t="s">
        <v>82</v>
      </c>
      <c r="P1282" s="13" t="s">
        <v>102</v>
      </c>
      <c r="Q1282" s="13">
        <v>9</v>
      </c>
      <c r="R1282" s="13">
        <v>31</v>
      </c>
      <c r="S1282" s="13">
        <v>200</v>
      </c>
      <c r="T1282" s="13" t="s">
        <v>84</v>
      </c>
      <c r="U1282" s="13">
        <v>250</v>
      </c>
    </row>
    <row r="1283" spans="10:21" x14ac:dyDescent="0.3">
      <c r="J1283" s="13" t="s">
        <v>124</v>
      </c>
      <c r="K1283" s="14">
        <v>44939</v>
      </c>
      <c r="L1283" s="15">
        <v>0.93024305555555553</v>
      </c>
      <c r="M1283" s="13">
        <v>401</v>
      </c>
      <c r="N1283" s="13" t="s">
        <v>93</v>
      </c>
      <c r="O1283" s="13" t="s">
        <v>82</v>
      </c>
      <c r="P1283" s="13" t="s">
        <v>94</v>
      </c>
      <c r="Q1283" s="13">
        <v>7</v>
      </c>
      <c r="R1283" s="13">
        <v>8</v>
      </c>
      <c r="S1283" s="13">
        <v>171</v>
      </c>
      <c r="T1283" s="13" t="s">
        <v>103</v>
      </c>
      <c r="U1283" s="13">
        <v>72</v>
      </c>
    </row>
    <row r="1284" spans="10:21" x14ac:dyDescent="0.3">
      <c r="J1284" s="13" t="s">
        <v>126</v>
      </c>
      <c r="K1284" s="14">
        <v>44958</v>
      </c>
      <c r="L1284" s="15">
        <v>0.68641203703703713</v>
      </c>
      <c r="M1284" s="13">
        <v>400</v>
      </c>
      <c r="N1284" s="13" t="s">
        <v>93</v>
      </c>
      <c r="O1284" s="13" t="s">
        <v>82</v>
      </c>
      <c r="P1284" s="13" t="s">
        <v>99</v>
      </c>
      <c r="Q1284" s="13">
        <v>8</v>
      </c>
      <c r="R1284" s="13">
        <v>41</v>
      </c>
      <c r="S1284" s="13">
        <v>0</v>
      </c>
      <c r="T1284" s="13" t="s">
        <v>95</v>
      </c>
      <c r="U1284" s="13">
        <v>65</v>
      </c>
    </row>
    <row r="1285" spans="10:21" x14ac:dyDescent="0.3">
      <c r="J1285" s="13" t="s">
        <v>111</v>
      </c>
      <c r="K1285" s="14">
        <v>44942</v>
      </c>
      <c r="L1285" s="15">
        <v>0.60528935185185184</v>
      </c>
      <c r="M1285" s="13">
        <v>400</v>
      </c>
      <c r="N1285" s="13" t="s">
        <v>93</v>
      </c>
      <c r="O1285" s="13" t="s">
        <v>82</v>
      </c>
      <c r="P1285" s="13" t="s">
        <v>87</v>
      </c>
      <c r="Q1285" s="13">
        <v>10</v>
      </c>
      <c r="R1285" s="13">
        <v>12</v>
      </c>
      <c r="S1285" s="13">
        <v>338</v>
      </c>
      <c r="T1285" s="13" t="s">
        <v>95</v>
      </c>
      <c r="U1285" s="13">
        <v>65</v>
      </c>
    </row>
    <row r="1286" spans="10:21" x14ac:dyDescent="0.3">
      <c r="J1286" s="13" t="s">
        <v>125</v>
      </c>
      <c r="K1286" s="14">
        <v>44981</v>
      </c>
      <c r="L1286" s="15">
        <v>0.94218750000000007</v>
      </c>
      <c r="M1286" s="13">
        <v>161</v>
      </c>
      <c r="N1286" s="13" t="s">
        <v>93</v>
      </c>
      <c r="O1286" s="13" t="s">
        <v>82</v>
      </c>
      <c r="P1286" s="13" t="s">
        <v>90</v>
      </c>
      <c r="Q1286" s="13">
        <v>9</v>
      </c>
      <c r="R1286" s="13">
        <v>8</v>
      </c>
      <c r="S1286" s="13">
        <v>166</v>
      </c>
      <c r="T1286" s="13" t="s">
        <v>95</v>
      </c>
      <c r="U1286" s="13">
        <v>65</v>
      </c>
    </row>
    <row r="1287" spans="10:21" x14ac:dyDescent="0.3">
      <c r="J1287" s="13" t="s">
        <v>119</v>
      </c>
      <c r="K1287" s="14">
        <v>44974</v>
      </c>
      <c r="L1287" s="15">
        <v>0.65672453703703704</v>
      </c>
      <c r="M1287" s="13">
        <v>399</v>
      </c>
      <c r="N1287" s="13" t="s">
        <v>93</v>
      </c>
      <c r="O1287" s="13" t="s">
        <v>82</v>
      </c>
      <c r="P1287" s="13" t="s">
        <v>87</v>
      </c>
      <c r="Q1287" s="13">
        <v>10</v>
      </c>
      <c r="R1287" s="13">
        <v>29</v>
      </c>
      <c r="S1287" s="13">
        <v>317</v>
      </c>
      <c r="T1287" s="13" t="s">
        <v>95</v>
      </c>
      <c r="U1287" s="13">
        <v>65</v>
      </c>
    </row>
    <row r="1288" spans="10:21" x14ac:dyDescent="0.3">
      <c r="J1288" s="13" t="s">
        <v>136</v>
      </c>
      <c r="K1288" s="14">
        <v>44958</v>
      </c>
      <c r="L1288" s="15">
        <v>0.78796296296296298</v>
      </c>
      <c r="M1288" s="13">
        <v>399</v>
      </c>
      <c r="N1288" s="13" t="s">
        <v>93</v>
      </c>
      <c r="O1288" s="13" t="s">
        <v>82</v>
      </c>
      <c r="P1288" s="13" t="s">
        <v>102</v>
      </c>
      <c r="Q1288" s="13">
        <v>7</v>
      </c>
      <c r="R1288" s="13">
        <v>56</v>
      </c>
      <c r="S1288" s="13">
        <v>0</v>
      </c>
      <c r="T1288" s="13" t="s">
        <v>103</v>
      </c>
      <c r="U1288" s="13">
        <v>72</v>
      </c>
    </row>
    <row r="1289" spans="10:21" x14ac:dyDescent="0.3">
      <c r="J1289" s="13" t="s">
        <v>134</v>
      </c>
      <c r="K1289" s="14">
        <v>44943</v>
      </c>
      <c r="L1289" s="15">
        <v>0.73231481481481486</v>
      </c>
      <c r="M1289" s="13">
        <v>399</v>
      </c>
      <c r="N1289" s="13" t="s">
        <v>81</v>
      </c>
      <c r="O1289" s="13" t="s">
        <v>82</v>
      </c>
      <c r="P1289" s="13" t="s">
        <v>87</v>
      </c>
      <c r="Q1289" s="13">
        <v>6</v>
      </c>
      <c r="R1289" s="13">
        <v>1</v>
      </c>
      <c r="S1289" s="13">
        <v>0</v>
      </c>
      <c r="T1289" s="13" t="s">
        <v>88</v>
      </c>
      <c r="U1289" s="13">
        <v>60</v>
      </c>
    </row>
    <row r="1290" spans="10:21" x14ac:dyDescent="0.3">
      <c r="J1290" s="13" t="s">
        <v>100</v>
      </c>
      <c r="K1290" s="14">
        <v>44941</v>
      </c>
      <c r="L1290" s="15">
        <v>0.51197916666666665</v>
      </c>
      <c r="M1290" s="13">
        <v>399</v>
      </c>
      <c r="N1290" s="13" t="s">
        <v>93</v>
      </c>
      <c r="O1290" s="13" t="s">
        <v>82</v>
      </c>
      <c r="P1290" s="13" t="s">
        <v>102</v>
      </c>
      <c r="Q1290" s="13">
        <v>8</v>
      </c>
      <c r="R1290" s="13">
        <v>32</v>
      </c>
      <c r="S1290" s="13">
        <v>291</v>
      </c>
      <c r="T1290" s="13" t="s">
        <v>103</v>
      </c>
      <c r="U1290" s="13">
        <v>72</v>
      </c>
    </row>
    <row r="1291" spans="10:21" x14ac:dyDescent="0.3">
      <c r="J1291" s="13" t="s">
        <v>80</v>
      </c>
      <c r="K1291" s="14">
        <v>44937</v>
      </c>
      <c r="L1291" s="15">
        <v>0.76443287037037033</v>
      </c>
      <c r="M1291" s="13">
        <v>399</v>
      </c>
      <c r="N1291" s="13" t="s">
        <v>93</v>
      </c>
      <c r="O1291" s="13" t="s">
        <v>82</v>
      </c>
      <c r="P1291" s="13" t="s">
        <v>97</v>
      </c>
      <c r="Q1291" s="13">
        <v>8</v>
      </c>
      <c r="R1291" s="13">
        <v>37</v>
      </c>
      <c r="S1291" s="13">
        <v>299</v>
      </c>
      <c r="T1291" s="13" t="s">
        <v>95</v>
      </c>
      <c r="U1291" s="13">
        <v>65</v>
      </c>
    </row>
    <row r="1292" spans="10:21" x14ac:dyDescent="0.3">
      <c r="J1292" s="13" t="s">
        <v>92</v>
      </c>
      <c r="K1292" s="14">
        <v>44976</v>
      </c>
      <c r="L1292" s="15">
        <v>0.4838425925925926</v>
      </c>
      <c r="M1292" s="13">
        <v>398</v>
      </c>
      <c r="N1292" s="13" t="s">
        <v>86</v>
      </c>
      <c r="O1292" s="13" t="s">
        <v>82</v>
      </c>
      <c r="P1292" s="13" t="s">
        <v>102</v>
      </c>
      <c r="Q1292" s="13">
        <v>5</v>
      </c>
      <c r="R1292" s="13">
        <v>28</v>
      </c>
      <c r="S1292" s="13">
        <v>318</v>
      </c>
      <c r="T1292" s="13" t="s">
        <v>95</v>
      </c>
      <c r="U1292" s="13">
        <v>65</v>
      </c>
    </row>
    <row r="1293" spans="10:21" x14ac:dyDescent="0.3">
      <c r="J1293" s="13" t="s">
        <v>111</v>
      </c>
      <c r="K1293" s="14">
        <v>44976</v>
      </c>
      <c r="L1293" s="15">
        <v>0.69936342592592593</v>
      </c>
      <c r="M1293" s="13">
        <v>398</v>
      </c>
      <c r="N1293" s="13" t="s">
        <v>86</v>
      </c>
      <c r="O1293" s="13" t="s">
        <v>82</v>
      </c>
      <c r="P1293" s="13" t="s">
        <v>90</v>
      </c>
      <c r="Q1293" s="13">
        <v>8</v>
      </c>
      <c r="R1293" s="13">
        <v>50</v>
      </c>
      <c r="S1293" s="13">
        <v>0</v>
      </c>
      <c r="T1293" s="13" t="s">
        <v>84</v>
      </c>
      <c r="U1293" s="13">
        <v>250</v>
      </c>
    </row>
    <row r="1294" spans="10:21" x14ac:dyDescent="0.3">
      <c r="J1294" s="13" t="s">
        <v>119</v>
      </c>
      <c r="K1294" s="14">
        <v>44957</v>
      </c>
      <c r="L1294" s="15">
        <v>0.96554398148148157</v>
      </c>
      <c r="M1294" s="13">
        <v>398</v>
      </c>
      <c r="N1294" s="13" t="s">
        <v>86</v>
      </c>
      <c r="O1294" s="13" t="s">
        <v>82</v>
      </c>
      <c r="P1294" s="13" t="s">
        <v>102</v>
      </c>
      <c r="Q1294" s="13">
        <v>8</v>
      </c>
      <c r="R1294" s="13">
        <v>40</v>
      </c>
      <c r="S1294" s="13">
        <v>0</v>
      </c>
      <c r="T1294" s="13" t="s">
        <v>88</v>
      </c>
      <c r="U1294" s="13">
        <v>60</v>
      </c>
    </row>
    <row r="1295" spans="10:21" x14ac:dyDescent="0.3">
      <c r="J1295" s="13" t="s">
        <v>133</v>
      </c>
      <c r="K1295" s="14">
        <v>44947</v>
      </c>
      <c r="L1295" s="15">
        <v>0.64179398148148148</v>
      </c>
      <c r="M1295" s="13">
        <v>398</v>
      </c>
      <c r="N1295" s="13" t="s">
        <v>93</v>
      </c>
      <c r="O1295" s="13" t="s">
        <v>82</v>
      </c>
      <c r="P1295" s="13" t="s">
        <v>105</v>
      </c>
      <c r="Q1295" s="13">
        <v>6</v>
      </c>
      <c r="R1295" s="13">
        <v>17</v>
      </c>
      <c r="S1295" s="13">
        <v>0</v>
      </c>
      <c r="T1295" s="13" t="s">
        <v>84</v>
      </c>
      <c r="U1295" s="13">
        <v>250</v>
      </c>
    </row>
    <row r="1296" spans="10:21" x14ac:dyDescent="0.3">
      <c r="J1296" s="13" t="s">
        <v>85</v>
      </c>
      <c r="K1296" s="14">
        <v>44971</v>
      </c>
      <c r="L1296" s="15">
        <v>0.92596064814814805</v>
      </c>
      <c r="M1296" s="13">
        <v>397</v>
      </c>
      <c r="N1296" s="13" t="s">
        <v>86</v>
      </c>
      <c r="O1296" s="13" t="s">
        <v>101</v>
      </c>
      <c r="P1296" s="13" t="s">
        <v>105</v>
      </c>
      <c r="Q1296" s="13">
        <v>6</v>
      </c>
      <c r="R1296" s="13">
        <v>9</v>
      </c>
      <c r="S1296" s="13">
        <v>0</v>
      </c>
      <c r="T1296" s="13" t="s">
        <v>95</v>
      </c>
      <c r="U1296" s="13">
        <v>65</v>
      </c>
    </row>
    <row r="1297" spans="10:21" x14ac:dyDescent="0.3">
      <c r="J1297" s="13" t="s">
        <v>136</v>
      </c>
      <c r="K1297" s="14">
        <v>44968</v>
      </c>
      <c r="L1297" s="15">
        <v>0.82908564814814811</v>
      </c>
      <c r="M1297" s="13">
        <v>397</v>
      </c>
      <c r="N1297" s="13" t="s">
        <v>86</v>
      </c>
      <c r="O1297" s="13" t="s">
        <v>82</v>
      </c>
      <c r="P1297" s="13" t="s">
        <v>97</v>
      </c>
      <c r="Q1297" s="13">
        <v>9</v>
      </c>
      <c r="R1297" s="13">
        <v>57</v>
      </c>
      <c r="S1297" s="13">
        <v>0</v>
      </c>
      <c r="T1297" s="13" t="s">
        <v>91</v>
      </c>
      <c r="U1297" s="13">
        <v>130</v>
      </c>
    </row>
    <row r="1298" spans="10:21" x14ac:dyDescent="0.3">
      <c r="J1298" s="13" t="s">
        <v>133</v>
      </c>
      <c r="K1298" s="14">
        <v>44956</v>
      </c>
      <c r="L1298" s="15">
        <v>0.85461805555555559</v>
      </c>
      <c r="M1298" s="13">
        <v>397</v>
      </c>
      <c r="N1298" s="13" t="s">
        <v>86</v>
      </c>
      <c r="O1298" s="13" t="s">
        <v>82</v>
      </c>
      <c r="P1298" s="13" t="s">
        <v>90</v>
      </c>
      <c r="Q1298" s="13">
        <v>8</v>
      </c>
      <c r="R1298" s="13">
        <v>61</v>
      </c>
      <c r="S1298" s="13">
        <v>220</v>
      </c>
      <c r="T1298" s="13" t="s">
        <v>84</v>
      </c>
      <c r="U1298" s="13">
        <v>250</v>
      </c>
    </row>
    <row r="1299" spans="10:21" x14ac:dyDescent="0.3">
      <c r="J1299" s="13" t="s">
        <v>107</v>
      </c>
      <c r="K1299" s="14">
        <v>44950</v>
      </c>
      <c r="L1299" s="15">
        <v>0.66234953703703703</v>
      </c>
      <c r="M1299" s="13">
        <v>397</v>
      </c>
      <c r="N1299" s="13" t="s">
        <v>93</v>
      </c>
      <c r="O1299" s="13" t="s">
        <v>82</v>
      </c>
      <c r="P1299" s="13" t="s">
        <v>97</v>
      </c>
      <c r="Q1299" s="13">
        <v>10</v>
      </c>
      <c r="R1299" s="13">
        <v>51</v>
      </c>
      <c r="S1299" s="13">
        <v>164</v>
      </c>
      <c r="T1299" s="13" t="s">
        <v>84</v>
      </c>
      <c r="U1299" s="13">
        <v>250</v>
      </c>
    </row>
    <row r="1300" spans="10:21" x14ac:dyDescent="0.3">
      <c r="J1300" s="13" t="s">
        <v>111</v>
      </c>
      <c r="K1300" s="14">
        <v>44929</v>
      </c>
      <c r="L1300" s="15">
        <v>0.96128472222222217</v>
      </c>
      <c r="M1300" s="13">
        <v>396</v>
      </c>
      <c r="N1300" s="13" t="s">
        <v>86</v>
      </c>
      <c r="O1300" s="13" t="s">
        <v>82</v>
      </c>
      <c r="P1300" s="13" t="s">
        <v>97</v>
      </c>
      <c r="Q1300" s="13">
        <v>10</v>
      </c>
      <c r="R1300" s="13">
        <v>9</v>
      </c>
      <c r="S1300" s="13">
        <v>0</v>
      </c>
      <c r="T1300" s="13" t="s">
        <v>91</v>
      </c>
      <c r="U1300" s="13">
        <v>130</v>
      </c>
    </row>
    <row r="1301" spans="10:21" x14ac:dyDescent="0.3">
      <c r="J1301" s="13" t="s">
        <v>121</v>
      </c>
      <c r="K1301" s="14">
        <v>44955</v>
      </c>
      <c r="L1301" s="15">
        <v>8.1018518518494176E-5</v>
      </c>
      <c r="M1301" s="13">
        <v>395</v>
      </c>
      <c r="N1301" s="13" t="s">
        <v>86</v>
      </c>
      <c r="O1301" s="13" t="s">
        <v>101</v>
      </c>
      <c r="P1301" s="13" t="s">
        <v>97</v>
      </c>
      <c r="Q1301" s="13">
        <v>8</v>
      </c>
      <c r="R1301" s="13">
        <v>43</v>
      </c>
      <c r="S1301" s="13">
        <v>0</v>
      </c>
      <c r="T1301" s="13" t="s">
        <v>84</v>
      </c>
      <c r="U1301" s="13">
        <v>250</v>
      </c>
    </row>
    <row r="1302" spans="10:21" x14ac:dyDescent="0.3">
      <c r="J1302" s="13" t="s">
        <v>134</v>
      </c>
      <c r="K1302" s="14">
        <v>44939</v>
      </c>
      <c r="L1302" s="15">
        <v>0.45987268518518515</v>
      </c>
      <c r="M1302" s="13">
        <v>395</v>
      </c>
      <c r="N1302" s="13" t="s">
        <v>86</v>
      </c>
      <c r="O1302" s="13" t="s">
        <v>101</v>
      </c>
      <c r="P1302" s="13" t="s">
        <v>94</v>
      </c>
      <c r="Q1302" s="13">
        <v>10</v>
      </c>
      <c r="R1302" s="13">
        <v>38</v>
      </c>
      <c r="S1302" s="13">
        <v>0</v>
      </c>
      <c r="T1302" s="13" t="s">
        <v>91</v>
      </c>
      <c r="U1302" s="13">
        <v>130</v>
      </c>
    </row>
    <row r="1303" spans="10:21" x14ac:dyDescent="0.3">
      <c r="J1303" s="13" t="s">
        <v>96</v>
      </c>
      <c r="K1303" s="14">
        <v>44947</v>
      </c>
      <c r="L1303" s="15">
        <v>0.74754629629629632</v>
      </c>
      <c r="M1303" s="13">
        <v>395</v>
      </c>
      <c r="N1303" s="13" t="s">
        <v>86</v>
      </c>
      <c r="O1303" s="13" t="s">
        <v>82</v>
      </c>
      <c r="P1303" s="13" t="s">
        <v>102</v>
      </c>
      <c r="Q1303" s="13">
        <v>6</v>
      </c>
      <c r="R1303" s="13">
        <v>40</v>
      </c>
      <c r="S1303" s="13">
        <v>165</v>
      </c>
      <c r="T1303" s="13" t="s">
        <v>95</v>
      </c>
      <c r="U1303" s="13">
        <v>65</v>
      </c>
    </row>
    <row r="1304" spans="10:21" x14ac:dyDescent="0.3">
      <c r="J1304" s="13" t="s">
        <v>123</v>
      </c>
      <c r="K1304" s="14">
        <v>44946</v>
      </c>
      <c r="L1304" s="15">
        <v>0.7880787037037037</v>
      </c>
      <c r="M1304" s="13">
        <v>395</v>
      </c>
      <c r="N1304" s="13" t="s">
        <v>86</v>
      </c>
      <c r="O1304" s="13" t="s">
        <v>82</v>
      </c>
      <c r="P1304" s="13" t="s">
        <v>102</v>
      </c>
      <c r="Q1304" s="13">
        <v>9</v>
      </c>
      <c r="R1304" s="13">
        <v>45</v>
      </c>
      <c r="S1304" s="13">
        <v>153</v>
      </c>
      <c r="T1304" s="13" t="s">
        <v>91</v>
      </c>
      <c r="U1304" s="13">
        <v>130</v>
      </c>
    </row>
    <row r="1305" spans="10:21" x14ac:dyDescent="0.3">
      <c r="J1305" s="13" t="s">
        <v>124</v>
      </c>
      <c r="K1305" s="14">
        <v>44944</v>
      </c>
      <c r="L1305" s="15">
        <v>0.74655092592592587</v>
      </c>
      <c r="M1305" s="13">
        <v>395</v>
      </c>
      <c r="N1305" s="13" t="s">
        <v>86</v>
      </c>
      <c r="O1305" s="13" t="s">
        <v>82</v>
      </c>
      <c r="P1305" s="13" t="s">
        <v>90</v>
      </c>
      <c r="Q1305" s="13">
        <v>7</v>
      </c>
      <c r="R1305" s="13">
        <v>52</v>
      </c>
      <c r="S1305" s="13">
        <v>309</v>
      </c>
      <c r="T1305" s="13" t="s">
        <v>95</v>
      </c>
      <c r="U1305" s="13">
        <v>65</v>
      </c>
    </row>
    <row r="1306" spans="10:21" x14ac:dyDescent="0.3">
      <c r="J1306" s="13" t="s">
        <v>119</v>
      </c>
      <c r="K1306" s="14">
        <v>44929</v>
      </c>
      <c r="L1306" s="15">
        <v>0.55172453703703705</v>
      </c>
      <c r="M1306" s="13">
        <v>395</v>
      </c>
      <c r="N1306" s="13" t="s">
        <v>86</v>
      </c>
      <c r="O1306" s="13" t="s">
        <v>82</v>
      </c>
      <c r="P1306" s="13" t="s">
        <v>90</v>
      </c>
      <c r="Q1306" s="13">
        <v>6</v>
      </c>
      <c r="R1306" s="13">
        <v>33</v>
      </c>
      <c r="S1306" s="13">
        <v>0</v>
      </c>
      <c r="T1306" s="13" t="s">
        <v>84</v>
      </c>
      <c r="U1306" s="13">
        <v>250</v>
      </c>
    </row>
    <row r="1307" spans="10:21" x14ac:dyDescent="0.3">
      <c r="J1307" s="13" t="s">
        <v>98</v>
      </c>
      <c r="K1307" s="14">
        <v>44984</v>
      </c>
      <c r="L1307" s="15">
        <v>0.68481481481481488</v>
      </c>
      <c r="M1307" s="13">
        <v>394</v>
      </c>
      <c r="N1307" s="13" t="s">
        <v>81</v>
      </c>
      <c r="O1307" s="13" t="s">
        <v>101</v>
      </c>
      <c r="P1307" s="13" t="s">
        <v>105</v>
      </c>
      <c r="Q1307" s="13">
        <v>8</v>
      </c>
      <c r="R1307" s="13">
        <v>52</v>
      </c>
      <c r="S1307" s="13">
        <v>0</v>
      </c>
      <c r="T1307" s="13" t="s">
        <v>103</v>
      </c>
      <c r="U1307" s="13">
        <v>72</v>
      </c>
    </row>
    <row r="1308" spans="10:21" x14ac:dyDescent="0.3">
      <c r="J1308" s="13" t="s">
        <v>130</v>
      </c>
      <c r="K1308" s="14">
        <v>44938</v>
      </c>
      <c r="L1308" s="15">
        <v>0.75062499999999999</v>
      </c>
      <c r="M1308" s="13">
        <v>394</v>
      </c>
      <c r="N1308" s="13" t="s">
        <v>86</v>
      </c>
      <c r="O1308" s="13" t="s">
        <v>82</v>
      </c>
      <c r="P1308" s="13" t="s">
        <v>94</v>
      </c>
      <c r="Q1308" s="13">
        <v>9</v>
      </c>
      <c r="R1308" s="13">
        <v>35</v>
      </c>
      <c r="S1308" s="13">
        <v>229</v>
      </c>
      <c r="T1308" s="13" t="s">
        <v>84</v>
      </c>
      <c r="U1308" s="13">
        <v>250</v>
      </c>
    </row>
    <row r="1309" spans="10:21" x14ac:dyDescent="0.3">
      <c r="J1309" s="13" t="s">
        <v>133</v>
      </c>
      <c r="K1309" s="14">
        <v>44944</v>
      </c>
      <c r="L1309" s="15">
        <v>0.55655092592592592</v>
      </c>
      <c r="M1309" s="13">
        <v>393</v>
      </c>
      <c r="N1309" s="13" t="s">
        <v>81</v>
      </c>
      <c r="O1309" s="13" t="s">
        <v>101</v>
      </c>
      <c r="P1309" s="13" t="s">
        <v>87</v>
      </c>
      <c r="Q1309" s="13">
        <v>7</v>
      </c>
      <c r="R1309" s="13">
        <v>18</v>
      </c>
      <c r="S1309" s="13">
        <v>0</v>
      </c>
      <c r="T1309" s="13" t="s">
        <v>103</v>
      </c>
      <c r="U1309" s="13">
        <v>72</v>
      </c>
    </row>
    <row r="1310" spans="10:21" x14ac:dyDescent="0.3">
      <c r="J1310" s="13" t="s">
        <v>110</v>
      </c>
      <c r="K1310" s="14">
        <v>44971</v>
      </c>
      <c r="L1310" s="15">
        <v>0.66366898148148146</v>
      </c>
      <c r="M1310" s="13">
        <v>393</v>
      </c>
      <c r="N1310" s="13" t="s">
        <v>93</v>
      </c>
      <c r="O1310" s="13" t="s">
        <v>82</v>
      </c>
      <c r="P1310" s="13" t="s">
        <v>87</v>
      </c>
      <c r="Q1310" s="13">
        <v>9</v>
      </c>
      <c r="R1310" s="13">
        <v>7</v>
      </c>
      <c r="S1310" s="13">
        <v>0</v>
      </c>
      <c r="T1310" s="13" t="s">
        <v>88</v>
      </c>
      <c r="U1310" s="13">
        <v>60</v>
      </c>
    </row>
    <row r="1311" spans="10:21" x14ac:dyDescent="0.3">
      <c r="J1311" s="13" t="s">
        <v>124</v>
      </c>
      <c r="K1311" s="14">
        <v>44957</v>
      </c>
      <c r="L1311" s="15">
        <v>0.51642361111111112</v>
      </c>
      <c r="M1311" s="13">
        <v>393</v>
      </c>
      <c r="N1311" s="13" t="s">
        <v>81</v>
      </c>
      <c r="O1311" s="13" t="s">
        <v>82</v>
      </c>
      <c r="P1311" s="13" t="s">
        <v>115</v>
      </c>
      <c r="Q1311" s="13">
        <v>6</v>
      </c>
      <c r="R1311" s="13">
        <v>30</v>
      </c>
      <c r="S1311" s="13">
        <v>0</v>
      </c>
      <c r="T1311" s="13" t="s">
        <v>91</v>
      </c>
      <c r="U1311" s="13">
        <v>130</v>
      </c>
    </row>
    <row r="1312" spans="10:21" x14ac:dyDescent="0.3">
      <c r="J1312" s="13" t="s">
        <v>92</v>
      </c>
      <c r="K1312" s="14">
        <v>44942</v>
      </c>
      <c r="L1312" s="15">
        <v>0.86501157407407403</v>
      </c>
      <c r="M1312" s="13">
        <v>393</v>
      </c>
      <c r="N1312" s="13" t="s">
        <v>81</v>
      </c>
      <c r="O1312" s="13" t="s">
        <v>82</v>
      </c>
      <c r="P1312" s="13" t="s">
        <v>90</v>
      </c>
      <c r="Q1312" s="13">
        <v>5</v>
      </c>
      <c r="R1312" s="13">
        <v>52</v>
      </c>
      <c r="S1312" s="13">
        <v>0</v>
      </c>
      <c r="T1312" s="13" t="s">
        <v>103</v>
      </c>
      <c r="U1312" s="13">
        <v>72</v>
      </c>
    </row>
    <row r="1313" spans="10:21" x14ac:dyDescent="0.3">
      <c r="J1313" s="13" t="s">
        <v>119</v>
      </c>
      <c r="K1313" s="14">
        <v>44972</v>
      </c>
      <c r="L1313" s="15">
        <v>0.68887731481481485</v>
      </c>
      <c r="M1313" s="13">
        <v>392</v>
      </c>
      <c r="N1313" s="13" t="s">
        <v>93</v>
      </c>
      <c r="O1313" s="13" t="s">
        <v>82</v>
      </c>
      <c r="P1313" s="13" t="s">
        <v>115</v>
      </c>
      <c r="Q1313" s="13">
        <v>5</v>
      </c>
      <c r="R1313" s="13">
        <v>56</v>
      </c>
      <c r="S1313" s="13">
        <v>272</v>
      </c>
      <c r="T1313" s="13" t="s">
        <v>88</v>
      </c>
      <c r="U1313" s="13">
        <v>60</v>
      </c>
    </row>
    <row r="1314" spans="10:21" x14ac:dyDescent="0.3">
      <c r="J1314" s="13" t="s">
        <v>98</v>
      </c>
      <c r="K1314" s="14">
        <v>44959</v>
      </c>
      <c r="L1314" s="15">
        <v>0.67238425925925915</v>
      </c>
      <c r="M1314" s="13">
        <v>392</v>
      </c>
      <c r="N1314" s="13" t="s">
        <v>93</v>
      </c>
      <c r="O1314" s="13" t="s">
        <v>82</v>
      </c>
      <c r="P1314" s="13" t="s">
        <v>90</v>
      </c>
      <c r="Q1314" s="13">
        <v>9</v>
      </c>
      <c r="R1314" s="13">
        <v>9</v>
      </c>
      <c r="S1314" s="13">
        <v>0</v>
      </c>
      <c r="T1314" s="13" t="s">
        <v>84</v>
      </c>
      <c r="U1314" s="13">
        <v>250</v>
      </c>
    </row>
    <row r="1315" spans="10:21" x14ac:dyDescent="0.3">
      <c r="J1315" s="13" t="s">
        <v>120</v>
      </c>
      <c r="K1315" s="14">
        <v>44974</v>
      </c>
      <c r="L1315" s="15">
        <v>0.82424768518518521</v>
      </c>
      <c r="M1315" s="13">
        <v>391</v>
      </c>
      <c r="N1315" s="13" t="s">
        <v>93</v>
      </c>
      <c r="O1315" s="13" t="s">
        <v>82</v>
      </c>
      <c r="P1315" s="13" t="s">
        <v>94</v>
      </c>
      <c r="Q1315" s="13">
        <v>8</v>
      </c>
      <c r="R1315" s="13">
        <v>59</v>
      </c>
      <c r="S1315" s="13">
        <v>297</v>
      </c>
      <c r="T1315" s="13" t="s">
        <v>103</v>
      </c>
      <c r="U1315" s="13">
        <v>72</v>
      </c>
    </row>
    <row r="1316" spans="10:21" x14ac:dyDescent="0.3">
      <c r="J1316" s="13" t="s">
        <v>125</v>
      </c>
      <c r="K1316" s="14">
        <v>44944</v>
      </c>
      <c r="L1316" s="15">
        <v>0.8730902777777777</v>
      </c>
      <c r="M1316" s="13">
        <v>391</v>
      </c>
      <c r="N1316" s="13" t="s">
        <v>93</v>
      </c>
      <c r="O1316" s="13" t="s">
        <v>82</v>
      </c>
      <c r="P1316" s="13" t="s">
        <v>115</v>
      </c>
      <c r="Q1316" s="13">
        <v>9</v>
      </c>
      <c r="R1316" s="13">
        <v>46</v>
      </c>
      <c r="S1316" s="13">
        <v>0</v>
      </c>
      <c r="T1316" s="13" t="s">
        <v>112</v>
      </c>
      <c r="U1316" s="13">
        <v>95</v>
      </c>
    </row>
    <row r="1317" spans="10:21" x14ac:dyDescent="0.3">
      <c r="J1317" s="13" t="s">
        <v>122</v>
      </c>
      <c r="K1317" s="14">
        <v>44931</v>
      </c>
      <c r="L1317" s="15">
        <v>0.68309027777777775</v>
      </c>
      <c r="M1317" s="13">
        <v>391</v>
      </c>
      <c r="N1317" s="13" t="s">
        <v>93</v>
      </c>
      <c r="O1317" s="13" t="s">
        <v>82</v>
      </c>
      <c r="P1317" s="13" t="s">
        <v>90</v>
      </c>
      <c r="Q1317" s="13">
        <v>6</v>
      </c>
      <c r="R1317" s="13">
        <v>19</v>
      </c>
      <c r="S1317" s="13">
        <v>269</v>
      </c>
      <c r="T1317" s="13" t="s">
        <v>91</v>
      </c>
      <c r="U1317" s="13">
        <v>130</v>
      </c>
    </row>
    <row r="1318" spans="10:21" x14ac:dyDescent="0.3">
      <c r="J1318" s="13" t="s">
        <v>133</v>
      </c>
      <c r="K1318" s="14">
        <v>44965</v>
      </c>
      <c r="L1318" s="15">
        <v>0.69084490740740734</v>
      </c>
      <c r="M1318" s="13">
        <v>390</v>
      </c>
      <c r="N1318" s="13" t="s">
        <v>93</v>
      </c>
      <c r="O1318" s="13" t="s">
        <v>82</v>
      </c>
      <c r="P1318" s="13" t="s">
        <v>83</v>
      </c>
      <c r="Q1318" s="13">
        <v>5</v>
      </c>
      <c r="R1318" s="13">
        <v>47</v>
      </c>
      <c r="S1318" s="13">
        <v>305</v>
      </c>
      <c r="T1318" s="13" t="s">
        <v>103</v>
      </c>
      <c r="U1318" s="13">
        <v>72</v>
      </c>
    </row>
    <row r="1319" spans="10:21" x14ac:dyDescent="0.3">
      <c r="J1319" s="13" t="s">
        <v>121</v>
      </c>
      <c r="K1319" s="14">
        <v>44949</v>
      </c>
      <c r="L1319" s="15">
        <v>0.62979166666666664</v>
      </c>
      <c r="M1319" s="13">
        <v>390</v>
      </c>
      <c r="N1319" s="13" t="s">
        <v>93</v>
      </c>
      <c r="O1319" s="13" t="s">
        <v>82</v>
      </c>
      <c r="P1319" s="13" t="s">
        <v>90</v>
      </c>
      <c r="Q1319" s="13">
        <v>8</v>
      </c>
      <c r="R1319" s="13">
        <v>14</v>
      </c>
      <c r="S1319" s="13">
        <v>277</v>
      </c>
      <c r="T1319" s="13" t="s">
        <v>84</v>
      </c>
      <c r="U1319" s="13">
        <v>250</v>
      </c>
    </row>
    <row r="1320" spans="10:21" x14ac:dyDescent="0.3">
      <c r="J1320" s="13" t="s">
        <v>80</v>
      </c>
      <c r="K1320" s="14">
        <v>44983</v>
      </c>
      <c r="L1320" s="15">
        <v>0.70000000000000007</v>
      </c>
      <c r="M1320" s="13">
        <v>389</v>
      </c>
      <c r="N1320" s="13" t="s">
        <v>93</v>
      </c>
      <c r="O1320" s="13" t="s">
        <v>82</v>
      </c>
      <c r="P1320" s="13" t="s">
        <v>97</v>
      </c>
      <c r="Q1320" s="13">
        <v>9</v>
      </c>
      <c r="R1320" s="13">
        <v>14</v>
      </c>
      <c r="S1320" s="13">
        <v>309</v>
      </c>
      <c r="T1320" s="13" t="s">
        <v>103</v>
      </c>
      <c r="U1320" s="13">
        <v>72</v>
      </c>
    </row>
    <row r="1321" spans="10:21" x14ac:dyDescent="0.3">
      <c r="J1321" s="13" t="s">
        <v>113</v>
      </c>
      <c r="K1321" s="14">
        <v>44980</v>
      </c>
      <c r="L1321" s="15">
        <v>0.64361111111111113</v>
      </c>
      <c r="M1321" s="13">
        <v>389</v>
      </c>
      <c r="N1321" s="13" t="s">
        <v>93</v>
      </c>
      <c r="O1321" s="13" t="s">
        <v>82</v>
      </c>
      <c r="P1321" s="13" t="s">
        <v>94</v>
      </c>
      <c r="Q1321" s="13">
        <v>9</v>
      </c>
      <c r="R1321" s="13">
        <v>12</v>
      </c>
      <c r="S1321" s="13">
        <v>0</v>
      </c>
      <c r="T1321" s="13" t="s">
        <v>88</v>
      </c>
      <c r="U1321" s="13">
        <v>60</v>
      </c>
    </row>
    <row r="1322" spans="10:21" x14ac:dyDescent="0.3">
      <c r="J1322" s="13" t="s">
        <v>108</v>
      </c>
      <c r="K1322" s="14">
        <v>44946</v>
      </c>
      <c r="L1322" s="15">
        <v>0.64749999999999996</v>
      </c>
      <c r="M1322" s="13">
        <v>389</v>
      </c>
      <c r="N1322" s="13" t="s">
        <v>93</v>
      </c>
      <c r="O1322" s="13" t="s">
        <v>82</v>
      </c>
      <c r="P1322" s="13" t="s">
        <v>102</v>
      </c>
      <c r="Q1322" s="13">
        <v>8</v>
      </c>
      <c r="R1322" s="13">
        <v>6</v>
      </c>
      <c r="S1322" s="13">
        <v>0</v>
      </c>
      <c r="T1322" s="13" t="s">
        <v>84</v>
      </c>
      <c r="U1322" s="13">
        <v>250</v>
      </c>
    </row>
    <row r="1323" spans="10:21" x14ac:dyDescent="0.3">
      <c r="J1323" s="13" t="s">
        <v>117</v>
      </c>
      <c r="K1323" s="14">
        <v>44944</v>
      </c>
      <c r="L1323" s="15">
        <v>0.53950231481481481</v>
      </c>
      <c r="M1323" s="13">
        <v>389</v>
      </c>
      <c r="N1323" s="13" t="s">
        <v>93</v>
      </c>
      <c r="O1323" s="13" t="s">
        <v>82</v>
      </c>
      <c r="P1323" s="13" t="s">
        <v>105</v>
      </c>
      <c r="Q1323" s="13">
        <v>10</v>
      </c>
      <c r="R1323" s="13">
        <v>18</v>
      </c>
      <c r="S1323" s="13">
        <v>0</v>
      </c>
      <c r="T1323" s="13" t="s">
        <v>88</v>
      </c>
      <c r="U1323" s="13">
        <v>60</v>
      </c>
    </row>
    <row r="1324" spans="10:21" x14ac:dyDescent="0.3">
      <c r="J1324" s="13" t="s">
        <v>116</v>
      </c>
      <c r="K1324" s="14">
        <v>44942</v>
      </c>
      <c r="L1324" s="15">
        <v>0.80560185185185185</v>
      </c>
      <c r="M1324" s="13">
        <v>389</v>
      </c>
      <c r="N1324" s="13" t="s">
        <v>93</v>
      </c>
      <c r="O1324" s="13" t="s">
        <v>82</v>
      </c>
      <c r="P1324" s="13" t="s">
        <v>104</v>
      </c>
      <c r="Q1324" s="13">
        <v>5</v>
      </c>
      <c r="R1324" s="13">
        <v>64</v>
      </c>
      <c r="S1324" s="13">
        <v>0</v>
      </c>
      <c r="T1324" s="13" t="s">
        <v>88</v>
      </c>
      <c r="U1324" s="13">
        <v>60</v>
      </c>
    </row>
    <row r="1325" spans="10:21" x14ac:dyDescent="0.3">
      <c r="J1325" s="13" t="s">
        <v>123</v>
      </c>
      <c r="K1325" s="14">
        <v>44941</v>
      </c>
      <c r="L1325" s="15">
        <v>0.80027777777777775</v>
      </c>
      <c r="M1325" s="13">
        <v>389</v>
      </c>
      <c r="N1325" s="13" t="s">
        <v>93</v>
      </c>
      <c r="O1325" s="13" t="s">
        <v>82</v>
      </c>
      <c r="P1325" s="13" t="s">
        <v>94</v>
      </c>
      <c r="Q1325" s="13">
        <v>6</v>
      </c>
      <c r="R1325" s="13">
        <v>1</v>
      </c>
      <c r="S1325" s="13">
        <v>0</v>
      </c>
      <c r="T1325" s="13" t="s">
        <v>84</v>
      </c>
      <c r="U1325" s="13">
        <v>250</v>
      </c>
    </row>
    <row r="1326" spans="10:21" x14ac:dyDescent="0.3">
      <c r="J1326" s="13" t="s">
        <v>125</v>
      </c>
      <c r="K1326" s="14">
        <v>44960</v>
      </c>
      <c r="L1326" s="15">
        <v>0.60771990740740744</v>
      </c>
      <c r="M1326" s="13">
        <v>388</v>
      </c>
      <c r="N1326" s="13" t="s">
        <v>86</v>
      </c>
      <c r="O1326" s="13" t="s">
        <v>82</v>
      </c>
      <c r="P1326" s="13" t="s">
        <v>87</v>
      </c>
      <c r="Q1326" s="13">
        <v>5</v>
      </c>
      <c r="R1326" s="13">
        <v>30</v>
      </c>
      <c r="S1326" s="13">
        <v>0</v>
      </c>
      <c r="T1326" s="13" t="s">
        <v>95</v>
      </c>
      <c r="U1326" s="13">
        <v>65</v>
      </c>
    </row>
    <row r="1327" spans="10:21" x14ac:dyDescent="0.3">
      <c r="J1327" s="13" t="s">
        <v>120</v>
      </c>
      <c r="K1327" s="14">
        <v>44949</v>
      </c>
      <c r="L1327" s="15">
        <v>0.99587962962962961</v>
      </c>
      <c r="M1327" s="13">
        <v>388</v>
      </c>
      <c r="N1327" s="13" t="s">
        <v>93</v>
      </c>
      <c r="O1327" s="13" t="s">
        <v>82</v>
      </c>
      <c r="P1327" s="13" t="s">
        <v>105</v>
      </c>
      <c r="Q1327" s="13">
        <v>7</v>
      </c>
      <c r="R1327" s="13">
        <v>21</v>
      </c>
      <c r="S1327" s="13">
        <v>193</v>
      </c>
      <c r="T1327" s="13" t="s">
        <v>95</v>
      </c>
      <c r="U1327" s="13">
        <v>65</v>
      </c>
    </row>
    <row r="1328" spans="10:21" x14ac:dyDescent="0.3">
      <c r="J1328" s="13" t="s">
        <v>98</v>
      </c>
      <c r="K1328" s="14">
        <v>44948</v>
      </c>
      <c r="L1328" s="15">
        <v>0.48283564814814817</v>
      </c>
      <c r="M1328" s="13">
        <v>388</v>
      </c>
      <c r="N1328" s="13" t="s">
        <v>86</v>
      </c>
      <c r="O1328" s="13" t="s">
        <v>82</v>
      </c>
      <c r="P1328" s="13" t="s">
        <v>83</v>
      </c>
      <c r="Q1328" s="13">
        <v>8</v>
      </c>
      <c r="R1328" s="13">
        <v>25</v>
      </c>
      <c r="S1328" s="13">
        <v>204</v>
      </c>
      <c r="T1328" s="13" t="s">
        <v>103</v>
      </c>
      <c r="U1328" s="13">
        <v>72</v>
      </c>
    </row>
    <row r="1329" spans="10:21" x14ac:dyDescent="0.3">
      <c r="J1329" s="13" t="s">
        <v>132</v>
      </c>
      <c r="K1329" s="14">
        <v>44941</v>
      </c>
      <c r="L1329" s="15">
        <v>0.81400462962962961</v>
      </c>
      <c r="M1329" s="13">
        <v>388</v>
      </c>
      <c r="N1329" s="13" t="s">
        <v>93</v>
      </c>
      <c r="O1329" s="13" t="s">
        <v>82</v>
      </c>
      <c r="P1329" s="13" t="s">
        <v>115</v>
      </c>
      <c r="Q1329" s="13">
        <v>6</v>
      </c>
      <c r="R1329" s="13">
        <v>39</v>
      </c>
      <c r="S1329" s="13">
        <v>147</v>
      </c>
      <c r="T1329" s="13" t="s">
        <v>95</v>
      </c>
      <c r="U1329" s="13">
        <v>65</v>
      </c>
    </row>
    <row r="1330" spans="10:21" x14ac:dyDescent="0.3">
      <c r="J1330" s="13" t="s">
        <v>98</v>
      </c>
      <c r="K1330" s="14">
        <v>44976</v>
      </c>
      <c r="L1330" s="15">
        <v>0.59515046296296303</v>
      </c>
      <c r="M1330" s="13">
        <v>387</v>
      </c>
      <c r="N1330" s="13" t="s">
        <v>93</v>
      </c>
      <c r="O1330" s="13" t="s">
        <v>82</v>
      </c>
      <c r="P1330" s="13" t="s">
        <v>87</v>
      </c>
      <c r="Q1330" s="13">
        <v>5</v>
      </c>
      <c r="R1330" s="13">
        <v>23</v>
      </c>
      <c r="S1330" s="13">
        <v>207</v>
      </c>
      <c r="T1330" s="13" t="s">
        <v>103</v>
      </c>
      <c r="U1330" s="13">
        <v>72</v>
      </c>
    </row>
    <row r="1331" spans="10:21" x14ac:dyDescent="0.3">
      <c r="J1331" s="13" t="s">
        <v>98</v>
      </c>
      <c r="K1331" s="14">
        <v>44960</v>
      </c>
      <c r="L1331" s="15">
        <v>0.61299768518518516</v>
      </c>
      <c r="M1331" s="13">
        <v>387</v>
      </c>
      <c r="N1331" s="13" t="s">
        <v>93</v>
      </c>
      <c r="O1331" s="13" t="s">
        <v>82</v>
      </c>
      <c r="P1331" s="13" t="s">
        <v>115</v>
      </c>
      <c r="Q1331" s="13">
        <v>6</v>
      </c>
      <c r="R1331" s="13">
        <v>50</v>
      </c>
      <c r="S1331" s="13">
        <v>0</v>
      </c>
      <c r="T1331" s="13" t="s">
        <v>84</v>
      </c>
      <c r="U1331" s="13">
        <v>250</v>
      </c>
    </row>
    <row r="1332" spans="10:21" x14ac:dyDescent="0.3">
      <c r="J1332" s="13" t="s">
        <v>119</v>
      </c>
      <c r="K1332" s="14">
        <v>44941</v>
      </c>
      <c r="L1332" s="15">
        <v>0.67290509259259268</v>
      </c>
      <c r="M1332" s="13">
        <v>387</v>
      </c>
      <c r="N1332" s="13" t="s">
        <v>93</v>
      </c>
      <c r="O1332" s="13" t="s">
        <v>82</v>
      </c>
      <c r="P1332" s="13" t="s">
        <v>90</v>
      </c>
      <c r="Q1332" s="13">
        <v>6</v>
      </c>
      <c r="R1332" s="13">
        <v>3</v>
      </c>
      <c r="S1332" s="13">
        <v>0</v>
      </c>
      <c r="T1332" s="13" t="s">
        <v>103</v>
      </c>
      <c r="U1332" s="13">
        <v>72</v>
      </c>
    </row>
    <row r="1333" spans="10:21" x14ac:dyDescent="0.3">
      <c r="J1333" s="13" t="s">
        <v>117</v>
      </c>
      <c r="K1333" s="14">
        <v>44980</v>
      </c>
      <c r="L1333" s="15">
        <v>0.75815972222222217</v>
      </c>
      <c r="M1333" s="13">
        <v>386</v>
      </c>
      <c r="N1333" s="13" t="s">
        <v>93</v>
      </c>
      <c r="O1333" s="13" t="s">
        <v>82</v>
      </c>
      <c r="P1333" s="13" t="s">
        <v>87</v>
      </c>
      <c r="Q1333" s="13">
        <v>6</v>
      </c>
      <c r="R1333" s="13">
        <v>61</v>
      </c>
      <c r="S1333" s="13">
        <v>296</v>
      </c>
      <c r="T1333" s="13" t="s">
        <v>91</v>
      </c>
      <c r="U1333" s="13">
        <v>130</v>
      </c>
    </row>
    <row r="1334" spans="10:21" x14ac:dyDescent="0.3">
      <c r="J1334" s="13" t="s">
        <v>117</v>
      </c>
      <c r="K1334" s="14">
        <v>44947</v>
      </c>
      <c r="L1334" s="15">
        <v>0.55674768518518525</v>
      </c>
      <c r="M1334" s="13">
        <v>386</v>
      </c>
      <c r="N1334" s="13" t="s">
        <v>93</v>
      </c>
      <c r="O1334" s="13" t="s">
        <v>82</v>
      </c>
      <c r="P1334" s="13" t="s">
        <v>97</v>
      </c>
      <c r="Q1334" s="13">
        <v>9</v>
      </c>
      <c r="R1334" s="13">
        <v>27</v>
      </c>
      <c r="S1334" s="13">
        <v>129</v>
      </c>
      <c r="T1334" s="13" t="s">
        <v>103</v>
      </c>
      <c r="U1334" s="13">
        <v>72</v>
      </c>
    </row>
    <row r="1335" spans="10:21" x14ac:dyDescent="0.3">
      <c r="J1335" s="13" t="s">
        <v>113</v>
      </c>
      <c r="K1335" s="14">
        <v>44968</v>
      </c>
      <c r="L1335" s="15">
        <v>0.64128472222222221</v>
      </c>
      <c r="M1335" s="13">
        <v>385</v>
      </c>
      <c r="N1335" s="13" t="s">
        <v>93</v>
      </c>
      <c r="O1335" s="13" t="s">
        <v>101</v>
      </c>
      <c r="P1335" s="13" t="s">
        <v>102</v>
      </c>
      <c r="Q1335" s="13">
        <v>5</v>
      </c>
      <c r="R1335" s="13">
        <v>26</v>
      </c>
      <c r="S1335" s="13">
        <v>0</v>
      </c>
      <c r="T1335" s="13" t="s">
        <v>84</v>
      </c>
      <c r="U1335" s="13">
        <v>250</v>
      </c>
    </row>
    <row r="1336" spans="10:21" x14ac:dyDescent="0.3">
      <c r="J1336" s="13" t="s">
        <v>109</v>
      </c>
      <c r="K1336" s="14">
        <v>44972</v>
      </c>
      <c r="L1336" s="15">
        <v>0.70112268518518517</v>
      </c>
      <c r="M1336" s="13">
        <v>385</v>
      </c>
      <c r="N1336" s="13" t="s">
        <v>86</v>
      </c>
      <c r="O1336" s="13" t="s">
        <v>82</v>
      </c>
      <c r="P1336" s="13" t="s">
        <v>97</v>
      </c>
      <c r="Q1336" s="13">
        <v>5</v>
      </c>
      <c r="R1336" s="13">
        <v>10</v>
      </c>
      <c r="S1336" s="13">
        <v>241</v>
      </c>
      <c r="T1336" s="13" t="s">
        <v>91</v>
      </c>
      <c r="U1336" s="13">
        <v>130</v>
      </c>
    </row>
    <row r="1337" spans="10:21" x14ac:dyDescent="0.3">
      <c r="J1337" s="13" t="s">
        <v>117</v>
      </c>
      <c r="K1337" s="14">
        <v>44957</v>
      </c>
      <c r="L1337" s="15">
        <v>0.62261574074074078</v>
      </c>
      <c r="M1337" s="13">
        <v>385</v>
      </c>
      <c r="N1337" s="13" t="s">
        <v>86</v>
      </c>
      <c r="O1337" s="13" t="s">
        <v>82</v>
      </c>
      <c r="P1337" s="13" t="s">
        <v>87</v>
      </c>
      <c r="Q1337" s="13">
        <v>9</v>
      </c>
      <c r="R1337" s="13">
        <v>10</v>
      </c>
      <c r="S1337" s="13">
        <v>260</v>
      </c>
      <c r="T1337" s="13" t="s">
        <v>84</v>
      </c>
      <c r="U1337" s="13">
        <v>250</v>
      </c>
    </row>
    <row r="1338" spans="10:21" x14ac:dyDescent="0.3">
      <c r="J1338" s="13" t="s">
        <v>89</v>
      </c>
      <c r="K1338" s="14">
        <v>44956</v>
      </c>
      <c r="L1338" s="15">
        <v>0.80327546296296293</v>
      </c>
      <c r="M1338" s="13">
        <v>385</v>
      </c>
      <c r="N1338" s="13" t="s">
        <v>86</v>
      </c>
      <c r="O1338" s="13" t="s">
        <v>82</v>
      </c>
      <c r="P1338" s="13" t="s">
        <v>94</v>
      </c>
      <c r="Q1338" s="13">
        <v>5</v>
      </c>
      <c r="R1338" s="13">
        <v>14</v>
      </c>
      <c r="S1338" s="13">
        <v>214</v>
      </c>
      <c r="T1338" s="13" t="s">
        <v>95</v>
      </c>
      <c r="U1338" s="13">
        <v>65</v>
      </c>
    </row>
    <row r="1339" spans="10:21" x14ac:dyDescent="0.3">
      <c r="J1339" s="13" t="s">
        <v>125</v>
      </c>
      <c r="K1339" s="14">
        <v>44946</v>
      </c>
      <c r="L1339" s="15">
        <v>0.93263888888888891</v>
      </c>
      <c r="M1339" s="13">
        <v>385</v>
      </c>
      <c r="N1339" s="13" t="s">
        <v>93</v>
      </c>
      <c r="O1339" s="13" t="s">
        <v>82</v>
      </c>
      <c r="P1339" s="13" t="s">
        <v>87</v>
      </c>
      <c r="Q1339" s="13">
        <v>10</v>
      </c>
      <c r="R1339" s="13">
        <v>21</v>
      </c>
      <c r="S1339" s="13">
        <v>195</v>
      </c>
      <c r="T1339" s="13" t="s">
        <v>91</v>
      </c>
      <c r="U1339" s="13">
        <v>130</v>
      </c>
    </row>
    <row r="1340" spans="10:21" x14ac:dyDescent="0.3">
      <c r="J1340" s="13" t="s">
        <v>80</v>
      </c>
      <c r="K1340" s="14">
        <v>44945</v>
      </c>
      <c r="L1340" s="15">
        <v>0.73502314814814806</v>
      </c>
      <c r="M1340" s="13">
        <v>385</v>
      </c>
      <c r="N1340" s="13" t="s">
        <v>86</v>
      </c>
      <c r="O1340" s="13" t="s">
        <v>82</v>
      </c>
      <c r="P1340" s="13" t="s">
        <v>90</v>
      </c>
      <c r="Q1340" s="13">
        <v>9</v>
      </c>
      <c r="R1340" s="13">
        <v>10</v>
      </c>
      <c r="S1340" s="13">
        <v>194</v>
      </c>
      <c r="T1340" s="13" t="s">
        <v>84</v>
      </c>
      <c r="U1340" s="13">
        <v>250</v>
      </c>
    </row>
    <row r="1341" spans="10:21" x14ac:dyDescent="0.3">
      <c r="J1341" s="13" t="s">
        <v>98</v>
      </c>
      <c r="K1341" s="14">
        <v>44938</v>
      </c>
      <c r="L1341" s="15">
        <v>0.98428240740740736</v>
      </c>
      <c r="M1341" s="13">
        <v>384</v>
      </c>
      <c r="N1341" s="13" t="s">
        <v>86</v>
      </c>
      <c r="O1341" s="13" t="s">
        <v>101</v>
      </c>
      <c r="P1341" s="13" t="s">
        <v>87</v>
      </c>
      <c r="Q1341" s="13">
        <v>6</v>
      </c>
      <c r="R1341" s="13">
        <v>48</v>
      </c>
      <c r="S1341" s="13">
        <v>0</v>
      </c>
      <c r="T1341" s="13" t="s">
        <v>95</v>
      </c>
      <c r="U1341" s="13">
        <v>65</v>
      </c>
    </row>
    <row r="1342" spans="10:21" x14ac:dyDescent="0.3">
      <c r="J1342" s="13" t="s">
        <v>129</v>
      </c>
      <c r="K1342" s="14">
        <v>44970</v>
      </c>
      <c r="L1342" s="15">
        <v>0.7612268518518519</v>
      </c>
      <c r="M1342" s="13">
        <v>384</v>
      </c>
      <c r="N1342" s="13" t="s">
        <v>86</v>
      </c>
      <c r="O1342" s="13" t="s">
        <v>82</v>
      </c>
      <c r="P1342" s="13" t="s">
        <v>99</v>
      </c>
      <c r="Q1342" s="13">
        <v>5</v>
      </c>
      <c r="R1342" s="13">
        <v>8</v>
      </c>
      <c r="S1342" s="13">
        <v>158</v>
      </c>
      <c r="T1342" s="13" t="s">
        <v>95</v>
      </c>
      <c r="U1342" s="13">
        <v>65</v>
      </c>
    </row>
    <row r="1343" spans="10:21" x14ac:dyDescent="0.3">
      <c r="J1343" s="13" t="s">
        <v>126</v>
      </c>
      <c r="K1343" s="14">
        <v>44959</v>
      </c>
      <c r="L1343" s="15">
        <v>0.81506944444444451</v>
      </c>
      <c r="M1343" s="13">
        <v>384</v>
      </c>
      <c r="N1343" s="13" t="s">
        <v>86</v>
      </c>
      <c r="O1343" s="13" t="s">
        <v>82</v>
      </c>
      <c r="P1343" s="13" t="s">
        <v>99</v>
      </c>
      <c r="Q1343" s="13">
        <v>8</v>
      </c>
      <c r="R1343" s="13">
        <v>3</v>
      </c>
      <c r="S1343" s="13">
        <v>242</v>
      </c>
      <c r="T1343" s="13" t="s">
        <v>95</v>
      </c>
      <c r="U1343" s="13">
        <v>65</v>
      </c>
    </row>
    <row r="1344" spans="10:21" x14ac:dyDescent="0.3">
      <c r="J1344" s="13" t="s">
        <v>118</v>
      </c>
      <c r="K1344" s="14">
        <v>44949</v>
      </c>
      <c r="L1344" s="15">
        <v>0.65494212962962961</v>
      </c>
      <c r="M1344" s="13">
        <v>384</v>
      </c>
      <c r="N1344" s="13" t="s">
        <v>86</v>
      </c>
      <c r="O1344" s="13" t="s">
        <v>82</v>
      </c>
      <c r="P1344" s="13" t="s">
        <v>90</v>
      </c>
      <c r="Q1344" s="13">
        <v>7</v>
      </c>
      <c r="R1344" s="13">
        <v>43</v>
      </c>
      <c r="S1344" s="13">
        <v>0</v>
      </c>
      <c r="T1344" s="13" t="s">
        <v>103</v>
      </c>
      <c r="U1344" s="13">
        <v>72</v>
      </c>
    </row>
    <row r="1345" spans="10:21" x14ac:dyDescent="0.3">
      <c r="J1345" s="13" t="s">
        <v>120</v>
      </c>
      <c r="K1345" s="14">
        <v>44937</v>
      </c>
      <c r="L1345" s="15">
        <v>0.88976851851851846</v>
      </c>
      <c r="M1345" s="13">
        <v>384</v>
      </c>
      <c r="N1345" s="13" t="s">
        <v>86</v>
      </c>
      <c r="O1345" s="13" t="s">
        <v>82</v>
      </c>
      <c r="P1345" s="13" t="s">
        <v>99</v>
      </c>
      <c r="Q1345" s="13">
        <v>5</v>
      </c>
      <c r="R1345" s="13">
        <v>46</v>
      </c>
      <c r="S1345" s="13">
        <v>0</v>
      </c>
      <c r="T1345" s="13" t="s">
        <v>103</v>
      </c>
      <c r="U1345" s="13">
        <v>72</v>
      </c>
    </row>
    <row r="1346" spans="10:21" x14ac:dyDescent="0.3">
      <c r="J1346" s="13" t="s">
        <v>117</v>
      </c>
      <c r="K1346" s="14">
        <v>44961</v>
      </c>
      <c r="L1346" s="15">
        <v>0.71594907407407404</v>
      </c>
      <c r="M1346" s="13">
        <v>383</v>
      </c>
      <c r="N1346" s="13" t="s">
        <v>93</v>
      </c>
      <c r="O1346" s="13" t="s">
        <v>82</v>
      </c>
      <c r="P1346" s="13" t="s">
        <v>90</v>
      </c>
      <c r="Q1346" s="13">
        <v>7</v>
      </c>
      <c r="R1346" s="13">
        <v>34</v>
      </c>
      <c r="S1346" s="13">
        <v>0</v>
      </c>
      <c r="T1346" s="13" t="s">
        <v>103</v>
      </c>
      <c r="U1346" s="13">
        <v>72</v>
      </c>
    </row>
    <row r="1347" spans="10:21" x14ac:dyDescent="0.3">
      <c r="J1347" s="13" t="s">
        <v>92</v>
      </c>
      <c r="K1347" s="14">
        <v>44959</v>
      </c>
      <c r="L1347" s="15">
        <v>0.97971064814814823</v>
      </c>
      <c r="M1347" s="13">
        <v>383</v>
      </c>
      <c r="N1347" s="13" t="s">
        <v>86</v>
      </c>
      <c r="O1347" s="13" t="s">
        <v>82</v>
      </c>
      <c r="P1347" s="13" t="s">
        <v>87</v>
      </c>
      <c r="Q1347" s="13">
        <v>8</v>
      </c>
      <c r="R1347" s="13">
        <v>56</v>
      </c>
      <c r="S1347" s="13">
        <v>0</v>
      </c>
      <c r="T1347" s="13" t="s">
        <v>103</v>
      </c>
      <c r="U1347" s="13">
        <v>72</v>
      </c>
    </row>
    <row r="1348" spans="10:21" x14ac:dyDescent="0.3">
      <c r="J1348" s="13" t="s">
        <v>118</v>
      </c>
      <c r="K1348" s="14">
        <v>44954</v>
      </c>
      <c r="L1348" s="15">
        <v>0.89282407407407405</v>
      </c>
      <c r="M1348" s="13">
        <v>383</v>
      </c>
      <c r="N1348" s="13" t="s">
        <v>86</v>
      </c>
      <c r="O1348" s="13" t="s">
        <v>82</v>
      </c>
      <c r="P1348" s="13" t="s">
        <v>104</v>
      </c>
      <c r="Q1348" s="13">
        <v>10</v>
      </c>
      <c r="R1348" s="13">
        <v>32</v>
      </c>
      <c r="S1348" s="13">
        <v>267</v>
      </c>
      <c r="T1348" s="13" t="s">
        <v>91</v>
      </c>
      <c r="U1348" s="13">
        <v>130</v>
      </c>
    </row>
    <row r="1349" spans="10:21" x14ac:dyDescent="0.3">
      <c r="J1349" s="13" t="s">
        <v>117</v>
      </c>
      <c r="K1349" s="14">
        <v>44979</v>
      </c>
      <c r="L1349" s="15">
        <v>0.82605324074074071</v>
      </c>
      <c r="M1349" s="13">
        <v>382</v>
      </c>
      <c r="N1349" s="13" t="s">
        <v>86</v>
      </c>
      <c r="O1349" s="13" t="s">
        <v>101</v>
      </c>
      <c r="P1349" s="13" t="s">
        <v>97</v>
      </c>
      <c r="Q1349" s="13">
        <v>5</v>
      </c>
      <c r="R1349" s="13">
        <v>7</v>
      </c>
      <c r="S1349" s="13">
        <v>0</v>
      </c>
      <c r="T1349" s="13" t="s">
        <v>103</v>
      </c>
      <c r="U1349" s="13">
        <v>72</v>
      </c>
    </row>
    <row r="1350" spans="10:21" x14ac:dyDescent="0.3">
      <c r="J1350" s="13" t="s">
        <v>114</v>
      </c>
      <c r="K1350" s="14">
        <v>44980</v>
      </c>
      <c r="L1350" s="15">
        <v>0.87972222222222218</v>
      </c>
      <c r="M1350" s="13">
        <v>382</v>
      </c>
      <c r="N1350" s="13" t="s">
        <v>86</v>
      </c>
      <c r="O1350" s="13" t="s">
        <v>82</v>
      </c>
      <c r="P1350" s="13" t="s">
        <v>87</v>
      </c>
      <c r="Q1350" s="13">
        <v>9</v>
      </c>
      <c r="R1350" s="13">
        <v>23</v>
      </c>
      <c r="S1350" s="13">
        <v>292</v>
      </c>
      <c r="T1350" s="13" t="s">
        <v>84</v>
      </c>
      <c r="U1350" s="13">
        <v>250</v>
      </c>
    </row>
    <row r="1351" spans="10:21" x14ac:dyDescent="0.3">
      <c r="J1351" s="13" t="s">
        <v>119</v>
      </c>
      <c r="K1351" s="14">
        <v>44976</v>
      </c>
      <c r="L1351" s="15">
        <v>0.80905092592592587</v>
      </c>
      <c r="M1351" s="13">
        <v>382</v>
      </c>
      <c r="N1351" s="13" t="s">
        <v>86</v>
      </c>
      <c r="O1351" s="13" t="s">
        <v>82</v>
      </c>
      <c r="P1351" s="13" t="s">
        <v>102</v>
      </c>
      <c r="Q1351" s="13">
        <v>5</v>
      </c>
      <c r="R1351" s="13">
        <v>26</v>
      </c>
      <c r="S1351" s="13">
        <v>0</v>
      </c>
      <c r="T1351" s="13" t="s">
        <v>91</v>
      </c>
      <c r="U1351" s="13">
        <v>130</v>
      </c>
    </row>
    <row r="1352" spans="10:21" x14ac:dyDescent="0.3">
      <c r="J1352" s="13" t="s">
        <v>106</v>
      </c>
      <c r="K1352" s="14">
        <v>44974</v>
      </c>
      <c r="L1352" s="15">
        <v>0.49458333333333332</v>
      </c>
      <c r="M1352" s="13">
        <v>382</v>
      </c>
      <c r="N1352" s="13" t="s">
        <v>86</v>
      </c>
      <c r="O1352" s="13" t="s">
        <v>82</v>
      </c>
      <c r="P1352" s="13" t="s">
        <v>105</v>
      </c>
      <c r="Q1352" s="13">
        <v>6</v>
      </c>
      <c r="R1352" s="13">
        <v>47</v>
      </c>
      <c r="S1352" s="13">
        <v>153</v>
      </c>
      <c r="T1352" s="13" t="s">
        <v>88</v>
      </c>
      <c r="U1352" s="13">
        <v>60</v>
      </c>
    </row>
    <row r="1353" spans="10:21" x14ac:dyDescent="0.3">
      <c r="J1353" s="13" t="s">
        <v>130</v>
      </c>
      <c r="K1353" s="14">
        <v>44973</v>
      </c>
      <c r="L1353" s="15">
        <v>0.86247685185185186</v>
      </c>
      <c r="M1353" s="13">
        <v>382</v>
      </c>
      <c r="N1353" s="13" t="s">
        <v>93</v>
      </c>
      <c r="O1353" s="13" t="s">
        <v>82</v>
      </c>
      <c r="P1353" s="13" t="s">
        <v>90</v>
      </c>
      <c r="Q1353" s="13">
        <v>10</v>
      </c>
      <c r="R1353" s="13">
        <v>19</v>
      </c>
      <c r="S1353" s="13">
        <v>0</v>
      </c>
      <c r="T1353" s="13" t="s">
        <v>88</v>
      </c>
      <c r="U1353" s="13">
        <v>60</v>
      </c>
    </row>
    <row r="1354" spans="10:21" x14ac:dyDescent="0.3">
      <c r="J1354" s="13" t="s">
        <v>116</v>
      </c>
      <c r="K1354" s="14">
        <v>44972</v>
      </c>
      <c r="L1354" s="15">
        <v>0.68593749999999998</v>
      </c>
      <c r="M1354" s="13">
        <v>382</v>
      </c>
      <c r="N1354" s="13" t="s">
        <v>93</v>
      </c>
      <c r="O1354" s="13" t="s">
        <v>82</v>
      </c>
      <c r="P1354" s="13" t="s">
        <v>90</v>
      </c>
      <c r="Q1354" s="13">
        <v>8</v>
      </c>
      <c r="R1354" s="13">
        <v>22</v>
      </c>
      <c r="S1354" s="13">
        <v>0</v>
      </c>
      <c r="T1354" s="13" t="s">
        <v>112</v>
      </c>
      <c r="U1354" s="13">
        <v>95</v>
      </c>
    </row>
    <row r="1355" spans="10:21" x14ac:dyDescent="0.3">
      <c r="J1355" s="13" t="s">
        <v>124</v>
      </c>
      <c r="K1355" s="14">
        <v>44957</v>
      </c>
      <c r="L1355" s="15">
        <v>0.94346064814814812</v>
      </c>
      <c r="M1355" s="13">
        <v>382</v>
      </c>
      <c r="N1355" s="13" t="s">
        <v>86</v>
      </c>
      <c r="O1355" s="13" t="s">
        <v>82</v>
      </c>
      <c r="P1355" s="13" t="s">
        <v>104</v>
      </c>
      <c r="Q1355" s="13">
        <v>6</v>
      </c>
      <c r="R1355" s="13">
        <v>23</v>
      </c>
      <c r="S1355" s="13">
        <v>125</v>
      </c>
      <c r="T1355" s="13" t="s">
        <v>95</v>
      </c>
      <c r="U1355" s="13">
        <v>65</v>
      </c>
    </row>
    <row r="1356" spans="10:21" x14ac:dyDescent="0.3">
      <c r="J1356" s="13" t="s">
        <v>120</v>
      </c>
      <c r="K1356" s="14">
        <v>44938</v>
      </c>
      <c r="L1356" s="15">
        <v>0.58638888888888896</v>
      </c>
      <c r="M1356" s="13">
        <v>382</v>
      </c>
      <c r="N1356" s="13" t="s">
        <v>86</v>
      </c>
      <c r="O1356" s="13" t="s">
        <v>82</v>
      </c>
      <c r="P1356" s="13" t="s">
        <v>90</v>
      </c>
      <c r="Q1356" s="13">
        <v>9</v>
      </c>
      <c r="R1356" s="13">
        <v>55</v>
      </c>
      <c r="S1356" s="13">
        <v>0</v>
      </c>
      <c r="T1356" s="13" t="s">
        <v>103</v>
      </c>
      <c r="U1356" s="13">
        <v>72</v>
      </c>
    </row>
    <row r="1357" spans="10:21" x14ac:dyDescent="0.3">
      <c r="J1357" s="13" t="s">
        <v>96</v>
      </c>
      <c r="K1357" s="14">
        <v>44934</v>
      </c>
      <c r="L1357" s="15">
        <v>0.8361574074074074</v>
      </c>
      <c r="M1357" s="13">
        <v>382</v>
      </c>
      <c r="N1357" s="13" t="s">
        <v>86</v>
      </c>
      <c r="O1357" s="13" t="s">
        <v>82</v>
      </c>
      <c r="P1357" s="13" t="s">
        <v>97</v>
      </c>
      <c r="Q1357" s="13">
        <v>9</v>
      </c>
      <c r="R1357" s="13">
        <v>46</v>
      </c>
      <c r="S1357" s="13">
        <v>0</v>
      </c>
      <c r="T1357" s="13" t="s">
        <v>91</v>
      </c>
      <c r="U1357" s="13">
        <v>130</v>
      </c>
    </row>
    <row r="1358" spans="10:21" x14ac:dyDescent="0.3">
      <c r="J1358" s="13" t="s">
        <v>85</v>
      </c>
      <c r="K1358" s="14">
        <v>44952</v>
      </c>
      <c r="L1358" s="15">
        <v>0.6997106481481481</v>
      </c>
      <c r="M1358" s="13">
        <v>381</v>
      </c>
      <c r="N1358" s="13" t="s">
        <v>81</v>
      </c>
      <c r="O1358" s="13" t="s">
        <v>101</v>
      </c>
      <c r="P1358" s="13" t="s">
        <v>83</v>
      </c>
      <c r="Q1358" s="13">
        <v>9</v>
      </c>
      <c r="R1358" s="13">
        <v>57</v>
      </c>
      <c r="S1358" s="13">
        <v>0</v>
      </c>
      <c r="T1358" s="13" t="s">
        <v>91</v>
      </c>
      <c r="U1358" s="13">
        <v>130</v>
      </c>
    </row>
    <row r="1359" spans="10:21" x14ac:dyDescent="0.3">
      <c r="J1359" s="13" t="s">
        <v>119</v>
      </c>
      <c r="K1359" s="14">
        <v>44981</v>
      </c>
      <c r="L1359" s="15">
        <v>0.720636574074074</v>
      </c>
      <c r="M1359" s="13">
        <v>221</v>
      </c>
      <c r="N1359" s="13" t="s">
        <v>93</v>
      </c>
      <c r="O1359" s="13" t="s">
        <v>101</v>
      </c>
      <c r="P1359" s="13" t="s">
        <v>104</v>
      </c>
      <c r="Q1359" s="13">
        <v>5</v>
      </c>
      <c r="R1359" s="13">
        <v>49</v>
      </c>
      <c r="S1359" s="13">
        <v>0</v>
      </c>
      <c r="T1359" s="13" t="s">
        <v>103</v>
      </c>
      <c r="U1359" s="13">
        <v>72</v>
      </c>
    </row>
    <row r="1360" spans="10:21" x14ac:dyDescent="0.3">
      <c r="J1360" s="13" t="s">
        <v>120</v>
      </c>
      <c r="K1360" s="14">
        <v>44949</v>
      </c>
      <c r="L1360" s="15">
        <v>0.6549652777777778</v>
      </c>
      <c r="M1360" s="13">
        <v>381</v>
      </c>
      <c r="N1360" s="13" t="s">
        <v>86</v>
      </c>
      <c r="O1360" s="13" t="s">
        <v>82</v>
      </c>
      <c r="P1360" s="13" t="s">
        <v>87</v>
      </c>
      <c r="Q1360" s="13">
        <v>10</v>
      </c>
      <c r="R1360" s="13">
        <v>8</v>
      </c>
      <c r="S1360" s="13">
        <v>153</v>
      </c>
      <c r="T1360" s="13" t="s">
        <v>91</v>
      </c>
      <c r="U1360" s="13">
        <v>130</v>
      </c>
    </row>
    <row r="1361" spans="10:21" x14ac:dyDescent="0.3">
      <c r="J1361" s="13" t="s">
        <v>120</v>
      </c>
      <c r="K1361" s="14">
        <v>44980</v>
      </c>
      <c r="L1361" s="15">
        <v>0.67844907407407407</v>
      </c>
      <c r="M1361" s="13">
        <v>379</v>
      </c>
      <c r="N1361" s="13" t="s">
        <v>93</v>
      </c>
      <c r="O1361" s="13" t="s">
        <v>82</v>
      </c>
      <c r="P1361" s="13" t="s">
        <v>83</v>
      </c>
      <c r="Q1361" s="13">
        <v>9</v>
      </c>
      <c r="R1361" s="13">
        <v>10</v>
      </c>
      <c r="S1361" s="13">
        <v>185</v>
      </c>
      <c r="T1361" s="13" t="s">
        <v>95</v>
      </c>
      <c r="U1361" s="13">
        <v>65</v>
      </c>
    </row>
    <row r="1362" spans="10:21" x14ac:dyDescent="0.3">
      <c r="J1362" s="13" t="s">
        <v>134</v>
      </c>
      <c r="K1362" s="14">
        <v>44973</v>
      </c>
      <c r="L1362" s="15">
        <v>0.8793171296296296</v>
      </c>
      <c r="M1362" s="13">
        <v>379</v>
      </c>
      <c r="N1362" s="13" t="s">
        <v>93</v>
      </c>
      <c r="O1362" s="13" t="s">
        <v>82</v>
      </c>
      <c r="P1362" s="13" t="s">
        <v>87</v>
      </c>
      <c r="Q1362" s="13">
        <v>10</v>
      </c>
      <c r="R1362" s="13">
        <v>40</v>
      </c>
      <c r="S1362" s="13">
        <v>139</v>
      </c>
      <c r="T1362" s="13" t="s">
        <v>91</v>
      </c>
      <c r="U1362" s="13">
        <v>130</v>
      </c>
    </row>
    <row r="1363" spans="10:21" x14ac:dyDescent="0.3">
      <c r="J1363" s="13" t="s">
        <v>109</v>
      </c>
      <c r="K1363" s="14">
        <v>44972</v>
      </c>
      <c r="L1363" s="15">
        <v>0.72773148148148159</v>
      </c>
      <c r="M1363" s="13">
        <v>379</v>
      </c>
      <c r="N1363" s="13" t="s">
        <v>86</v>
      </c>
      <c r="O1363" s="13" t="s">
        <v>82</v>
      </c>
      <c r="P1363" s="13" t="s">
        <v>87</v>
      </c>
      <c r="Q1363" s="13">
        <v>8</v>
      </c>
      <c r="R1363" s="13">
        <v>38</v>
      </c>
      <c r="S1363" s="13">
        <v>150</v>
      </c>
      <c r="T1363" s="13" t="s">
        <v>91</v>
      </c>
      <c r="U1363" s="13">
        <v>130</v>
      </c>
    </row>
    <row r="1364" spans="10:21" x14ac:dyDescent="0.3">
      <c r="J1364" s="13" t="s">
        <v>136</v>
      </c>
      <c r="K1364" s="14">
        <v>44972</v>
      </c>
      <c r="L1364" s="15">
        <v>0.52223379629629629</v>
      </c>
      <c r="M1364" s="13">
        <v>379</v>
      </c>
      <c r="N1364" s="13" t="s">
        <v>93</v>
      </c>
      <c r="O1364" s="13" t="s">
        <v>82</v>
      </c>
      <c r="P1364" s="13" t="s">
        <v>83</v>
      </c>
      <c r="Q1364" s="13">
        <v>10</v>
      </c>
      <c r="R1364" s="13">
        <v>51</v>
      </c>
      <c r="S1364" s="13">
        <v>334</v>
      </c>
      <c r="T1364" s="13" t="s">
        <v>84</v>
      </c>
      <c r="U1364" s="13">
        <v>250</v>
      </c>
    </row>
    <row r="1365" spans="10:21" x14ac:dyDescent="0.3">
      <c r="J1365" s="13" t="s">
        <v>133</v>
      </c>
      <c r="K1365" s="14">
        <v>44958</v>
      </c>
      <c r="L1365" s="15">
        <v>0.86184027777777772</v>
      </c>
      <c r="M1365" s="13">
        <v>379</v>
      </c>
      <c r="N1365" s="13" t="s">
        <v>93</v>
      </c>
      <c r="O1365" s="13" t="s">
        <v>82</v>
      </c>
      <c r="P1365" s="13" t="s">
        <v>99</v>
      </c>
      <c r="Q1365" s="13">
        <v>7</v>
      </c>
      <c r="R1365" s="13">
        <v>13</v>
      </c>
      <c r="S1365" s="13">
        <v>190</v>
      </c>
      <c r="T1365" s="13" t="s">
        <v>91</v>
      </c>
      <c r="U1365" s="13">
        <v>130</v>
      </c>
    </row>
    <row r="1366" spans="10:21" x14ac:dyDescent="0.3">
      <c r="J1366" s="13" t="s">
        <v>120</v>
      </c>
      <c r="K1366" s="14">
        <v>44957</v>
      </c>
      <c r="L1366" s="15">
        <v>0.7084259259259259</v>
      </c>
      <c r="M1366" s="13">
        <v>379</v>
      </c>
      <c r="N1366" s="13" t="s">
        <v>93</v>
      </c>
      <c r="O1366" s="13" t="s">
        <v>82</v>
      </c>
      <c r="P1366" s="13" t="s">
        <v>87</v>
      </c>
      <c r="Q1366" s="13">
        <v>10</v>
      </c>
      <c r="R1366" s="13">
        <v>40</v>
      </c>
      <c r="S1366" s="13">
        <v>157</v>
      </c>
      <c r="T1366" s="13" t="s">
        <v>103</v>
      </c>
      <c r="U1366" s="13">
        <v>72</v>
      </c>
    </row>
    <row r="1367" spans="10:21" x14ac:dyDescent="0.3">
      <c r="J1367" s="13" t="s">
        <v>89</v>
      </c>
      <c r="K1367" s="14">
        <v>44950</v>
      </c>
      <c r="L1367" s="15">
        <v>0.57613425925925921</v>
      </c>
      <c r="M1367" s="13">
        <v>379</v>
      </c>
      <c r="N1367" s="13" t="s">
        <v>93</v>
      </c>
      <c r="O1367" s="13" t="s">
        <v>82</v>
      </c>
      <c r="P1367" s="13" t="s">
        <v>87</v>
      </c>
      <c r="Q1367" s="13">
        <v>8</v>
      </c>
      <c r="R1367" s="13">
        <v>15</v>
      </c>
      <c r="S1367" s="13">
        <v>125</v>
      </c>
      <c r="T1367" s="13" t="s">
        <v>103</v>
      </c>
      <c r="U1367" s="13">
        <v>72</v>
      </c>
    </row>
    <row r="1368" spans="10:21" x14ac:dyDescent="0.3">
      <c r="J1368" s="13" t="s">
        <v>80</v>
      </c>
      <c r="K1368" s="14">
        <v>44931</v>
      </c>
      <c r="L1368" s="15">
        <v>0.62119212962962966</v>
      </c>
      <c r="M1368" s="13">
        <v>379</v>
      </c>
      <c r="N1368" s="13" t="s">
        <v>93</v>
      </c>
      <c r="O1368" s="13" t="s">
        <v>82</v>
      </c>
      <c r="P1368" s="13" t="s">
        <v>99</v>
      </c>
      <c r="Q1368" s="13">
        <v>10</v>
      </c>
      <c r="R1368" s="13">
        <v>62</v>
      </c>
      <c r="S1368" s="13">
        <v>0</v>
      </c>
      <c r="T1368" s="13" t="s">
        <v>84</v>
      </c>
      <c r="U1368" s="13">
        <v>250</v>
      </c>
    </row>
    <row r="1369" spans="10:21" x14ac:dyDescent="0.3">
      <c r="J1369" s="13" t="s">
        <v>123</v>
      </c>
      <c r="K1369" s="14">
        <v>44927</v>
      </c>
      <c r="L1369" s="15">
        <v>0.84934027777777776</v>
      </c>
      <c r="M1369" s="13">
        <v>379</v>
      </c>
      <c r="N1369" s="13" t="s">
        <v>93</v>
      </c>
      <c r="O1369" s="13" t="s">
        <v>82</v>
      </c>
      <c r="P1369" s="13" t="s">
        <v>83</v>
      </c>
      <c r="Q1369" s="13">
        <v>5</v>
      </c>
      <c r="R1369" s="13">
        <v>13</v>
      </c>
      <c r="S1369" s="13">
        <v>299</v>
      </c>
      <c r="T1369" s="13" t="s">
        <v>103</v>
      </c>
      <c r="U1369" s="13">
        <v>72</v>
      </c>
    </row>
    <row r="1370" spans="10:21" x14ac:dyDescent="0.3">
      <c r="J1370" s="13" t="s">
        <v>92</v>
      </c>
      <c r="K1370" s="14">
        <v>44974</v>
      </c>
      <c r="L1370" s="15">
        <v>0.71511574074074069</v>
      </c>
      <c r="M1370" s="13">
        <v>378</v>
      </c>
      <c r="N1370" s="13" t="s">
        <v>93</v>
      </c>
      <c r="O1370" s="13" t="s">
        <v>101</v>
      </c>
      <c r="P1370" s="13" t="s">
        <v>104</v>
      </c>
      <c r="Q1370" s="13">
        <v>7</v>
      </c>
      <c r="R1370" s="13">
        <v>37</v>
      </c>
      <c r="S1370" s="13">
        <v>0</v>
      </c>
      <c r="T1370" s="13" t="s">
        <v>91</v>
      </c>
      <c r="U1370" s="13">
        <v>130</v>
      </c>
    </row>
    <row r="1371" spans="10:21" x14ac:dyDescent="0.3">
      <c r="J1371" s="13" t="s">
        <v>126</v>
      </c>
      <c r="K1371" s="14">
        <v>44968</v>
      </c>
      <c r="L1371" s="15">
        <v>0.94417824074074075</v>
      </c>
      <c r="M1371" s="13">
        <v>378</v>
      </c>
      <c r="N1371" s="13" t="s">
        <v>93</v>
      </c>
      <c r="O1371" s="13" t="s">
        <v>82</v>
      </c>
      <c r="P1371" s="13" t="s">
        <v>104</v>
      </c>
      <c r="Q1371" s="13">
        <v>8</v>
      </c>
      <c r="R1371" s="13">
        <v>31</v>
      </c>
      <c r="S1371" s="13">
        <v>328</v>
      </c>
      <c r="T1371" s="13" t="s">
        <v>95</v>
      </c>
      <c r="U1371" s="13">
        <v>65</v>
      </c>
    </row>
    <row r="1372" spans="10:21" x14ac:dyDescent="0.3">
      <c r="J1372" s="13" t="s">
        <v>121</v>
      </c>
      <c r="K1372" s="14">
        <v>44952</v>
      </c>
      <c r="L1372" s="15">
        <v>0.67019675925925926</v>
      </c>
      <c r="M1372" s="13">
        <v>378</v>
      </c>
      <c r="N1372" s="13" t="s">
        <v>93</v>
      </c>
      <c r="O1372" s="13" t="s">
        <v>82</v>
      </c>
      <c r="P1372" s="13" t="s">
        <v>102</v>
      </c>
      <c r="Q1372" s="13">
        <v>6</v>
      </c>
      <c r="R1372" s="13">
        <v>62</v>
      </c>
      <c r="S1372" s="13">
        <v>0</v>
      </c>
      <c r="T1372" s="13" t="s">
        <v>84</v>
      </c>
      <c r="U1372" s="13">
        <v>250</v>
      </c>
    </row>
    <row r="1373" spans="10:21" x14ac:dyDescent="0.3">
      <c r="J1373" s="13" t="s">
        <v>118</v>
      </c>
      <c r="K1373" s="14">
        <v>44931</v>
      </c>
      <c r="L1373" s="15">
        <v>0.85734953703703709</v>
      </c>
      <c r="M1373" s="13">
        <v>378</v>
      </c>
      <c r="N1373" s="13" t="s">
        <v>93</v>
      </c>
      <c r="O1373" s="13" t="s">
        <v>82</v>
      </c>
      <c r="P1373" s="13" t="s">
        <v>90</v>
      </c>
      <c r="Q1373" s="13">
        <v>10</v>
      </c>
      <c r="R1373" s="13">
        <v>59</v>
      </c>
      <c r="S1373" s="13">
        <v>260</v>
      </c>
      <c r="T1373" s="13" t="s">
        <v>95</v>
      </c>
      <c r="U1373" s="13">
        <v>65</v>
      </c>
    </row>
    <row r="1374" spans="10:21" x14ac:dyDescent="0.3">
      <c r="J1374" s="13" t="s">
        <v>109</v>
      </c>
      <c r="K1374" s="14">
        <v>44955</v>
      </c>
      <c r="L1374" s="15">
        <v>0.8580902777777778</v>
      </c>
      <c r="M1374" s="13">
        <v>377</v>
      </c>
      <c r="N1374" s="13" t="s">
        <v>93</v>
      </c>
      <c r="O1374" s="13" t="s">
        <v>82</v>
      </c>
      <c r="P1374" s="13" t="s">
        <v>115</v>
      </c>
      <c r="Q1374" s="13">
        <v>7</v>
      </c>
      <c r="R1374" s="13">
        <v>40</v>
      </c>
      <c r="S1374" s="13">
        <v>0</v>
      </c>
      <c r="T1374" s="13" t="s">
        <v>95</v>
      </c>
      <c r="U1374" s="13">
        <v>65</v>
      </c>
    </row>
    <row r="1375" spans="10:21" x14ac:dyDescent="0.3">
      <c r="J1375" s="13" t="s">
        <v>113</v>
      </c>
      <c r="K1375" s="14">
        <v>44953</v>
      </c>
      <c r="L1375" s="15">
        <v>0.88891203703703703</v>
      </c>
      <c r="M1375" s="13">
        <v>377</v>
      </c>
      <c r="N1375" s="13" t="s">
        <v>93</v>
      </c>
      <c r="O1375" s="13" t="s">
        <v>82</v>
      </c>
      <c r="P1375" s="13" t="s">
        <v>97</v>
      </c>
      <c r="Q1375" s="13">
        <v>10</v>
      </c>
      <c r="R1375" s="13">
        <v>25</v>
      </c>
      <c r="S1375" s="13">
        <v>307</v>
      </c>
      <c r="T1375" s="13" t="s">
        <v>95</v>
      </c>
      <c r="U1375" s="13">
        <v>65</v>
      </c>
    </row>
    <row r="1376" spans="10:21" x14ac:dyDescent="0.3">
      <c r="J1376" s="13" t="s">
        <v>109</v>
      </c>
      <c r="K1376" s="14">
        <v>44942</v>
      </c>
      <c r="L1376" s="15">
        <v>0.83598379629629627</v>
      </c>
      <c r="M1376" s="13">
        <v>377</v>
      </c>
      <c r="N1376" s="13" t="s">
        <v>93</v>
      </c>
      <c r="O1376" s="13" t="s">
        <v>82</v>
      </c>
      <c r="P1376" s="13" t="s">
        <v>115</v>
      </c>
      <c r="Q1376" s="13">
        <v>10</v>
      </c>
      <c r="R1376" s="13">
        <v>65</v>
      </c>
      <c r="S1376" s="13">
        <v>334</v>
      </c>
      <c r="T1376" s="13" t="s">
        <v>91</v>
      </c>
      <c r="U1376" s="13">
        <v>130</v>
      </c>
    </row>
    <row r="1377" spans="10:21" x14ac:dyDescent="0.3">
      <c r="J1377" s="13" t="s">
        <v>98</v>
      </c>
      <c r="K1377" s="14">
        <v>44927</v>
      </c>
      <c r="L1377" s="15">
        <v>0.93195601851851861</v>
      </c>
      <c r="M1377" s="13">
        <v>377</v>
      </c>
      <c r="N1377" s="13" t="s">
        <v>86</v>
      </c>
      <c r="O1377" s="13" t="s">
        <v>82</v>
      </c>
      <c r="P1377" s="13" t="s">
        <v>102</v>
      </c>
      <c r="Q1377" s="13">
        <v>7</v>
      </c>
      <c r="R1377" s="13">
        <v>17</v>
      </c>
      <c r="S1377" s="13">
        <v>0</v>
      </c>
      <c r="T1377" s="13" t="s">
        <v>95</v>
      </c>
      <c r="U1377" s="13">
        <v>65</v>
      </c>
    </row>
    <row r="1378" spans="10:21" x14ac:dyDescent="0.3">
      <c r="J1378" s="13" t="s">
        <v>107</v>
      </c>
      <c r="K1378" s="14">
        <v>44962</v>
      </c>
      <c r="L1378" s="15">
        <v>0.71013888888888888</v>
      </c>
      <c r="M1378" s="13">
        <v>376</v>
      </c>
      <c r="N1378" s="13" t="s">
        <v>93</v>
      </c>
      <c r="O1378" s="13" t="s">
        <v>101</v>
      </c>
      <c r="P1378" s="13" t="s">
        <v>94</v>
      </c>
      <c r="Q1378" s="13">
        <v>9</v>
      </c>
      <c r="R1378" s="13">
        <v>38</v>
      </c>
      <c r="S1378" s="13">
        <v>0</v>
      </c>
      <c r="T1378" s="13" t="s">
        <v>95</v>
      </c>
      <c r="U1378" s="13">
        <v>65</v>
      </c>
    </row>
    <row r="1379" spans="10:21" x14ac:dyDescent="0.3">
      <c r="J1379" s="13" t="s">
        <v>117</v>
      </c>
      <c r="K1379" s="14">
        <v>44955</v>
      </c>
      <c r="L1379" s="15">
        <v>0.67737268518518512</v>
      </c>
      <c r="M1379" s="13">
        <v>376</v>
      </c>
      <c r="N1379" s="13" t="s">
        <v>93</v>
      </c>
      <c r="O1379" s="13" t="s">
        <v>82</v>
      </c>
      <c r="P1379" s="13" t="s">
        <v>102</v>
      </c>
      <c r="Q1379" s="13">
        <v>8</v>
      </c>
      <c r="R1379" s="13">
        <v>10</v>
      </c>
      <c r="S1379" s="13">
        <v>277</v>
      </c>
      <c r="T1379" s="13" t="s">
        <v>103</v>
      </c>
      <c r="U1379" s="13">
        <v>72</v>
      </c>
    </row>
    <row r="1380" spans="10:21" x14ac:dyDescent="0.3">
      <c r="J1380" s="13" t="s">
        <v>89</v>
      </c>
      <c r="K1380" s="14">
        <v>44939</v>
      </c>
      <c r="L1380" s="15">
        <v>0.51208333333333333</v>
      </c>
      <c r="M1380" s="13">
        <v>376</v>
      </c>
      <c r="N1380" s="13" t="s">
        <v>93</v>
      </c>
      <c r="O1380" s="13" t="s">
        <v>82</v>
      </c>
      <c r="P1380" s="13" t="s">
        <v>94</v>
      </c>
      <c r="Q1380" s="13">
        <v>10</v>
      </c>
      <c r="R1380" s="13">
        <v>57</v>
      </c>
      <c r="S1380" s="13">
        <v>318</v>
      </c>
      <c r="T1380" s="13" t="s">
        <v>84</v>
      </c>
      <c r="U1380" s="13">
        <v>250</v>
      </c>
    </row>
    <row r="1381" spans="10:21" x14ac:dyDescent="0.3">
      <c r="J1381" s="13" t="s">
        <v>121</v>
      </c>
      <c r="K1381" s="14">
        <v>44938</v>
      </c>
      <c r="L1381" s="15">
        <v>0.84567129629629623</v>
      </c>
      <c r="M1381" s="13">
        <v>376</v>
      </c>
      <c r="N1381" s="13" t="s">
        <v>93</v>
      </c>
      <c r="O1381" s="13" t="s">
        <v>82</v>
      </c>
      <c r="P1381" s="13" t="s">
        <v>104</v>
      </c>
      <c r="Q1381" s="13">
        <v>9</v>
      </c>
      <c r="R1381" s="13">
        <v>23</v>
      </c>
      <c r="S1381" s="13">
        <v>166</v>
      </c>
      <c r="T1381" s="13" t="s">
        <v>91</v>
      </c>
      <c r="U1381" s="13">
        <v>130</v>
      </c>
    </row>
    <row r="1382" spans="10:21" x14ac:dyDescent="0.3">
      <c r="J1382" s="13" t="s">
        <v>134</v>
      </c>
      <c r="K1382" s="14">
        <v>44929</v>
      </c>
      <c r="L1382" s="15">
        <v>0.61974537037037036</v>
      </c>
      <c r="M1382" s="13">
        <v>376</v>
      </c>
      <c r="N1382" s="13" t="s">
        <v>93</v>
      </c>
      <c r="O1382" s="13" t="s">
        <v>82</v>
      </c>
      <c r="P1382" s="13" t="s">
        <v>90</v>
      </c>
      <c r="Q1382" s="13">
        <v>10</v>
      </c>
      <c r="R1382" s="13">
        <v>4</v>
      </c>
      <c r="S1382" s="13">
        <v>320</v>
      </c>
      <c r="T1382" s="13" t="s">
        <v>95</v>
      </c>
      <c r="U1382" s="13">
        <v>65</v>
      </c>
    </row>
    <row r="1383" spans="10:21" x14ac:dyDescent="0.3">
      <c r="J1383" s="13" t="s">
        <v>133</v>
      </c>
      <c r="K1383" s="14">
        <v>44934</v>
      </c>
      <c r="L1383" s="15">
        <v>0.81587962962962957</v>
      </c>
      <c r="M1383" s="13">
        <v>375</v>
      </c>
      <c r="N1383" s="13" t="s">
        <v>86</v>
      </c>
      <c r="O1383" s="13" t="s">
        <v>101</v>
      </c>
      <c r="P1383" s="13" t="s">
        <v>104</v>
      </c>
      <c r="Q1383" s="13">
        <v>6</v>
      </c>
      <c r="R1383" s="13">
        <v>45</v>
      </c>
      <c r="S1383" s="13">
        <v>0</v>
      </c>
      <c r="T1383" s="13" t="s">
        <v>91</v>
      </c>
      <c r="U1383" s="13">
        <v>130</v>
      </c>
    </row>
    <row r="1384" spans="10:21" x14ac:dyDescent="0.3">
      <c r="J1384" s="13" t="s">
        <v>134</v>
      </c>
      <c r="K1384" s="14">
        <v>44971</v>
      </c>
      <c r="L1384" s="15">
        <v>0.82885416666666656</v>
      </c>
      <c r="M1384" s="13">
        <v>375</v>
      </c>
      <c r="N1384" s="13" t="s">
        <v>93</v>
      </c>
      <c r="O1384" s="13" t="s">
        <v>82</v>
      </c>
      <c r="P1384" s="13" t="s">
        <v>105</v>
      </c>
      <c r="Q1384" s="13">
        <v>10</v>
      </c>
      <c r="R1384" s="13">
        <v>35</v>
      </c>
      <c r="S1384" s="13">
        <v>312</v>
      </c>
      <c r="T1384" s="13" t="s">
        <v>91</v>
      </c>
      <c r="U1384" s="13">
        <v>130</v>
      </c>
    </row>
    <row r="1385" spans="10:21" x14ac:dyDescent="0.3">
      <c r="J1385" s="13" t="s">
        <v>126</v>
      </c>
      <c r="K1385" s="14">
        <v>44971</v>
      </c>
      <c r="L1385" s="15">
        <v>0.45879629629629631</v>
      </c>
      <c r="M1385" s="13">
        <v>375</v>
      </c>
      <c r="N1385" s="13" t="s">
        <v>93</v>
      </c>
      <c r="O1385" s="13" t="s">
        <v>82</v>
      </c>
      <c r="P1385" s="13" t="s">
        <v>94</v>
      </c>
      <c r="Q1385" s="13">
        <v>5</v>
      </c>
      <c r="R1385" s="13">
        <v>54</v>
      </c>
      <c r="S1385" s="13">
        <v>245</v>
      </c>
      <c r="T1385" s="13" t="s">
        <v>103</v>
      </c>
      <c r="U1385" s="13">
        <v>72</v>
      </c>
    </row>
    <row r="1386" spans="10:21" x14ac:dyDescent="0.3">
      <c r="J1386" s="13" t="s">
        <v>96</v>
      </c>
      <c r="K1386" s="14">
        <v>44967</v>
      </c>
      <c r="L1386" s="15">
        <v>0.63050925925925927</v>
      </c>
      <c r="M1386" s="13">
        <v>375</v>
      </c>
      <c r="N1386" s="13" t="s">
        <v>93</v>
      </c>
      <c r="O1386" s="13" t="s">
        <v>82</v>
      </c>
      <c r="P1386" s="13" t="s">
        <v>99</v>
      </c>
      <c r="Q1386" s="13">
        <v>10</v>
      </c>
      <c r="R1386" s="13">
        <v>6</v>
      </c>
      <c r="S1386" s="13">
        <v>0</v>
      </c>
      <c r="T1386" s="13" t="s">
        <v>84</v>
      </c>
      <c r="U1386" s="13">
        <v>250</v>
      </c>
    </row>
    <row r="1387" spans="10:21" x14ac:dyDescent="0.3">
      <c r="J1387" s="13" t="s">
        <v>124</v>
      </c>
      <c r="K1387" s="14">
        <v>44975</v>
      </c>
      <c r="L1387" s="15">
        <v>0.67645833333333327</v>
      </c>
      <c r="M1387" s="13">
        <v>374</v>
      </c>
      <c r="N1387" s="13" t="s">
        <v>86</v>
      </c>
      <c r="O1387" s="13" t="s">
        <v>82</v>
      </c>
      <c r="P1387" s="13" t="s">
        <v>99</v>
      </c>
      <c r="Q1387" s="13">
        <v>6</v>
      </c>
      <c r="R1387" s="13">
        <v>2</v>
      </c>
      <c r="S1387" s="13">
        <v>221</v>
      </c>
      <c r="T1387" s="13" t="s">
        <v>91</v>
      </c>
      <c r="U1387" s="13">
        <v>130</v>
      </c>
    </row>
    <row r="1388" spans="10:21" x14ac:dyDescent="0.3">
      <c r="J1388" s="13" t="s">
        <v>134</v>
      </c>
      <c r="K1388" s="14">
        <v>44957</v>
      </c>
      <c r="L1388" s="15">
        <v>0.65596064814814814</v>
      </c>
      <c r="M1388" s="13">
        <v>374</v>
      </c>
      <c r="N1388" s="13" t="s">
        <v>93</v>
      </c>
      <c r="O1388" s="13" t="s">
        <v>82</v>
      </c>
      <c r="P1388" s="13" t="s">
        <v>90</v>
      </c>
      <c r="Q1388" s="13">
        <v>10</v>
      </c>
      <c r="R1388" s="13">
        <v>65</v>
      </c>
      <c r="S1388" s="13">
        <v>326</v>
      </c>
      <c r="T1388" s="13" t="s">
        <v>91</v>
      </c>
      <c r="U1388" s="13">
        <v>130</v>
      </c>
    </row>
    <row r="1389" spans="10:21" x14ac:dyDescent="0.3">
      <c r="J1389" s="13" t="s">
        <v>100</v>
      </c>
      <c r="K1389" s="14">
        <v>44950</v>
      </c>
      <c r="L1389" s="15">
        <v>0.88943287037037033</v>
      </c>
      <c r="M1389" s="13">
        <v>374</v>
      </c>
      <c r="N1389" s="13" t="s">
        <v>86</v>
      </c>
      <c r="O1389" s="13" t="s">
        <v>82</v>
      </c>
      <c r="P1389" s="13" t="s">
        <v>99</v>
      </c>
      <c r="Q1389" s="13">
        <v>8</v>
      </c>
      <c r="R1389" s="13">
        <v>15</v>
      </c>
      <c r="S1389" s="13">
        <v>259</v>
      </c>
      <c r="T1389" s="13" t="s">
        <v>91</v>
      </c>
      <c r="U1389" s="13">
        <v>130</v>
      </c>
    </row>
    <row r="1390" spans="10:21" x14ac:dyDescent="0.3">
      <c r="J1390" s="13" t="s">
        <v>133</v>
      </c>
      <c r="K1390" s="14">
        <v>44983</v>
      </c>
      <c r="L1390" s="15">
        <v>0.54101851851851845</v>
      </c>
      <c r="M1390" s="13">
        <v>373</v>
      </c>
      <c r="N1390" s="13" t="s">
        <v>86</v>
      </c>
      <c r="O1390" s="13" t="s">
        <v>82</v>
      </c>
      <c r="P1390" s="13" t="s">
        <v>87</v>
      </c>
      <c r="Q1390" s="13">
        <v>5</v>
      </c>
      <c r="R1390" s="13">
        <v>20</v>
      </c>
      <c r="S1390" s="13">
        <v>210</v>
      </c>
      <c r="T1390" s="13" t="s">
        <v>91</v>
      </c>
      <c r="U1390" s="13">
        <v>130</v>
      </c>
    </row>
    <row r="1391" spans="10:21" x14ac:dyDescent="0.3">
      <c r="J1391" s="13" t="s">
        <v>98</v>
      </c>
      <c r="K1391" s="14">
        <v>44970</v>
      </c>
      <c r="L1391" s="15">
        <v>0.56736111111111109</v>
      </c>
      <c r="M1391" s="13">
        <v>372</v>
      </c>
      <c r="N1391" s="13" t="s">
        <v>86</v>
      </c>
      <c r="O1391" s="13" t="s">
        <v>82</v>
      </c>
      <c r="P1391" s="13" t="s">
        <v>97</v>
      </c>
      <c r="Q1391" s="13">
        <v>5</v>
      </c>
      <c r="R1391" s="13">
        <v>60</v>
      </c>
      <c r="S1391" s="13">
        <v>291</v>
      </c>
      <c r="T1391" s="13" t="s">
        <v>103</v>
      </c>
      <c r="U1391" s="13">
        <v>72</v>
      </c>
    </row>
    <row r="1392" spans="10:21" x14ac:dyDescent="0.3">
      <c r="J1392" s="13" t="s">
        <v>128</v>
      </c>
      <c r="K1392" s="14">
        <v>44938</v>
      </c>
      <c r="L1392" s="15">
        <v>0.51201388888888888</v>
      </c>
      <c r="M1392" s="13">
        <v>371</v>
      </c>
      <c r="N1392" s="13" t="s">
        <v>86</v>
      </c>
      <c r="O1392" s="13" t="s">
        <v>101</v>
      </c>
      <c r="P1392" s="13" t="s">
        <v>94</v>
      </c>
      <c r="Q1392" s="13">
        <v>7</v>
      </c>
      <c r="R1392" s="13">
        <v>34</v>
      </c>
      <c r="S1392" s="13">
        <v>0</v>
      </c>
      <c r="T1392" s="13" t="s">
        <v>84</v>
      </c>
      <c r="U1392" s="13">
        <v>250</v>
      </c>
    </row>
    <row r="1393" spans="10:21" x14ac:dyDescent="0.3">
      <c r="J1393" s="13" t="s">
        <v>98</v>
      </c>
      <c r="K1393" s="14">
        <v>44974</v>
      </c>
      <c r="L1393" s="15">
        <v>0.99244212962962963</v>
      </c>
      <c r="M1393" s="13">
        <v>371</v>
      </c>
      <c r="N1393" s="13" t="s">
        <v>93</v>
      </c>
      <c r="O1393" s="13" t="s">
        <v>82</v>
      </c>
      <c r="P1393" s="13" t="s">
        <v>104</v>
      </c>
      <c r="Q1393" s="13">
        <v>7</v>
      </c>
      <c r="R1393" s="13">
        <v>24</v>
      </c>
      <c r="S1393" s="13">
        <v>0</v>
      </c>
      <c r="T1393" s="13" t="s">
        <v>91</v>
      </c>
      <c r="U1393" s="13">
        <v>130</v>
      </c>
    </row>
    <row r="1394" spans="10:21" x14ac:dyDescent="0.3">
      <c r="J1394" s="13" t="s">
        <v>136</v>
      </c>
      <c r="K1394" s="14">
        <v>44977</v>
      </c>
      <c r="L1394" s="15">
        <v>0.88366898148148154</v>
      </c>
      <c r="M1394" s="13">
        <v>370</v>
      </c>
      <c r="N1394" s="13" t="s">
        <v>93</v>
      </c>
      <c r="O1394" s="13" t="s">
        <v>82</v>
      </c>
      <c r="P1394" s="13" t="s">
        <v>102</v>
      </c>
      <c r="Q1394" s="13">
        <v>8</v>
      </c>
      <c r="R1394" s="13">
        <v>16</v>
      </c>
      <c r="S1394" s="13">
        <v>0</v>
      </c>
      <c r="T1394" s="13" t="s">
        <v>91</v>
      </c>
      <c r="U1394" s="13">
        <v>130</v>
      </c>
    </row>
    <row r="1395" spans="10:21" x14ac:dyDescent="0.3">
      <c r="J1395" s="13" t="s">
        <v>121</v>
      </c>
      <c r="K1395" s="14">
        <v>44969</v>
      </c>
      <c r="L1395" s="15">
        <v>0.96278935185185188</v>
      </c>
      <c r="M1395" s="13">
        <v>370</v>
      </c>
      <c r="N1395" s="13" t="s">
        <v>93</v>
      </c>
      <c r="O1395" s="13" t="s">
        <v>82</v>
      </c>
      <c r="P1395" s="13" t="s">
        <v>90</v>
      </c>
      <c r="Q1395" s="13">
        <v>6</v>
      </c>
      <c r="R1395" s="13">
        <v>57</v>
      </c>
      <c r="S1395" s="13">
        <v>152</v>
      </c>
      <c r="T1395" s="13" t="s">
        <v>95</v>
      </c>
      <c r="U1395" s="13">
        <v>65</v>
      </c>
    </row>
    <row r="1396" spans="10:21" x14ac:dyDescent="0.3">
      <c r="J1396" s="13" t="s">
        <v>123</v>
      </c>
      <c r="K1396" s="14">
        <v>44953</v>
      </c>
      <c r="L1396" s="15">
        <v>0.60655092592592597</v>
      </c>
      <c r="M1396" s="13">
        <v>370</v>
      </c>
      <c r="N1396" s="13" t="s">
        <v>86</v>
      </c>
      <c r="O1396" s="13" t="s">
        <v>82</v>
      </c>
      <c r="P1396" s="13" t="s">
        <v>94</v>
      </c>
      <c r="Q1396" s="13">
        <v>7</v>
      </c>
      <c r="R1396" s="13">
        <v>18</v>
      </c>
      <c r="S1396" s="13">
        <v>0</v>
      </c>
      <c r="T1396" s="13" t="s">
        <v>103</v>
      </c>
      <c r="U1396" s="13">
        <v>72</v>
      </c>
    </row>
    <row r="1397" spans="10:21" x14ac:dyDescent="0.3">
      <c r="J1397" s="13" t="s">
        <v>129</v>
      </c>
      <c r="K1397" s="14">
        <v>44945</v>
      </c>
      <c r="L1397" s="15">
        <v>0.70584490740740735</v>
      </c>
      <c r="M1397" s="13">
        <v>370</v>
      </c>
      <c r="N1397" s="13" t="s">
        <v>86</v>
      </c>
      <c r="O1397" s="13" t="s">
        <v>82</v>
      </c>
      <c r="P1397" s="13" t="s">
        <v>87</v>
      </c>
      <c r="Q1397" s="13">
        <v>8</v>
      </c>
      <c r="R1397" s="13">
        <v>4</v>
      </c>
      <c r="S1397" s="13">
        <v>0</v>
      </c>
      <c r="T1397" s="13" t="s">
        <v>95</v>
      </c>
      <c r="U1397" s="13">
        <v>65</v>
      </c>
    </row>
    <row r="1398" spans="10:21" x14ac:dyDescent="0.3">
      <c r="J1398" s="13" t="s">
        <v>110</v>
      </c>
      <c r="K1398" s="14">
        <v>44934</v>
      </c>
      <c r="L1398" s="15">
        <v>0.52949074074074076</v>
      </c>
      <c r="M1398" s="13">
        <v>370</v>
      </c>
      <c r="N1398" s="13" t="s">
        <v>86</v>
      </c>
      <c r="O1398" s="13" t="s">
        <v>82</v>
      </c>
      <c r="P1398" s="13" t="s">
        <v>104</v>
      </c>
      <c r="Q1398" s="13">
        <v>5</v>
      </c>
      <c r="R1398" s="13">
        <v>23</v>
      </c>
      <c r="S1398" s="13">
        <v>137</v>
      </c>
      <c r="T1398" s="13" t="s">
        <v>91</v>
      </c>
      <c r="U1398" s="13">
        <v>130</v>
      </c>
    </row>
    <row r="1399" spans="10:21" x14ac:dyDescent="0.3">
      <c r="J1399" s="13" t="s">
        <v>123</v>
      </c>
      <c r="K1399" s="14">
        <v>44966</v>
      </c>
      <c r="L1399" s="15">
        <v>0.82521990740740747</v>
      </c>
      <c r="M1399" s="13">
        <v>369</v>
      </c>
      <c r="N1399" s="13" t="s">
        <v>81</v>
      </c>
      <c r="O1399" s="13" t="s">
        <v>82</v>
      </c>
      <c r="P1399" s="13" t="s">
        <v>105</v>
      </c>
      <c r="Q1399" s="13">
        <v>7</v>
      </c>
      <c r="R1399" s="13">
        <v>47</v>
      </c>
      <c r="S1399" s="13">
        <v>0</v>
      </c>
      <c r="T1399" s="13" t="s">
        <v>88</v>
      </c>
      <c r="U1399" s="13">
        <v>60</v>
      </c>
    </row>
    <row r="1400" spans="10:21" x14ac:dyDescent="0.3">
      <c r="J1400" s="13" t="s">
        <v>113</v>
      </c>
      <c r="K1400" s="14">
        <v>44961</v>
      </c>
      <c r="L1400" s="15">
        <v>0.74435185185185182</v>
      </c>
      <c r="M1400" s="13">
        <v>369</v>
      </c>
      <c r="N1400" s="13" t="s">
        <v>93</v>
      </c>
      <c r="O1400" s="13" t="s">
        <v>82</v>
      </c>
      <c r="P1400" s="13" t="s">
        <v>105</v>
      </c>
      <c r="Q1400" s="13">
        <v>5</v>
      </c>
      <c r="R1400" s="13">
        <v>31</v>
      </c>
      <c r="S1400" s="13">
        <v>297</v>
      </c>
      <c r="T1400" s="13" t="s">
        <v>84</v>
      </c>
      <c r="U1400" s="13">
        <v>250</v>
      </c>
    </row>
    <row r="1401" spans="10:21" x14ac:dyDescent="0.3">
      <c r="J1401" s="13" t="s">
        <v>107</v>
      </c>
      <c r="K1401" s="14">
        <v>44974</v>
      </c>
      <c r="L1401" s="15">
        <v>0.69658564814814816</v>
      </c>
      <c r="M1401" s="13">
        <v>368</v>
      </c>
      <c r="N1401" s="13" t="s">
        <v>81</v>
      </c>
      <c r="O1401" s="13" t="s">
        <v>101</v>
      </c>
      <c r="P1401" s="13" t="s">
        <v>97</v>
      </c>
      <c r="Q1401" s="13">
        <v>10</v>
      </c>
      <c r="R1401" s="13">
        <v>62</v>
      </c>
      <c r="S1401" s="13">
        <v>0</v>
      </c>
      <c r="T1401" s="13" t="s">
        <v>84</v>
      </c>
      <c r="U1401" s="13">
        <v>250</v>
      </c>
    </row>
    <row r="1402" spans="10:21" x14ac:dyDescent="0.3">
      <c r="J1402" s="13" t="s">
        <v>136</v>
      </c>
      <c r="K1402" s="14">
        <v>44932</v>
      </c>
      <c r="L1402" s="15">
        <v>0.66865740740740742</v>
      </c>
      <c r="M1402" s="13">
        <v>368</v>
      </c>
      <c r="N1402" s="13" t="s">
        <v>93</v>
      </c>
      <c r="O1402" s="13" t="s">
        <v>101</v>
      </c>
      <c r="P1402" s="13" t="s">
        <v>87</v>
      </c>
      <c r="Q1402" s="13">
        <v>7</v>
      </c>
      <c r="R1402" s="13">
        <v>27</v>
      </c>
      <c r="S1402" s="13">
        <v>0</v>
      </c>
      <c r="T1402" s="13" t="s">
        <v>91</v>
      </c>
      <c r="U1402" s="13">
        <v>130</v>
      </c>
    </row>
    <row r="1403" spans="10:21" x14ac:dyDescent="0.3">
      <c r="J1403" s="13" t="s">
        <v>98</v>
      </c>
      <c r="K1403" s="14">
        <v>44979</v>
      </c>
      <c r="L1403" s="15">
        <v>0.56718750000000007</v>
      </c>
      <c r="M1403" s="13">
        <v>368</v>
      </c>
      <c r="N1403" s="13" t="s">
        <v>93</v>
      </c>
      <c r="O1403" s="13" t="s">
        <v>82</v>
      </c>
      <c r="P1403" s="13" t="s">
        <v>102</v>
      </c>
      <c r="Q1403" s="13">
        <v>7</v>
      </c>
      <c r="R1403" s="13">
        <v>25</v>
      </c>
      <c r="S1403" s="13">
        <v>257</v>
      </c>
      <c r="T1403" s="13" t="s">
        <v>95</v>
      </c>
      <c r="U1403" s="13">
        <v>65</v>
      </c>
    </row>
    <row r="1404" spans="10:21" x14ac:dyDescent="0.3">
      <c r="J1404" s="13" t="s">
        <v>120</v>
      </c>
      <c r="K1404" s="14">
        <v>44934</v>
      </c>
      <c r="L1404" s="15">
        <v>0.81239583333333332</v>
      </c>
      <c r="M1404" s="13">
        <v>368</v>
      </c>
      <c r="N1404" s="13" t="s">
        <v>86</v>
      </c>
      <c r="O1404" s="13" t="s">
        <v>82</v>
      </c>
      <c r="P1404" s="13" t="s">
        <v>94</v>
      </c>
      <c r="Q1404" s="13">
        <v>5</v>
      </c>
      <c r="R1404" s="13">
        <v>30</v>
      </c>
      <c r="S1404" s="13">
        <v>0</v>
      </c>
      <c r="T1404" s="13" t="s">
        <v>103</v>
      </c>
      <c r="U1404" s="13">
        <v>72</v>
      </c>
    </row>
    <row r="1405" spans="10:21" x14ac:dyDescent="0.3">
      <c r="J1405" s="13" t="s">
        <v>89</v>
      </c>
      <c r="K1405" s="14">
        <v>44931</v>
      </c>
      <c r="L1405" s="15">
        <v>0.5655324074074074</v>
      </c>
      <c r="M1405" s="13">
        <v>368</v>
      </c>
      <c r="N1405" s="13" t="s">
        <v>86</v>
      </c>
      <c r="O1405" s="13" t="s">
        <v>82</v>
      </c>
      <c r="P1405" s="13" t="s">
        <v>105</v>
      </c>
      <c r="Q1405" s="13">
        <v>8</v>
      </c>
      <c r="R1405" s="13">
        <v>1</v>
      </c>
      <c r="S1405" s="13">
        <v>246</v>
      </c>
      <c r="T1405" s="13" t="s">
        <v>103</v>
      </c>
      <c r="U1405" s="13">
        <v>72</v>
      </c>
    </row>
    <row r="1406" spans="10:21" x14ac:dyDescent="0.3">
      <c r="J1406" s="13" t="s">
        <v>126</v>
      </c>
      <c r="K1406" s="14">
        <v>44929</v>
      </c>
      <c r="L1406" s="15">
        <v>0.8644560185185185</v>
      </c>
      <c r="M1406" s="13">
        <v>368</v>
      </c>
      <c r="N1406" s="13" t="s">
        <v>81</v>
      </c>
      <c r="O1406" s="13" t="s">
        <v>82</v>
      </c>
      <c r="P1406" s="13" t="s">
        <v>83</v>
      </c>
      <c r="Q1406" s="13">
        <v>10</v>
      </c>
      <c r="R1406" s="13">
        <v>60</v>
      </c>
      <c r="S1406" s="13">
        <v>0</v>
      </c>
      <c r="T1406" s="13" t="s">
        <v>103</v>
      </c>
      <c r="U1406" s="13">
        <v>72</v>
      </c>
    </row>
    <row r="1407" spans="10:21" x14ac:dyDescent="0.3">
      <c r="J1407" s="13" t="s">
        <v>80</v>
      </c>
      <c r="K1407" s="14">
        <v>44972</v>
      </c>
      <c r="L1407" s="15">
        <v>0.67570601851851853</v>
      </c>
      <c r="M1407" s="13">
        <v>366</v>
      </c>
      <c r="N1407" s="13" t="s">
        <v>93</v>
      </c>
      <c r="O1407" s="13" t="s">
        <v>82</v>
      </c>
      <c r="P1407" s="13" t="s">
        <v>99</v>
      </c>
      <c r="Q1407" s="13">
        <v>10</v>
      </c>
      <c r="R1407" s="13">
        <v>2</v>
      </c>
      <c r="S1407" s="13">
        <v>0</v>
      </c>
      <c r="T1407" s="13" t="s">
        <v>95</v>
      </c>
      <c r="U1407" s="13">
        <v>65</v>
      </c>
    </row>
    <row r="1408" spans="10:21" x14ac:dyDescent="0.3">
      <c r="J1408" s="13" t="s">
        <v>98</v>
      </c>
      <c r="K1408" s="14">
        <v>44971</v>
      </c>
      <c r="L1408" s="15">
        <v>0.77149305555555558</v>
      </c>
      <c r="M1408" s="13">
        <v>366</v>
      </c>
      <c r="N1408" s="13" t="s">
        <v>93</v>
      </c>
      <c r="O1408" s="13" t="s">
        <v>82</v>
      </c>
      <c r="P1408" s="13" t="s">
        <v>115</v>
      </c>
      <c r="Q1408" s="13">
        <v>6</v>
      </c>
      <c r="R1408" s="13">
        <v>49</v>
      </c>
      <c r="S1408" s="13">
        <v>298</v>
      </c>
      <c r="T1408" s="13" t="s">
        <v>84</v>
      </c>
      <c r="U1408" s="13">
        <v>250</v>
      </c>
    </row>
    <row r="1409" spans="10:21" x14ac:dyDescent="0.3">
      <c r="J1409" s="13" t="s">
        <v>111</v>
      </c>
      <c r="K1409" s="14">
        <v>44964</v>
      </c>
      <c r="L1409" s="15">
        <v>0.63594907407407408</v>
      </c>
      <c r="M1409" s="13">
        <v>366</v>
      </c>
      <c r="N1409" s="13" t="s">
        <v>93</v>
      </c>
      <c r="O1409" s="13" t="s">
        <v>82</v>
      </c>
      <c r="P1409" s="13" t="s">
        <v>104</v>
      </c>
      <c r="Q1409" s="13">
        <v>6</v>
      </c>
      <c r="R1409" s="13">
        <v>51</v>
      </c>
      <c r="S1409" s="13">
        <v>0</v>
      </c>
      <c r="T1409" s="13" t="s">
        <v>103</v>
      </c>
      <c r="U1409" s="13">
        <v>72</v>
      </c>
    </row>
    <row r="1410" spans="10:21" x14ac:dyDescent="0.3">
      <c r="J1410" s="13" t="s">
        <v>132</v>
      </c>
      <c r="K1410" s="14">
        <v>44962</v>
      </c>
      <c r="L1410" s="15">
        <v>0.94207175925925923</v>
      </c>
      <c r="M1410" s="13">
        <v>366</v>
      </c>
      <c r="N1410" s="13" t="s">
        <v>93</v>
      </c>
      <c r="O1410" s="13" t="s">
        <v>82</v>
      </c>
      <c r="P1410" s="13" t="s">
        <v>99</v>
      </c>
      <c r="Q1410" s="13">
        <v>10</v>
      </c>
      <c r="R1410" s="13">
        <v>40</v>
      </c>
      <c r="S1410" s="13">
        <v>0</v>
      </c>
      <c r="T1410" s="13" t="s">
        <v>103</v>
      </c>
      <c r="U1410" s="13">
        <v>72</v>
      </c>
    </row>
    <row r="1411" spans="10:21" x14ac:dyDescent="0.3">
      <c r="J1411" s="13" t="s">
        <v>109</v>
      </c>
      <c r="K1411" s="14">
        <v>44929</v>
      </c>
      <c r="L1411" s="15">
        <v>0.4982638888888889</v>
      </c>
      <c r="M1411" s="13">
        <v>366</v>
      </c>
      <c r="N1411" s="13" t="s">
        <v>93</v>
      </c>
      <c r="O1411" s="13" t="s">
        <v>82</v>
      </c>
      <c r="P1411" s="13" t="s">
        <v>104</v>
      </c>
      <c r="Q1411" s="13">
        <v>9</v>
      </c>
      <c r="R1411" s="13">
        <v>59</v>
      </c>
      <c r="S1411" s="13">
        <v>0</v>
      </c>
      <c r="T1411" s="13" t="s">
        <v>91</v>
      </c>
      <c r="U1411" s="13">
        <v>130</v>
      </c>
    </row>
    <row r="1412" spans="10:21" x14ac:dyDescent="0.3">
      <c r="J1412" s="13" t="s">
        <v>113</v>
      </c>
      <c r="K1412" s="14">
        <v>44966</v>
      </c>
      <c r="L1412" s="15">
        <v>0.87788194444444445</v>
      </c>
      <c r="M1412" s="13">
        <v>365</v>
      </c>
      <c r="N1412" s="13" t="s">
        <v>93</v>
      </c>
      <c r="O1412" s="13" t="s">
        <v>82</v>
      </c>
      <c r="P1412" s="13" t="s">
        <v>90</v>
      </c>
      <c r="Q1412" s="13">
        <v>8</v>
      </c>
      <c r="R1412" s="13">
        <v>28</v>
      </c>
      <c r="S1412" s="13">
        <v>146</v>
      </c>
      <c r="T1412" s="13" t="s">
        <v>91</v>
      </c>
      <c r="U1412" s="13">
        <v>130</v>
      </c>
    </row>
    <row r="1413" spans="10:21" x14ac:dyDescent="0.3">
      <c r="J1413" s="13" t="s">
        <v>109</v>
      </c>
      <c r="K1413" s="14">
        <v>44957</v>
      </c>
      <c r="L1413" s="15">
        <v>0.76275462962962959</v>
      </c>
      <c r="M1413" s="13">
        <v>365</v>
      </c>
      <c r="N1413" s="13" t="s">
        <v>86</v>
      </c>
      <c r="O1413" s="13" t="s">
        <v>82</v>
      </c>
      <c r="P1413" s="13" t="s">
        <v>105</v>
      </c>
      <c r="Q1413" s="13">
        <v>10</v>
      </c>
      <c r="R1413" s="13">
        <v>48</v>
      </c>
      <c r="S1413" s="13">
        <v>337</v>
      </c>
      <c r="T1413" s="13" t="s">
        <v>95</v>
      </c>
      <c r="U1413" s="13">
        <v>65</v>
      </c>
    </row>
    <row r="1414" spans="10:21" x14ac:dyDescent="0.3">
      <c r="J1414" s="13" t="s">
        <v>123</v>
      </c>
      <c r="K1414" s="14">
        <v>44954</v>
      </c>
      <c r="L1414" s="15">
        <v>0.68891203703703707</v>
      </c>
      <c r="M1414" s="13">
        <v>365</v>
      </c>
      <c r="N1414" s="13" t="s">
        <v>93</v>
      </c>
      <c r="O1414" s="13" t="s">
        <v>82</v>
      </c>
      <c r="P1414" s="13" t="s">
        <v>99</v>
      </c>
      <c r="Q1414" s="13">
        <v>7</v>
      </c>
      <c r="R1414" s="13">
        <v>14</v>
      </c>
      <c r="S1414" s="13">
        <v>324</v>
      </c>
      <c r="T1414" s="13" t="s">
        <v>84</v>
      </c>
      <c r="U1414" s="13">
        <v>250</v>
      </c>
    </row>
    <row r="1415" spans="10:21" x14ac:dyDescent="0.3">
      <c r="J1415" s="13" t="s">
        <v>122</v>
      </c>
      <c r="K1415" s="14">
        <v>44938</v>
      </c>
      <c r="L1415" s="15">
        <v>0.70483796296296297</v>
      </c>
      <c r="M1415" s="13">
        <v>365</v>
      </c>
      <c r="N1415" s="13" t="s">
        <v>93</v>
      </c>
      <c r="O1415" s="13" t="s">
        <v>82</v>
      </c>
      <c r="P1415" s="13" t="s">
        <v>87</v>
      </c>
      <c r="Q1415" s="13">
        <v>6</v>
      </c>
      <c r="R1415" s="13">
        <v>37</v>
      </c>
      <c r="S1415" s="13">
        <v>143</v>
      </c>
      <c r="T1415" s="13" t="s">
        <v>95</v>
      </c>
      <c r="U1415" s="13">
        <v>65</v>
      </c>
    </row>
    <row r="1416" spans="10:21" x14ac:dyDescent="0.3">
      <c r="J1416" s="13" t="s">
        <v>117</v>
      </c>
      <c r="K1416" s="14">
        <v>44934</v>
      </c>
      <c r="L1416" s="15">
        <v>0.57269675925925922</v>
      </c>
      <c r="M1416" s="13">
        <v>365</v>
      </c>
      <c r="N1416" s="13" t="s">
        <v>93</v>
      </c>
      <c r="O1416" s="13" t="s">
        <v>82</v>
      </c>
      <c r="P1416" s="13" t="s">
        <v>87</v>
      </c>
      <c r="Q1416" s="13">
        <v>8</v>
      </c>
      <c r="R1416" s="13">
        <v>60</v>
      </c>
      <c r="S1416" s="13">
        <v>269</v>
      </c>
      <c r="T1416" s="13" t="s">
        <v>84</v>
      </c>
      <c r="U1416" s="13">
        <v>250</v>
      </c>
    </row>
    <row r="1417" spans="10:21" x14ac:dyDescent="0.3">
      <c r="J1417" s="13" t="s">
        <v>92</v>
      </c>
      <c r="K1417" s="14">
        <v>44945</v>
      </c>
      <c r="L1417" s="15">
        <v>0.95949074074074081</v>
      </c>
      <c r="M1417" s="13">
        <v>364</v>
      </c>
      <c r="N1417" s="13" t="s">
        <v>93</v>
      </c>
      <c r="O1417" s="13" t="s">
        <v>101</v>
      </c>
      <c r="P1417" s="13" t="s">
        <v>102</v>
      </c>
      <c r="Q1417" s="13">
        <v>7</v>
      </c>
      <c r="R1417" s="13">
        <v>40</v>
      </c>
      <c r="S1417" s="13">
        <v>0</v>
      </c>
      <c r="T1417" s="13" t="s">
        <v>91</v>
      </c>
      <c r="U1417" s="13">
        <v>130</v>
      </c>
    </row>
    <row r="1418" spans="10:21" x14ac:dyDescent="0.3">
      <c r="J1418" s="13" t="s">
        <v>133</v>
      </c>
      <c r="K1418" s="14">
        <v>44983</v>
      </c>
      <c r="L1418" s="15">
        <v>0.87626157407407401</v>
      </c>
      <c r="M1418" s="13">
        <v>364</v>
      </c>
      <c r="N1418" s="13" t="s">
        <v>93</v>
      </c>
      <c r="O1418" s="13" t="s">
        <v>82</v>
      </c>
      <c r="P1418" s="13" t="s">
        <v>94</v>
      </c>
      <c r="Q1418" s="13">
        <v>8</v>
      </c>
      <c r="R1418" s="13">
        <v>56</v>
      </c>
      <c r="S1418" s="13">
        <v>0</v>
      </c>
      <c r="T1418" s="13" t="s">
        <v>112</v>
      </c>
      <c r="U1418" s="13">
        <v>95</v>
      </c>
    </row>
    <row r="1419" spans="10:21" x14ac:dyDescent="0.3">
      <c r="J1419" s="13" t="s">
        <v>123</v>
      </c>
      <c r="K1419" s="14">
        <v>44981</v>
      </c>
      <c r="L1419" s="15">
        <v>0.76001157407407405</v>
      </c>
      <c r="M1419" s="13">
        <v>120</v>
      </c>
      <c r="N1419" s="13" t="s">
        <v>86</v>
      </c>
      <c r="O1419" s="13" t="s">
        <v>101</v>
      </c>
      <c r="P1419" s="13" t="s">
        <v>104</v>
      </c>
      <c r="Q1419" s="13">
        <v>8</v>
      </c>
      <c r="R1419" s="13">
        <v>54</v>
      </c>
      <c r="S1419" s="13">
        <v>0</v>
      </c>
      <c r="T1419" s="13" t="s">
        <v>112</v>
      </c>
      <c r="U1419" s="13">
        <v>95</v>
      </c>
    </row>
    <row r="1420" spans="10:21" x14ac:dyDescent="0.3">
      <c r="J1420" s="13" t="s">
        <v>120</v>
      </c>
      <c r="K1420" s="14">
        <v>44949</v>
      </c>
      <c r="L1420" s="15">
        <v>0.51393518518518522</v>
      </c>
      <c r="M1420" s="13">
        <v>364</v>
      </c>
      <c r="N1420" s="13" t="s">
        <v>93</v>
      </c>
      <c r="O1420" s="13" t="s">
        <v>82</v>
      </c>
      <c r="P1420" s="13" t="s">
        <v>104</v>
      </c>
      <c r="Q1420" s="13">
        <v>10</v>
      </c>
      <c r="R1420" s="13">
        <v>13</v>
      </c>
      <c r="S1420" s="13">
        <v>0</v>
      </c>
      <c r="T1420" s="13" t="s">
        <v>84</v>
      </c>
      <c r="U1420" s="13">
        <v>250</v>
      </c>
    </row>
    <row r="1421" spans="10:21" x14ac:dyDescent="0.3">
      <c r="J1421" s="13" t="s">
        <v>96</v>
      </c>
      <c r="K1421" s="14">
        <v>44945</v>
      </c>
      <c r="L1421" s="15">
        <v>0.84052083333333327</v>
      </c>
      <c r="M1421" s="13">
        <v>364</v>
      </c>
      <c r="N1421" s="13" t="s">
        <v>93</v>
      </c>
      <c r="O1421" s="13" t="s">
        <v>82</v>
      </c>
      <c r="P1421" s="13" t="s">
        <v>105</v>
      </c>
      <c r="Q1421" s="13">
        <v>8</v>
      </c>
      <c r="R1421" s="13">
        <v>20</v>
      </c>
      <c r="S1421" s="13">
        <v>0</v>
      </c>
      <c r="T1421" s="13" t="s">
        <v>103</v>
      </c>
      <c r="U1421" s="13">
        <v>72</v>
      </c>
    </row>
    <row r="1422" spans="10:21" x14ac:dyDescent="0.3">
      <c r="J1422" s="13" t="s">
        <v>92</v>
      </c>
      <c r="K1422" s="14">
        <v>44934</v>
      </c>
      <c r="L1422" s="15">
        <v>0.6080092592592593</v>
      </c>
      <c r="M1422" s="13">
        <v>364</v>
      </c>
      <c r="N1422" s="13" t="s">
        <v>93</v>
      </c>
      <c r="O1422" s="13" t="s">
        <v>82</v>
      </c>
      <c r="P1422" s="13" t="s">
        <v>97</v>
      </c>
      <c r="Q1422" s="13">
        <v>5</v>
      </c>
      <c r="R1422" s="13">
        <v>63</v>
      </c>
      <c r="S1422" s="13">
        <v>176</v>
      </c>
      <c r="T1422" s="13" t="s">
        <v>95</v>
      </c>
      <c r="U1422" s="13">
        <v>65</v>
      </c>
    </row>
    <row r="1423" spans="10:21" x14ac:dyDescent="0.3">
      <c r="J1423" s="13" t="s">
        <v>113</v>
      </c>
      <c r="K1423" s="14">
        <v>44932</v>
      </c>
      <c r="L1423" s="15">
        <v>0.9513194444444445</v>
      </c>
      <c r="M1423" s="13">
        <v>364</v>
      </c>
      <c r="N1423" s="13" t="s">
        <v>93</v>
      </c>
      <c r="O1423" s="13" t="s">
        <v>82</v>
      </c>
      <c r="P1423" s="13" t="s">
        <v>83</v>
      </c>
      <c r="Q1423" s="13">
        <v>8</v>
      </c>
      <c r="R1423" s="13">
        <v>65</v>
      </c>
      <c r="S1423" s="13">
        <v>213</v>
      </c>
      <c r="T1423" s="13" t="s">
        <v>84</v>
      </c>
      <c r="U1423" s="13">
        <v>250</v>
      </c>
    </row>
    <row r="1424" spans="10:21" x14ac:dyDescent="0.3">
      <c r="J1424" s="13" t="s">
        <v>114</v>
      </c>
      <c r="K1424" s="14">
        <v>44980</v>
      </c>
      <c r="L1424" s="15">
        <v>0.46049768518518519</v>
      </c>
      <c r="M1424" s="13">
        <v>363</v>
      </c>
      <c r="N1424" s="13" t="s">
        <v>93</v>
      </c>
      <c r="O1424" s="13" t="s">
        <v>82</v>
      </c>
      <c r="P1424" s="13" t="s">
        <v>99</v>
      </c>
      <c r="Q1424" s="13">
        <v>7</v>
      </c>
      <c r="R1424" s="13">
        <v>26</v>
      </c>
      <c r="S1424" s="13">
        <v>0</v>
      </c>
      <c r="T1424" s="13" t="s">
        <v>103</v>
      </c>
      <c r="U1424" s="13">
        <v>72</v>
      </c>
    </row>
    <row r="1425" spans="10:21" x14ac:dyDescent="0.3">
      <c r="J1425" s="13" t="s">
        <v>117</v>
      </c>
      <c r="K1425" s="14">
        <v>44979</v>
      </c>
      <c r="L1425" s="15">
        <v>0.72628472222222218</v>
      </c>
      <c r="M1425" s="13">
        <v>363</v>
      </c>
      <c r="N1425" s="13" t="s">
        <v>93</v>
      </c>
      <c r="O1425" s="13" t="s">
        <v>82</v>
      </c>
      <c r="P1425" s="13" t="s">
        <v>90</v>
      </c>
      <c r="Q1425" s="13">
        <v>9</v>
      </c>
      <c r="R1425" s="13">
        <v>31</v>
      </c>
      <c r="S1425" s="13">
        <v>307</v>
      </c>
      <c r="T1425" s="13" t="s">
        <v>91</v>
      </c>
      <c r="U1425" s="13">
        <v>130</v>
      </c>
    </row>
    <row r="1426" spans="10:21" x14ac:dyDescent="0.3">
      <c r="J1426" s="13" t="s">
        <v>117</v>
      </c>
      <c r="K1426" s="14">
        <v>44979</v>
      </c>
      <c r="L1426" s="15">
        <v>0.87356481481481474</v>
      </c>
      <c r="M1426" s="13">
        <v>363</v>
      </c>
      <c r="N1426" s="13" t="s">
        <v>93</v>
      </c>
      <c r="O1426" s="13" t="s">
        <v>82</v>
      </c>
      <c r="P1426" s="13" t="s">
        <v>87</v>
      </c>
      <c r="Q1426" s="13">
        <v>10</v>
      </c>
      <c r="R1426" s="13">
        <v>15</v>
      </c>
      <c r="S1426" s="13">
        <v>263</v>
      </c>
      <c r="T1426" s="13" t="s">
        <v>88</v>
      </c>
      <c r="U1426" s="13">
        <v>60</v>
      </c>
    </row>
    <row r="1427" spans="10:21" x14ac:dyDescent="0.3">
      <c r="J1427" s="13" t="s">
        <v>117</v>
      </c>
      <c r="K1427" s="14">
        <v>44979</v>
      </c>
      <c r="L1427" s="15">
        <v>0.83682870370370377</v>
      </c>
      <c r="M1427" s="13">
        <v>363</v>
      </c>
      <c r="N1427" s="13" t="s">
        <v>93</v>
      </c>
      <c r="O1427" s="13" t="s">
        <v>82</v>
      </c>
      <c r="P1427" s="13" t="s">
        <v>99</v>
      </c>
      <c r="Q1427" s="13">
        <v>9</v>
      </c>
      <c r="R1427" s="13">
        <v>45</v>
      </c>
      <c r="S1427" s="13">
        <v>151</v>
      </c>
      <c r="T1427" s="13" t="s">
        <v>112</v>
      </c>
      <c r="U1427" s="13">
        <v>95</v>
      </c>
    </row>
    <row r="1428" spans="10:21" x14ac:dyDescent="0.3">
      <c r="J1428" s="13" t="s">
        <v>138</v>
      </c>
      <c r="K1428" s="14">
        <v>44978</v>
      </c>
      <c r="L1428" s="15">
        <v>0.57820601851851849</v>
      </c>
      <c r="M1428" s="13">
        <v>363</v>
      </c>
      <c r="N1428" s="13" t="s">
        <v>93</v>
      </c>
      <c r="O1428" s="13" t="s">
        <v>82</v>
      </c>
      <c r="P1428" s="13" t="s">
        <v>105</v>
      </c>
      <c r="Q1428" s="13">
        <v>9</v>
      </c>
      <c r="R1428" s="13">
        <v>29</v>
      </c>
      <c r="S1428" s="13">
        <v>0</v>
      </c>
      <c r="T1428" s="13" t="s">
        <v>103</v>
      </c>
      <c r="U1428" s="13">
        <v>72</v>
      </c>
    </row>
    <row r="1429" spans="10:21" x14ac:dyDescent="0.3">
      <c r="J1429" s="13" t="s">
        <v>136</v>
      </c>
      <c r="K1429" s="14">
        <v>44978</v>
      </c>
      <c r="L1429" s="15">
        <v>0.46432870370370366</v>
      </c>
      <c r="M1429" s="13">
        <v>363</v>
      </c>
      <c r="N1429" s="13" t="s">
        <v>93</v>
      </c>
      <c r="O1429" s="13" t="s">
        <v>82</v>
      </c>
      <c r="P1429" s="13" t="s">
        <v>102</v>
      </c>
      <c r="Q1429" s="13">
        <v>9</v>
      </c>
      <c r="R1429" s="13">
        <v>23</v>
      </c>
      <c r="S1429" s="13">
        <v>0</v>
      </c>
      <c r="T1429" s="13" t="s">
        <v>95</v>
      </c>
      <c r="U1429" s="13">
        <v>65</v>
      </c>
    </row>
    <row r="1430" spans="10:21" x14ac:dyDescent="0.3">
      <c r="J1430" s="13" t="s">
        <v>117</v>
      </c>
      <c r="K1430" s="14">
        <v>44974</v>
      </c>
      <c r="L1430" s="15">
        <v>0.58489583333333328</v>
      </c>
      <c r="M1430" s="13">
        <v>363</v>
      </c>
      <c r="N1430" s="13" t="s">
        <v>81</v>
      </c>
      <c r="O1430" s="13" t="s">
        <v>82</v>
      </c>
      <c r="P1430" s="13" t="s">
        <v>105</v>
      </c>
      <c r="Q1430" s="13">
        <v>9</v>
      </c>
      <c r="R1430" s="13">
        <v>55</v>
      </c>
      <c r="S1430" s="13">
        <v>0</v>
      </c>
      <c r="T1430" s="13" t="s">
        <v>95</v>
      </c>
      <c r="U1430" s="13">
        <v>65</v>
      </c>
    </row>
    <row r="1431" spans="10:21" x14ac:dyDescent="0.3">
      <c r="J1431" s="13" t="s">
        <v>92</v>
      </c>
      <c r="K1431" s="14">
        <v>44969</v>
      </c>
      <c r="L1431" s="15">
        <v>0.66641203703703711</v>
      </c>
      <c r="M1431" s="13">
        <v>363</v>
      </c>
      <c r="N1431" s="13" t="s">
        <v>86</v>
      </c>
      <c r="O1431" s="13" t="s">
        <v>82</v>
      </c>
      <c r="P1431" s="13" t="s">
        <v>115</v>
      </c>
      <c r="Q1431" s="13">
        <v>5</v>
      </c>
      <c r="R1431" s="13">
        <v>49</v>
      </c>
      <c r="S1431" s="13">
        <v>0</v>
      </c>
      <c r="T1431" s="13" t="s">
        <v>84</v>
      </c>
      <c r="U1431" s="13">
        <v>250</v>
      </c>
    </row>
    <row r="1432" spans="10:21" x14ac:dyDescent="0.3">
      <c r="J1432" s="13" t="s">
        <v>108</v>
      </c>
      <c r="K1432" s="14">
        <v>44968</v>
      </c>
      <c r="L1432" s="15">
        <v>0.54758101851851848</v>
      </c>
      <c r="M1432" s="13">
        <v>363</v>
      </c>
      <c r="N1432" s="13" t="s">
        <v>93</v>
      </c>
      <c r="O1432" s="13" t="s">
        <v>82</v>
      </c>
      <c r="P1432" s="13" t="s">
        <v>87</v>
      </c>
      <c r="Q1432" s="13">
        <v>7</v>
      </c>
      <c r="R1432" s="13">
        <v>28</v>
      </c>
      <c r="S1432" s="13">
        <v>311</v>
      </c>
      <c r="T1432" s="13" t="s">
        <v>95</v>
      </c>
      <c r="U1432" s="13">
        <v>65</v>
      </c>
    </row>
    <row r="1433" spans="10:21" x14ac:dyDescent="0.3">
      <c r="J1433" s="13" t="s">
        <v>127</v>
      </c>
      <c r="K1433" s="14">
        <v>44964</v>
      </c>
      <c r="L1433" s="15">
        <v>0.81388888888888899</v>
      </c>
      <c r="M1433" s="13">
        <v>363</v>
      </c>
      <c r="N1433" s="13" t="s">
        <v>93</v>
      </c>
      <c r="O1433" s="13" t="s">
        <v>82</v>
      </c>
      <c r="P1433" s="13" t="s">
        <v>104</v>
      </c>
      <c r="Q1433" s="13">
        <v>10</v>
      </c>
      <c r="R1433" s="13">
        <v>12</v>
      </c>
      <c r="S1433" s="13">
        <v>0</v>
      </c>
      <c r="T1433" s="13" t="s">
        <v>88</v>
      </c>
      <c r="U1433" s="13">
        <v>60</v>
      </c>
    </row>
    <row r="1434" spans="10:21" x14ac:dyDescent="0.3">
      <c r="J1434" s="13" t="s">
        <v>133</v>
      </c>
      <c r="K1434" s="14">
        <v>44958</v>
      </c>
      <c r="L1434" s="15">
        <v>0.93690972222222213</v>
      </c>
      <c r="M1434" s="13">
        <v>363</v>
      </c>
      <c r="N1434" s="13" t="s">
        <v>93</v>
      </c>
      <c r="O1434" s="13" t="s">
        <v>82</v>
      </c>
      <c r="P1434" s="13" t="s">
        <v>94</v>
      </c>
      <c r="Q1434" s="13">
        <v>7</v>
      </c>
      <c r="R1434" s="13">
        <v>3</v>
      </c>
      <c r="S1434" s="13">
        <v>306</v>
      </c>
      <c r="T1434" s="13" t="s">
        <v>84</v>
      </c>
      <c r="U1434" s="13">
        <v>250</v>
      </c>
    </row>
    <row r="1435" spans="10:21" x14ac:dyDescent="0.3">
      <c r="J1435" s="13" t="s">
        <v>118</v>
      </c>
      <c r="K1435" s="14">
        <v>44954</v>
      </c>
      <c r="L1435" s="15">
        <v>0.52490740740740738</v>
      </c>
      <c r="M1435" s="13">
        <v>362</v>
      </c>
      <c r="N1435" s="13" t="s">
        <v>93</v>
      </c>
      <c r="O1435" s="13" t="s">
        <v>82</v>
      </c>
      <c r="P1435" s="13" t="s">
        <v>97</v>
      </c>
      <c r="Q1435" s="13">
        <v>10</v>
      </c>
      <c r="R1435" s="13">
        <v>29</v>
      </c>
      <c r="S1435" s="13">
        <v>304</v>
      </c>
      <c r="T1435" s="13" t="s">
        <v>95</v>
      </c>
      <c r="U1435" s="13">
        <v>65</v>
      </c>
    </row>
    <row r="1436" spans="10:21" x14ac:dyDescent="0.3">
      <c r="J1436" s="13" t="s">
        <v>120</v>
      </c>
      <c r="K1436" s="14">
        <v>44934</v>
      </c>
      <c r="L1436" s="15">
        <v>0.85655092592592597</v>
      </c>
      <c r="M1436" s="13">
        <v>362</v>
      </c>
      <c r="N1436" s="13" t="s">
        <v>93</v>
      </c>
      <c r="O1436" s="13" t="s">
        <v>82</v>
      </c>
      <c r="P1436" s="13" t="s">
        <v>83</v>
      </c>
      <c r="Q1436" s="13">
        <v>5</v>
      </c>
      <c r="R1436" s="13">
        <v>32</v>
      </c>
      <c r="S1436" s="13">
        <v>0</v>
      </c>
      <c r="T1436" s="13" t="s">
        <v>91</v>
      </c>
      <c r="U1436" s="13">
        <v>130</v>
      </c>
    </row>
    <row r="1437" spans="10:21" x14ac:dyDescent="0.3">
      <c r="J1437" s="13" t="s">
        <v>80</v>
      </c>
      <c r="K1437" s="14">
        <v>44931</v>
      </c>
      <c r="L1437" s="15">
        <v>0.54052083333333334</v>
      </c>
      <c r="M1437" s="13">
        <v>362</v>
      </c>
      <c r="N1437" s="13" t="s">
        <v>93</v>
      </c>
      <c r="O1437" s="13" t="s">
        <v>82</v>
      </c>
      <c r="P1437" s="13" t="s">
        <v>83</v>
      </c>
      <c r="Q1437" s="13">
        <v>9</v>
      </c>
      <c r="R1437" s="13">
        <v>60</v>
      </c>
      <c r="S1437" s="13">
        <v>0</v>
      </c>
      <c r="T1437" s="13" t="s">
        <v>103</v>
      </c>
      <c r="U1437" s="13">
        <v>72</v>
      </c>
    </row>
    <row r="1438" spans="10:21" x14ac:dyDescent="0.3">
      <c r="J1438" s="13" t="s">
        <v>139</v>
      </c>
      <c r="K1438" s="14">
        <v>44965</v>
      </c>
      <c r="L1438" s="15">
        <v>0.6424305555555555</v>
      </c>
      <c r="M1438" s="13">
        <v>361</v>
      </c>
      <c r="N1438" s="13" t="s">
        <v>93</v>
      </c>
      <c r="O1438" s="13" t="s">
        <v>101</v>
      </c>
      <c r="P1438" s="13" t="s">
        <v>90</v>
      </c>
      <c r="Q1438" s="13">
        <v>5</v>
      </c>
      <c r="R1438" s="13">
        <v>45</v>
      </c>
      <c r="S1438" s="13">
        <v>0</v>
      </c>
      <c r="T1438" s="13" t="s">
        <v>91</v>
      </c>
      <c r="U1438" s="13">
        <v>130</v>
      </c>
    </row>
    <row r="1439" spans="10:21" x14ac:dyDescent="0.3">
      <c r="J1439" s="13" t="s">
        <v>96</v>
      </c>
      <c r="K1439" s="14">
        <v>44940</v>
      </c>
      <c r="L1439" s="15">
        <v>0.80827546296296304</v>
      </c>
      <c r="M1439" s="13">
        <v>361</v>
      </c>
      <c r="N1439" s="13" t="s">
        <v>86</v>
      </c>
      <c r="O1439" s="13" t="s">
        <v>82</v>
      </c>
      <c r="P1439" s="13" t="s">
        <v>115</v>
      </c>
      <c r="Q1439" s="13">
        <v>7</v>
      </c>
      <c r="R1439" s="13">
        <v>56</v>
      </c>
      <c r="S1439" s="13">
        <v>0</v>
      </c>
      <c r="T1439" s="13" t="s">
        <v>95</v>
      </c>
      <c r="U1439" s="13">
        <v>65</v>
      </c>
    </row>
    <row r="1440" spans="10:21" x14ac:dyDescent="0.3">
      <c r="J1440" s="13" t="s">
        <v>98</v>
      </c>
      <c r="K1440" s="14">
        <v>44934</v>
      </c>
      <c r="L1440" s="15">
        <v>0.54292824074074075</v>
      </c>
      <c r="M1440" s="13">
        <v>360</v>
      </c>
      <c r="N1440" s="13" t="s">
        <v>86</v>
      </c>
      <c r="O1440" s="13" t="s">
        <v>101</v>
      </c>
      <c r="P1440" s="13" t="s">
        <v>87</v>
      </c>
      <c r="Q1440" s="13">
        <v>10</v>
      </c>
      <c r="R1440" s="13">
        <v>8</v>
      </c>
      <c r="S1440" s="13">
        <v>0</v>
      </c>
      <c r="T1440" s="13" t="s">
        <v>103</v>
      </c>
      <c r="U1440" s="13">
        <v>72</v>
      </c>
    </row>
    <row r="1441" spans="10:21" x14ac:dyDescent="0.3">
      <c r="J1441" s="13" t="s">
        <v>126</v>
      </c>
      <c r="K1441" s="14">
        <v>44980</v>
      </c>
      <c r="L1441" s="15">
        <v>0.81142361111111105</v>
      </c>
      <c r="M1441" s="13">
        <v>360</v>
      </c>
      <c r="N1441" s="13" t="s">
        <v>86</v>
      </c>
      <c r="O1441" s="13" t="s">
        <v>82</v>
      </c>
      <c r="P1441" s="13" t="s">
        <v>99</v>
      </c>
      <c r="Q1441" s="13">
        <v>7</v>
      </c>
      <c r="R1441" s="13">
        <v>23</v>
      </c>
      <c r="S1441" s="13">
        <v>0</v>
      </c>
      <c r="T1441" s="13" t="s">
        <v>91</v>
      </c>
      <c r="U1441" s="13">
        <v>130</v>
      </c>
    </row>
    <row r="1442" spans="10:21" x14ac:dyDescent="0.3">
      <c r="J1442" s="13" t="s">
        <v>98</v>
      </c>
      <c r="K1442" s="14">
        <v>44970</v>
      </c>
      <c r="L1442" s="15">
        <v>0.79170138888888886</v>
      </c>
      <c r="M1442" s="13">
        <v>360</v>
      </c>
      <c r="N1442" s="13" t="s">
        <v>86</v>
      </c>
      <c r="O1442" s="13" t="s">
        <v>82</v>
      </c>
      <c r="P1442" s="13" t="s">
        <v>104</v>
      </c>
      <c r="Q1442" s="13">
        <v>10</v>
      </c>
      <c r="R1442" s="13">
        <v>62</v>
      </c>
      <c r="S1442" s="13">
        <v>214</v>
      </c>
      <c r="T1442" s="13" t="s">
        <v>112</v>
      </c>
      <c r="U1442" s="13">
        <v>95</v>
      </c>
    </row>
    <row r="1443" spans="10:21" x14ac:dyDescent="0.3">
      <c r="J1443" s="13" t="s">
        <v>126</v>
      </c>
      <c r="K1443" s="14">
        <v>44949</v>
      </c>
      <c r="L1443" s="15">
        <v>0.79190972222222211</v>
      </c>
      <c r="M1443" s="13">
        <v>360</v>
      </c>
      <c r="N1443" s="13" t="s">
        <v>86</v>
      </c>
      <c r="O1443" s="13" t="s">
        <v>82</v>
      </c>
      <c r="P1443" s="13" t="s">
        <v>94</v>
      </c>
      <c r="Q1443" s="13">
        <v>9</v>
      </c>
      <c r="R1443" s="13">
        <v>42</v>
      </c>
      <c r="S1443" s="13">
        <v>168</v>
      </c>
      <c r="T1443" s="13" t="s">
        <v>95</v>
      </c>
      <c r="U1443" s="13">
        <v>65</v>
      </c>
    </row>
    <row r="1444" spans="10:21" x14ac:dyDescent="0.3">
      <c r="J1444" s="13" t="s">
        <v>92</v>
      </c>
      <c r="K1444" s="14">
        <v>44944</v>
      </c>
      <c r="L1444" s="15">
        <v>0.90104166666666663</v>
      </c>
      <c r="M1444" s="13">
        <v>360</v>
      </c>
      <c r="N1444" s="13" t="s">
        <v>86</v>
      </c>
      <c r="O1444" s="13" t="s">
        <v>82</v>
      </c>
      <c r="P1444" s="13" t="s">
        <v>115</v>
      </c>
      <c r="Q1444" s="13">
        <v>6</v>
      </c>
      <c r="R1444" s="13">
        <v>34</v>
      </c>
      <c r="S1444" s="13">
        <v>163</v>
      </c>
      <c r="T1444" s="13" t="s">
        <v>91</v>
      </c>
      <c r="U1444" s="13">
        <v>130</v>
      </c>
    </row>
    <row r="1445" spans="10:21" x14ac:dyDescent="0.3">
      <c r="J1445" s="13" t="s">
        <v>89</v>
      </c>
      <c r="K1445" s="14">
        <v>44931</v>
      </c>
      <c r="L1445" s="15">
        <v>0.94458333333333344</v>
      </c>
      <c r="M1445" s="13">
        <v>360</v>
      </c>
      <c r="N1445" s="13" t="s">
        <v>86</v>
      </c>
      <c r="O1445" s="13" t="s">
        <v>82</v>
      </c>
      <c r="P1445" s="13" t="s">
        <v>87</v>
      </c>
      <c r="Q1445" s="13">
        <v>10</v>
      </c>
      <c r="R1445" s="13">
        <v>30</v>
      </c>
      <c r="S1445" s="13">
        <v>141</v>
      </c>
      <c r="T1445" s="13" t="s">
        <v>112</v>
      </c>
      <c r="U1445" s="13">
        <v>95</v>
      </c>
    </row>
    <row r="1446" spans="10:21" x14ac:dyDescent="0.3">
      <c r="J1446" s="13" t="s">
        <v>109</v>
      </c>
      <c r="K1446" s="14">
        <v>44953</v>
      </c>
      <c r="L1446" s="15">
        <v>0.76248842592592592</v>
      </c>
      <c r="M1446" s="13">
        <v>359</v>
      </c>
      <c r="N1446" s="13" t="s">
        <v>86</v>
      </c>
      <c r="O1446" s="13" t="s">
        <v>82</v>
      </c>
      <c r="P1446" s="13" t="s">
        <v>87</v>
      </c>
      <c r="Q1446" s="13">
        <v>5</v>
      </c>
      <c r="R1446" s="13">
        <v>40</v>
      </c>
      <c r="S1446" s="13">
        <v>0</v>
      </c>
      <c r="T1446" s="13" t="s">
        <v>112</v>
      </c>
      <c r="U1446" s="13">
        <v>95</v>
      </c>
    </row>
    <row r="1447" spans="10:21" x14ac:dyDescent="0.3">
      <c r="J1447" s="13" t="s">
        <v>134</v>
      </c>
      <c r="K1447" s="14">
        <v>44947</v>
      </c>
      <c r="L1447" s="15">
        <v>0.59266203703703701</v>
      </c>
      <c r="M1447" s="13">
        <v>359</v>
      </c>
      <c r="N1447" s="13" t="s">
        <v>86</v>
      </c>
      <c r="O1447" s="13" t="s">
        <v>82</v>
      </c>
      <c r="P1447" s="13" t="s">
        <v>102</v>
      </c>
      <c r="Q1447" s="13">
        <v>10</v>
      </c>
      <c r="R1447" s="13">
        <v>63</v>
      </c>
      <c r="S1447" s="13">
        <v>0</v>
      </c>
      <c r="T1447" s="13" t="s">
        <v>112</v>
      </c>
      <c r="U1447" s="13">
        <v>95</v>
      </c>
    </row>
    <row r="1448" spans="10:21" x14ac:dyDescent="0.3">
      <c r="J1448" s="13" t="s">
        <v>80</v>
      </c>
      <c r="K1448" s="14">
        <v>44946</v>
      </c>
      <c r="L1448" s="15">
        <v>0.76412037037037039</v>
      </c>
      <c r="M1448" s="13">
        <v>359</v>
      </c>
      <c r="N1448" s="13" t="s">
        <v>86</v>
      </c>
      <c r="O1448" s="13" t="s">
        <v>82</v>
      </c>
      <c r="P1448" s="13" t="s">
        <v>90</v>
      </c>
      <c r="Q1448" s="13">
        <v>8</v>
      </c>
      <c r="R1448" s="13">
        <v>60</v>
      </c>
      <c r="S1448" s="13">
        <v>0</v>
      </c>
      <c r="T1448" s="13" t="s">
        <v>95</v>
      </c>
      <c r="U1448" s="13">
        <v>65</v>
      </c>
    </row>
    <row r="1449" spans="10:21" x14ac:dyDescent="0.3">
      <c r="J1449" s="13" t="s">
        <v>89</v>
      </c>
      <c r="K1449" s="14">
        <v>44982</v>
      </c>
      <c r="L1449" s="15">
        <v>0.63591435185185186</v>
      </c>
      <c r="M1449" s="13">
        <v>358</v>
      </c>
      <c r="N1449" s="13" t="s">
        <v>86</v>
      </c>
      <c r="O1449" s="13" t="s">
        <v>82</v>
      </c>
      <c r="P1449" s="13" t="s">
        <v>105</v>
      </c>
      <c r="Q1449" s="13">
        <v>6</v>
      </c>
      <c r="R1449" s="13">
        <v>7</v>
      </c>
      <c r="S1449" s="13">
        <v>0</v>
      </c>
      <c r="T1449" s="13" t="s">
        <v>103</v>
      </c>
      <c r="U1449" s="13">
        <v>72</v>
      </c>
    </row>
    <row r="1450" spans="10:21" x14ac:dyDescent="0.3">
      <c r="J1450" s="13" t="s">
        <v>109</v>
      </c>
      <c r="K1450" s="14">
        <v>44974</v>
      </c>
      <c r="L1450" s="15">
        <v>0.81384259259259262</v>
      </c>
      <c r="M1450" s="13">
        <v>358</v>
      </c>
      <c r="N1450" s="13" t="s">
        <v>86</v>
      </c>
      <c r="O1450" s="13" t="s">
        <v>82</v>
      </c>
      <c r="P1450" s="13" t="s">
        <v>87</v>
      </c>
      <c r="Q1450" s="13">
        <v>10</v>
      </c>
      <c r="R1450" s="13">
        <v>44</v>
      </c>
      <c r="S1450" s="13">
        <v>0</v>
      </c>
      <c r="T1450" s="13" t="s">
        <v>95</v>
      </c>
      <c r="U1450" s="13">
        <v>65</v>
      </c>
    </row>
    <row r="1451" spans="10:21" x14ac:dyDescent="0.3">
      <c r="J1451" s="13" t="s">
        <v>122</v>
      </c>
      <c r="K1451" s="14">
        <v>44971</v>
      </c>
      <c r="L1451" s="15">
        <v>0.88711805555555545</v>
      </c>
      <c r="M1451" s="13">
        <v>358</v>
      </c>
      <c r="N1451" s="13" t="s">
        <v>86</v>
      </c>
      <c r="O1451" s="13" t="s">
        <v>82</v>
      </c>
      <c r="P1451" s="13" t="s">
        <v>87</v>
      </c>
      <c r="Q1451" s="13">
        <v>7</v>
      </c>
      <c r="R1451" s="13">
        <v>37</v>
      </c>
      <c r="S1451" s="13">
        <v>329</v>
      </c>
      <c r="T1451" s="13" t="s">
        <v>95</v>
      </c>
      <c r="U1451" s="13">
        <v>65</v>
      </c>
    </row>
    <row r="1452" spans="10:21" x14ac:dyDescent="0.3">
      <c r="J1452" s="13" t="s">
        <v>80</v>
      </c>
      <c r="K1452" s="14">
        <v>44944</v>
      </c>
      <c r="L1452" s="15">
        <v>0.91162037037037036</v>
      </c>
      <c r="M1452" s="13">
        <v>358</v>
      </c>
      <c r="N1452" s="13" t="s">
        <v>86</v>
      </c>
      <c r="O1452" s="13" t="s">
        <v>82</v>
      </c>
      <c r="P1452" s="13" t="s">
        <v>102</v>
      </c>
      <c r="Q1452" s="13">
        <v>8</v>
      </c>
      <c r="R1452" s="13">
        <v>25</v>
      </c>
      <c r="S1452" s="13">
        <v>0</v>
      </c>
      <c r="T1452" s="13" t="s">
        <v>84</v>
      </c>
      <c r="U1452" s="13">
        <v>250</v>
      </c>
    </row>
    <row r="1453" spans="10:21" x14ac:dyDescent="0.3">
      <c r="J1453" s="13" t="s">
        <v>92</v>
      </c>
      <c r="K1453" s="14">
        <v>44934</v>
      </c>
      <c r="L1453" s="15">
        <v>0.73766203703703714</v>
      </c>
      <c r="M1453" s="13">
        <v>358</v>
      </c>
      <c r="N1453" s="13" t="s">
        <v>93</v>
      </c>
      <c r="O1453" s="13" t="s">
        <v>82</v>
      </c>
      <c r="P1453" s="13" t="s">
        <v>83</v>
      </c>
      <c r="Q1453" s="13">
        <v>5</v>
      </c>
      <c r="R1453" s="13">
        <v>47</v>
      </c>
      <c r="S1453" s="13">
        <v>0</v>
      </c>
      <c r="T1453" s="13" t="s">
        <v>88</v>
      </c>
      <c r="U1453" s="13">
        <v>60</v>
      </c>
    </row>
    <row r="1454" spans="10:21" x14ac:dyDescent="0.3">
      <c r="J1454" s="13" t="s">
        <v>120</v>
      </c>
      <c r="K1454" s="14">
        <v>44927</v>
      </c>
      <c r="L1454" s="15">
        <v>0.80563657407407396</v>
      </c>
      <c r="M1454" s="13">
        <v>358</v>
      </c>
      <c r="N1454" s="13" t="s">
        <v>86</v>
      </c>
      <c r="O1454" s="13" t="s">
        <v>82</v>
      </c>
      <c r="P1454" s="13" t="s">
        <v>83</v>
      </c>
      <c r="Q1454" s="13">
        <v>10</v>
      </c>
      <c r="R1454" s="13">
        <v>2</v>
      </c>
      <c r="S1454" s="13">
        <v>193</v>
      </c>
      <c r="T1454" s="13" t="s">
        <v>84</v>
      </c>
      <c r="U1454" s="13">
        <v>250</v>
      </c>
    </row>
    <row r="1455" spans="10:21" x14ac:dyDescent="0.3">
      <c r="J1455" s="13" t="s">
        <v>96</v>
      </c>
      <c r="K1455" s="14">
        <v>44984</v>
      </c>
      <c r="L1455" s="15">
        <v>0.52712962962962961</v>
      </c>
      <c r="M1455" s="13">
        <v>357</v>
      </c>
      <c r="N1455" s="13" t="s">
        <v>93</v>
      </c>
      <c r="O1455" s="13" t="s">
        <v>101</v>
      </c>
      <c r="P1455" s="13" t="s">
        <v>99</v>
      </c>
      <c r="Q1455" s="13">
        <v>7</v>
      </c>
      <c r="R1455" s="13">
        <v>49</v>
      </c>
      <c r="S1455" s="13">
        <v>0</v>
      </c>
      <c r="T1455" s="13" t="s">
        <v>91</v>
      </c>
      <c r="U1455" s="13">
        <v>130</v>
      </c>
    </row>
    <row r="1456" spans="10:21" x14ac:dyDescent="0.3">
      <c r="J1456" s="13" t="s">
        <v>128</v>
      </c>
      <c r="K1456" s="14">
        <v>44974</v>
      </c>
      <c r="L1456" s="15">
        <v>0.92385416666666664</v>
      </c>
      <c r="M1456" s="13">
        <v>357</v>
      </c>
      <c r="N1456" s="13" t="s">
        <v>86</v>
      </c>
      <c r="O1456" s="13" t="s">
        <v>82</v>
      </c>
      <c r="P1456" s="13" t="s">
        <v>83</v>
      </c>
      <c r="Q1456" s="13">
        <v>6</v>
      </c>
      <c r="R1456" s="13">
        <v>25</v>
      </c>
      <c r="S1456" s="13">
        <v>302</v>
      </c>
      <c r="T1456" s="13" t="s">
        <v>95</v>
      </c>
      <c r="U1456" s="13">
        <v>65</v>
      </c>
    </row>
    <row r="1457" spans="10:21" x14ac:dyDescent="0.3">
      <c r="J1457" s="13" t="s">
        <v>89</v>
      </c>
      <c r="K1457" s="14">
        <v>44965</v>
      </c>
      <c r="L1457" s="15">
        <v>0.75539351851851855</v>
      </c>
      <c r="M1457" s="13">
        <v>356</v>
      </c>
      <c r="N1457" s="13" t="s">
        <v>81</v>
      </c>
      <c r="O1457" s="13" t="s">
        <v>82</v>
      </c>
      <c r="P1457" s="13" t="s">
        <v>104</v>
      </c>
      <c r="Q1457" s="13">
        <v>10</v>
      </c>
      <c r="R1457" s="13">
        <v>52</v>
      </c>
      <c r="S1457" s="13">
        <v>0</v>
      </c>
      <c r="T1457" s="13" t="s">
        <v>91</v>
      </c>
      <c r="U1457" s="13">
        <v>130</v>
      </c>
    </row>
    <row r="1458" spans="10:21" x14ac:dyDescent="0.3">
      <c r="J1458" s="13" t="s">
        <v>138</v>
      </c>
      <c r="K1458" s="14">
        <v>44960</v>
      </c>
      <c r="L1458" s="15">
        <v>0.51976851851851846</v>
      </c>
      <c r="M1458" s="13">
        <v>356</v>
      </c>
      <c r="N1458" s="13" t="s">
        <v>93</v>
      </c>
      <c r="O1458" s="13" t="s">
        <v>82</v>
      </c>
      <c r="P1458" s="13" t="s">
        <v>87</v>
      </c>
      <c r="Q1458" s="13">
        <v>9</v>
      </c>
      <c r="R1458" s="13">
        <v>24</v>
      </c>
      <c r="S1458" s="13">
        <v>127</v>
      </c>
      <c r="T1458" s="13" t="s">
        <v>84</v>
      </c>
      <c r="U1458" s="13">
        <v>250</v>
      </c>
    </row>
    <row r="1459" spans="10:21" x14ac:dyDescent="0.3">
      <c r="J1459" s="13" t="s">
        <v>138</v>
      </c>
      <c r="K1459" s="14">
        <v>44956</v>
      </c>
      <c r="L1459" s="15">
        <v>0.93692129629629628</v>
      </c>
      <c r="M1459" s="13">
        <v>356</v>
      </c>
      <c r="N1459" s="13" t="s">
        <v>81</v>
      </c>
      <c r="O1459" s="13" t="s">
        <v>82</v>
      </c>
      <c r="P1459" s="13" t="s">
        <v>87</v>
      </c>
      <c r="Q1459" s="13">
        <v>9</v>
      </c>
      <c r="R1459" s="13">
        <v>24</v>
      </c>
      <c r="S1459" s="13">
        <v>0</v>
      </c>
      <c r="T1459" s="13" t="s">
        <v>103</v>
      </c>
      <c r="U1459" s="13">
        <v>72</v>
      </c>
    </row>
    <row r="1460" spans="10:21" x14ac:dyDescent="0.3">
      <c r="J1460" s="13" t="s">
        <v>111</v>
      </c>
      <c r="K1460" s="14">
        <v>44952</v>
      </c>
      <c r="L1460" s="15">
        <v>0.98402777777777783</v>
      </c>
      <c r="M1460" s="13">
        <v>356</v>
      </c>
      <c r="N1460" s="13" t="s">
        <v>81</v>
      </c>
      <c r="O1460" s="13" t="s">
        <v>82</v>
      </c>
      <c r="P1460" s="13" t="s">
        <v>104</v>
      </c>
      <c r="Q1460" s="13">
        <v>7</v>
      </c>
      <c r="R1460" s="13">
        <v>54</v>
      </c>
      <c r="S1460" s="13">
        <v>0</v>
      </c>
      <c r="T1460" s="13" t="s">
        <v>95</v>
      </c>
      <c r="U1460" s="13">
        <v>65</v>
      </c>
    </row>
    <row r="1461" spans="10:21" x14ac:dyDescent="0.3">
      <c r="J1461" s="13" t="s">
        <v>123</v>
      </c>
      <c r="K1461" s="14">
        <v>44976</v>
      </c>
      <c r="L1461" s="15">
        <v>0.90226851851851853</v>
      </c>
      <c r="M1461" s="13">
        <v>355</v>
      </c>
      <c r="N1461" s="13" t="s">
        <v>93</v>
      </c>
      <c r="O1461" s="13" t="s">
        <v>82</v>
      </c>
      <c r="P1461" s="13" t="s">
        <v>102</v>
      </c>
      <c r="Q1461" s="13">
        <v>5</v>
      </c>
      <c r="R1461" s="13">
        <v>40</v>
      </c>
      <c r="S1461" s="13">
        <v>175</v>
      </c>
      <c r="T1461" s="13" t="s">
        <v>84</v>
      </c>
      <c r="U1461" s="13">
        <v>250</v>
      </c>
    </row>
    <row r="1462" spans="10:21" x14ac:dyDescent="0.3">
      <c r="J1462" s="13" t="s">
        <v>89</v>
      </c>
      <c r="K1462" s="14">
        <v>44969</v>
      </c>
      <c r="L1462" s="15">
        <v>0.95516203703703706</v>
      </c>
      <c r="M1462" s="13">
        <v>355</v>
      </c>
      <c r="N1462" s="13" t="s">
        <v>93</v>
      </c>
      <c r="O1462" s="13" t="s">
        <v>82</v>
      </c>
      <c r="P1462" s="13" t="s">
        <v>102</v>
      </c>
      <c r="Q1462" s="13">
        <v>7</v>
      </c>
      <c r="R1462" s="13">
        <v>60</v>
      </c>
      <c r="S1462" s="13">
        <v>136</v>
      </c>
      <c r="T1462" s="13" t="s">
        <v>84</v>
      </c>
      <c r="U1462" s="13">
        <v>250</v>
      </c>
    </row>
    <row r="1463" spans="10:21" x14ac:dyDescent="0.3">
      <c r="J1463" s="13" t="s">
        <v>80</v>
      </c>
      <c r="K1463" s="14">
        <v>44962</v>
      </c>
      <c r="L1463" s="15">
        <v>0.68753472222222223</v>
      </c>
      <c r="M1463" s="13">
        <v>355</v>
      </c>
      <c r="N1463" s="13" t="s">
        <v>93</v>
      </c>
      <c r="O1463" s="13" t="s">
        <v>82</v>
      </c>
      <c r="P1463" s="13" t="s">
        <v>97</v>
      </c>
      <c r="Q1463" s="13">
        <v>9</v>
      </c>
      <c r="R1463" s="13">
        <v>6</v>
      </c>
      <c r="S1463" s="13">
        <v>0</v>
      </c>
      <c r="T1463" s="13" t="s">
        <v>84</v>
      </c>
      <c r="U1463" s="13">
        <v>250</v>
      </c>
    </row>
    <row r="1464" spans="10:21" x14ac:dyDescent="0.3">
      <c r="J1464" s="13" t="s">
        <v>109</v>
      </c>
      <c r="K1464" s="14">
        <v>44977</v>
      </c>
      <c r="L1464" s="15">
        <v>0.91905092592592597</v>
      </c>
      <c r="M1464" s="13">
        <v>354</v>
      </c>
      <c r="N1464" s="13" t="s">
        <v>86</v>
      </c>
      <c r="O1464" s="13" t="s">
        <v>82</v>
      </c>
      <c r="P1464" s="13" t="s">
        <v>115</v>
      </c>
      <c r="Q1464" s="13">
        <v>5</v>
      </c>
      <c r="R1464" s="13">
        <v>23</v>
      </c>
      <c r="S1464" s="13">
        <v>0</v>
      </c>
      <c r="T1464" s="13" t="s">
        <v>84</v>
      </c>
      <c r="U1464" s="13">
        <v>250</v>
      </c>
    </row>
    <row r="1465" spans="10:21" x14ac:dyDescent="0.3">
      <c r="J1465" s="13" t="s">
        <v>109</v>
      </c>
      <c r="K1465" s="14">
        <v>44970</v>
      </c>
      <c r="L1465" s="15">
        <v>0.90664351851851854</v>
      </c>
      <c r="M1465" s="13">
        <v>353</v>
      </c>
      <c r="N1465" s="13" t="s">
        <v>93</v>
      </c>
      <c r="O1465" s="13" t="s">
        <v>82</v>
      </c>
      <c r="P1465" s="13" t="s">
        <v>102</v>
      </c>
      <c r="Q1465" s="13">
        <v>5</v>
      </c>
      <c r="R1465" s="13">
        <v>13</v>
      </c>
      <c r="S1465" s="13">
        <v>327</v>
      </c>
      <c r="T1465" s="13" t="s">
        <v>88</v>
      </c>
      <c r="U1465" s="13">
        <v>60</v>
      </c>
    </row>
    <row r="1466" spans="10:21" x14ac:dyDescent="0.3">
      <c r="J1466" s="13" t="s">
        <v>113</v>
      </c>
      <c r="K1466" s="14">
        <v>44984</v>
      </c>
      <c r="L1466" s="15">
        <v>0.48054398148148153</v>
      </c>
      <c r="M1466" s="13">
        <v>352</v>
      </c>
      <c r="N1466" s="13" t="s">
        <v>86</v>
      </c>
      <c r="O1466" s="13" t="s">
        <v>82</v>
      </c>
      <c r="P1466" s="13" t="s">
        <v>90</v>
      </c>
      <c r="Q1466" s="13">
        <v>9</v>
      </c>
      <c r="R1466" s="13">
        <v>1</v>
      </c>
      <c r="S1466" s="13">
        <v>182</v>
      </c>
      <c r="T1466" s="13" t="s">
        <v>112</v>
      </c>
      <c r="U1466" s="13">
        <v>95</v>
      </c>
    </row>
    <row r="1467" spans="10:21" x14ac:dyDescent="0.3">
      <c r="J1467" s="13" t="s">
        <v>118</v>
      </c>
      <c r="K1467" s="14">
        <v>44971</v>
      </c>
      <c r="L1467" s="15">
        <v>0.74618055555555562</v>
      </c>
      <c r="M1467" s="13">
        <v>352</v>
      </c>
      <c r="N1467" s="13" t="s">
        <v>93</v>
      </c>
      <c r="O1467" s="13" t="s">
        <v>82</v>
      </c>
      <c r="P1467" s="13" t="s">
        <v>99</v>
      </c>
      <c r="Q1467" s="13">
        <v>7</v>
      </c>
      <c r="R1467" s="13">
        <v>33</v>
      </c>
      <c r="S1467" s="13">
        <v>246</v>
      </c>
      <c r="T1467" s="13" t="s">
        <v>103</v>
      </c>
      <c r="U1467" s="13">
        <v>72</v>
      </c>
    </row>
    <row r="1468" spans="10:21" x14ac:dyDescent="0.3">
      <c r="J1468" s="13" t="s">
        <v>135</v>
      </c>
      <c r="K1468" s="14">
        <v>44960</v>
      </c>
      <c r="L1468" s="15">
        <v>0.89259259259259249</v>
      </c>
      <c r="M1468" s="13">
        <v>352</v>
      </c>
      <c r="N1468" s="13" t="s">
        <v>93</v>
      </c>
      <c r="O1468" s="13" t="s">
        <v>82</v>
      </c>
      <c r="P1468" s="13" t="s">
        <v>83</v>
      </c>
      <c r="Q1468" s="13">
        <v>10</v>
      </c>
      <c r="R1468" s="13">
        <v>63</v>
      </c>
      <c r="S1468" s="13">
        <v>0</v>
      </c>
      <c r="T1468" s="13" t="s">
        <v>91</v>
      </c>
      <c r="U1468" s="13">
        <v>130</v>
      </c>
    </row>
    <row r="1469" spans="10:21" x14ac:dyDescent="0.3">
      <c r="J1469" s="13" t="s">
        <v>121</v>
      </c>
      <c r="K1469" s="14">
        <v>44959</v>
      </c>
      <c r="L1469" s="15">
        <v>0.99099537037037033</v>
      </c>
      <c r="M1469" s="13">
        <v>352</v>
      </c>
      <c r="N1469" s="13" t="s">
        <v>93</v>
      </c>
      <c r="O1469" s="13" t="s">
        <v>82</v>
      </c>
      <c r="P1469" s="13" t="s">
        <v>83</v>
      </c>
      <c r="Q1469" s="13">
        <v>6</v>
      </c>
      <c r="R1469" s="13">
        <v>3</v>
      </c>
      <c r="S1469" s="13">
        <v>0</v>
      </c>
      <c r="T1469" s="13" t="s">
        <v>91</v>
      </c>
      <c r="U1469" s="13">
        <v>130</v>
      </c>
    </row>
    <row r="1470" spans="10:21" x14ac:dyDescent="0.3">
      <c r="J1470" s="13" t="s">
        <v>132</v>
      </c>
      <c r="K1470" s="14">
        <v>44958</v>
      </c>
      <c r="L1470" s="15">
        <v>0.51937500000000003</v>
      </c>
      <c r="M1470" s="13">
        <v>352</v>
      </c>
      <c r="N1470" s="13" t="s">
        <v>93</v>
      </c>
      <c r="O1470" s="13" t="s">
        <v>82</v>
      </c>
      <c r="P1470" s="13" t="s">
        <v>104</v>
      </c>
      <c r="Q1470" s="13">
        <v>10</v>
      </c>
      <c r="R1470" s="13">
        <v>57</v>
      </c>
      <c r="S1470" s="13">
        <v>288</v>
      </c>
      <c r="T1470" s="13" t="s">
        <v>95</v>
      </c>
      <c r="U1470" s="13">
        <v>65</v>
      </c>
    </row>
    <row r="1471" spans="10:21" x14ac:dyDescent="0.3">
      <c r="J1471" s="13" t="s">
        <v>126</v>
      </c>
      <c r="K1471" s="14">
        <v>44956</v>
      </c>
      <c r="L1471" s="15">
        <v>0.67172453703703694</v>
      </c>
      <c r="M1471" s="13">
        <v>352</v>
      </c>
      <c r="N1471" s="13" t="s">
        <v>86</v>
      </c>
      <c r="O1471" s="13" t="s">
        <v>82</v>
      </c>
      <c r="P1471" s="13" t="s">
        <v>83</v>
      </c>
      <c r="Q1471" s="13">
        <v>8</v>
      </c>
      <c r="R1471" s="13">
        <v>33</v>
      </c>
      <c r="S1471" s="13">
        <v>147</v>
      </c>
      <c r="T1471" s="13" t="s">
        <v>84</v>
      </c>
      <c r="U1471" s="13">
        <v>250</v>
      </c>
    </row>
    <row r="1472" spans="10:21" x14ac:dyDescent="0.3">
      <c r="J1472" s="13" t="s">
        <v>125</v>
      </c>
      <c r="K1472" s="14">
        <v>44945</v>
      </c>
      <c r="L1472" s="15">
        <v>0.8004282407407407</v>
      </c>
      <c r="M1472" s="13">
        <v>352</v>
      </c>
      <c r="N1472" s="13" t="s">
        <v>93</v>
      </c>
      <c r="O1472" s="13" t="s">
        <v>82</v>
      </c>
      <c r="P1472" s="13" t="s">
        <v>97</v>
      </c>
      <c r="Q1472" s="13">
        <v>5</v>
      </c>
      <c r="R1472" s="13">
        <v>49</v>
      </c>
      <c r="S1472" s="13">
        <v>209</v>
      </c>
      <c r="T1472" s="13" t="s">
        <v>84</v>
      </c>
      <c r="U1472" s="13">
        <v>250</v>
      </c>
    </row>
    <row r="1473" spans="10:21" x14ac:dyDescent="0.3">
      <c r="J1473" s="13" t="s">
        <v>133</v>
      </c>
      <c r="K1473" s="14">
        <v>44934</v>
      </c>
      <c r="L1473" s="15">
        <v>0.85241898148148154</v>
      </c>
      <c r="M1473" s="13">
        <v>352</v>
      </c>
      <c r="N1473" s="13" t="s">
        <v>93</v>
      </c>
      <c r="O1473" s="13" t="s">
        <v>82</v>
      </c>
      <c r="P1473" s="13" t="s">
        <v>87</v>
      </c>
      <c r="Q1473" s="13">
        <v>8</v>
      </c>
      <c r="R1473" s="13">
        <v>27</v>
      </c>
      <c r="S1473" s="13">
        <v>0</v>
      </c>
      <c r="T1473" s="13" t="s">
        <v>91</v>
      </c>
      <c r="U1473" s="13">
        <v>130</v>
      </c>
    </row>
    <row r="1474" spans="10:21" x14ac:dyDescent="0.3">
      <c r="J1474" s="13" t="s">
        <v>111</v>
      </c>
      <c r="K1474" s="14">
        <v>44959</v>
      </c>
      <c r="L1474" s="15">
        <v>0.79228009259259258</v>
      </c>
      <c r="M1474" s="13">
        <v>351</v>
      </c>
      <c r="N1474" s="13" t="s">
        <v>93</v>
      </c>
      <c r="O1474" s="13" t="s">
        <v>82</v>
      </c>
      <c r="P1474" s="13" t="s">
        <v>90</v>
      </c>
      <c r="Q1474" s="13">
        <v>6</v>
      </c>
      <c r="R1474" s="13">
        <v>17</v>
      </c>
      <c r="S1474" s="13">
        <v>276</v>
      </c>
      <c r="T1474" s="13" t="s">
        <v>84</v>
      </c>
      <c r="U1474" s="13">
        <v>250</v>
      </c>
    </row>
    <row r="1475" spans="10:21" x14ac:dyDescent="0.3">
      <c r="J1475" s="13" t="s">
        <v>136</v>
      </c>
      <c r="K1475" s="14">
        <v>44952</v>
      </c>
      <c r="L1475" s="15">
        <v>0.69398148148148142</v>
      </c>
      <c r="M1475" s="13">
        <v>351</v>
      </c>
      <c r="N1475" s="13" t="s">
        <v>93</v>
      </c>
      <c r="O1475" s="13" t="s">
        <v>82</v>
      </c>
      <c r="P1475" s="13" t="s">
        <v>87</v>
      </c>
      <c r="Q1475" s="13">
        <v>10</v>
      </c>
      <c r="R1475" s="13">
        <v>46</v>
      </c>
      <c r="S1475" s="13">
        <v>130</v>
      </c>
      <c r="T1475" s="13" t="s">
        <v>103</v>
      </c>
      <c r="U1475" s="13">
        <v>72</v>
      </c>
    </row>
    <row r="1476" spans="10:21" x14ac:dyDescent="0.3">
      <c r="J1476" s="13" t="s">
        <v>118</v>
      </c>
      <c r="K1476" s="14">
        <v>44966</v>
      </c>
      <c r="L1476" s="15">
        <v>0.4612384259259259</v>
      </c>
      <c r="M1476" s="13">
        <v>350</v>
      </c>
      <c r="N1476" s="13" t="s">
        <v>93</v>
      </c>
      <c r="O1476" s="13" t="s">
        <v>101</v>
      </c>
      <c r="P1476" s="13" t="s">
        <v>105</v>
      </c>
      <c r="Q1476" s="13">
        <v>5</v>
      </c>
      <c r="R1476" s="13">
        <v>24</v>
      </c>
      <c r="S1476" s="13">
        <v>0</v>
      </c>
      <c r="T1476" s="13" t="s">
        <v>84</v>
      </c>
      <c r="U1476" s="13">
        <v>250</v>
      </c>
    </row>
    <row r="1477" spans="10:21" x14ac:dyDescent="0.3">
      <c r="J1477" s="13" t="s">
        <v>120</v>
      </c>
      <c r="K1477" s="14">
        <v>44967</v>
      </c>
      <c r="L1477" s="15">
        <v>0.84108796296296295</v>
      </c>
      <c r="M1477" s="13">
        <v>350</v>
      </c>
      <c r="N1477" s="13" t="s">
        <v>93</v>
      </c>
      <c r="O1477" s="13" t="s">
        <v>82</v>
      </c>
      <c r="P1477" s="13" t="s">
        <v>115</v>
      </c>
      <c r="Q1477" s="13">
        <v>7</v>
      </c>
      <c r="R1477" s="13">
        <v>5</v>
      </c>
      <c r="S1477" s="13">
        <v>0</v>
      </c>
      <c r="T1477" s="13" t="s">
        <v>95</v>
      </c>
      <c r="U1477" s="13">
        <v>65</v>
      </c>
    </row>
    <row r="1478" spans="10:21" x14ac:dyDescent="0.3">
      <c r="J1478" s="13" t="s">
        <v>136</v>
      </c>
      <c r="K1478" s="14">
        <v>44929</v>
      </c>
      <c r="L1478" s="15">
        <v>0.7912499999999999</v>
      </c>
      <c r="M1478" s="13">
        <v>350</v>
      </c>
      <c r="N1478" s="13" t="s">
        <v>93</v>
      </c>
      <c r="O1478" s="13" t="s">
        <v>82</v>
      </c>
      <c r="P1478" s="13" t="s">
        <v>115</v>
      </c>
      <c r="Q1478" s="13">
        <v>8</v>
      </c>
      <c r="R1478" s="13">
        <v>37</v>
      </c>
      <c r="S1478" s="13">
        <v>0</v>
      </c>
      <c r="T1478" s="13" t="s">
        <v>84</v>
      </c>
      <c r="U1478" s="13">
        <v>250</v>
      </c>
    </row>
    <row r="1479" spans="10:21" x14ac:dyDescent="0.3">
      <c r="J1479" s="13" t="s">
        <v>111</v>
      </c>
      <c r="K1479" s="14">
        <v>44972</v>
      </c>
      <c r="L1479" s="15">
        <v>0.70458333333333334</v>
      </c>
      <c r="M1479" s="13">
        <v>349</v>
      </c>
      <c r="N1479" s="13" t="s">
        <v>86</v>
      </c>
      <c r="O1479" s="13" t="s">
        <v>82</v>
      </c>
      <c r="P1479" s="13" t="s">
        <v>115</v>
      </c>
      <c r="Q1479" s="13">
        <v>10</v>
      </c>
      <c r="R1479" s="13">
        <v>52</v>
      </c>
      <c r="S1479" s="13">
        <v>0</v>
      </c>
      <c r="T1479" s="13" t="s">
        <v>103</v>
      </c>
      <c r="U1479" s="13">
        <v>72</v>
      </c>
    </row>
    <row r="1480" spans="10:21" x14ac:dyDescent="0.3">
      <c r="J1480" s="13" t="s">
        <v>124</v>
      </c>
      <c r="K1480" s="14">
        <v>44950</v>
      </c>
      <c r="L1480" s="15">
        <v>0.76665509259259268</v>
      </c>
      <c r="M1480" s="13">
        <v>349</v>
      </c>
      <c r="N1480" s="13" t="s">
        <v>86</v>
      </c>
      <c r="O1480" s="13" t="s">
        <v>82</v>
      </c>
      <c r="P1480" s="13" t="s">
        <v>83</v>
      </c>
      <c r="Q1480" s="13">
        <v>10</v>
      </c>
      <c r="R1480" s="13">
        <v>18</v>
      </c>
      <c r="S1480" s="13">
        <v>0</v>
      </c>
      <c r="T1480" s="13" t="s">
        <v>112</v>
      </c>
      <c r="U1480" s="13">
        <v>95</v>
      </c>
    </row>
    <row r="1481" spans="10:21" x14ac:dyDescent="0.3">
      <c r="J1481" s="13" t="s">
        <v>123</v>
      </c>
      <c r="K1481" s="14">
        <v>44946</v>
      </c>
      <c r="L1481" s="15">
        <v>0.89415509259259263</v>
      </c>
      <c r="M1481" s="13">
        <v>349</v>
      </c>
      <c r="N1481" s="13" t="s">
        <v>86</v>
      </c>
      <c r="O1481" s="13" t="s">
        <v>82</v>
      </c>
      <c r="P1481" s="13" t="s">
        <v>83</v>
      </c>
      <c r="Q1481" s="13">
        <v>9</v>
      </c>
      <c r="R1481" s="13">
        <v>2</v>
      </c>
      <c r="S1481" s="13">
        <v>161</v>
      </c>
      <c r="T1481" s="13" t="s">
        <v>103</v>
      </c>
      <c r="U1481" s="13">
        <v>72</v>
      </c>
    </row>
    <row r="1482" spans="10:21" x14ac:dyDescent="0.3">
      <c r="J1482" s="13" t="s">
        <v>125</v>
      </c>
      <c r="K1482" s="14">
        <v>44942</v>
      </c>
      <c r="L1482" s="15">
        <v>0.8271412037037037</v>
      </c>
      <c r="M1482" s="13">
        <v>349</v>
      </c>
      <c r="N1482" s="13" t="s">
        <v>93</v>
      </c>
      <c r="O1482" s="13" t="s">
        <v>82</v>
      </c>
      <c r="P1482" s="13" t="s">
        <v>102</v>
      </c>
      <c r="Q1482" s="13">
        <v>6</v>
      </c>
      <c r="R1482" s="13">
        <v>26</v>
      </c>
      <c r="S1482" s="13">
        <v>283</v>
      </c>
      <c r="T1482" s="13" t="s">
        <v>84</v>
      </c>
      <c r="U1482" s="13">
        <v>250</v>
      </c>
    </row>
    <row r="1483" spans="10:21" x14ac:dyDescent="0.3">
      <c r="J1483" s="13" t="s">
        <v>111</v>
      </c>
      <c r="K1483" s="14">
        <v>44978</v>
      </c>
      <c r="L1483" s="15">
        <v>0.6434375</v>
      </c>
      <c r="M1483" s="13">
        <v>348</v>
      </c>
      <c r="N1483" s="13" t="s">
        <v>86</v>
      </c>
      <c r="O1483" s="13" t="s">
        <v>82</v>
      </c>
      <c r="P1483" s="13" t="s">
        <v>99</v>
      </c>
      <c r="Q1483" s="13">
        <v>7</v>
      </c>
      <c r="R1483" s="13">
        <v>2</v>
      </c>
      <c r="S1483" s="13">
        <v>0</v>
      </c>
      <c r="T1483" s="13" t="s">
        <v>88</v>
      </c>
      <c r="U1483" s="13">
        <v>60</v>
      </c>
    </row>
    <row r="1484" spans="10:21" x14ac:dyDescent="0.3">
      <c r="J1484" s="13" t="s">
        <v>126</v>
      </c>
      <c r="K1484" s="14">
        <v>44962</v>
      </c>
      <c r="L1484" s="15">
        <v>0.86116898148148147</v>
      </c>
      <c r="M1484" s="13">
        <v>348</v>
      </c>
      <c r="N1484" s="13" t="s">
        <v>93</v>
      </c>
      <c r="O1484" s="13" t="s">
        <v>82</v>
      </c>
      <c r="P1484" s="13" t="s">
        <v>105</v>
      </c>
      <c r="Q1484" s="13">
        <v>7</v>
      </c>
      <c r="R1484" s="13">
        <v>29</v>
      </c>
      <c r="S1484" s="13">
        <v>225</v>
      </c>
      <c r="T1484" s="13" t="s">
        <v>91</v>
      </c>
      <c r="U1484" s="13">
        <v>130</v>
      </c>
    </row>
    <row r="1485" spans="10:21" x14ac:dyDescent="0.3">
      <c r="J1485" s="13" t="s">
        <v>89</v>
      </c>
      <c r="K1485" s="14">
        <v>44940</v>
      </c>
      <c r="L1485" s="15">
        <v>0.9840740740740741</v>
      </c>
      <c r="M1485" s="13">
        <v>348</v>
      </c>
      <c r="N1485" s="13" t="s">
        <v>86</v>
      </c>
      <c r="O1485" s="13" t="s">
        <v>82</v>
      </c>
      <c r="P1485" s="13" t="s">
        <v>115</v>
      </c>
      <c r="Q1485" s="13">
        <v>10</v>
      </c>
      <c r="R1485" s="13">
        <v>40</v>
      </c>
      <c r="S1485" s="13">
        <v>0</v>
      </c>
      <c r="T1485" s="13" t="s">
        <v>103</v>
      </c>
      <c r="U1485" s="13">
        <v>72</v>
      </c>
    </row>
    <row r="1486" spans="10:21" x14ac:dyDescent="0.3">
      <c r="J1486" s="13" t="s">
        <v>110</v>
      </c>
      <c r="K1486" s="14">
        <v>44957</v>
      </c>
      <c r="L1486" s="15">
        <v>0.75155092592592598</v>
      </c>
      <c r="M1486" s="13">
        <v>345</v>
      </c>
      <c r="N1486" s="13" t="s">
        <v>86</v>
      </c>
      <c r="O1486" s="13" t="s">
        <v>82</v>
      </c>
      <c r="P1486" s="13" t="s">
        <v>115</v>
      </c>
      <c r="Q1486" s="13">
        <v>7</v>
      </c>
      <c r="R1486" s="13">
        <v>60</v>
      </c>
      <c r="S1486" s="13">
        <v>244</v>
      </c>
      <c r="T1486" s="13" t="s">
        <v>91</v>
      </c>
      <c r="U1486" s="13">
        <v>130</v>
      </c>
    </row>
    <row r="1487" spans="10:21" x14ac:dyDescent="0.3">
      <c r="J1487" s="13" t="s">
        <v>109</v>
      </c>
      <c r="K1487" s="14">
        <v>44943</v>
      </c>
      <c r="L1487" s="15">
        <v>0.90687499999999999</v>
      </c>
      <c r="M1487" s="13">
        <v>345</v>
      </c>
      <c r="N1487" s="13" t="s">
        <v>86</v>
      </c>
      <c r="O1487" s="13" t="s">
        <v>82</v>
      </c>
      <c r="P1487" s="13" t="s">
        <v>115</v>
      </c>
      <c r="Q1487" s="13">
        <v>9</v>
      </c>
      <c r="R1487" s="13">
        <v>51</v>
      </c>
      <c r="S1487" s="13">
        <v>191</v>
      </c>
      <c r="T1487" s="13" t="s">
        <v>88</v>
      </c>
      <c r="U1487" s="13">
        <v>60</v>
      </c>
    </row>
    <row r="1488" spans="10:21" x14ac:dyDescent="0.3">
      <c r="J1488" s="13" t="s">
        <v>107</v>
      </c>
      <c r="K1488" s="14">
        <v>44932</v>
      </c>
      <c r="L1488" s="15">
        <v>0.83271990740740742</v>
      </c>
      <c r="M1488" s="13">
        <v>345</v>
      </c>
      <c r="N1488" s="13" t="s">
        <v>86</v>
      </c>
      <c r="O1488" s="13" t="s">
        <v>82</v>
      </c>
      <c r="P1488" s="13" t="s">
        <v>102</v>
      </c>
      <c r="Q1488" s="13">
        <v>7</v>
      </c>
      <c r="R1488" s="13">
        <v>43</v>
      </c>
      <c r="S1488" s="13">
        <v>0</v>
      </c>
      <c r="T1488" s="13" t="s">
        <v>95</v>
      </c>
      <c r="U1488" s="13">
        <v>65</v>
      </c>
    </row>
    <row r="1489" spans="10:21" x14ac:dyDescent="0.3">
      <c r="J1489" s="13" t="s">
        <v>100</v>
      </c>
      <c r="K1489" s="14">
        <v>44955</v>
      </c>
      <c r="L1489" s="15">
        <v>0.63520833333333326</v>
      </c>
      <c r="M1489" s="13">
        <v>344</v>
      </c>
      <c r="N1489" s="13" t="s">
        <v>81</v>
      </c>
      <c r="O1489" s="13" t="s">
        <v>101</v>
      </c>
      <c r="P1489" s="13" t="s">
        <v>99</v>
      </c>
      <c r="Q1489" s="13">
        <v>8</v>
      </c>
      <c r="R1489" s="13">
        <v>24</v>
      </c>
      <c r="S1489" s="13">
        <v>0</v>
      </c>
      <c r="T1489" s="13" t="s">
        <v>112</v>
      </c>
      <c r="U1489" s="13">
        <v>95</v>
      </c>
    </row>
    <row r="1490" spans="10:21" x14ac:dyDescent="0.3">
      <c r="J1490" s="13" t="s">
        <v>140</v>
      </c>
      <c r="K1490" s="14">
        <v>44953</v>
      </c>
      <c r="L1490" s="15">
        <v>0.66695601851851849</v>
      </c>
      <c r="M1490" s="13">
        <v>344</v>
      </c>
      <c r="N1490" s="13" t="s">
        <v>81</v>
      </c>
      <c r="O1490" s="13" t="s">
        <v>82</v>
      </c>
      <c r="P1490" s="13" t="s">
        <v>104</v>
      </c>
      <c r="Q1490" s="13">
        <v>10</v>
      </c>
      <c r="R1490" s="13">
        <v>58</v>
      </c>
      <c r="S1490" s="13">
        <v>0</v>
      </c>
      <c r="T1490" s="13" t="s">
        <v>88</v>
      </c>
      <c r="U1490" s="13">
        <v>60</v>
      </c>
    </row>
    <row r="1491" spans="10:21" x14ac:dyDescent="0.3">
      <c r="J1491" s="13" t="s">
        <v>96</v>
      </c>
      <c r="K1491" s="14">
        <v>44946</v>
      </c>
      <c r="L1491" s="15">
        <v>0.96940972222222221</v>
      </c>
      <c r="M1491" s="13">
        <v>344</v>
      </c>
      <c r="N1491" s="13" t="s">
        <v>93</v>
      </c>
      <c r="O1491" s="13" t="s">
        <v>82</v>
      </c>
      <c r="P1491" s="13" t="s">
        <v>105</v>
      </c>
      <c r="Q1491" s="13">
        <v>6</v>
      </c>
      <c r="R1491" s="13">
        <v>17</v>
      </c>
      <c r="S1491" s="13">
        <v>0</v>
      </c>
      <c r="T1491" s="13" t="s">
        <v>95</v>
      </c>
      <c r="U1491" s="13">
        <v>65</v>
      </c>
    </row>
    <row r="1492" spans="10:21" x14ac:dyDescent="0.3">
      <c r="J1492" s="13" t="s">
        <v>120</v>
      </c>
      <c r="K1492" s="14">
        <v>44943</v>
      </c>
      <c r="L1492" s="15">
        <v>0.64624999999999999</v>
      </c>
      <c r="M1492" s="13">
        <v>344</v>
      </c>
      <c r="N1492" s="13" t="s">
        <v>86</v>
      </c>
      <c r="O1492" s="13" t="s">
        <v>82</v>
      </c>
      <c r="P1492" s="13" t="s">
        <v>90</v>
      </c>
      <c r="Q1492" s="13">
        <v>7</v>
      </c>
      <c r="R1492" s="13">
        <v>11</v>
      </c>
      <c r="S1492" s="13">
        <v>0</v>
      </c>
      <c r="T1492" s="13" t="s">
        <v>91</v>
      </c>
      <c r="U1492" s="13">
        <v>130</v>
      </c>
    </row>
    <row r="1493" spans="10:21" x14ac:dyDescent="0.3">
      <c r="J1493" s="13" t="s">
        <v>122</v>
      </c>
      <c r="K1493" s="14">
        <v>44978</v>
      </c>
      <c r="L1493" s="15">
        <v>0.60090277777777779</v>
      </c>
      <c r="M1493" s="13">
        <v>343</v>
      </c>
      <c r="N1493" s="13" t="s">
        <v>81</v>
      </c>
      <c r="O1493" s="13" t="s">
        <v>82</v>
      </c>
      <c r="P1493" s="13" t="s">
        <v>94</v>
      </c>
      <c r="Q1493" s="13">
        <v>7</v>
      </c>
      <c r="R1493" s="13">
        <v>65</v>
      </c>
      <c r="S1493" s="13">
        <v>0</v>
      </c>
      <c r="T1493" s="13" t="s">
        <v>91</v>
      </c>
      <c r="U1493" s="13">
        <v>130</v>
      </c>
    </row>
    <row r="1494" spans="10:21" x14ac:dyDescent="0.3">
      <c r="J1494" s="13" t="s">
        <v>123</v>
      </c>
      <c r="K1494" s="14">
        <v>44966</v>
      </c>
      <c r="L1494" s="15">
        <v>0.90743055555555552</v>
      </c>
      <c r="M1494" s="13">
        <v>343</v>
      </c>
      <c r="N1494" s="13" t="s">
        <v>93</v>
      </c>
      <c r="O1494" s="13" t="s">
        <v>82</v>
      </c>
      <c r="P1494" s="13" t="s">
        <v>104</v>
      </c>
      <c r="Q1494" s="13">
        <v>7</v>
      </c>
      <c r="R1494" s="13">
        <v>36</v>
      </c>
      <c r="S1494" s="13">
        <v>0</v>
      </c>
      <c r="T1494" s="13" t="s">
        <v>95</v>
      </c>
      <c r="U1494" s="13">
        <v>65</v>
      </c>
    </row>
    <row r="1495" spans="10:21" x14ac:dyDescent="0.3">
      <c r="J1495" s="13" t="s">
        <v>118</v>
      </c>
      <c r="K1495" s="14">
        <v>44950</v>
      </c>
      <c r="L1495" s="15">
        <v>0.65202546296296293</v>
      </c>
      <c r="M1495" s="13">
        <v>342</v>
      </c>
      <c r="N1495" s="13" t="s">
        <v>81</v>
      </c>
      <c r="O1495" s="13" t="s">
        <v>101</v>
      </c>
      <c r="P1495" s="13" t="s">
        <v>99</v>
      </c>
      <c r="Q1495" s="13">
        <v>9</v>
      </c>
      <c r="R1495" s="13">
        <v>24</v>
      </c>
      <c r="S1495" s="13">
        <v>0</v>
      </c>
      <c r="T1495" s="13" t="s">
        <v>91</v>
      </c>
      <c r="U1495" s="13">
        <v>130</v>
      </c>
    </row>
    <row r="1496" spans="10:21" x14ac:dyDescent="0.3">
      <c r="J1496" s="13" t="s">
        <v>80</v>
      </c>
      <c r="K1496" s="14">
        <v>44947</v>
      </c>
      <c r="L1496" s="15">
        <v>0.6740624999999999</v>
      </c>
      <c r="M1496" s="13">
        <v>342</v>
      </c>
      <c r="N1496" s="13" t="s">
        <v>93</v>
      </c>
      <c r="O1496" s="13" t="s">
        <v>101</v>
      </c>
      <c r="P1496" s="13" t="s">
        <v>115</v>
      </c>
      <c r="Q1496" s="13">
        <v>8</v>
      </c>
      <c r="R1496" s="13">
        <v>45</v>
      </c>
      <c r="S1496" s="13">
        <v>0</v>
      </c>
      <c r="T1496" s="13" t="s">
        <v>88</v>
      </c>
      <c r="U1496" s="13">
        <v>60</v>
      </c>
    </row>
    <row r="1497" spans="10:21" x14ac:dyDescent="0.3">
      <c r="J1497" s="13" t="s">
        <v>134</v>
      </c>
      <c r="K1497" s="14">
        <v>44967</v>
      </c>
      <c r="L1497" s="15">
        <v>0.50211805555555555</v>
      </c>
      <c r="M1497" s="13">
        <v>342</v>
      </c>
      <c r="N1497" s="13" t="s">
        <v>93</v>
      </c>
      <c r="O1497" s="13" t="s">
        <v>82</v>
      </c>
      <c r="P1497" s="13" t="s">
        <v>102</v>
      </c>
      <c r="Q1497" s="13">
        <v>10</v>
      </c>
      <c r="R1497" s="13">
        <v>33</v>
      </c>
      <c r="S1497" s="13">
        <v>0</v>
      </c>
      <c r="T1497" s="13" t="s">
        <v>103</v>
      </c>
      <c r="U1497" s="13">
        <v>72</v>
      </c>
    </row>
    <row r="1498" spans="10:21" x14ac:dyDescent="0.3">
      <c r="J1498" s="13" t="s">
        <v>108</v>
      </c>
      <c r="K1498" s="14">
        <v>44958</v>
      </c>
      <c r="L1498" s="15">
        <v>0.79054398148148142</v>
      </c>
      <c r="M1498" s="13">
        <v>342</v>
      </c>
      <c r="N1498" s="13" t="s">
        <v>93</v>
      </c>
      <c r="O1498" s="13" t="s">
        <v>82</v>
      </c>
      <c r="P1498" s="13" t="s">
        <v>102</v>
      </c>
      <c r="Q1498" s="13">
        <v>9</v>
      </c>
      <c r="R1498" s="13">
        <v>51</v>
      </c>
      <c r="S1498" s="13">
        <v>246</v>
      </c>
      <c r="T1498" s="13" t="s">
        <v>91</v>
      </c>
      <c r="U1498" s="13">
        <v>130</v>
      </c>
    </row>
    <row r="1499" spans="10:21" x14ac:dyDescent="0.3">
      <c r="J1499" s="13" t="s">
        <v>129</v>
      </c>
      <c r="K1499" s="14">
        <v>44958</v>
      </c>
      <c r="L1499" s="15">
        <v>0.52893518518518523</v>
      </c>
      <c r="M1499" s="13">
        <v>342</v>
      </c>
      <c r="N1499" s="13" t="s">
        <v>93</v>
      </c>
      <c r="O1499" s="13" t="s">
        <v>82</v>
      </c>
      <c r="P1499" s="13" t="s">
        <v>102</v>
      </c>
      <c r="Q1499" s="13">
        <v>10</v>
      </c>
      <c r="R1499" s="13">
        <v>31</v>
      </c>
      <c r="S1499" s="13">
        <v>236</v>
      </c>
      <c r="T1499" s="13" t="s">
        <v>103</v>
      </c>
      <c r="U1499" s="13">
        <v>72</v>
      </c>
    </row>
    <row r="1500" spans="10:21" x14ac:dyDescent="0.3">
      <c r="J1500" s="13" t="s">
        <v>89</v>
      </c>
      <c r="K1500" s="14">
        <v>44984</v>
      </c>
      <c r="L1500" s="15">
        <v>0.50459490740740742</v>
      </c>
      <c r="M1500" s="13">
        <v>341</v>
      </c>
      <c r="N1500" s="13" t="s">
        <v>93</v>
      </c>
      <c r="O1500" s="13" t="s">
        <v>82</v>
      </c>
      <c r="P1500" s="13" t="s">
        <v>94</v>
      </c>
      <c r="Q1500" s="13">
        <v>6</v>
      </c>
      <c r="R1500" s="13">
        <v>16</v>
      </c>
      <c r="S1500" s="13">
        <v>136</v>
      </c>
      <c r="T1500" s="13" t="s">
        <v>91</v>
      </c>
      <c r="U1500" s="13">
        <v>130</v>
      </c>
    </row>
    <row r="1501" spans="10:21" x14ac:dyDescent="0.3">
      <c r="J1501" s="13" t="s">
        <v>89</v>
      </c>
      <c r="K1501" s="14">
        <v>44976</v>
      </c>
      <c r="L1501" s="15">
        <v>0.61815972222222226</v>
      </c>
      <c r="M1501" s="13">
        <v>341</v>
      </c>
      <c r="N1501" s="13" t="s">
        <v>93</v>
      </c>
      <c r="O1501" s="13" t="s">
        <v>82</v>
      </c>
      <c r="P1501" s="13" t="s">
        <v>94</v>
      </c>
      <c r="Q1501" s="13">
        <v>10</v>
      </c>
      <c r="R1501" s="13">
        <v>6</v>
      </c>
      <c r="S1501" s="13">
        <v>0</v>
      </c>
      <c r="T1501" s="13" t="s">
        <v>95</v>
      </c>
      <c r="U1501" s="13">
        <v>65</v>
      </c>
    </row>
    <row r="1502" spans="10:21" x14ac:dyDescent="0.3">
      <c r="J1502" s="13" t="s">
        <v>126</v>
      </c>
      <c r="K1502" s="14">
        <v>44962</v>
      </c>
      <c r="L1502" s="15">
        <v>0.72694444444444439</v>
      </c>
      <c r="M1502" s="13">
        <v>341</v>
      </c>
      <c r="N1502" s="13" t="s">
        <v>86</v>
      </c>
      <c r="O1502" s="13" t="s">
        <v>82</v>
      </c>
      <c r="P1502" s="13" t="s">
        <v>104</v>
      </c>
      <c r="Q1502" s="13">
        <v>10</v>
      </c>
      <c r="R1502" s="13">
        <v>23</v>
      </c>
      <c r="S1502" s="13">
        <v>271</v>
      </c>
      <c r="T1502" s="13" t="s">
        <v>103</v>
      </c>
      <c r="U1502" s="13">
        <v>72</v>
      </c>
    </row>
    <row r="1503" spans="10:21" x14ac:dyDescent="0.3">
      <c r="J1503" s="13" t="s">
        <v>120</v>
      </c>
      <c r="K1503" s="14">
        <v>44980</v>
      </c>
      <c r="L1503" s="15">
        <v>0.88085648148148143</v>
      </c>
      <c r="M1503" s="13">
        <v>339</v>
      </c>
      <c r="N1503" s="13" t="s">
        <v>93</v>
      </c>
      <c r="O1503" s="13" t="s">
        <v>82</v>
      </c>
      <c r="P1503" s="13" t="s">
        <v>104</v>
      </c>
      <c r="Q1503" s="13">
        <v>6</v>
      </c>
      <c r="R1503" s="13">
        <v>62</v>
      </c>
      <c r="S1503" s="13">
        <v>0</v>
      </c>
      <c r="T1503" s="13" t="s">
        <v>84</v>
      </c>
      <c r="U1503" s="13">
        <v>250</v>
      </c>
    </row>
    <row r="1504" spans="10:21" x14ac:dyDescent="0.3">
      <c r="J1504" s="13" t="s">
        <v>116</v>
      </c>
      <c r="K1504" s="14">
        <v>44967</v>
      </c>
      <c r="L1504" s="15">
        <v>0.70574074074074078</v>
      </c>
      <c r="M1504" s="13">
        <v>339</v>
      </c>
      <c r="N1504" s="13" t="s">
        <v>93</v>
      </c>
      <c r="O1504" s="13" t="s">
        <v>82</v>
      </c>
      <c r="P1504" s="13" t="s">
        <v>102</v>
      </c>
      <c r="Q1504" s="13">
        <v>5</v>
      </c>
      <c r="R1504" s="13">
        <v>3</v>
      </c>
      <c r="S1504" s="13">
        <v>320</v>
      </c>
      <c r="T1504" s="13" t="s">
        <v>91</v>
      </c>
      <c r="U1504" s="13">
        <v>130</v>
      </c>
    </row>
    <row r="1505" spans="10:21" x14ac:dyDescent="0.3">
      <c r="J1505" s="13" t="s">
        <v>107</v>
      </c>
      <c r="K1505" s="14">
        <v>44943</v>
      </c>
      <c r="L1505" s="15">
        <v>0.58111111111111113</v>
      </c>
      <c r="M1505" s="13">
        <v>339</v>
      </c>
      <c r="N1505" s="13" t="s">
        <v>86</v>
      </c>
      <c r="O1505" s="13" t="s">
        <v>82</v>
      </c>
      <c r="P1505" s="13" t="s">
        <v>97</v>
      </c>
      <c r="Q1505" s="13">
        <v>9</v>
      </c>
      <c r="R1505" s="13">
        <v>55</v>
      </c>
      <c r="S1505" s="13">
        <v>0</v>
      </c>
      <c r="T1505" s="13" t="s">
        <v>84</v>
      </c>
      <c r="U1505" s="13">
        <v>250</v>
      </c>
    </row>
    <row r="1506" spans="10:21" x14ac:dyDescent="0.3">
      <c r="J1506" s="13" t="s">
        <v>133</v>
      </c>
      <c r="K1506" s="14">
        <v>44977</v>
      </c>
      <c r="L1506" s="15">
        <v>0.98851851851851846</v>
      </c>
      <c r="M1506" s="13">
        <v>338</v>
      </c>
      <c r="N1506" s="13" t="s">
        <v>93</v>
      </c>
      <c r="O1506" s="13" t="s">
        <v>82</v>
      </c>
      <c r="P1506" s="13" t="s">
        <v>90</v>
      </c>
      <c r="Q1506" s="13">
        <v>7</v>
      </c>
      <c r="R1506" s="13">
        <v>30</v>
      </c>
      <c r="S1506" s="13">
        <v>179</v>
      </c>
      <c r="T1506" s="13" t="s">
        <v>91</v>
      </c>
      <c r="U1506" s="13">
        <v>130</v>
      </c>
    </row>
    <row r="1507" spans="10:21" x14ac:dyDescent="0.3">
      <c r="J1507" s="13" t="s">
        <v>114</v>
      </c>
      <c r="K1507" s="14">
        <v>44970</v>
      </c>
      <c r="L1507" s="15">
        <v>0.49359953703703702</v>
      </c>
      <c r="M1507" s="13">
        <v>338</v>
      </c>
      <c r="N1507" s="13" t="s">
        <v>93</v>
      </c>
      <c r="O1507" s="13" t="s">
        <v>82</v>
      </c>
      <c r="P1507" s="13" t="s">
        <v>102</v>
      </c>
      <c r="Q1507" s="13">
        <v>7</v>
      </c>
      <c r="R1507" s="13">
        <v>43</v>
      </c>
      <c r="S1507" s="13">
        <v>0</v>
      </c>
      <c r="T1507" s="13" t="s">
        <v>91</v>
      </c>
      <c r="U1507" s="13">
        <v>130</v>
      </c>
    </row>
    <row r="1508" spans="10:21" x14ac:dyDescent="0.3">
      <c r="J1508" s="13" t="s">
        <v>120</v>
      </c>
      <c r="K1508" s="14">
        <v>44939</v>
      </c>
      <c r="L1508" s="15">
        <v>0.93877314814814816</v>
      </c>
      <c r="M1508" s="13">
        <v>338</v>
      </c>
      <c r="N1508" s="13" t="s">
        <v>93</v>
      </c>
      <c r="O1508" s="13" t="s">
        <v>82</v>
      </c>
      <c r="P1508" s="13" t="s">
        <v>87</v>
      </c>
      <c r="Q1508" s="13">
        <v>9</v>
      </c>
      <c r="R1508" s="13">
        <v>29</v>
      </c>
      <c r="S1508" s="13">
        <v>0</v>
      </c>
      <c r="T1508" s="13" t="s">
        <v>95</v>
      </c>
      <c r="U1508" s="13">
        <v>65</v>
      </c>
    </row>
    <row r="1509" spans="10:21" x14ac:dyDescent="0.3">
      <c r="J1509" s="13" t="s">
        <v>80</v>
      </c>
      <c r="K1509" s="14">
        <v>44931</v>
      </c>
      <c r="L1509" s="15">
        <v>0.50692129629629623</v>
      </c>
      <c r="M1509" s="13">
        <v>338</v>
      </c>
      <c r="N1509" s="13" t="s">
        <v>93</v>
      </c>
      <c r="O1509" s="13" t="s">
        <v>82</v>
      </c>
      <c r="P1509" s="13" t="s">
        <v>99</v>
      </c>
      <c r="Q1509" s="13">
        <v>6</v>
      </c>
      <c r="R1509" s="13">
        <v>60</v>
      </c>
      <c r="S1509" s="13">
        <v>0</v>
      </c>
      <c r="T1509" s="13" t="s">
        <v>88</v>
      </c>
      <c r="U1509" s="13">
        <v>60</v>
      </c>
    </row>
    <row r="1510" spans="10:21" x14ac:dyDescent="0.3">
      <c r="J1510" s="13" t="s">
        <v>111</v>
      </c>
      <c r="K1510" s="14">
        <v>44978</v>
      </c>
      <c r="L1510" s="15">
        <v>0.58850694444444451</v>
      </c>
      <c r="M1510" s="13">
        <v>337</v>
      </c>
      <c r="N1510" s="13" t="s">
        <v>93</v>
      </c>
      <c r="O1510" s="13" t="s">
        <v>82</v>
      </c>
      <c r="P1510" s="13" t="s">
        <v>90</v>
      </c>
      <c r="Q1510" s="13">
        <v>7</v>
      </c>
      <c r="R1510" s="13">
        <v>25</v>
      </c>
      <c r="S1510" s="13">
        <v>0</v>
      </c>
      <c r="T1510" s="13" t="s">
        <v>84</v>
      </c>
      <c r="U1510" s="13">
        <v>250</v>
      </c>
    </row>
    <row r="1511" spans="10:21" x14ac:dyDescent="0.3">
      <c r="J1511" s="13" t="s">
        <v>89</v>
      </c>
      <c r="K1511" s="14">
        <v>44977</v>
      </c>
      <c r="L1511" s="15">
        <v>0.73989583333333331</v>
      </c>
      <c r="M1511" s="13">
        <v>337</v>
      </c>
      <c r="N1511" s="13" t="s">
        <v>93</v>
      </c>
      <c r="O1511" s="13" t="s">
        <v>82</v>
      </c>
      <c r="P1511" s="13" t="s">
        <v>104</v>
      </c>
      <c r="Q1511" s="13">
        <v>6</v>
      </c>
      <c r="R1511" s="13">
        <v>23</v>
      </c>
      <c r="S1511" s="13">
        <v>0</v>
      </c>
      <c r="T1511" s="13" t="s">
        <v>84</v>
      </c>
      <c r="U1511" s="13">
        <v>250</v>
      </c>
    </row>
    <row r="1512" spans="10:21" x14ac:dyDescent="0.3">
      <c r="J1512" s="13" t="s">
        <v>92</v>
      </c>
      <c r="K1512" s="14">
        <v>44964</v>
      </c>
      <c r="L1512" s="15">
        <v>0.66712962962962974</v>
      </c>
      <c r="M1512" s="13">
        <v>337</v>
      </c>
      <c r="N1512" s="13" t="s">
        <v>93</v>
      </c>
      <c r="O1512" s="13" t="s">
        <v>82</v>
      </c>
      <c r="P1512" s="13" t="s">
        <v>90</v>
      </c>
      <c r="Q1512" s="13">
        <v>9</v>
      </c>
      <c r="R1512" s="13">
        <v>26</v>
      </c>
      <c r="S1512" s="13">
        <v>282</v>
      </c>
      <c r="T1512" s="13" t="s">
        <v>91</v>
      </c>
      <c r="U1512" s="13">
        <v>130</v>
      </c>
    </row>
    <row r="1513" spans="10:21" x14ac:dyDescent="0.3">
      <c r="J1513" s="13" t="s">
        <v>119</v>
      </c>
      <c r="K1513" s="14">
        <v>44949</v>
      </c>
      <c r="L1513" s="15">
        <v>0.4742824074074074</v>
      </c>
      <c r="M1513" s="13">
        <v>337</v>
      </c>
      <c r="N1513" s="13" t="s">
        <v>93</v>
      </c>
      <c r="O1513" s="13" t="s">
        <v>82</v>
      </c>
      <c r="P1513" s="13" t="s">
        <v>105</v>
      </c>
      <c r="Q1513" s="13">
        <v>7</v>
      </c>
      <c r="R1513" s="13">
        <v>62</v>
      </c>
      <c r="S1513" s="13">
        <v>0</v>
      </c>
      <c r="T1513" s="13" t="s">
        <v>103</v>
      </c>
      <c r="U1513" s="13">
        <v>72</v>
      </c>
    </row>
    <row r="1514" spans="10:21" x14ac:dyDescent="0.3">
      <c r="J1514" s="13" t="s">
        <v>135</v>
      </c>
      <c r="K1514" s="14">
        <v>44947</v>
      </c>
      <c r="L1514" s="15">
        <v>0.85310185185185183</v>
      </c>
      <c r="M1514" s="13">
        <v>337</v>
      </c>
      <c r="N1514" s="13" t="s">
        <v>93</v>
      </c>
      <c r="O1514" s="13" t="s">
        <v>82</v>
      </c>
      <c r="P1514" s="13" t="s">
        <v>102</v>
      </c>
      <c r="Q1514" s="13">
        <v>9</v>
      </c>
      <c r="R1514" s="13">
        <v>7</v>
      </c>
      <c r="S1514" s="13">
        <v>0</v>
      </c>
      <c r="T1514" s="13" t="s">
        <v>91</v>
      </c>
      <c r="U1514" s="13">
        <v>130</v>
      </c>
    </row>
    <row r="1515" spans="10:21" x14ac:dyDescent="0.3">
      <c r="J1515" s="13" t="s">
        <v>120</v>
      </c>
      <c r="K1515" s="14">
        <v>44940</v>
      </c>
      <c r="L1515" s="15">
        <v>0.75483796296296291</v>
      </c>
      <c r="M1515" s="13">
        <v>337</v>
      </c>
      <c r="N1515" s="13" t="s">
        <v>93</v>
      </c>
      <c r="O1515" s="13" t="s">
        <v>82</v>
      </c>
      <c r="P1515" s="13" t="s">
        <v>99</v>
      </c>
      <c r="Q1515" s="13">
        <v>9</v>
      </c>
      <c r="R1515" s="13">
        <v>63</v>
      </c>
      <c r="S1515" s="13">
        <v>0</v>
      </c>
      <c r="T1515" s="13" t="s">
        <v>88</v>
      </c>
      <c r="U1515" s="13">
        <v>60</v>
      </c>
    </row>
    <row r="1516" spans="10:21" x14ac:dyDescent="0.3">
      <c r="J1516" s="13" t="s">
        <v>122</v>
      </c>
      <c r="K1516" s="14">
        <v>44982</v>
      </c>
      <c r="L1516" s="15">
        <v>0.62989583333333332</v>
      </c>
      <c r="M1516" s="13">
        <v>336</v>
      </c>
      <c r="N1516" s="13" t="s">
        <v>86</v>
      </c>
      <c r="O1516" s="13" t="s">
        <v>82</v>
      </c>
      <c r="P1516" s="13" t="s">
        <v>83</v>
      </c>
      <c r="Q1516" s="13">
        <v>9</v>
      </c>
      <c r="R1516" s="13">
        <v>53</v>
      </c>
      <c r="S1516" s="13">
        <v>0</v>
      </c>
      <c r="T1516" s="13" t="s">
        <v>88</v>
      </c>
      <c r="U1516" s="13">
        <v>60</v>
      </c>
    </row>
    <row r="1517" spans="10:21" x14ac:dyDescent="0.3">
      <c r="J1517" s="13" t="s">
        <v>136</v>
      </c>
      <c r="K1517" s="14">
        <v>44960</v>
      </c>
      <c r="L1517" s="15">
        <v>0.97575231481481473</v>
      </c>
      <c r="M1517" s="13">
        <v>336</v>
      </c>
      <c r="N1517" s="13" t="s">
        <v>86</v>
      </c>
      <c r="O1517" s="13" t="s">
        <v>82</v>
      </c>
      <c r="P1517" s="13" t="s">
        <v>104</v>
      </c>
      <c r="Q1517" s="13">
        <v>9</v>
      </c>
      <c r="R1517" s="13">
        <v>5</v>
      </c>
      <c r="S1517" s="13">
        <v>201</v>
      </c>
      <c r="T1517" s="13" t="s">
        <v>84</v>
      </c>
      <c r="U1517" s="13">
        <v>250</v>
      </c>
    </row>
    <row r="1518" spans="10:21" x14ac:dyDescent="0.3">
      <c r="J1518" s="13" t="s">
        <v>122</v>
      </c>
      <c r="K1518" s="14">
        <v>44971</v>
      </c>
      <c r="L1518" s="15">
        <v>0.86163194444444446</v>
      </c>
      <c r="M1518" s="13">
        <v>335</v>
      </c>
      <c r="N1518" s="13" t="s">
        <v>86</v>
      </c>
      <c r="O1518" s="13" t="s">
        <v>82</v>
      </c>
      <c r="P1518" s="13" t="s">
        <v>83</v>
      </c>
      <c r="Q1518" s="13">
        <v>10</v>
      </c>
      <c r="R1518" s="13">
        <v>62</v>
      </c>
      <c r="S1518" s="13">
        <v>304</v>
      </c>
      <c r="T1518" s="13" t="s">
        <v>91</v>
      </c>
      <c r="U1518" s="13">
        <v>130</v>
      </c>
    </row>
    <row r="1519" spans="10:21" x14ac:dyDescent="0.3">
      <c r="J1519" s="13" t="s">
        <v>117</v>
      </c>
      <c r="K1519" s="14">
        <v>44970</v>
      </c>
      <c r="L1519" s="15">
        <v>0.91674768518518512</v>
      </c>
      <c r="M1519" s="13">
        <v>335</v>
      </c>
      <c r="N1519" s="13" t="s">
        <v>86</v>
      </c>
      <c r="O1519" s="13" t="s">
        <v>82</v>
      </c>
      <c r="P1519" s="13" t="s">
        <v>97</v>
      </c>
      <c r="Q1519" s="13">
        <v>6</v>
      </c>
      <c r="R1519" s="13">
        <v>38</v>
      </c>
      <c r="S1519" s="13">
        <v>0</v>
      </c>
      <c r="T1519" s="13" t="s">
        <v>84</v>
      </c>
      <c r="U1519" s="13">
        <v>250</v>
      </c>
    </row>
    <row r="1520" spans="10:21" x14ac:dyDescent="0.3">
      <c r="J1520" s="13" t="s">
        <v>139</v>
      </c>
      <c r="K1520" s="14">
        <v>44942</v>
      </c>
      <c r="L1520" s="15">
        <v>0.55734953703703705</v>
      </c>
      <c r="M1520" s="13">
        <v>335</v>
      </c>
      <c r="N1520" s="13" t="s">
        <v>86</v>
      </c>
      <c r="O1520" s="13" t="s">
        <v>82</v>
      </c>
      <c r="P1520" s="13" t="s">
        <v>104</v>
      </c>
      <c r="Q1520" s="13">
        <v>10</v>
      </c>
      <c r="R1520" s="13">
        <v>8</v>
      </c>
      <c r="S1520" s="13">
        <v>0</v>
      </c>
      <c r="T1520" s="13" t="s">
        <v>84</v>
      </c>
      <c r="U1520" s="13">
        <v>250</v>
      </c>
    </row>
    <row r="1521" spans="10:21" x14ac:dyDescent="0.3">
      <c r="J1521" s="13" t="s">
        <v>92</v>
      </c>
      <c r="K1521" s="14">
        <v>44960</v>
      </c>
      <c r="L1521" s="15">
        <v>0.92322916666666666</v>
      </c>
      <c r="M1521" s="13">
        <v>334</v>
      </c>
      <c r="N1521" s="13" t="s">
        <v>86</v>
      </c>
      <c r="O1521" s="13" t="s">
        <v>82</v>
      </c>
      <c r="P1521" s="13" t="s">
        <v>83</v>
      </c>
      <c r="Q1521" s="13">
        <v>10</v>
      </c>
      <c r="R1521" s="13">
        <v>15</v>
      </c>
      <c r="S1521" s="13">
        <v>0</v>
      </c>
      <c r="T1521" s="13" t="s">
        <v>95</v>
      </c>
      <c r="U1521" s="13">
        <v>65</v>
      </c>
    </row>
    <row r="1522" spans="10:21" x14ac:dyDescent="0.3">
      <c r="J1522" s="13" t="s">
        <v>129</v>
      </c>
      <c r="K1522" s="14">
        <v>44955</v>
      </c>
      <c r="L1522" s="15">
        <v>0.6052777777777778</v>
      </c>
      <c r="M1522" s="13">
        <v>334</v>
      </c>
      <c r="N1522" s="13" t="s">
        <v>86</v>
      </c>
      <c r="O1522" s="13" t="s">
        <v>82</v>
      </c>
      <c r="P1522" s="13" t="s">
        <v>97</v>
      </c>
      <c r="Q1522" s="13">
        <v>10</v>
      </c>
      <c r="R1522" s="13">
        <v>40</v>
      </c>
      <c r="S1522" s="13">
        <v>335</v>
      </c>
      <c r="T1522" s="13" t="s">
        <v>88</v>
      </c>
      <c r="U1522" s="13">
        <v>60</v>
      </c>
    </row>
    <row r="1523" spans="10:21" x14ac:dyDescent="0.3">
      <c r="J1523" s="13" t="s">
        <v>126</v>
      </c>
      <c r="K1523" s="14">
        <v>44951</v>
      </c>
      <c r="L1523" s="15">
        <v>0.8812037037037036</v>
      </c>
      <c r="M1523" s="13">
        <v>334</v>
      </c>
      <c r="N1523" s="13" t="s">
        <v>86</v>
      </c>
      <c r="O1523" s="13" t="s">
        <v>82</v>
      </c>
      <c r="P1523" s="13" t="s">
        <v>99</v>
      </c>
      <c r="Q1523" s="13">
        <v>7</v>
      </c>
      <c r="R1523" s="13">
        <v>38</v>
      </c>
      <c r="S1523" s="13">
        <v>0</v>
      </c>
      <c r="T1523" s="13" t="s">
        <v>88</v>
      </c>
      <c r="U1523" s="13">
        <v>60</v>
      </c>
    </row>
    <row r="1524" spans="10:21" x14ac:dyDescent="0.3">
      <c r="J1524" s="13" t="s">
        <v>109</v>
      </c>
      <c r="K1524" s="14">
        <v>44945</v>
      </c>
      <c r="L1524" s="15">
        <v>0.84947916666666667</v>
      </c>
      <c r="M1524" s="13">
        <v>334</v>
      </c>
      <c r="N1524" s="13" t="s">
        <v>86</v>
      </c>
      <c r="O1524" s="13" t="s">
        <v>82</v>
      </c>
      <c r="P1524" s="13" t="s">
        <v>115</v>
      </c>
      <c r="Q1524" s="13">
        <v>7</v>
      </c>
      <c r="R1524" s="13">
        <v>22</v>
      </c>
      <c r="S1524" s="13">
        <v>0</v>
      </c>
      <c r="T1524" s="13" t="s">
        <v>95</v>
      </c>
      <c r="U1524" s="13">
        <v>65</v>
      </c>
    </row>
    <row r="1525" spans="10:21" x14ac:dyDescent="0.3">
      <c r="J1525" s="13" t="s">
        <v>80</v>
      </c>
      <c r="K1525" s="14">
        <v>44943</v>
      </c>
      <c r="L1525" s="15">
        <v>0.78025462962962966</v>
      </c>
      <c r="M1525" s="13">
        <v>334</v>
      </c>
      <c r="N1525" s="13" t="s">
        <v>86</v>
      </c>
      <c r="O1525" s="13" t="s">
        <v>82</v>
      </c>
      <c r="P1525" s="13" t="s">
        <v>99</v>
      </c>
      <c r="Q1525" s="13">
        <v>7</v>
      </c>
      <c r="R1525" s="13">
        <v>39</v>
      </c>
      <c r="S1525" s="13">
        <v>155</v>
      </c>
      <c r="T1525" s="13" t="s">
        <v>84</v>
      </c>
      <c r="U1525" s="13">
        <v>250</v>
      </c>
    </row>
    <row r="1526" spans="10:21" x14ac:dyDescent="0.3">
      <c r="J1526" s="13" t="s">
        <v>128</v>
      </c>
      <c r="K1526" s="14">
        <v>44932</v>
      </c>
      <c r="L1526" s="15">
        <v>0.81701388888888893</v>
      </c>
      <c r="M1526" s="13">
        <v>334</v>
      </c>
      <c r="N1526" s="13" t="s">
        <v>86</v>
      </c>
      <c r="O1526" s="13" t="s">
        <v>82</v>
      </c>
      <c r="P1526" s="13" t="s">
        <v>102</v>
      </c>
      <c r="Q1526" s="13">
        <v>10</v>
      </c>
      <c r="R1526" s="13">
        <v>31</v>
      </c>
      <c r="S1526" s="13">
        <v>140</v>
      </c>
      <c r="T1526" s="13" t="s">
        <v>103</v>
      </c>
      <c r="U1526" s="13">
        <v>72</v>
      </c>
    </row>
    <row r="1527" spans="10:21" x14ac:dyDescent="0.3">
      <c r="J1527" s="13" t="s">
        <v>113</v>
      </c>
      <c r="K1527" s="14">
        <v>44983</v>
      </c>
      <c r="L1527" s="15">
        <v>0.63771990740740747</v>
      </c>
      <c r="M1527" s="13">
        <v>333</v>
      </c>
      <c r="N1527" s="13" t="s">
        <v>86</v>
      </c>
      <c r="O1527" s="13" t="s">
        <v>82</v>
      </c>
      <c r="P1527" s="13" t="s">
        <v>102</v>
      </c>
      <c r="Q1527" s="13">
        <v>7</v>
      </c>
      <c r="R1527" s="13">
        <v>33</v>
      </c>
      <c r="S1527" s="13">
        <v>0</v>
      </c>
      <c r="T1527" s="13" t="s">
        <v>103</v>
      </c>
      <c r="U1527" s="13">
        <v>72</v>
      </c>
    </row>
    <row r="1528" spans="10:21" x14ac:dyDescent="0.3">
      <c r="J1528" s="13" t="s">
        <v>80</v>
      </c>
      <c r="K1528" s="14">
        <v>44972</v>
      </c>
      <c r="L1528" s="15">
        <v>0.85524305555555558</v>
      </c>
      <c r="M1528" s="13">
        <v>333</v>
      </c>
      <c r="N1528" s="13" t="s">
        <v>93</v>
      </c>
      <c r="O1528" s="13" t="s">
        <v>82</v>
      </c>
      <c r="P1528" s="13" t="s">
        <v>90</v>
      </c>
      <c r="Q1528" s="13">
        <v>7</v>
      </c>
      <c r="R1528" s="13">
        <v>20</v>
      </c>
      <c r="S1528" s="13">
        <v>0</v>
      </c>
      <c r="T1528" s="13" t="s">
        <v>91</v>
      </c>
      <c r="U1528" s="13">
        <v>130</v>
      </c>
    </row>
    <row r="1529" spans="10:21" x14ac:dyDescent="0.3">
      <c r="J1529" s="13" t="s">
        <v>85</v>
      </c>
      <c r="K1529" s="14">
        <v>44947</v>
      </c>
      <c r="L1529" s="15">
        <v>0.92599537037037039</v>
      </c>
      <c r="M1529" s="13">
        <v>333</v>
      </c>
      <c r="N1529" s="13" t="s">
        <v>93</v>
      </c>
      <c r="O1529" s="13" t="s">
        <v>82</v>
      </c>
      <c r="P1529" s="13" t="s">
        <v>94</v>
      </c>
      <c r="Q1529" s="13">
        <v>9</v>
      </c>
      <c r="R1529" s="13">
        <v>64</v>
      </c>
      <c r="S1529" s="13">
        <v>0</v>
      </c>
      <c r="T1529" s="13" t="s">
        <v>95</v>
      </c>
      <c r="U1529" s="13">
        <v>65</v>
      </c>
    </row>
    <row r="1530" spans="10:21" x14ac:dyDescent="0.3">
      <c r="J1530" s="13" t="s">
        <v>129</v>
      </c>
      <c r="K1530" s="14">
        <v>44943</v>
      </c>
      <c r="L1530" s="15">
        <v>0.80753472222222233</v>
      </c>
      <c r="M1530" s="13">
        <v>333</v>
      </c>
      <c r="N1530" s="13" t="s">
        <v>93</v>
      </c>
      <c r="O1530" s="13" t="s">
        <v>82</v>
      </c>
      <c r="P1530" s="13" t="s">
        <v>90</v>
      </c>
      <c r="Q1530" s="13">
        <v>8</v>
      </c>
      <c r="R1530" s="13">
        <v>3</v>
      </c>
      <c r="S1530" s="13">
        <v>0</v>
      </c>
      <c r="T1530" s="13" t="s">
        <v>95</v>
      </c>
      <c r="U1530" s="13">
        <v>65</v>
      </c>
    </row>
    <row r="1531" spans="10:21" x14ac:dyDescent="0.3">
      <c r="J1531" s="13" t="s">
        <v>108</v>
      </c>
      <c r="K1531" s="14">
        <v>44938</v>
      </c>
      <c r="L1531" s="15">
        <v>0.52550925925925929</v>
      </c>
      <c r="M1531" s="13">
        <v>333</v>
      </c>
      <c r="N1531" s="13" t="s">
        <v>86</v>
      </c>
      <c r="O1531" s="13" t="s">
        <v>82</v>
      </c>
      <c r="P1531" s="13" t="s">
        <v>90</v>
      </c>
      <c r="Q1531" s="13">
        <v>8</v>
      </c>
      <c r="R1531" s="13">
        <v>49</v>
      </c>
      <c r="S1531" s="13">
        <v>150</v>
      </c>
      <c r="T1531" s="13" t="s">
        <v>103</v>
      </c>
      <c r="U1531" s="13">
        <v>72</v>
      </c>
    </row>
    <row r="1532" spans="10:21" x14ac:dyDescent="0.3">
      <c r="J1532" s="13" t="s">
        <v>113</v>
      </c>
      <c r="K1532" s="14">
        <v>44980</v>
      </c>
      <c r="L1532" s="15">
        <v>0.87515046296296306</v>
      </c>
      <c r="M1532" s="13">
        <v>331</v>
      </c>
      <c r="N1532" s="13" t="s">
        <v>93</v>
      </c>
      <c r="O1532" s="13" t="s">
        <v>82</v>
      </c>
      <c r="P1532" s="13" t="s">
        <v>97</v>
      </c>
      <c r="Q1532" s="13">
        <v>7</v>
      </c>
      <c r="R1532" s="13">
        <v>26</v>
      </c>
      <c r="S1532" s="13">
        <v>0</v>
      </c>
      <c r="T1532" s="13" t="s">
        <v>103</v>
      </c>
      <c r="U1532" s="13">
        <v>72</v>
      </c>
    </row>
    <row r="1533" spans="10:21" x14ac:dyDescent="0.3">
      <c r="J1533" s="13" t="s">
        <v>119</v>
      </c>
      <c r="K1533" s="14">
        <v>44980</v>
      </c>
      <c r="L1533" s="15">
        <v>0.68281249999999993</v>
      </c>
      <c r="M1533" s="13">
        <v>331</v>
      </c>
      <c r="N1533" s="13" t="s">
        <v>93</v>
      </c>
      <c r="O1533" s="13" t="s">
        <v>82</v>
      </c>
      <c r="P1533" s="13" t="s">
        <v>104</v>
      </c>
      <c r="Q1533" s="13">
        <v>7</v>
      </c>
      <c r="R1533" s="13">
        <v>57</v>
      </c>
      <c r="S1533" s="13">
        <v>339</v>
      </c>
      <c r="T1533" s="13" t="s">
        <v>95</v>
      </c>
      <c r="U1533" s="13">
        <v>65</v>
      </c>
    </row>
    <row r="1534" spans="10:21" x14ac:dyDescent="0.3">
      <c r="J1534" s="13" t="s">
        <v>126</v>
      </c>
      <c r="K1534" s="14">
        <v>44953</v>
      </c>
      <c r="L1534" s="15">
        <v>0.9419791666666667</v>
      </c>
      <c r="M1534" s="13">
        <v>331</v>
      </c>
      <c r="N1534" s="13" t="s">
        <v>93</v>
      </c>
      <c r="O1534" s="13" t="s">
        <v>82</v>
      </c>
      <c r="P1534" s="13" t="s">
        <v>94</v>
      </c>
      <c r="Q1534" s="13">
        <v>9</v>
      </c>
      <c r="R1534" s="13">
        <v>61</v>
      </c>
      <c r="S1534" s="13">
        <v>0</v>
      </c>
      <c r="T1534" s="13" t="s">
        <v>91</v>
      </c>
      <c r="U1534" s="13">
        <v>130</v>
      </c>
    </row>
    <row r="1535" spans="10:21" x14ac:dyDescent="0.3">
      <c r="J1535" s="13" t="s">
        <v>110</v>
      </c>
      <c r="K1535" s="14">
        <v>44934</v>
      </c>
      <c r="L1535" s="15">
        <v>0.74844907407407402</v>
      </c>
      <c r="M1535" s="13">
        <v>330</v>
      </c>
      <c r="N1535" s="13" t="s">
        <v>93</v>
      </c>
      <c r="O1535" s="13" t="s">
        <v>101</v>
      </c>
      <c r="P1535" s="13" t="s">
        <v>97</v>
      </c>
      <c r="Q1535" s="13">
        <v>9</v>
      </c>
      <c r="R1535" s="13">
        <v>36</v>
      </c>
      <c r="S1535" s="13">
        <v>0</v>
      </c>
      <c r="T1535" s="13" t="s">
        <v>84</v>
      </c>
      <c r="U1535" s="13">
        <v>250</v>
      </c>
    </row>
    <row r="1536" spans="10:21" x14ac:dyDescent="0.3">
      <c r="J1536" s="13" t="s">
        <v>125</v>
      </c>
      <c r="K1536" s="14">
        <v>44977</v>
      </c>
      <c r="L1536" s="15">
        <v>0.98476851851851854</v>
      </c>
      <c r="M1536" s="13">
        <v>330</v>
      </c>
      <c r="N1536" s="13" t="s">
        <v>93</v>
      </c>
      <c r="O1536" s="13" t="s">
        <v>82</v>
      </c>
      <c r="P1536" s="13" t="s">
        <v>83</v>
      </c>
      <c r="Q1536" s="13">
        <v>7</v>
      </c>
      <c r="R1536" s="13">
        <v>25</v>
      </c>
      <c r="S1536" s="13">
        <v>309</v>
      </c>
      <c r="T1536" s="13" t="s">
        <v>95</v>
      </c>
      <c r="U1536" s="13">
        <v>65</v>
      </c>
    </row>
    <row r="1537" spans="10:21" x14ac:dyDescent="0.3">
      <c r="J1537" s="13" t="s">
        <v>110</v>
      </c>
      <c r="K1537" s="14">
        <v>44964</v>
      </c>
      <c r="L1537" s="15">
        <v>0.86828703703703702</v>
      </c>
      <c r="M1537" s="13">
        <v>330</v>
      </c>
      <c r="N1537" s="13" t="s">
        <v>93</v>
      </c>
      <c r="O1537" s="13" t="s">
        <v>82</v>
      </c>
      <c r="P1537" s="13" t="s">
        <v>83</v>
      </c>
      <c r="Q1537" s="13">
        <v>10</v>
      </c>
      <c r="R1537" s="13">
        <v>57</v>
      </c>
      <c r="S1537" s="13">
        <v>0</v>
      </c>
      <c r="T1537" s="13" t="s">
        <v>84</v>
      </c>
      <c r="U1537" s="13">
        <v>250</v>
      </c>
    </row>
    <row r="1538" spans="10:21" x14ac:dyDescent="0.3">
      <c r="J1538" s="13" t="s">
        <v>126</v>
      </c>
      <c r="K1538" s="14">
        <v>44960</v>
      </c>
      <c r="L1538" s="15">
        <v>0.56040509259259264</v>
      </c>
      <c r="M1538" s="13">
        <v>330</v>
      </c>
      <c r="N1538" s="13" t="s">
        <v>81</v>
      </c>
      <c r="O1538" s="13" t="s">
        <v>82</v>
      </c>
      <c r="P1538" s="13" t="s">
        <v>90</v>
      </c>
      <c r="Q1538" s="13">
        <v>10</v>
      </c>
      <c r="R1538" s="13">
        <v>28</v>
      </c>
      <c r="S1538" s="13">
        <v>0</v>
      </c>
      <c r="T1538" s="13" t="s">
        <v>95</v>
      </c>
      <c r="U1538" s="13">
        <v>65</v>
      </c>
    </row>
    <row r="1539" spans="10:21" x14ac:dyDescent="0.3">
      <c r="J1539" s="13" t="s">
        <v>110</v>
      </c>
      <c r="K1539" s="14">
        <v>44943</v>
      </c>
      <c r="L1539" s="15">
        <v>0.77984953703703708</v>
      </c>
      <c r="M1539" s="13">
        <v>330</v>
      </c>
      <c r="N1539" s="13" t="s">
        <v>81</v>
      </c>
      <c r="O1539" s="13" t="s">
        <v>82</v>
      </c>
      <c r="P1539" s="13" t="s">
        <v>83</v>
      </c>
      <c r="Q1539" s="13">
        <v>10</v>
      </c>
      <c r="R1539" s="13">
        <v>17</v>
      </c>
      <c r="S1539" s="13">
        <v>0</v>
      </c>
      <c r="T1539" s="13" t="s">
        <v>91</v>
      </c>
      <c r="U1539" s="13">
        <v>130</v>
      </c>
    </row>
    <row r="1540" spans="10:21" x14ac:dyDescent="0.3">
      <c r="J1540" s="13" t="s">
        <v>92</v>
      </c>
      <c r="K1540" s="14">
        <v>44976</v>
      </c>
      <c r="L1540" s="15">
        <v>0.98746527777777782</v>
      </c>
      <c r="M1540" s="13">
        <v>329</v>
      </c>
      <c r="N1540" s="13" t="s">
        <v>93</v>
      </c>
      <c r="O1540" s="13" t="s">
        <v>82</v>
      </c>
      <c r="P1540" s="13" t="s">
        <v>99</v>
      </c>
      <c r="Q1540" s="13">
        <v>10</v>
      </c>
      <c r="R1540" s="13">
        <v>42</v>
      </c>
      <c r="S1540" s="13">
        <v>0</v>
      </c>
      <c r="T1540" s="13" t="s">
        <v>103</v>
      </c>
      <c r="U1540" s="13">
        <v>72</v>
      </c>
    </row>
    <row r="1541" spans="10:21" x14ac:dyDescent="0.3">
      <c r="J1541" s="13" t="s">
        <v>117</v>
      </c>
      <c r="K1541" s="14">
        <v>44951</v>
      </c>
      <c r="L1541" s="15">
        <v>0.51855324074074072</v>
      </c>
      <c r="M1541" s="13">
        <v>329</v>
      </c>
      <c r="N1541" s="13" t="s">
        <v>93</v>
      </c>
      <c r="O1541" s="13" t="s">
        <v>82</v>
      </c>
      <c r="P1541" s="13" t="s">
        <v>115</v>
      </c>
      <c r="Q1541" s="13">
        <v>5</v>
      </c>
      <c r="R1541" s="13">
        <v>60</v>
      </c>
      <c r="S1541" s="13">
        <v>0</v>
      </c>
      <c r="T1541" s="13" t="s">
        <v>91</v>
      </c>
      <c r="U1541" s="13">
        <v>130</v>
      </c>
    </row>
    <row r="1542" spans="10:21" x14ac:dyDescent="0.3">
      <c r="J1542" s="13" t="s">
        <v>100</v>
      </c>
      <c r="K1542" s="14">
        <v>44977</v>
      </c>
      <c r="L1542" s="15">
        <v>0.92358796296296297</v>
      </c>
      <c r="M1542" s="13">
        <v>328</v>
      </c>
      <c r="N1542" s="13" t="s">
        <v>93</v>
      </c>
      <c r="O1542" s="13" t="s">
        <v>82</v>
      </c>
      <c r="P1542" s="13" t="s">
        <v>90</v>
      </c>
      <c r="Q1542" s="13">
        <v>6</v>
      </c>
      <c r="R1542" s="13">
        <v>38</v>
      </c>
      <c r="S1542" s="13">
        <v>229</v>
      </c>
      <c r="T1542" s="13" t="s">
        <v>84</v>
      </c>
      <c r="U1542" s="13">
        <v>250</v>
      </c>
    </row>
    <row r="1543" spans="10:21" x14ac:dyDescent="0.3">
      <c r="J1543" s="13" t="s">
        <v>92</v>
      </c>
      <c r="K1543" s="14">
        <v>44970</v>
      </c>
      <c r="L1543" s="15">
        <v>0.90538194444444453</v>
      </c>
      <c r="M1543" s="13">
        <v>328</v>
      </c>
      <c r="N1543" s="13" t="s">
        <v>93</v>
      </c>
      <c r="O1543" s="13" t="s">
        <v>82</v>
      </c>
      <c r="P1543" s="13" t="s">
        <v>90</v>
      </c>
      <c r="Q1543" s="13">
        <v>6</v>
      </c>
      <c r="R1543" s="13">
        <v>34</v>
      </c>
      <c r="S1543" s="13">
        <v>0</v>
      </c>
      <c r="T1543" s="13" t="s">
        <v>95</v>
      </c>
      <c r="U1543" s="13">
        <v>65</v>
      </c>
    </row>
    <row r="1544" spans="10:21" x14ac:dyDescent="0.3">
      <c r="J1544" s="13" t="s">
        <v>129</v>
      </c>
      <c r="K1544" s="14">
        <v>44968</v>
      </c>
      <c r="L1544" s="15">
        <v>0.61679398148148146</v>
      </c>
      <c r="M1544" s="13">
        <v>328</v>
      </c>
      <c r="N1544" s="13" t="s">
        <v>93</v>
      </c>
      <c r="O1544" s="13" t="s">
        <v>82</v>
      </c>
      <c r="P1544" s="13" t="s">
        <v>102</v>
      </c>
      <c r="Q1544" s="13">
        <v>8</v>
      </c>
      <c r="R1544" s="13">
        <v>11</v>
      </c>
      <c r="S1544" s="13">
        <v>0</v>
      </c>
      <c r="T1544" s="13" t="s">
        <v>95</v>
      </c>
      <c r="U1544" s="13">
        <v>65</v>
      </c>
    </row>
    <row r="1545" spans="10:21" x14ac:dyDescent="0.3">
      <c r="J1545" s="13" t="s">
        <v>96</v>
      </c>
      <c r="K1545" s="14">
        <v>44953</v>
      </c>
      <c r="L1545" s="15">
        <v>0.72861111111111121</v>
      </c>
      <c r="M1545" s="13">
        <v>328</v>
      </c>
      <c r="N1545" s="13" t="s">
        <v>93</v>
      </c>
      <c r="O1545" s="13" t="s">
        <v>82</v>
      </c>
      <c r="P1545" s="13" t="s">
        <v>104</v>
      </c>
      <c r="Q1545" s="13">
        <v>8</v>
      </c>
      <c r="R1545" s="13">
        <v>40</v>
      </c>
      <c r="S1545" s="13">
        <v>0</v>
      </c>
      <c r="T1545" s="13" t="s">
        <v>84</v>
      </c>
      <c r="U1545" s="13">
        <v>250</v>
      </c>
    </row>
    <row r="1546" spans="10:21" x14ac:dyDescent="0.3">
      <c r="J1546" s="13" t="s">
        <v>123</v>
      </c>
      <c r="K1546" s="14">
        <v>44951</v>
      </c>
      <c r="L1546" s="15">
        <v>0.91918981481481488</v>
      </c>
      <c r="M1546" s="13">
        <v>328</v>
      </c>
      <c r="N1546" s="13" t="s">
        <v>93</v>
      </c>
      <c r="O1546" s="13" t="s">
        <v>82</v>
      </c>
      <c r="P1546" s="13" t="s">
        <v>94</v>
      </c>
      <c r="Q1546" s="13">
        <v>9</v>
      </c>
      <c r="R1546" s="13">
        <v>50</v>
      </c>
      <c r="S1546" s="13">
        <v>0</v>
      </c>
      <c r="T1546" s="13" t="s">
        <v>84</v>
      </c>
      <c r="U1546" s="13">
        <v>250</v>
      </c>
    </row>
    <row r="1547" spans="10:21" x14ac:dyDescent="0.3">
      <c r="J1547" s="13" t="s">
        <v>126</v>
      </c>
      <c r="K1547" s="14">
        <v>44938</v>
      </c>
      <c r="L1547" s="15">
        <v>0.90883101851851855</v>
      </c>
      <c r="M1547" s="13">
        <v>328</v>
      </c>
      <c r="N1547" s="13" t="s">
        <v>93</v>
      </c>
      <c r="O1547" s="13" t="s">
        <v>82</v>
      </c>
      <c r="P1547" s="13" t="s">
        <v>97</v>
      </c>
      <c r="Q1547" s="13">
        <v>10</v>
      </c>
      <c r="R1547" s="13">
        <v>58</v>
      </c>
      <c r="S1547" s="13">
        <v>271</v>
      </c>
      <c r="T1547" s="13" t="s">
        <v>88</v>
      </c>
      <c r="U1547" s="13">
        <v>60</v>
      </c>
    </row>
    <row r="1548" spans="10:21" x14ac:dyDescent="0.3">
      <c r="J1548" s="13" t="s">
        <v>96</v>
      </c>
      <c r="K1548" s="14">
        <v>44970</v>
      </c>
      <c r="L1548" s="15">
        <v>0.89104166666666673</v>
      </c>
      <c r="M1548" s="13">
        <v>327</v>
      </c>
      <c r="N1548" s="13" t="s">
        <v>93</v>
      </c>
      <c r="O1548" s="13" t="s">
        <v>82</v>
      </c>
      <c r="P1548" s="13" t="s">
        <v>99</v>
      </c>
      <c r="Q1548" s="13">
        <v>10</v>
      </c>
      <c r="R1548" s="13">
        <v>48</v>
      </c>
      <c r="S1548" s="13">
        <v>0</v>
      </c>
      <c r="T1548" s="13" t="s">
        <v>103</v>
      </c>
      <c r="U1548" s="13">
        <v>72</v>
      </c>
    </row>
    <row r="1549" spans="10:21" x14ac:dyDescent="0.3">
      <c r="J1549" s="13" t="s">
        <v>110</v>
      </c>
      <c r="K1549" s="14">
        <v>44966</v>
      </c>
      <c r="L1549" s="15">
        <v>0.76020833333333337</v>
      </c>
      <c r="M1549" s="13">
        <v>327</v>
      </c>
      <c r="N1549" s="13" t="s">
        <v>86</v>
      </c>
      <c r="O1549" s="13" t="s">
        <v>82</v>
      </c>
      <c r="P1549" s="13" t="s">
        <v>104</v>
      </c>
      <c r="Q1549" s="13">
        <v>5</v>
      </c>
      <c r="R1549" s="13">
        <v>52</v>
      </c>
      <c r="S1549" s="13">
        <v>0</v>
      </c>
      <c r="T1549" s="13" t="s">
        <v>84</v>
      </c>
      <c r="U1549" s="13">
        <v>250</v>
      </c>
    </row>
    <row r="1550" spans="10:21" x14ac:dyDescent="0.3">
      <c r="J1550" s="13" t="s">
        <v>122</v>
      </c>
      <c r="K1550" s="14">
        <v>44966</v>
      </c>
      <c r="L1550" s="15">
        <v>0.97218749999999998</v>
      </c>
      <c r="M1550" s="13">
        <v>327</v>
      </c>
      <c r="N1550" s="13" t="s">
        <v>93</v>
      </c>
      <c r="O1550" s="13" t="s">
        <v>82</v>
      </c>
      <c r="P1550" s="13" t="s">
        <v>83</v>
      </c>
      <c r="Q1550" s="13">
        <v>6</v>
      </c>
      <c r="R1550" s="13">
        <v>46</v>
      </c>
      <c r="S1550" s="13">
        <v>0</v>
      </c>
      <c r="T1550" s="13" t="s">
        <v>103</v>
      </c>
      <c r="U1550" s="13">
        <v>72</v>
      </c>
    </row>
    <row r="1551" spans="10:21" x14ac:dyDescent="0.3">
      <c r="J1551" s="13" t="s">
        <v>106</v>
      </c>
      <c r="K1551" s="14">
        <v>44962</v>
      </c>
      <c r="L1551" s="15">
        <v>0.59258101851851852</v>
      </c>
      <c r="M1551" s="13">
        <v>327</v>
      </c>
      <c r="N1551" s="13" t="s">
        <v>93</v>
      </c>
      <c r="O1551" s="13" t="s">
        <v>82</v>
      </c>
      <c r="P1551" s="13" t="s">
        <v>115</v>
      </c>
      <c r="Q1551" s="13">
        <v>10</v>
      </c>
      <c r="R1551" s="13">
        <v>8</v>
      </c>
      <c r="S1551" s="13">
        <v>159</v>
      </c>
      <c r="T1551" s="13" t="s">
        <v>95</v>
      </c>
      <c r="U1551" s="13">
        <v>65</v>
      </c>
    </row>
    <row r="1552" spans="10:21" x14ac:dyDescent="0.3">
      <c r="J1552" s="13" t="s">
        <v>130</v>
      </c>
      <c r="K1552" s="14">
        <v>44959</v>
      </c>
      <c r="L1552" s="15">
        <v>0.58217592592592593</v>
      </c>
      <c r="M1552" s="13">
        <v>327</v>
      </c>
      <c r="N1552" s="13" t="s">
        <v>93</v>
      </c>
      <c r="O1552" s="13" t="s">
        <v>82</v>
      </c>
      <c r="P1552" s="13" t="s">
        <v>102</v>
      </c>
      <c r="Q1552" s="13">
        <v>10</v>
      </c>
      <c r="R1552" s="13">
        <v>42</v>
      </c>
      <c r="S1552" s="13">
        <v>305</v>
      </c>
      <c r="T1552" s="13" t="s">
        <v>95</v>
      </c>
      <c r="U1552" s="13">
        <v>65</v>
      </c>
    </row>
    <row r="1553" spans="10:21" x14ac:dyDescent="0.3">
      <c r="J1553" s="13" t="s">
        <v>108</v>
      </c>
      <c r="K1553" s="14">
        <v>44954</v>
      </c>
      <c r="L1553" s="15">
        <v>0.87513888888888891</v>
      </c>
      <c r="M1553" s="13">
        <v>327</v>
      </c>
      <c r="N1553" s="13" t="s">
        <v>93</v>
      </c>
      <c r="O1553" s="13" t="s">
        <v>82</v>
      </c>
      <c r="P1553" s="13" t="s">
        <v>90</v>
      </c>
      <c r="Q1553" s="13">
        <v>7</v>
      </c>
      <c r="R1553" s="13">
        <v>31</v>
      </c>
      <c r="S1553" s="13">
        <v>294</v>
      </c>
      <c r="T1553" s="13" t="s">
        <v>103</v>
      </c>
      <c r="U1553" s="13">
        <v>72</v>
      </c>
    </row>
    <row r="1554" spans="10:21" x14ac:dyDescent="0.3">
      <c r="J1554" s="13" t="s">
        <v>129</v>
      </c>
      <c r="K1554" s="14">
        <v>44978</v>
      </c>
      <c r="L1554" s="15">
        <v>0.46715277777777775</v>
      </c>
      <c r="M1554" s="13">
        <v>326</v>
      </c>
      <c r="N1554" s="13" t="s">
        <v>93</v>
      </c>
      <c r="O1554" s="13" t="s">
        <v>82</v>
      </c>
      <c r="P1554" s="13" t="s">
        <v>115</v>
      </c>
      <c r="Q1554" s="13">
        <v>7</v>
      </c>
      <c r="R1554" s="13">
        <v>64</v>
      </c>
      <c r="S1554" s="13">
        <v>0</v>
      </c>
      <c r="T1554" s="13" t="s">
        <v>95</v>
      </c>
      <c r="U1554" s="13">
        <v>65</v>
      </c>
    </row>
    <row r="1555" spans="10:21" x14ac:dyDescent="0.3">
      <c r="J1555" s="13" t="s">
        <v>80</v>
      </c>
      <c r="K1555" s="14">
        <v>44974</v>
      </c>
      <c r="L1555" s="15">
        <v>0.98062499999999997</v>
      </c>
      <c r="M1555" s="13">
        <v>326</v>
      </c>
      <c r="N1555" s="13" t="s">
        <v>93</v>
      </c>
      <c r="O1555" s="13" t="s">
        <v>82</v>
      </c>
      <c r="P1555" s="13" t="s">
        <v>102</v>
      </c>
      <c r="Q1555" s="13">
        <v>7</v>
      </c>
      <c r="R1555" s="13">
        <v>41</v>
      </c>
      <c r="S1555" s="13">
        <v>0</v>
      </c>
      <c r="T1555" s="13" t="s">
        <v>103</v>
      </c>
      <c r="U1555" s="13">
        <v>72</v>
      </c>
    </row>
    <row r="1556" spans="10:21" x14ac:dyDescent="0.3">
      <c r="J1556" s="13" t="s">
        <v>139</v>
      </c>
      <c r="K1556" s="14">
        <v>44931</v>
      </c>
      <c r="L1556" s="15">
        <v>0.82916666666666661</v>
      </c>
      <c r="M1556" s="13">
        <v>326</v>
      </c>
      <c r="N1556" s="13" t="s">
        <v>93</v>
      </c>
      <c r="O1556" s="13" t="s">
        <v>82</v>
      </c>
      <c r="P1556" s="13" t="s">
        <v>87</v>
      </c>
      <c r="Q1556" s="13">
        <v>8</v>
      </c>
      <c r="R1556" s="13">
        <v>2</v>
      </c>
      <c r="S1556" s="13">
        <v>0</v>
      </c>
      <c r="T1556" s="13" t="s">
        <v>91</v>
      </c>
      <c r="U1556" s="13">
        <v>130</v>
      </c>
    </row>
    <row r="1557" spans="10:21" x14ac:dyDescent="0.3">
      <c r="J1557" s="13" t="s">
        <v>130</v>
      </c>
      <c r="K1557" s="14">
        <v>44929</v>
      </c>
      <c r="L1557" s="15">
        <v>0.77978009259259251</v>
      </c>
      <c r="M1557" s="13">
        <v>326</v>
      </c>
      <c r="N1557" s="13" t="s">
        <v>93</v>
      </c>
      <c r="O1557" s="13" t="s">
        <v>82</v>
      </c>
      <c r="P1557" s="13" t="s">
        <v>115</v>
      </c>
      <c r="Q1557" s="13">
        <v>6</v>
      </c>
      <c r="R1557" s="13">
        <v>45</v>
      </c>
      <c r="S1557" s="13">
        <v>0</v>
      </c>
      <c r="T1557" s="13" t="s">
        <v>95</v>
      </c>
      <c r="U1557" s="13">
        <v>65</v>
      </c>
    </row>
    <row r="1558" spans="10:21" x14ac:dyDescent="0.3">
      <c r="J1558" s="13" t="s">
        <v>121</v>
      </c>
      <c r="K1558" s="14">
        <v>44982</v>
      </c>
      <c r="L1558" s="15">
        <v>0.78449074074074077</v>
      </c>
      <c r="M1558" s="13">
        <v>325</v>
      </c>
      <c r="N1558" s="13" t="s">
        <v>86</v>
      </c>
      <c r="O1558" s="13" t="s">
        <v>82</v>
      </c>
      <c r="P1558" s="13" t="s">
        <v>104</v>
      </c>
      <c r="Q1558" s="13">
        <v>5</v>
      </c>
      <c r="R1558" s="13">
        <v>26</v>
      </c>
      <c r="S1558" s="13">
        <v>297</v>
      </c>
      <c r="T1558" s="13" t="s">
        <v>91</v>
      </c>
      <c r="U1558" s="13">
        <v>130</v>
      </c>
    </row>
    <row r="1559" spans="10:21" x14ac:dyDescent="0.3">
      <c r="J1559" s="13" t="s">
        <v>89</v>
      </c>
      <c r="K1559" s="14">
        <v>44981</v>
      </c>
      <c r="L1559" s="15">
        <v>0.9456134259259259</v>
      </c>
      <c r="M1559" s="13">
        <v>313</v>
      </c>
      <c r="N1559" s="13" t="s">
        <v>93</v>
      </c>
      <c r="O1559" s="13" t="s">
        <v>82</v>
      </c>
      <c r="P1559" s="13" t="s">
        <v>104</v>
      </c>
      <c r="Q1559" s="13">
        <v>5</v>
      </c>
      <c r="R1559" s="13">
        <v>11</v>
      </c>
      <c r="S1559" s="13">
        <v>0</v>
      </c>
      <c r="T1559" s="13" t="s">
        <v>103</v>
      </c>
      <c r="U1559" s="13">
        <v>72</v>
      </c>
    </row>
    <row r="1560" spans="10:21" x14ac:dyDescent="0.3">
      <c r="J1560" s="13" t="s">
        <v>117</v>
      </c>
      <c r="K1560" s="14">
        <v>44970</v>
      </c>
      <c r="L1560" s="15">
        <v>0.95408564814814811</v>
      </c>
      <c r="M1560" s="13">
        <v>325</v>
      </c>
      <c r="N1560" s="13" t="s">
        <v>93</v>
      </c>
      <c r="O1560" s="13" t="s">
        <v>82</v>
      </c>
      <c r="P1560" s="13" t="s">
        <v>104</v>
      </c>
      <c r="Q1560" s="13">
        <v>10</v>
      </c>
      <c r="R1560" s="13">
        <v>52</v>
      </c>
      <c r="S1560" s="13">
        <v>338</v>
      </c>
      <c r="T1560" s="13" t="s">
        <v>91</v>
      </c>
      <c r="U1560" s="13">
        <v>130</v>
      </c>
    </row>
    <row r="1561" spans="10:21" x14ac:dyDescent="0.3">
      <c r="J1561" s="13" t="s">
        <v>110</v>
      </c>
      <c r="K1561" s="14">
        <v>44960</v>
      </c>
      <c r="L1561" s="15">
        <v>0.86322916666666671</v>
      </c>
      <c r="M1561" s="13">
        <v>325</v>
      </c>
      <c r="N1561" s="13" t="s">
        <v>86</v>
      </c>
      <c r="O1561" s="13" t="s">
        <v>82</v>
      </c>
      <c r="P1561" s="13" t="s">
        <v>97</v>
      </c>
      <c r="Q1561" s="13">
        <v>5</v>
      </c>
      <c r="R1561" s="13">
        <v>3</v>
      </c>
      <c r="S1561" s="13">
        <v>302</v>
      </c>
      <c r="T1561" s="13" t="s">
        <v>103</v>
      </c>
      <c r="U1561" s="13">
        <v>72</v>
      </c>
    </row>
    <row r="1562" spans="10:21" x14ac:dyDescent="0.3">
      <c r="J1562" s="13" t="s">
        <v>89</v>
      </c>
      <c r="K1562" s="14">
        <v>44956</v>
      </c>
      <c r="L1562" s="15">
        <v>0.75894675925925925</v>
      </c>
      <c r="M1562" s="13">
        <v>325</v>
      </c>
      <c r="N1562" s="13" t="s">
        <v>93</v>
      </c>
      <c r="O1562" s="13" t="s">
        <v>82</v>
      </c>
      <c r="P1562" s="13" t="s">
        <v>94</v>
      </c>
      <c r="Q1562" s="13">
        <v>9</v>
      </c>
      <c r="R1562" s="13">
        <v>62</v>
      </c>
      <c r="S1562" s="13">
        <v>270</v>
      </c>
      <c r="T1562" s="13" t="s">
        <v>91</v>
      </c>
      <c r="U1562" s="13">
        <v>130</v>
      </c>
    </row>
    <row r="1563" spans="10:21" x14ac:dyDescent="0.3">
      <c r="J1563" s="13" t="s">
        <v>117</v>
      </c>
      <c r="K1563" s="14">
        <v>44948</v>
      </c>
      <c r="L1563" s="15">
        <v>0.59219907407407402</v>
      </c>
      <c r="M1563" s="13">
        <v>325</v>
      </c>
      <c r="N1563" s="13" t="s">
        <v>86</v>
      </c>
      <c r="O1563" s="13" t="s">
        <v>82</v>
      </c>
      <c r="P1563" s="13" t="s">
        <v>99</v>
      </c>
      <c r="Q1563" s="13">
        <v>5</v>
      </c>
      <c r="R1563" s="13">
        <v>53</v>
      </c>
      <c r="S1563" s="13">
        <v>0</v>
      </c>
      <c r="T1563" s="13" t="s">
        <v>103</v>
      </c>
      <c r="U1563" s="13">
        <v>72</v>
      </c>
    </row>
    <row r="1564" spans="10:21" x14ac:dyDescent="0.3">
      <c r="J1564" s="13" t="s">
        <v>92</v>
      </c>
      <c r="K1564" s="14">
        <v>44939</v>
      </c>
      <c r="L1564" s="15">
        <v>0.99239583333333325</v>
      </c>
      <c r="M1564" s="13">
        <v>325</v>
      </c>
      <c r="N1564" s="13" t="s">
        <v>93</v>
      </c>
      <c r="O1564" s="13" t="s">
        <v>82</v>
      </c>
      <c r="P1564" s="13" t="s">
        <v>83</v>
      </c>
      <c r="Q1564" s="13">
        <v>5</v>
      </c>
      <c r="R1564" s="13">
        <v>8</v>
      </c>
      <c r="S1564" s="13">
        <v>190</v>
      </c>
      <c r="T1564" s="13" t="s">
        <v>103</v>
      </c>
      <c r="U1564" s="13">
        <v>72</v>
      </c>
    </row>
    <row r="1565" spans="10:21" x14ac:dyDescent="0.3">
      <c r="J1565" s="13" t="s">
        <v>122</v>
      </c>
      <c r="K1565" s="14">
        <v>44970</v>
      </c>
      <c r="L1565" s="15">
        <v>0.73363425925925929</v>
      </c>
      <c r="M1565" s="13">
        <v>324</v>
      </c>
      <c r="N1565" s="13" t="s">
        <v>86</v>
      </c>
      <c r="O1565" s="13" t="s">
        <v>101</v>
      </c>
      <c r="P1565" s="13" t="s">
        <v>105</v>
      </c>
      <c r="Q1565" s="13">
        <v>9</v>
      </c>
      <c r="R1565" s="13">
        <v>54</v>
      </c>
      <c r="S1565" s="13">
        <v>0</v>
      </c>
      <c r="T1565" s="13" t="s">
        <v>84</v>
      </c>
      <c r="U1565" s="13">
        <v>250</v>
      </c>
    </row>
    <row r="1566" spans="10:21" x14ac:dyDescent="0.3">
      <c r="J1566" s="13" t="s">
        <v>123</v>
      </c>
      <c r="K1566" s="14">
        <v>44971</v>
      </c>
      <c r="L1566" s="15">
        <v>0.7702430555555555</v>
      </c>
      <c r="M1566" s="13">
        <v>324</v>
      </c>
      <c r="N1566" s="13" t="s">
        <v>86</v>
      </c>
      <c r="O1566" s="13" t="s">
        <v>82</v>
      </c>
      <c r="P1566" s="13" t="s">
        <v>83</v>
      </c>
      <c r="Q1566" s="13">
        <v>5</v>
      </c>
      <c r="R1566" s="13">
        <v>46</v>
      </c>
      <c r="S1566" s="13">
        <v>0</v>
      </c>
      <c r="T1566" s="13" t="s">
        <v>84</v>
      </c>
      <c r="U1566" s="13">
        <v>250</v>
      </c>
    </row>
    <row r="1567" spans="10:21" x14ac:dyDescent="0.3">
      <c r="J1567" s="13" t="s">
        <v>121</v>
      </c>
      <c r="K1567" s="14">
        <v>44969</v>
      </c>
      <c r="L1567" s="15">
        <v>0.88402777777777775</v>
      </c>
      <c r="M1567" s="13">
        <v>324</v>
      </c>
      <c r="N1567" s="13" t="s">
        <v>86</v>
      </c>
      <c r="O1567" s="13" t="s">
        <v>82</v>
      </c>
      <c r="P1567" s="13" t="s">
        <v>104</v>
      </c>
      <c r="Q1567" s="13">
        <v>8</v>
      </c>
      <c r="R1567" s="13">
        <v>12</v>
      </c>
      <c r="S1567" s="13">
        <v>0</v>
      </c>
      <c r="T1567" s="13" t="s">
        <v>103</v>
      </c>
      <c r="U1567" s="13">
        <v>72</v>
      </c>
    </row>
    <row r="1568" spans="10:21" x14ac:dyDescent="0.3">
      <c r="J1568" s="13" t="s">
        <v>114</v>
      </c>
      <c r="K1568" s="14">
        <v>44956</v>
      </c>
      <c r="L1568" s="15">
        <v>0.62728009259259265</v>
      </c>
      <c r="M1568" s="13">
        <v>324</v>
      </c>
      <c r="N1568" s="13" t="s">
        <v>86</v>
      </c>
      <c r="O1568" s="13" t="s">
        <v>82</v>
      </c>
      <c r="P1568" s="13" t="s">
        <v>105</v>
      </c>
      <c r="Q1568" s="13">
        <v>6</v>
      </c>
      <c r="R1568" s="13">
        <v>1</v>
      </c>
      <c r="S1568" s="13">
        <v>0</v>
      </c>
      <c r="T1568" s="13" t="s">
        <v>84</v>
      </c>
      <c r="U1568" s="13">
        <v>250</v>
      </c>
    </row>
    <row r="1569" spans="10:21" x14ac:dyDescent="0.3">
      <c r="J1569" s="13" t="s">
        <v>123</v>
      </c>
      <c r="K1569" s="14">
        <v>44944</v>
      </c>
      <c r="L1569" s="15">
        <v>0.48841435185185184</v>
      </c>
      <c r="M1569" s="13">
        <v>324</v>
      </c>
      <c r="N1569" s="13" t="s">
        <v>86</v>
      </c>
      <c r="O1569" s="13" t="s">
        <v>82</v>
      </c>
      <c r="P1569" s="13" t="s">
        <v>99</v>
      </c>
      <c r="Q1569" s="13">
        <v>7</v>
      </c>
      <c r="R1569" s="13">
        <v>18</v>
      </c>
      <c r="S1569" s="13">
        <v>234</v>
      </c>
      <c r="T1569" s="13" t="s">
        <v>95</v>
      </c>
      <c r="U1569" s="13">
        <v>65</v>
      </c>
    </row>
    <row r="1570" spans="10:21" x14ac:dyDescent="0.3">
      <c r="J1570" s="13" t="s">
        <v>89</v>
      </c>
      <c r="K1570" s="14">
        <v>44963</v>
      </c>
      <c r="L1570" s="15">
        <v>0.58944444444444444</v>
      </c>
      <c r="M1570" s="13">
        <v>323</v>
      </c>
      <c r="N1570" s="13" t="s">
        <v>93</v>
      </c>
      <c r="O1570" s="13" t="s">
        <v>82</v>
      </c>
      <c r="P1570" s="13" t="s">
        <v>87</v>
      </c>
      <c r="Q1570" s="13">
        <v>8</v>
      </c>
      <c r="R1570" s="13">
        <v>61</v>
      </c>
      <c r="S1570" s="13">
        <v>140</v>
      </c>
      <c r="T1570" s="13" t="s">
        <v>88</v>
      </c>
      <c r="U1570" s="13">
        <v>60</v>
      </c>
    </row>
    <row r="1571" spans="10:21" x14ac:dyDescent="0.3">
      <c r="J1571" s="13" t="s">
        <v>126</v>
      </c>
      <c r="K1571" s="14">
        <v>44953</v>
      </c>
      <c r="L1571" s="15">
        <v>0.65307870370370369</v>
      </c>
      <c r="M1571" s="13">
        <v>323</v>
      </c>
      <c r="N1571" s="13" t="s">
        <v>86</v>
      </c>
      <c r="O1571" s="13" t="s">
        <v>82</v>
      </c>
      <c r="P1571" s="13" t="s">
        <v>94</v>
      </c>
      <c r="Q1571" s="13">
        <v>6</v>
      </c>
      <c r="R1571" s="13">
        <v>25</v>
      </c>
      <c r="S1571" s="13">
        <v>0</v>
      </c>
      <c r="T1571" s="13" t="s">
        <v>95</v>
      </c>
      <c r="U1571" s="13">
        <v>65</v>
      </c>
    </row>
    <row r="1572" spans="10:21" x14ac:dyDescent="0.3">
      <c r="J1572" s="13" t="s">
        <v>120</v>
      </c>
      <c r="K1572" s="14">
        <v>44973</v>
      </c>
      <c r="L1572" s="15">
        <v>0.89157407407407396</v>
      </c>
      <c r="M1572" s="13">
        <v>322</v>
      </c>
      <c r="N1572" s="13" t="s">
        <v>86</v>
      </c>
      <c r="O1572" s="13" t="s">
        <v>101</v>
      </c>
      <c r="P1572" s="13" t="s">
        <v>102</v>
      </c>
      <c r="Q1572" s="13">
        <v>10</v>
      </c>
      <c r="R1572" s="13">
        <v>23</v>
      </c>
      <c r="S1572" s="13">
        <v>0</v>
      </c>
      <c r="T1572" s="13" t="s">
        <v>88</v>
      </c>
      <c r="U1572" s="13">
        <v>60</v>
      </c>
    </row>
    <row r="1573" spans="10:21" x14ac:dyDescent="0.3">
      <c r="J1573" s="13" t="s">
        <v>120</v>
      </c>
      <c r="K1573" s="14">
        <v>44979</v>
      </c>
      <c r="L1573" s="15">
        <v>0.54247685185185179</v>
      </c>
      <c r="M1573" s="13">
        <v>322</v>
      </c>
      <c r="N1573" s="13" t="s">
        <v>86</v>
      </c>
      <c r="O1573" s="13" t="s">
        <v>82</v>
      </c>
      <c r="P1573" s="13" t="s">
        <v>97</v>
      </c>
      <c r="Q1573" s="13">
        <v>9</v>
      </c>
      <c r="R1573" s="13">
        <v>20</v>
      </c>
      <c r="S1573" s="13">
        <v>0</v>
      </c>
      <c r="T1573" s="13" t="s">
        <v>84</v>
      </c>
      <c r="U1573" s="13">
        <v>250</v>
      </c>
    </row>
    <row r="1574" spans="10:21" x14ac:dyDescent="0.3">
      <c r="J1574" s="13" t="s">
        <v>118</v>
      </c>
      <c r="K1574" s="14">
        <v>44977</v>
      </c>
      <c r="L1574" s="15">
        <v>0.69813657407407403</v>
      </c>
      <c r="M1574" s="13">
        <v>322</v>
      </c>
      <c r="N1574" s="13" t="s">
        <v>93</v>
      </c>
      <c r="O1574" s="13" t="s">
        <v>82</v>
      </c>
      <c r="P1574" s="13" t="s">
        <v>104</v>
      </c>
      <c r="Q1574" s="13">
        <v>8</v>
      </c>
      <c r="R1574" s="13">
        <v>63</v>
      </c>
      <c r="S1574" s="13">
        <v>180</v>
      </c>
      <c r="T1574" s="13" t="s">
        <v>95</v>
      </c>
      <c r="U1574" s="13">
        <v>65</v>
      </c>
    </row>
    <row r="1575" spans="10:21" x14ac:dyDescent="0.3">
      <c r="J1575" s="13" t="s">
        <v>138</v>
      </c>
      <c r="K1575" s="14">
        <v>44952</v>
      </c>
      <c r="L1575" s="15">
        <v>0.74649305555555545</v>
      </c>
      <c r="M1575" s="13">
        <v>322</v>
      </c>
      <c r="N1575" s="13" t="s">
        <v>86</v>
      </c>
      <c r="O1575" s="13" t="s">
        <v>82</v>
      </c>
      <c r="P1575" s="13" t="s">
        <v>99</v>
      </c>
      <c r="Q1575" s="13">
        <v>5</v>
      </c>
      <c r="R1575" s="13">
        <v>29</v>
      </c>
      <c r="S1575" s="13">
        <v>202</v>
      </c>
      <c r="T1575" s="13" t="s">
        <v>112</v>
      </c>
      <c r="U1575" s="13">
        <v>95</v>
      </c>
    </row>
    <row r="1576" spans="10:21" x14ac:dyDescent="0.3">
      <c r="J1576" s="13" t="s">
        <v>98</v>
      </c>
      <c r="K1576" s="14">
        <v>44948</v>
      </c>
      <c r="L1576" s="15">
        <v>0.60423611111111108</v>
      </c>
      <c r="M1576" s="13">
        <v>322</v>
      </c>
      <c r="N1576" s="13" t="s">
        <v>86</v>
      </c>
      <c r="O1576" s="13" t="s">
        <v>82</v>
      </c>
      <c r="P1576" s="13" t="s">
        <v>115</v>
      </c>
      <c r="Q1576" s="13">
        <v>10</v>
      </c>
      <c r="R1576" s="13">
        <v>4</v>
      </c>
      <c r="S1576" s="13">
        <v>169</v>
      </c>
      <c r="T1576" s="13" t="s">
        <v>84</v>
      </c>
      <c r="U1576" s="13">
        <v>250</v>
      </c>
    </row>
    <row r="1577" spans="10:21" x14ac:dyDescent="0.3">
      <c r="J1577" s="13" t="s">
        <v>120</v>
      </c>
      <c r="K1577" s="14">
        <v>44934</v>
      </c>
      <c r="L1577" s="15">
        <v>0.76061342592592596</v>
      </c>
      <c r="M1577" s="13">
        <v>322</v>
      </c>
      <c r="N1577" s="13" t="s">
        <v>86</v>
      </c>
      <c r="O1577" s="13" t="s">
        <v>82</v>
      </c>
      <c r="P1577" s="13" t="s">
        <v>87</v>
      </c>
      <c r="Q1577" s="13">
        <v>9</v>
      </c>
      <c r="R1577" s="13">
        <v>64</v>
      </c>
      <c r="S1577" s="13">
        <v>163</v>
      </c>
      <c r="T1577" s="13" t="s">
        <v>95</v>
      </c>
      <c r="U1577" s="13">
        <v>65</v>
      </c>
    </row>
    <row r="1578" spans="10:21" x14ac:dyDescent="0.3">
      <c r="J1578" s="13" t="s">
        <v>134</v>
      </c>
      <c r="K1578" s="14">
        <v>44931</v>
      </c>
      <c r="L1578" s="15">
        <v>0.56368055555555552</v>
      </c>
      <c r="M1578" s="13">
        <v>321</v>
      </c>
      <c r="N1578" s="13" t="s">
        <v>86</v>
      </c>
      <c r="O1578" s="13" t="s">
        <v>101</v>
      </c>
      <c r="P1578" s="13" t="s">
        <v>115</v>
      </c>
      <c r="Q1578" s="13">
        <v>8</v>
      </c>
      <c r="R1578" s="13">
        <v>32</v>
      </c>
      <c r="S1578" s="13">
        <v>0</v>
      </c>
      <c r="T1578" s="13" t="s">
        <v>84</v>
      </c>
      <c r="U1578" s="13">
        <v>250</v>
      </c>
    </row>
    <row r="1579" spans="10:21" x14ac:dyDescent="0.3">
      <c r="J1579" s="13" t="s">
        <v>122</v>
      </c>
      <c r="K1579" s="14">
        <v>44969</v>
      </c>
      <c r="L1579" s="15">
        <v>0.51922453703703708</v>
      </c>
      <c r="M1579" s="13">
        <v>321</v>
      </c>
      <c r="N1579" s="13" t="s">
        <v>86</v>
      </c>
      <c r="O1579" s="13" t="s">
        <v>82</v>
      </c>
      <c r="P1579" s="13" t="s">
        <v>99</v>
      </c>
      <c r="Q1579" s="13">
        <v>10</v>
      </c>
      <c r="R1579" s="13">
        <v>47</v>
      </c>
      <c r="S1579" s="13">
        <v>0</v>
      </c>
      <c r="T1579" s="13" t="s">
        <v>95</v>
      </c>
      <c r="U1579" s="13">
        <v>65</v>
      </c>
    </row>
    <row r="1580" spans="10:21" x14ac:dyDescent="0.3">
      <c r="J1580" s="13" t="s">
        <v>123</v>
      </c>
      <c r="K1580" s="14">
        <v>44960</v>
      </c>
      <c r="L1580" s="15">
        <v>0.98146990740740747</v>
      </c>
      <c r="M1580" s="13">
        <v>321</v>
      </c>
      <c r="N1580" s="13" t="s">
        <v>86</v>
      </c>
      <c r="O1580" s="13" t="s">
        <v>82</v>
      </c>
      <c r="P1580" s="13" t="s">
        <v>99</v>
      </c>
      <c r="Q1580" s="13">
        <v>7</v>
      </c>
      <c r="R1580" s="13">
        <v>26</v>
      </c>
      <c r="S1580" s="13">
        <v>300</v>
      </c>
      <c r="T1580" s="13" t="s">
        <v>103</v>
      </c>
      <c r="U1580" s="13">
        <v>72</v>
      </c>
    </row>
    <row r="1581" spans="10:21" x14ac:dyDescent="0.3">
      <c r="J1581" s="13" t="s">
        <v>100</v>
      </c>
      <c r="K1581" s="14">
        <v>44965</v>
      </c>
      <c r="L1581" s="15">
        <v>0.89218750000000002</v>
      </c>
      <c r="M1581" s="13">
        <v>320</v>
      </c>
      <c r="N1581" s="13" t="s">
        <v>81</v>
      </c>
      <c r="O1581" s="13" t="s">
        <v>101</v>
      </c>
      <c r="P1581" s="13" t="s">
        <v>99</v>
      </c>
      <c r="Q1581" s="13">
        <v>5</v>
      </c>
      <c r="R1581" s="13">
        <v>17</v>
      </c>
      <c r="S1581" s="13">
        <v>0</v>
      </c>
      <c r="T1581" s="13" t="s">
        <v>84</v>
      </c>
      <c r="U1581" s="13">
        <v>250</v>
      </c>
    </row>
    <row r="1582" spans="10:21" x14ac:dyDescent="0.3">
      <c r="J1582" s="13" t="s">
        <v>109</v>
      </c>
      <c r="K1582" s="14">
        <v>44979</v>
      </c>
      <c r="L1582" s="15">
        <v>1.8518518518528815E-4</v>
      </c>
      <c r="M1582" s="13">
        <v>320</v>
      </c>
      <c r="N1582" s="13" t="s">
        <v>81</v>
      </c>
      <c r="O1582" s="13" t="s">
        <v>82</v>
      </c>
      <c r="P1582" s="13" t="s">
        <v>94</v>
      </c>
      <c r="Q1582" s="13">
        <v>5</v>
      </c>
      <c r="R1582" s="13">
        <v>9</v>
      </c>
      <c r="S1582" s="13">
        <v>0</v>
      </c>
      <c r="T1582" s="13" t="s">
        <v>103</v>
      </c>
      <c r="U1582" s="13">
        <v>72</v>
      </c>
    </row>
    <row r="1583" spans="10:21" x14ac:dyDescent="0.3">
      <c r="J1583" s="13" t="s">
        <v>118</v>
      </c>
      <c r="K1583" s="14">
        <v>44975</v>
      </c>
      <c r="L1583" s="15">
        <v>0.88804398148148145</v>
      </c>
      <c r="M1583" s="13">
        <v>320</v>
      </c>
      <c r="N1583" s="13" t="s">
        <v>81</v>
      </c>
      <c r="O1583" s="13" t="s">
        <v>82</v>
      </c>
      <c r="P1583" s="13" t="s">
        <v>99</v>
      </c>
      <c r="Q1583" s="13">
        <v>7</v>
      </c>
      <c r="R1583" s="13">
        <v>34</v>
      </c>
      <c r="S1583" s="13">
        <v>0</v>
      </c>
      <c r="T1583" s="13" t="s">
        <v>103</v>
      </c>
      <c r="U1583" s="13">
        <v>72</v>
      </c>
    </row>
    <row r="1584" spans="10:21" x14ac:dyDescent="0.3">
      <c r="J1584" s="13" t="s">
        <v>89</v>
      </c>
      <c r="K1584" s="14">
        <v>44961</v>
      </c>
      <c r="L1584" s="15">
        <v>0.70081018518518512</v>
      </c>
      <c r="M1584" s="13">
        <v>320</v>
      </c>
      <c r="N1584" s="13" t="s">
        <v>86</v>
      </c>
      <c r="O1584" s="13" t="s">
        <v>82</v>
      </c>
      <c r="P1584" s="13" t="s">
        <v>97</v>
      </c>
      <c r="Q1584" s="13">
        <v>5</v>
      </c>
      <c r="R1584" s="13">
        <v>22</v>
      </c>
      <c r="S1584" s="13">
        <v>0</v>
      </c>
      <c r="T1584" s="13" t="s">
        <v>103</v>
      </c>
      <c r="U1584" s="13">
        <v>72</v>
      </c>
    </row>
    <row r="1585" spans="10:21" x14ac:dyDescent="0.3">
      <c r="J1585" s="13" t="s">
        <v>133</v>
      </c>
      <c r="K1585" s="14">
        <v>44960</v>
      </c>
      <c r="L1585" s="15">
        <v>0.84857638888888898</v>
      </c>
      <c r="M1585" s="13">
        <v>320</v>
      </c>
      <c r="N1585" s="13" t="s">
        <v>86</v>
      </c>
      <c r="O1585" s="13" t="s">
        <v>82</v>
      </c>
      <c r="P1585" s="13" t="s">
        <v>99</v>
      </c>
      <c r="Q1585" s="13">
        <v>10</v>
      </c>
      <c r="R1585" s="13">
        <v>43</v>
      </c>
      <c r="S1585" s="13">
        <v>0</v>
      </c>
      <c r="T1585" s="13" t="s">
        <v>88</v>
      </c>
      <c r="U1585" s="13">
        <v>60</v>
      </c>
    </row>
    <row r="1586" spans="10:21" x14ac:dyDescent="0.3">
      <c r="J1586" s="13" t="s">
        <v>92</v>
      </c>
      <c r="K1586" s="14">
        <v>44934</v>
      </c>
      <c r="L1586" s="15">
        <v>0.5652314814814815</v>
      </c>
      <c r="M1586" s="13">
        <v>320</v>
      </c>
      <c r="N1586" s="13" t="s">
        <v>86</v>
      </c>
      <c r="O1586" s="13" t="s">
        <v>82</v>
      </c>
      <c r="P1586" s="13" t="s">
        <v>87</v>
      </c>
      <c r="Q1586" s="13">
        <v>5</v>
      </c>
      <c r="R1586" s="13">
        <v>61</v>
      </c>
      <c r="S1586" s="13">
        <v>0</v>
      </c>
      <c r="T1586" s="13" t="s">
        <v>103</v>
      </c>
      <c r="U1586" s="13">
        <v>72</v>
      </c>
    </row>
    <row r="1587" spans="10:21" x14ac:dyDescent="0.3">
      <c r="J1587" s="13" t="s">
        <v>126</v>
      </c>
      <c r="K1587" s="14">
        <v>44970</v>
      </c>
      <c r="L1587" s="15">
        <v>0.82953703703703707</v>
      </c>
      <c r="M1587" s="13">
        <v>319</v>
      </c>
      <c r="N1587" s="13" t="s">
        <v>81</v>
      </c>
      <c r="O1587" s="13" t="s">
        <v>101</v>
      </c>
      <c r="P1587" s="13" t="s">
        <v>90</v>
      </c>
      <c r="Q1587" s="13">
        <v>10</v>
      </c>
      <c r="R1587" s="13">
        <v>65</v>
      </c>
      <c r="S1587" s="13">
        <v>0</v>
      </c>
      <c r="T1587" s="13" t="s">
        <v>95</v>
      </c>
      <c r="U1587" s="13">
        <v>65</v>
      </c>
    </row>
    <row r="1588" spans="10:21" x14ac:dyDescent="0.3">
      <c r="J1588" s="13" t="s">
        <v>106</v>
      </c>
      <c r="K1588" s="14">
        <v>44960</v>
      </c>
      <c r="L1588" s="15">
        <v>0.68619212962962972</v>
      </c>
      <c r="M1588" s="13">
        <v>319</v>
      </c>
      <c r="N1588" s="13" t="s">
        <v>93</v>
      </c>
      <c r="O1588" s="13" t="s">
        <v>101</v>
      </c>
      <c r="P1588" s="13" t="s">
        <v>105</v>
      </c>
      <c r="Q1588" s="13">
        <v>6</v>
      </c>
      <c r="R1588" s="13">
        <v>24</v>
      </c>
      <c r="S1588" s="13">
        <v>0</v>
      </c>
      <c r="T1588" s="13" t="s">
        <v>91</v>
      </c>
      <c r="U1588" s="13">
        <v>130</v>
      </c>
    </row>
    <row r="1589" spans="10:21" x14ac:dyDescent="0.3">
      <c r="J1589" s="13" t="s">
        <v>117</v>
      </c>
      <c r="K1589" s="14">
        <v>44983</v>
      </c>
      <c r="L1589" s="15">
        <v>0.94649305555555552</v>
      </c>
      <c r="M1589" s="13">
        <v>319</v>
      </c>
      <c r="N1589" s="13" t="s">
        <v>93</v>
      </c>
      <c r="O1589" s="13" t="s">
        <v>82</v>
      </c>
      <c r="P1589" s="13" t="s">
        <v>90</v>
      </c>
      <c r="Q1589" s="13">
        <v>9</v>
      </c>
      <c r="R1589" s="13">
        <v>49</v>
      </c>
      <c r="S1589" s="13">
        <v>340</v>
      </c>
      <c r="T1589" s="13" t="s">
        <v>88</v>
      </c>
      <c r="U1589" s="13">
        <v>60</v>
      </c>
    </row>
    <row r="1590" spans="10:21" x14ac:dyDescent="0.3">
      <c r="J1590" s="13" t="s">
        <v>124</v>
      </c>
      <c r="K1590" s="14">
        <v>44949</v>
      </c>
      <c r="L1590" s="15">
        <v>0.93725694444444441</v>
      </c>
      <c r="M1590" s="13">
        <v>319</v>
      </c>
      <c r="N1590" s="13" t="s">
        <v>93</v>
      </c>
      <c r="O1590" s="13" t="s">
        <v>82</v>
      </c>
      <c r="P1590" s="13" t="s">
        <v>104</v>
      </c>
      <c r="Q1590" s="13">
        <v>9</v>
      </c>
      <c r="R1590" s="13">
        <v>25</v>
      </c>
      <c r="S1590" s="13">
        <v>0</v>
      </c>
      <c r="T1590" s="13" t="s">
        <v>112</v>
      </c>
      <c r="U1590" s="13">
        <v>95</v>
      </c>
    </row>
    <row r="1591" spans="10:21" x14ac:dyDescent="0.3">
      <c r="J1591" s="13" t="s">
        <v>119</v>
      </c>
      <c r="K1591" s="14">
        <v>44939</v>
      </c>
      <c r="L1591" s="15">
        <v>0.59925925925925927</v>
      </c>
      <c r="M1591" s="13">
        <v>319</v>
      </c>
      <c r="N1591" s="13" t="s">
        <v>93</v>
      </c>
      <c r="O1591" s="13" t="s">
        <v>82</v>
      </c>
      <c r="P1591" s="13" t="s">
        <v>99</v>
      </c>
      <c r="Q1591" s="13">
        <v>6</v>
      </c>
      <c r="R1591" s="13">
        <v>53</v>
      </c>
      <c r="S1591" s="13">
        <v>196</v>
      </c>
      <c r="T1591" s="13" t="s">
        <v>84</v>
      </c>
      <c r="U1591" s="13">
        <v>250</v>
      </c>
    </row>
    <row r="1592" spans="10:21" x14ac:dyDescent="0.3">
      <c r="J1592" s="13" t="s">
        <v>80</v>
      </c>
      <c r="K1592" s="14">
        <v>44970</v>
      </c>
      <c r="L1592" s="15">
        <v>0.86020833333333335</v>
      </c>
      <c r="M1592" s="13">
        <v>318</v>
      </c>
      <c r="N1592" s="13" t="s">
        <v>93</v>
      </c>
      <c r="O1592" s="13" t="s">
        <v>82</v>
      </c>
      <c r="P1592" s="13" t="s">
        <v>102</v>
      </c>
      <c r="Q1592" s="13">
        <v>7</v>
      </c>
      <c r="R1592" s="13">
        <v>40</v>
      </c>
      <c r="S1592" s="13">
        <v>151</v>
      </c>
      <c r="T1592" s="13" t="s">
        <v>103</v>
      </c>
      <c r="U1592" s="13">
        <v>72</v>
      </c>
    </row>
    <row r="1593" spans="10:21" x14ac:dyDescent="0.3">
      <c r="J1593" s="13" t="s">
        <v>117</v>
      </c>
      <c r="K1593" s="14">
        <v>44969</v>
      </c>
      <c r="L1593" s="15">
        <v>0.62657407407407406</v>
      </c>
      <c r="M1593" s="13">
        <v>318</v>
      </c>
      <c r="N1593" s="13" t="s">
        <v>93</v>
      </c>
      <c r="O1593" s="13" t="s">
        <v>82</v>
      </c>
      <c r="P1593" s="13" t="s">
        <v>115</v>
      </c>
      <c r="Q1593" s="13">
        <v>6</v>
      </c>
      <c r="R1593" s="13">
        <v>39</v>
      </c>
      <c r="S1593" s="13">
        <v>0</v>
      </c>
      <c r="T1593" s="13" t="s">
        <v>103</v>
      </c>
      <c r="U1593" s="13">
        <v>72</v>
      </c>
    </row>
    <row r="1594" spans="10:21" x14ac:dyDescent="0.3">
      <c r="J1594" s="13" t="s">
        <v>126</v>
      </c>
      <c r="K1594" s="14">
        <v>44950</v>
      </c>
      <c r="L1594" s="15">
        <v>0.51027777777777772</v>
      </c>
      <c r="M1594" s="13">
        <v>318</v>
      </c>
      <c r="N1594" s="13" t="s">
        <v>93</v>
      </c>
      <c r="O1594" s="13" t="s">
        <v>82</v>
      </c>
      <c r="P1594" s="13" t="s">
        <v>104</v>
      </c>
      <c r="Q1594" s="13">
        <v>5</v>
      </c>
      <c r="R1594" s="13">
        <v>52</v>
      </c>
      <c r="S1594" s="13">
        <v>203</v>
      </c>
      <c r="T1594" s="13" t="s">
        <v>84</v>
      </c>
      <c r="U1594" s="13">
        <v>250</v>
      </c>
    </row>
    <row r="1595" spans="10:21" x14ac:dyDescent="0.3">
      <c r="J1595" s="13" t="s">
        <v>123</v>
      </c>
      <c r="K1595" s="14">
        <v>44948</v>
      </c>
      <c r="L1595" s="15">
        <v>0.63515046296296296</v>
      </c>
      <c r="M1595" s="13">
        <v>318</v>
      </c>
      <c r="N1595" s="13" t="s">
        <v>93</v>
      </c>
      <c r="O1595" s="13" t="s">
        <v>82</v>
      </c>
      <c r="P1595" s="13" t="s">
        <v>105</v>
      </c>
      <c r="Q1595" s="13">
        <v>6</v>
      </c>
      <c r="R1595" s="13">
        <v>61</v>
      </c>
      <c r="S1595" s="13">
        <v>230</v>
      </c>
      <c r="T1595" s="13" t="s">
        <v>84</v>
      </c>
      <c r="U1595" s="13">
        <v>250</v>
      </c>
    </row>
    <row r="1596" spans="10:21" x14ac:dyDescent="0.3">
      <c r="J1596" s="13" t="s">
        <v>134</v>
      </c>
      <c r="K1596" s="14">
        <v>44942</v>
      </c>
      <c r="L1596" s="15">
        <v>0.45893518518518522</v>
      </c>
      <c r="M1596" s="13">
        <v>318</v>
      </c>
      <c r="N1596" s="13" t="s">
        <v>93</v>
      </c>
      <c r="O1596" s="13" t="s">
        <v>82</v>
      </c>
      <c r="P1596" s="13" t="s">
        <v>97</v>
      </c>
      <c r="Q1596" s="13">
        <v>7</v>
      </c>
      <c r="R1596" s="13">
        <v>61</v>
      </c>
      <c r="S1596" s="13">
        <v>0</v>
      </c>
      <c r="T1596" s="13" t="s">
        <v>95</v>
      </c>
      <c r="U1596" s="13">
        <v>65</v>
      </c>
    </row>
    <row r="1597" spans="10:21" x14ac:dyDescent="0.3">
      <c r="J1597" s="13" t="s">
        <v>80</v>
      </c>
      <c r="K1597" s="14">
        <v>44954</v>
      </c>
      <c r="L1597" s="15">
        <v>0.54310185185185189</v>
      </c>
      <c r="M1597" s="13">
        <v>317</v>
      </c>
      <c r="N1597" s="13" t="s">
        <v>93</v>
      </c>
      <c r="O1597" s="13" t="s">
        <v>82</v>
      </c>
      <c r="P1597" s="13" t="s">
        <v>104</v>
      </c>
      <c r="Q1597" s="13">
        <v>7</v>
      </c>
      <c r="R1597" s="13">
        <v>43</v>
      </c>
      <c r="S1597" s="13">
        <v>0</v>
      </c>
      <c r="T1597" s="13" t="s">
        <v>91</v>
      </c>
      <c r="U1597" s="13">
        <v>130</v>
      </c>
    </row>
    <row r="1598" spans="10:21" x14ac:dyDescent="0.3">
      <c r="J1598" s="13" t="s">
        <v>118</v>
      </c>
      <c r="K1598" s="14">
        <v>44977</v>
      </c>
      <c r="L1598" s="15">
        <v>0.66753472222222221</v>
      </c>
      <c r="M1598" s="13">
        <v>316</v>
      </c>
      <c r="N1598" s="13" t="s">
        <v>93</v>
      </c>
      <c r="O1598" s="13" t="s">
        <v>82</v>
      </c>
      <c r="P1598" s="13" t="s">
        <v>102</v>
      </c>
      <c r="Q1598" s="13">
        <v>8</v>
      </c>
      <c r="R1598" s="13">
        <v>14</v>
      </c>
      <c r="S1598" s="13">
        <v>0</v>
      </c>
      <c r="T1598" s="13" t="s">
        <v>103</v>
      </c>
      <c r="U1598" s="13">
        <v>72</v>
      </c>
    </row>
    <row r="1599" spans="10:21" x14ac:dyDescent="0.3">
      <c r="J1599" s="13" t="s">
        <v>111</v>
      </c>
      <c r="K1599" s="14">
        <v>44968</v>
      </c>
      <c r="L1599" s="15">
        <v>0.46688657407407402</v>
      </c>
      <c r="M1599" s="13">
        <v>316</v>
      </c>
      <c r="N1599" s="13" t="s">
        <v>93</v>
      </c>
      <c r="O1599" s="13" t="s">
        <v>82</v>
      </c>
      <c r="P1599" s="13" t="s">
        <v>83</v>
      </c>
      <c r="Q1599" s="13">
        <v>8</v>
      </c>
      <c r="R1599" s="13">
        <v>34</v>
      </c>
      <c r="S1599" s="13">
        <v>0</v>
      </c>
      <c r="T1599" s="13" t="s">
        <v>103</v>
      </c>
      <c r="U1599" s="13">
        <v>72</v>
      </c>
    </row>
    <row r="1600" spans="10:21" x14ac:dyDescent="0.3">
      <c r="J1600" s="13" t="s">
        <v>98</v>
      </c>
      <c r="K1600" s="14">
        <v>44965</v>
      </c>
      <c r="L1600" s="15">
        <v>0.65108796296296301</v>
      </c>
      <c r="M1600" s="13">
        <v>316</v>
      </c>
      <c r="N1600" s="13" t="s">
        <v>93</v>
      </c>
      <c r="O1600" s="13" t="s">
        <v>82</v>
      </c>
      <c r="P1600" s="13" t="s">
        <v>97</v>
      </c>
      <c r="Q1600" s="13">
        <v>5</v>
      </c>
      <c r="R1600" s="13">
        <v>7</v>
      </c>
      <c r="S1600" s="13">
        <v>0</v>
      </c>
      <c r="T1600" s="13" t="s">
        <v>95</v>
      </c>
      <c r="U1600" s="13">
        <v>65</v>
      </c>
    </row>
    <row r="1601" spans="10:21" x14ac:dyDescent="0.3">
      <c r="J1601" s="13" t="s">
        <v>92</v>
      </c>
      <c r="K1601" s="14">
        <v>44959</v>
      </c>
      <c r="L1601" s="15">
        <v>0.6736805555555555</v>
      </c>
      <c r="M1601" s="13">
        <v>316</v>
      </c>
      <c r="N1601" s="13" t="s">
        <v>93</v>
      </c>
      <c r="O1601" s="13" t="s">
        <v>82</v>
      </c>
      <c r="P1601" s="13" t="s">
        <v>115</v>
      </c>
      <c r="Q1601" s="13">
        <v>10</v>
      </c>
      <c r="R1601" s="13">
        <v>5</v>
      </c>
      <c r="S1601" s="13">
        <v>0</v>
      </c>
      <c r="T1601" s="13" t="s">
        <v>103</v>
      </c>
      <c r="U1601" s="13">
        <v>72</v>
      </c>
    </row>
    <row r="1602" spans="10:21" x14ac:dyDescent="0.3">
      <c r="J1602" s="13" t="s">
        <v>117</v>
      </c>
      <c r="K1602" s="14">
        <v>44945</v>
      </c>
      <c r="L1602" s="15">
        <v>0.50649305555555557</v>
      </c>
      <c r="M1602" s="13">
        <v>316</v>
      </c>
      <c r="N1602" s="13" t="s">
        <v>93</v>
      </c>
      <c r="O1602" s="13" t="s">
        <v>82</v>
      </c>
      <c r="P1602" s="13" t="s">
        <v>99</v>
      </c>
      <c r="Q1602" s="13">
        <v>5</v>
      </c>
      <c r="R1602" s="13">
        <v>45</v>
      </c>
      <c r="S1602" s="13">
        <v>150</v>
      </c>
      <c r="T1602" s="13" t="s">
        <v>103</v>
      </c>
      <c r="U1602" s="13">
        <v>72</v>
      </c>
    </row>
    <row r="1603" spans="10:21" x14ac:dyDescent="0.3">
      <c r="J1603" s="13" t="s">
        <v>80</v>
      </c>
      <c r="K1603" s="14">
        <v>44937</v>
      </c>
      <c r="L1603" s="15">
        <v>0.83980324074074064</v>
      </c>
      <c r="M1603" s="13">
        <v>316</v>
      </c>
      <c r="N1603" s="13" t="s">
        <v>93</v>
      </c>
      <c r="O1603" s="13" t="s">
        <v>82</v>
      </c>
      <c r="P1603" s="13" t="s">
        <v>102</v>
      </c>
      <c r="Q1603" s="13">
        <v>6</v>
      </c>
      <c r="R1603" s="13">
        <v>62</v>
      </c>
      <c r="S1603" s="13">
        <v>266</v>
      </c>
      <c r="T1603" s="13" t="s">
        <v>91</v>
      </c>
      <c r="U1603" s="13">
        <v>130</v>
      </c>
    </row>
    <row r="1604" spans="10:21" x14ac:dyDescent="0.3">
      <c r="J1604" s="13" t="s">
        <v>96</v>
      </c>
      <c r="K1604" s="14">
        <v>44946</v>
      </c>
      <c r="L1604" s="15">
        <v>0.50130787037037039</v>
      </c>
      <c r="M1604" s="13">
        <v>315</v>
      </c>
      <c r="N1604" s="13" t="s">
        <v>93</v>
      </c>
      <c r="O1604" s="13" t="s">
        <v>82</v>
      </c>
      <c r="P1604" s="13" t="s">
        <v>99</v>
      </c>
      <c r="Q1604" s="13">
        <v>7</v>
      </c>
      <c r="R1604" s="13">
        <v>19</v>
      </c>
      <c r="S1604" s="13">
        <v>340</v>
      </c>
      <c r="T1604" s="13" t="s">
        <v>91</v>
      </c>
      <c r="U1604" s="13">
        <v>130</v>
      </c>
    </row>
    <row r="1605" spans="10:21" x14ac:dyDescent="0.3">
      <c r="J1605" s="13" t="s">
        <v>100</v>
      </c>
      <c r="K1605" s="14">
        <v>44934</v>
      </c>
      <c r="L1605" s="15">
        <v>0.47677083333333337</v>
      </c>
      <c r="M1605" s="13">
        <v>314</v>
      </c>
      <c r="N1605" s="13" t="s">
        <v>93</v>
      </c>
      <c r="O1605" s="13" t="s">
        <v>82</v>
      </c>
      <c r="P1605" s="13" t="s">
        <v>97</v>
      </c>
      <c r="Q1605" s="13">
        <v>10</v>
      </c>
      <c r="R1605" s="13">
        <v>44</v>
      </c>
      <c r="S1605" s="13">
        <v>0</v>
      </c>
      <c r="T1605" s="13" t="s">
        <v>88</v>
      </c>
      <c r="U1605" s="13">
        <v>60</v>
      </c>
    </row>
    <row r="1606" spans="10:21" x14ac:dyDescent="0.3">
      <c r="J1606" s="13" t="s">
        <v>126</v>
      </c>
      <c r="K1606" s="14">
        <v>44931</v>
      </c>
      <c r="L1606" s="15">
        <v>0.4884722222222222</v>
      </c>
      <c r="M1606" s="13">
        <v>314</v>
      </c>
      <c r="N1606" s="13" t="s">
        <v>93</v>
      </c>
      <c r="O1606" s="13" t="s">
        <v>82</v>
      </c>
      <c r="P1606" s="13" t="s">
        <v>87</v>
      </c>
      <c r="Q1606" s="13">
        <v>7</v>
      </c>
      <c r="R1606" s="13">
        <v>55</v>
      </c>
      <c r="S1606" s="13">
        <v>0</v>
      </c>
      <c r="T1606" s="13" t="s">
        <v>95</v>
      </c>
      <c r="U1606" s="13">
        <v>65</v>
      </c>
    </row>
    <row r="1607" spans="10:21" x14ac:dyDescent="0.3">
      <c r="J1607" s="13" t="s">
        <v>129</v>
      </c>
      <c r="K1607" s="14">
        <v>44929</v>
      </c>
      <c r="L1607" s="15">
        <v>0.94412037037037033</v>
      </c>
      <c r="M1607" s="13">
        <v>314</v>
      </c>
      <c r="N1607" s="13" t="s">
        <v>93</v>
      </c>
      <c r="O1607" s="13" t="s">
        <v>82</v>
      </c>
      <c r="P1607" s="13" t="s">
        <v>102</v>
      </c>
      <c r="Q1607" s="13">
        <v>9</v>
      </c>
      <c r="R1607" s="13">
        <v>16</v>
      </c>
      <c r="S1607" s="13">
        <v>176</v>
      </c>
      <c r="T1607" s="13" t="s">
        <v>103</v>
      </c>
      <c r="U1607" s="13">
        <v>72</v>
      </c>
    </row>
    <row r="1608" spans="10:21" x14ac:dyDescent="0.3">
      <c r="J1608" s="13" t="s">
        <v>96</v>
      </c>
      <c r="K1608" s="14">
        <v>44981</v>
      </c>
      <c r="L1608" s="15">
        <v>0.94989583333333327</v>
      </c>
      <c r="M1608" s="13">
        <v>682</v>
      </c>
      <c r="N1608" s="13" t="s">
        <v>86</v>
      </c>
      <c r="O1608" s="13" t="s">
        <v>82</v>
      </c>
      <c r="P1608" s="13" t="s">
        <v>104</v>
      </c>
      <c r="Q1608" s="13">
        <v>8</v>
      </c>
      <c r="R1608" s="13">
        <v>12</v>
      </c>
      <c r="S1608" s="13">
        <v>158</v>
      </c>
      <c r="T1608" s="13" t="s">
        <v>95</v>
      </c>
      <c r="U1608" s="13">
        <v>65</v>
      </c>
    </row>
    <row r="1609" spans="10:21" x14ac:dyDescent="0.3">
      <c r="J1609" s="13" t="s">
        <v>139</v>
      </c>
      <c r="K1609" s="14">
        <v>44971</v>
      </c>
      <c r="L1609" s="15">
        <v>0.9396296296296297</v>
      </c>
      <c r="M1609" s="13">
        <v>313</v>
      </c>
      <c r="N1609" s="13" t="s">
        <v>86</v>
      </c>
      <c r="O1609" s="13" t="s">
        <v>82</v>
      </c>
      <c r="P1609" s="13" t="s">
        <v>102</v>
      </c>
      <c r="Q1609" s="13">
        <v>9</v>
      </c>
      <c r="R1609" s="13">
        <v>59</v>
      </c>
      <c r="S1609" s="13">
        <v>0</v>
      </c>
      <c r="T1609" s="13" t="s">
        <v>95</v>
      </c>
      <c r="U1609" s="13">
        <v>65</v>
      </c>
    </row>
    <row r="1610" spans="10:21" x14ac:dyDescent="0.3">
      <c r="J1610" s="13" t="s">
        <v>80</v>
      </c>
      <c r="K1610" s="14">
        <v>44953</v>
      </c>
      <c r="L1610" s="15">
        <v>0.7935416666666667</v>
      </c>
      <c r="M1610" s="13">
        <v>313</v>
      </c>
      <c r="N1610" s="13" t="s">
        <v>93</v>
      </c>
      <c r="O1610" s="13" t="s">
        <v>82</v>
      </c>
      <c r="P1610" s="13" t="s">
        <v>87</v>
      </c>
      <c r="Q1610" s="13">
        <v>7</v>
      </c>
      <c r="R1610" s="13">
        <v>37</v>
      </c>
      <c r="S1610" s="13">
        <v>246</v>
      </c>
      <c r="T1610" s="13" t="s">
        <v>103</v>
      </c>
      <c r="U1610" s="13">
        <v>72</v>
      </c>
    </row>
    <row r="1611" spans="10:21" x14ac:dyDescent="0.3">
      <c r="J1611" s="13" t="s">
        <v>89</v>
      </c>
      <c r="K1611" s="14">
        <v>44984</v>
      </c>
      <c r="L1611" s="15">
        <v>0.92306712962962967</v>
      </c>
      <c r="M1611" s="13">
        <v>312</v>
      </c>
      <c r="N1611" s="13" t="s">
        <v>86</v>
      </c>
      <c r="O1611" s="13" t="s">
        <v>82</v>
      </c>
      <c r="P1611" s="13" t="s">
        <v>97</v>
      </c>
      <c r="Q1611" s="13">
        <v>9</v>
      </c>
      <c r="R1611" s="13">
        <v>44</v>
      </c>
      <c r="S1611" s="13">
        <v>0</v>
      </c>
      <c r="T1611" s="13" t="s">
        <v>84</v>
      </c>
      <c r="U1611" s="13">
        <v>250</v>
      </c>
    </row>
    <row r="1612" spans="10:21" x14ac:dyDescent="0.3">
      <c r="J1612" s="13" t="s">
        <v>126</v>
      </c>
      <c r="K1612" s="14">
        <v>44978</v>
      </c>
      <c r="L1612" s="15">
        <v>0.75012731481481476</v>
      </c>
      <c r="M1612" s="13">
        <v>312</v>
      </c>
      <c r="N1612" s="13" t="s">
        <v>86</v>
      </c>
      <c r="O1612" s="13" t="s">
        <v>82</v>
      </c>
      <c r="P1612" s="13" t="s">
        <v>102</v>
      </c>
      <c r="Q1612" s="13">
        <v>7</v>
      </c>
      <c r="R1612" s="13">
        <v>1</v>
      </c>
      <c r="S1612" s="13">
        <v>280</v>
      </c>
      <c r="T1612" s="13" t="s">
        <v>95</v>
      </c>
      <c r="U1612" s="13">
        <v>65</v>
      </c>
    </row>
    <row r="1613" spans="10:21" x14ac:dyDescent="0.3">
      <c r="J1613" s="13" t="s">
        <v>128</v>
      </c>
      <c r="K1613" s="14">
        <v>44971</v>
      </c>
      <c r="L1613" s="15">
        <v>0.93090277777777775</v>
      </c>
      <c r="M1613" s="13">
        <v>312</v>
      </c>
      <c r="N1613" s="13" t="s">
        <v>86</v>
      </c>
      <c r="O1613" s="13" t="s">
        <v>82</v>
      </c>
      <c r="P1613" s="13" t="s">
        <v>90</v>
      </c>
      <c r="Q1613" s="13">
        <v>8</v>
      </c>
      <c r="R1613" s="13">
        <v>14</v>
      </c>
      <c r="S1613" s="13">
        <v>0</v>
      </c>
      <c r="T1613" s="13" t="s">
        <v>103</v>
      </c>
      <c r="U1613" s="13">
        <v>72</v>
      </c>
    </row>
    <row r="1614" spans="10:21" x14ac:dyDescent="0.3">
      <c r="J1614" s="13" t="s">
        <v>109</v>
      </c>
      <c r="K1614" s="14">
        <v>44954</v>
      </c>
      <c r="L1614" s="15">
        <v>0.94937499999999997</v>
      </c>
      <c r="M1614" s="13">
        <v>312</v>
      </c>
      <c r="N1614" s="13" t="s">
        <v>86</v>
      </c>
      <c r="O1614" s="13" t="s">
        <v>82</v>
      </c>
      <c r="P1614" s="13" t="s">
        <v>99</v>
      </c>
      <c r="Q1614" s="13">
        <v>8</v>
      </c>
      <c r="R1614" s="13">
        <v>48</v>
      </c>
      <c r="S1614" s="13">
        <v>0</v>
      </c>
      <c r="T1614" s="13" t="s">
        <v>84</v>
      </c>
      <c r="U1614" s="13">
        <v>250</v>
      </c>
    </row>
    <row r="1615" spans="10:21" x14ac:dyDescent="0.3">
      <c r="J1615" s="13" t="s">
        <v>110</v>
      </c>
      <c r="K1615" s="14">
        <v>44939</v>
      </c>
      <c r="L1615" s="15">
        <v>0.4814930555555556</v>
      </c>
      <c r="M1615" s="13">
        <v>312</v>
      </c>
      <c r="N1615" s="13" t="s">
        <v>86</v>
      </c>
      <c r="O1615" s="13" t="s">
        <v>82</v>
      </c>
      <c r="P1615" s="13" t="s">
        <v>97</v>
      </c>
      <c r="Q1615" s="13">
        <v>7</v>
      </c>
      <c r="R1615" s="13">
        <v>11</v>
      </c>
      <c r="S1615" s="13">
        <v>0</v>
      </c>
      <c r="T1615" s="13" t="s">
        <v>95</v>
      </c>
      <c r="U1615" s="13">
        <v>65</v>
      </c>
    </row>
    <row r="1616" spans="10:21" x14ac:dyDescent="0.3">
      <c r="J1616" s="13" t="s">
        <v>123</v>
      </c>
      <c r="K1616" s="14">
        <v>44978</v>
      </c>
      <c r="L1616" s="15">
        <v>0.66045138888888888</v>
      </c>
      <c r="M1616" s="13">
        <v>311</v>
      </c>
      <c r="N1616" s="13" t="s">
        <v>86</v>
      </c>
      <c r="O1616" s="13" t="s">
        <v>82</v>
      </c>
      <c r="P1616" s="13" t="s">
        <v>99</v>
      </c>
      <c r="Q1616" s="13">
        <v>10</v>
      </c>
      <c r="R1616" s="13">
        <v>16</v>
      </c>
      <c r="S1616" s="13">
        <v>0</v>
      </c>
      <c r="T1616" s="13" t="s">
        <v>103</v>
      </c>
      <c r="U1616" s="13">
        <v>72</v>
      </c>
    </row>
    <row r="1617" spans="10:21" x14ac:dyDescent="0.3">
      <c r="J1617" s="13" t="s">
        <v>98</v>
      </c>
      <c r="K1617" s="14">
        <v>44969</v>
      </c>
      <c r="L1617" s="15">
        <v>0.49284722222222221</v>
      </c>
      <c r="M1617" s="13">
        <v>311</v>
      </c>
      <c r="N1617" s="13" t="s">
        <v>86</v>
      </c>
      <c r="O1617" s="13" t="s">
        <v>82</v>
      </c>
      <c r="P1617" s="13" t="s">
        <v>102</v>
      </c>
      <c r="Q1617" s="13">
        <v>8</v>
      </c>
      <c r="R1617" s="13">
        <v>35</v>
      </c>
      <c r="S1617" s="13">
        <v>295</v>
      </c>
      <c r="T1617" s="13" t="s">
        <v>91</v>
      </c>
      <c r="U1617" s="13">
        <v>130</v>
      </c>
    </row>
    <row r="1618" spans="10:21" x14ac:dyDescent="0.3">
      <c r="J1618" s="13" t="s">
        <v>123</v>
      </c>
      <c r="K1618" s="14">
        <v>44957</v>
      </c>
      <c r="L1618" s="15">
        <v>0.68633101851851841</v>
      </c>
      <c r="M1618" s="13">
        <v>311</v>
      </c>
      <c r="N1618" s="13" t="s">
        <v>86</v>
      </c>
      <c r="O1618" s="13" t="s">
        <v>82</v>
      </c>
      <c r="P1618" s="13" t="s">
        <v>99</v>
      </c>
      <c r="Q1618" s="13">
        <v>5</v>
      </c>
      <c r="R1618" s="13">
        <v>52</v>
      </c>
      <c r="S1618" s="13">
        <v>0</v>
      </c>
      <c r="T1618" s="13" t="s">
        <v>84</v>
      </c>
      <c r="U1618" s="13">
        <v>250</v>
      </c>
    </row>
    <row r="1619" spans="10:21" x14ac:dyDescent="0.3">
      <c r="J1619" s="13" t="s">
        <v>133</v>
      </c>
      <c r="K1619" s="14">
        <v>44951</v>
      </c>
      <c r="L1619" s="15">
        <v>0.7834374999999999</v>
      </c>
      <c r="M1619" s="13">
        <v>311</v>
      </c>
      <c r="N1619" s="13" t="s">
        <v>86</v>
      </c>
      <c r="O1619" s="13" t="s">
        <v>82</v>
      </c>
      <c r="P1619" s="13" t="s">
        <v>104</v>
      </c>
      <c r="Q1619" s="13">
        <v>8</v>
      </c>
      <c r="R1619" s="13">
        <v>58</v>
      </c>
      <c r="S1619" s="13">
        <v>0</v>
      </c>
      <c r="T1619" s="13" t="s">
        <v>95</v>
      </c>
      <c r="U1619" s="13">
        <v>65</v>
      </c>
    </row>
    <row r="1620" spans="10:21" x14ac:dyDescent="0.3">
      <c r="J1620" s="13" t="s">
        <v>110</v>
      </c>
      <c r="K1620" s="14">
        <v>44931</v>
      </c>
      <c r="L1620" s="15">
        <v>0.80677083333333333</v>
      </c>
      <c r="M1620" s="13">
        <v>311</v>
      </c>
      <c r="N1620" s="13" t="s">
        <v>86</v>
      </c>
      <c r="O1620" s="13" t="s">
        <v>82</v>
      </c>
      <c r="P1620" s="13" t="s">
        <v>115</v>
      </c>
      <c r="Q1620" s="13">
        <v>10</v>
      </c>
      <c r="R1620" s="13">
        <v>58</v>
      </c>
      <c r="S1620" s="13">
        <v>295</v>
      </c>
      <c r="T1620" s="13" t="s">
        <v>103</v>
      </c>
      <c r="U1620" s="13">
        <v>72</v>
      </c>
    </row>
    <row r="1621" spans="10:21" x14ac:dyDescent="0.3">
      <c r="J1621" s="13" t="s">
        <v>132</v>
      </c>
      <c r="K1621" s="14">
        <v>44974</v>
      </c>
      <c r="L1621" s="15">
        <v>0.9208101851851852</v>
      </c>
      <c r="M1621" s="13">
        <v>310</v>
      </c>
      <c r="N1621" s="13" t="s">
        <v>86</v>
      </c>
      <c r="O1621" s="13" t="s">
        <v>82</v>
      </c>
      <c r="P1621" s="13" t="s">
        <v>115</v>
      </c>
      <c r="Q1621" s="13">
        <v>5</v>
      </c>
      <c r="R1621" s="13">
        <v>16</v>
      </c>
      <c r="S1621" s="13">
        <v>339</v>
      </c>
      <c r="T1621" s="13" t="s">
        <v>91</v>
      </c>
      <c r="U1621" s="13">
        <v>130</v>
      </c>
    </row>
    <row r="1622" spans="10:21" x14ac:dyDescent="0.3">
      <c r="J1622" s="13" t="s">
        <v>92</v>
      </c>
      <c r="K1622" s="14">
        <v>44966</v>
      </c>
      <c r="L1622" s="15">
        <v>0.88972222222222219</v>
      </c>
      <c r="M1622" s="13">
        <v>310</v>
      </c>
      <c r="N1622" s="13" t="s">
        <v>86</v>
      </c>
      <c r="O1622" s="13" t="s">
        <v>82</v>
      </c>
      <c r="P1622" s="13" t="s">
        <v>102</v>
      </c>
      <c r="Q1622" s="13">
        <v>6</v>
      </c>
      <c r="R1622" s="13">
        <v>43</v>
      </c>
      <c r="S1622" s="13">
        <v>177</v>
      </c>
      <c r="T1622" s="13" t="s">
        <v>91</v>
      </c>
      <c r="U1622" s="13">
        <v>130</v>
      </c>
    </row>
    <row r="1623" spans="10:21" x14ac:dyDescent="0.3">
      <c r="J1623" s="13" t="s">
        <v>89</v>
      </c>
      <c r="K1623" s="14">
        <v>44978</v>
      </c>
      <c r="L1623" s="15">
        <v>0.6681597222222222</v>
      </c>
      <c r="M1623" s="13">
        <v>309</v>
      </c>
      <c r="N1623" s="13" t="s">
        <v>93</v>
      </c>
      <c r="O1623" s="13" t="s">
        <v>82</v>
      </c>
      <c r="P1623" s="13" t="s">
        <v>90</v>
      </c>
      <c r="Q1623" s="13">
        <v>6</v>
      </c>
      <c r="R1623" s="13">
        <v>62</v>
      </c>
      <c r="S1623" s="13">
        <v>0</v>
      </c>
      <c r="T1623" s="13" t="s">
        <v>103</v>
      </c>
      <c r="U1623" s="13">
        <v>72</v>
      </c>
    </row>
    <row r="1624" spans="10:21" x14ac:dyDescent="0.3">
      <c r="J1624" s="13" t="s">
        <v>124</v>
      </c>
      <c r="K1624" s="14">
        <v>44967</v>
      </c>
      <c r="L1624" s="15">
        <v>0.79741898148148149</v>
      </c>
      <c r="M1624" s="13">
        <v>309</v>
      </c>
      <c r="N1624" s="13" t="s">
        <v>86</v>
      </c>
      <c r="O1624" s="13" t="s">
        <v>82</v>
      </c>
      <c r="P1624" s="13" t="s">
        <v>87</v>
      </c>
      <c r="Q1624" s="13">
        <v>7</v>
      </c>
      <c r="R1624" s="13">
        <v>38</v>
      </c>
      <c r="S1624" s="13">
        <v>334</v>
      </c>
      <c r="T1624" s="13" t="s">
        <v>84</v>
      </c>
      <c r="U1624" s="13">
        <v>250</v>
      </c>
    </row>
    <row r="1625" spans="10:21" x14ac:dyDescent="0.3">
      <c r="J1625" s="13" t="s">
        <v>135</v>
      </c>
      <c r="K1625" s="14">
        <v>44963</v>
      </c>
      <c r="L1625" s="15">
        <v>0.82420138888888894</v>
      </c>
      <c r="M1625" s="13">
        <v>309</v>
      </c>
      <c r="N1625" s="13" t="s">
        <v>86</v>
      </c>
      <c r="O1625" s="13" t="s">
        <v>82</v>
      </c>
      <c r="P1625" s="13" t="s">
        <v>99</v>
      </c>
      <c r="Q1625" s="13">
        <v>8</v>
      </c>
      <c r="R1625" s="13">
        <v>20</v>
      </c>
      <c r="S1625" s="13">
        <v>0</v>
      </c>
      <c r="T1625" s="13" t="s">
        <v>84</v>
      </c>
      <c r="U1625" s="13">
        <v>250</v>
      </c>
    </row>
    <row r="1626" spans="10:21" x14ac:dyDescent="0.3">
      <c r="J1626" s="13" t="s">
        <v>124</v>
      </c>
      <c r="K1626" s="14">
        <v>44950</v>
      </c>
      <c r="L1626" s="15">
        <v>0.57165509259259262</v>
      </c>
      <c r="M1626" s="13">
        <v>309</v>
      </c>
      <c r="N1626" s="13" t="s">
        <v>86</v>
      </c>
      <c r="O1626" s="13" t="s">
        <v>82</v>
      </c>
      <c r="P1626" s="13" t="s">
        <v>90</v>
      </c>
      <c r="Q1626" s="13">
        <v>7</v>
      </c>
      <c r="R1626" s="13">
        <v>23</v>
      </c>
      <c r="S1626" s="13">
        <v>0</v>
      </c>
      <c r="T1626" s="13" t="s">
        <v>91</v>
      </c>
      <c r="U1626" s="13">
        <v>130</v>
      </c>
    </row>
    <row r="1627" spans="10:21" x14ac:dyDescent="0.3">
      <c r="J1627" s="13" t="s">
        <v>127</v>
      </c>
      <c r="K1627" s="14">
        <v>44942</v>
      </c>
      <c r="L1627" s="15">
        <v>0.68902777777777768</v>
      </c>
      <c r="M1627" s="13">
        <v>309</v>
      </c>
      <c r="N1627" s="13" t="s">
        <v>86</v>
      </c>
      <c r="O1627" s="13" t="s">
        <v>82</v>
      </c>
      <c r="P1627" s="13" t="s">
        <v>105</v>
      </c>
      <c r="Q1627" s="13">
        <v>8</v>
      </c>
      <c r="R1627" s="13">
        <v>9</v>
      </c>
      <c r="S1627" s="13">
        <v>0</v>
      </c>
      <c r="T1627" s="13" t="s">
        <v>103</v>
      </c>
      <c r="U1627" s="13">
        <v>72</v>
      </c>
    </row>
    <row r="1628" spans="10:21" x14ac:dyDescent="0.3">
      <c r="J1628" s="13" t="s">
        <v>92</v>
      </c>
      <c r="K1628" s="14">
        <v>44934</v>
      </c>
      <c r="L1628" s="15">
        <v>0.86307870370370365</v>
      </c>
      <c r="M1628" s="13">
        <v>309</v>
      </c>
      <c r="N1628" s="13" t="s">
        <v>86</v>
      </c>
      <c r="O1628" s="13" t="s">
        <v>82</v>
      </c>
      <c r="P1628" s="13" t="s">
        <v>97</v>
      </c>
      <c r="Q1628" s="13">
        <v>8</v>
      </c>
      <c r="R1628" s="13">
        <v>45</v>
      </c>
      <c r="S1628" s="13">
        <v>202</v>
      </c>
      <c r="T1628" s="13" t="s">
        <v>91</v>
      </c>
      <c r="U1628" s="13">
        <v>130</v>
      </c>
    </row>
    <row r="1629" spans="10:21" x14ac:dyDescent="0.3">
      <c r="J1629" s="13" t="s">
        <v>128</v>
      </c>
      <c r="K1629" s="14">
        <v>44952</v>
      </c>
      <c r="L1629" s="15">
        <v>0.58769675925925924</v>
      </c>
      <c r="M1629" s="13">
        <v>308</v>
      </c>
      <c r="N1629" s="13" t="s">
        <v>86</v>
      </c>
      <c r="O1629" s="13" t="s">
        <v>101</v>
      </c>
      <c r="P1629" s="13" t="s">
        <v>115</v>
      </c>
      <c r="Q1629" s="13">
        <v>5</v>
      </c>
      <c r="R1629" s="13">
        <v>60</v>
      </c>
      <c r="S1629" s="13">
        <v>0</v>
      </c>
      <c r="T1629" s="13" t="s">
        <v>88</v>
      </c>
      <c r="U1629" s="13">
        <v>60</v>
      </c>
    </row>
    <row r="1630" spans="10:21" x14ac:dyDescent="0.3">
      <c r="J1630" s="13" t="s">
        <v>136</v>
      </c>
      <c r="K1630" s="14">
        <v>44932</v>
      </c>
      <c r="L1630" s="15">
        <v>0.90625</v>
      </c>
      <c r="M1630" s="13">
        <v>308</v>
      </c>
      <c r="N1630" s="13" t="s">
        <v>86</v>
      </c>
      <c r="O1630" s="13" t="s">
        <v>101</v>
      </c>
      <c r="P1630" s="13" t="s">
        <v>102</v>
      </c>
      <c r="Q1630" s="13">
        <v>6</v>
      </c>
      <c r="R1630" s="13">
        <v>7</v>
      </c>
      <c r="S1630" s="13">
        <v>0</v>
      </c>
      <c r="T1630" s="13" t="s">
        <v>112</v>
      </c>
      <c r="U1630" s="13">
        <v>95</v>
      </c>
    </row>
    <row r="1631" spans="10:21" x14ac:dyDescent="0.3">
      <c r="J1631" s="13" t="s">
        <v>127</v>
      </c>
      <c r="K1631" s="14">
        <v>44931</v>
      </c>
      <c r="L1631" s="15">
        <v>0.67258101851851848</v>
      </c>
      <c r="M1631" s="13">
        <v>308</v>
      </c>
      <c r="N1631" s="13" t="s">
        <v>81</v>
      </c>
      <c r="O1631" s="13" t="s">
        <v>101</v>
      </c>
      <c r="P1631" s="13" t="s">
        <v>99</v>
      </c>
      <c r="Q1631" s="13">
        <v>6</v>
      </c>
      <c r="R1631" s="13">
        <v>62</v>
      </c>
      <c r="S1631" s="13">
        <v>0</v>
      </c>
      <c r="T1631" s="13" t="s">
        <v>91</v>
      </c>
      <c r="U1631" s="13">
        <v>130</v>
      </c>
    </row>
    <row r="1632" spans="10:21" x14ac:dyDescent="0.3">
      <c r="J1632" s="13" t="s">
        <v>123</v>
      </c>
      <c r="K1632" s="14">
        <v>44984</v>
      </c>
      <c r="L1632" s="15">
        <v>0.49122685185185189</v>
      </c>
      <c r="M1632" s="13">
        <v>308</v>
      </c>
      <c r="N1632" s="13" t="s">
        <v>81</v>
      </c>
      <c r="O1632" s="13" t="s">
        <v>82</v>
      </c>
      <c r="P1632" s="13" t="s">
        <v>87</v>
      </c>
      <c r="Q1632" s="13">
        <v>10</v>
      </c>
      <c r="R1632" s="13">
        <v>58</v>
      </c>
      <c r="S1632" s="13">
        <v>0</v>
      </c>
      <c r="T1632" s="13" t="s">
        <v>84</v>
      </c>
      <c r="U1632" s="13">
        <v>250</v>
      </c>
    </row>
    <row r="1633" spans="10:21" x14ac:dyDescent="0.3">
      <c r="J1633" s="13" t="s">
        <v>125</v>
      </c>
      <c r="K1633" s="14">
        <v>44983</v>
      </c>
      <c r="L1633" s="15">
        <v>0.61153935185185182</v>
      </c>
      <c r="M1633" s="13">
        <v>308</v>
      </c>
      <c r="N1633" s="13" t="s">
        <v>86</v>
      </c>
      <c r="O1633" s="13" t="s">
        <v>82</v>
      </c>
      <c r="P1633" s="13" t="s">
        <v>102</v>
      </c>
      <c r="Q1633" s="13">
        <v>10</v>
      </c>
      <c r="R1633" s="13">
        <v>47</v>
      </c>
      <c r="S1633" s="13">
        <v>279</v>
      </c>
      <c r="T1633" s="13" t="s">
        <v>91</v>
      </c>
      <c r="U1633" s="13">
        <v>130</v>
      </c>
    </row>
    <row r="1634" spans="10:21" x14ac:dyDescent="0.3">
      <c r="J1634" s="13" t="s">
        <v>132</v>
      </c>
      <c r="K1634" s="14">
        <v>44969</v>
      </c>
      <c r="L1634" s="15">
        <v>0.46533564814814815</v>
      </c>
      <c r="M1634" s="13">
        <v>308</v>
      </c>
      <c r="N1634" s="13" t="s">
        <v>86</v>
      </c>
      <c r="O1634" s="13" t="s">
        <v>82</v>
      </c>
      <c r="P1634" s="13" t="s">
        <v>99</v>
      </c>
      <c r="Q1634" s="13">
        <v>6</v>
      </c>
      <c r="R1634" s="13">
        <v>36</v>
      </c>
      <c r="S1634" s="13">
        <v>213</v>
      </c>
      <c r="T1634" s="13" t="s">
        <v>84</v>
      </c>
      <c r="U1634" s="13">
        <v>250</v>
      </c>
    </row>
    <row r="1635" spans="10:21" x14ac:dyDescent="0.3">
      <c r="J1635" s="13" t="s">
        <v>126</v>
      </c>
      <c r="K1635" s="14">
        <v>44950</v>
      </c>
      <c r="L1635" s="15">
        <v>0.9740509259259259</v>
      </c>
      <c r="M1635" s="13">
        <v>307</v>
      </c>
      <c r="N1635" s="13" t="s">
        <v>93</v>
      </c>
      <c r="O1635" s="13" t="s">
        <v>101</v>
      </c>
      <c r="P1635" s="13" t="s">
        <v>87</v>
      </c>
      <c r="Q1635" s="13">
        <v>7</v>
      </c>
      <c r="R1635" s="13">
        <v>25</v>
      </c>
      <c r="S1635" s="13">
        <v>0</v>
      </c>
      <c r="T1635" s="13" t="s">
        <v>91</v>
      </c>
      <c r="U1635" s="13">
        <v>130</v>
      </c>
    </row>
    <row r="1636" spans="10:21" x14ac:dyDescent="0.3">
      <c r="J1636" s="13" t="s">
        <v>92</v>
      </c>
      <c r="K1636" s="14">
        <v>44976</v>
      </c>
      <c r="L1636" s="15">
        <v>0.78826388888888888</v>
      </c>
      <c r="M1636" s="13">
        <v>307</v>
      </c>
      <c r="N1636" s="13" t="s">
        <v>81</v>
      </c>
      <c r="O1636" s="13" t="s">
        <v>82</v>
      </c>
      <c r="P1636" s="13" t="s">
        <v>83</v>
      </c>
      <c r="Q1636" s="13">
        <v>9</v>
      </c>
      <c r="R1636" s="13">
        <v>25</v>
      </c>
      <c r="S1636" s="13">
        <v>0</v>
      </c>
      <c r="T1636" s="13" t="s">
        <v>88</v>
      </c>
      <c r="U1636" s="13">
        <v>60</v>
      </c>
    </row>
    <row r="1637" spans="10:21" x14ac:dyDescent="0.3">
      <c r="J1637" s="13" t="s">
        <v>100</v>
      </c>
      <c r="K1637" s="14">
        <v>44975</v>
      </c>
      <c r="L1637" s="15">
        <v>0.5508912037037037</v>
      </c>
      <c r="M1637" s="13">
        <v>307</v>
      </c>
      <c r="N1637" s="13" t="s">
        <v>93</v>
      </c>
      <c r="O1637" s="13" t="s">
        <v>82</v>
      </c>
      <c r="P1637" s="13" t="s">
        <v>94</v>
      </c>
      <c r="Q1637" s="13">
        <v>5</v>
      </c>
      <c r="R1637" s="13">
        <v>38</v>
      </c>
      <c r="S1637" s="13">
        <v>0</v>
      </c>
      <c r="T1637" s="13" t="s">
        <v>103</v>
      </c>
      <c r="U1637" s="13">
        <v>72</v>
      </c>
    </row>
    <row r="1638" spans="10:21" x14ac:dyDescent="0.3">
      <c r="J1638" s="13" t="s">
        <v>100</v>
      </c>
      <c r="K1638" s="14">
        <v>44944</v>
      </c>
      <c r="L1638" s="15">
        <v>0.61348379629629635</v>
      </c>
      <c r="M1638" s="13">
        <v>307</v>
      </c>
      <c r="N1638" s="13" t="s">
        <v>93</v>
      </c>
      <c r="O1638" s="13" t="s">
        <v>82</v>
      </c>
      <c r="P1638" s="13" t="s">
        <v>90</v>
      </c>
      <c r="Q1638" s="13">
        <v>8</v>
      </c>
      <c r="R1638" s="13">
        <v>9</v>
      </c>
      <c r="S1638" s="13">
        <v>263</v>
      </c>
      <c r="T1638" s="13" t="s">
        <v>103</v>
      </c>
      <c r="U1638" s="13">
        <v>72</v>
      </c>
    </row>
    <row r="1639" spans="10:21" x14ac:dyDescent="0.3">
      <c r="J1639" s="13" t="s">
        <v>107</v>
      </c>
      <c r="K1639" s="14">
        <v>44940</v>
      </c>
      <c r="L1639" s="15">
        <v>0.75010416666666668</v>
      </c>
      <c r="M1639" s="13">
        <v>306</v>
      </c>
      <c r="N1639" s="13" t="s">
        <v>93</v>
      </c>
      <c r="O1639" s="13" t="s">
        <v>82</v>
      </c>
      <c r="P1639" s="13" t="s">
        <v>87</v>
      </c>
      <c r="Q1639" s="13">
        <v>6</v>
      </c>
      <c r="R1639" s="13">
        <v>20</v>
      </c>
      <c r="S1639" s="13">
        <v>290</v>
      </c>
      <c r="T1639" s="13" t="s">
        <v>91</v>
      </c>
      <c r="U1639" s="13">
        <v>130</v>
      </c>
    </row>
    <row r="1640" spans="10:21" x14ac:dyDescent="0.3">
      <c r="J1640" s="13" t="s">
        <v>124</v>
      </c>
      <c r="K1640" s="14">
        <v>44929</v>
      </c>
      <c r="L1640" s="15">
        <v>0.77202546296296293</v>
      </c>
      <c r="M1640" s="13">
        <v>306</v>
      </c>
      <c r="N1640" s="13" t="s">
        <v>93</v>
      </c>
      <c r="O1640" s="13" t="s">
        <v>82</v>
      </c>
      <c r="P1640" s="13" t="s">
        <v>90</v>
      </c>
      <c r="Q1640" s="13">
        <v>9</v>
      </c>
      <c r="R1640" s="13">
        <v>43</v>
      </c>
      <c r="S1640" s="13">
        <v>189</v>
      </c>
      <c r="T1640" s="13" t="s">
        <v>91</v>
      </c>
      <c r="U1640" s="13">
        <v>130</v>
      </c>
    </row>
    <row r="1641" spans="10:21" x14ac:dyDescent="0.3">
      <c r="J1641" s="13" t="s">
        <v>139</v>
      </c>
      <c r="K1641" s="14">
        <v>44969</v>
      </c>
      <c r="L1641" s="15">
        <v>0.87333333333333341</v>
      </c>
      <c r="M1641" s="13">
        <v>305</v>
      </c>
      <c r="N1641" s="13" t="s">
        <v>81</v>
      </c>
      <c r="O1641" s="13" t="s">
        <v>82</v>
      </c>
      <c r="P1641" s="13" t="s">
        <v>102</v>
      </c>
      <c r="Q1641" s="13">
        <v>8</v>
      </c>
      <c r="R1641" s="13">
        <v>47</v>
      </c>
      <c r="S1641" s="13">
        <v>0</v>
      </c>
      <c r="T1641" s="13" t="s">
        <v>91</v>
      </c>
      <c r="U1641" s="13">
        <v>130</v>
      </c>
    </row>
    <row r="1642" spans="10:21" x14ac:dyDescent="0.3">
      <c r="J1642" s="13" t="s">
        <v>100</v>
      </c>
      <c r="K1642" s="14">
        <v>44959</v>
      </c>
      <c r="L1642" s="15">
        <v>0.48253472222222221</v>
      </c>
      <c r="M1642" s="13">
        <v>305</v>
      </c>
      <c r="N1642" s="13" t="s">
        <v>93</v>
      </c>
      <c r="O1642" s="13" t="s">
        <v>82</v>
      </c>
      <c r="P1642" s="13" t="s">
        <v>115</v>
      </c>
      <c r="Q1642" s="13">
        <v>7</v>
      </c>
      <c r="R1642" s="13">
        <v>55</v>
      </c>
      <c r="S1642" s="13">
        <v>0</v>
      </c>
      <c r="T1642" s="13" t="s">
        <v>103</v>
      </c>
      <c r="U1642" s="13">
        <v>72</v>
      </c>
    </row>
    <row r="1643" spans="10:21" x14ac:dyDescent="0.3">
      <c r="J1643" s="13" t="s">
        <v>111</v>
      </c>
      <c r="K1643" s="14">
        <v>44970</v>
      </c>
      <c r="L1643" s="15">
        <v>0.46498842592592587</v>
      </c>
      <c r="M1643" s="13">
        <v>304</v>
      </c>
      <c r="N1643" s="13" t="s">
        <v>93</v>
      </c>
      <c r="O1643" s="13" t="s">
        <v>82</v>
      </c>
      <c r="P1643" s="13" t="s">
        <v>94</v>
      </c>
      <c r="Q1643" s="13">
        <v>6</v>
      </c>
      <c r="R1643" s="13">
        <v>35</v>
      </c>
      <c r="S1643" s="13">
        <v>325</v>
      </c>
      <c r="T1643" s="13" t="s">
        <v>88</v>
      </c>
      <c r="U1643" s="13">
        <v>60</v>
      </c>
    </row>
    <row r="1644" spans="10:21" x14ac:dyDescent="0.3">
      <c r="J1644" s="13" t="s">
        <v>98</v>
      </c>
      <c r="K1644" s="14">
        <v>44943</v>
      </c>
      <c r="L1644" s="15">
        <v>0.65994212962962961</v>
      </c>
      <c r="M1644" s="13">
        <v>303</v>
      </c>
      <c r="N1644" s="13" t="s">
        <v>86</v>
      </c>
      <c r="O1644" s="13" t="s">
        <v>82</v>
      </c>
      <c r="P1644" s="13" t="s">
        <v>90</v>
      </c>
      <c r="Q1644" s="13">
        <v>9</v>
      </c>
      <c r="R1644" s="13">
        <v>13</v>
      </c>
      <c r="S1644" s="13">
        <v>332</v>
      </c>
      <c r="T1644" s="13" t="s">
        <v>103</v>
      </c>
      <c r="U1644" s="13">
        <v>72</v>
      </c>
    </row>
    <row r="1645" spans="10:21" x14ac:dyDescent="0.3">
      <c r="J1645" s="13" t="s">
        <v>120</v>
      </c>
      <c r="K1645" s="14">
        <v>44929</v>
      </c>
      <c r="L1645" s="15">
        <v>0.58958333333333335</v>
      </c>
      <c r="M1645" s="13">
        <v>303</v>
      </c>
      <c r="N1645" s="13" t="s">
        <v>93</v>
      </c>
      <c r="O1645" s="13" t="s">
        <v>82</v>
      </c>
      <c r="P1645" s="13" t="s">
        <v>99</v>
      </c>
      <c r="Q1645" s="13">
        <v>10</v>
      </c>
      <c r="R1645" s="13">
        <v>5</v>
      </c>
      <c r="S1645" s="13">
        <v>0</v>
      </c>
      <c r="T1645" s="13" t="s">
        <v>103</v>
      </c>
      <c r="U1645" s="13">
        <v>72</v>
      </c>
    </row>
    <row r="1646" spans="10:21" x14ac:dyDescent="0.3">
      <c r="J1646" s="13" t="s">
        <v>120</v>
      </c>
      <c r="K1646" s="14">
        <v>44982</v>
      </c>
      <c r="L1646" s="15">
        <v>0.87133101851851846</v>
      </c>
      <c r="M1646" s="13">
        <v>302</v>
      </c>
      <c r="N1646" s="13" t="s">
        <v>93</v>
      </c>
      <c r="O1646" s="13" t="s">
        <v>82</v>
      </c>
      <c r="P1646" s="13" t="s">
        <v>97</v>
      </c>
      <c r="Q1646" s="13">
        <v>5</v>
      </c>
      <c r="R1646" s="13">
        <v>14</v>
      </c>
      <c r="S1646" s="13">
        <v>0</v>
      </c>
      <c r="T1646" s="13" t="s">
        <v>84</v>
      </c>
      <c r="U1646" s="13">
        <v>250</v>
      </c>
    </row>
    <row r="1647" spans="10:21" x14ac:dyDescent="0.3">
      <c r="J1647" s="13" t="s">
        <v>80</v>
      </c>
      <c r="K1647" s="14">
        <v>44981</v>
      </c>
      <c r="L1647" s="15">
        <v>0.53666666666666674</v>
      </c>
      <c r="M1647" s="13">
        <v>269</v>
      </c>
      <c r="N1647" s="13" t="s">
        <v>81</v>
      </c>
      <c r="O1647" s="13" t="s">
        <v>82</v>
      </c>
      <c r="P1647" s="13" t="s">
        <v>105</v>
      </c>
      <c r="Q1647" s="13">
        <v>9</v>
      </c>
      <c r="R1647" s="13">
        <v>48</v>
      </c>
      <c r="S1647" s="13">
        <v>0</v>
      </c>
      <c r="T1647" s="13" t="s">
        <v>84</v>
      </c>
      <c r="U1647" s="13">
        <v>250</v>
      </c>
    </row>
    <row r="1648" spans="10:21" x14ac:dyDescent="0.3">
      <c r="J1648" s="13" t="s">
        <v>118</v>
      </c>
      <c r="K1648" s="14">
        <v>44978</v>
      </c>
      <c r="L1648" s="15">
        <v>0.82335648148148144</v>
      </c>
      <c r="M1648" s="13">
        <v>302</v>
      </c>
      <c r="N1648" s="13" t="s">
        <v>86</v>
      </c>
      <c r="O1648" s="13" t="s">
        <v>82</v>
      </c>
      <c r="P1648" s="13" t="s">
        <v>97</v>
      </c>
      <c r="Q1648" s="13">
        <v>9</v>
      </c>
      <c r="R1648" s="13">
        <v>21</v>
      </c>
      <c r="S1648" s="13">
        <v>0</v>
      </c>
      <c r="T1648" s="13" t="s">
        <v>95</v>
      </c>
      <c r="U1648" s="13">
        <v>65</v>
      </c>
    </row>
    <row r="1649" spans="10:21" x14ac:dyDescent="0.3">
      <c r="J1649" s="13" t="s">
        <v>120</v>
      </c>
      <c r="K1649" s="14">
        <v>44956</v>
      </c>
      <c r="L1649" s="15">
        <v>0.74600694444444438</v>
      </c>
      <c r="M1649" s="13">
        <v>302</v>
      </c>
      <c r="N1649" s="13" t="s">
        <v>93</v>
      </c>
      <c r="O1649" s="13" t="s">
        <v>82</v>
      </c>
      <c r="P1649" s="13" t="s">
        <v>104</v>
      </c>
      <c r="Q1649" s="13">
        <v>8</v>
      </c>
      <c r="R1649" s="13">
        <v>28</v>
      </c>
      <c r="S1649" s="13">
        <v>284</v>
      </c>
      <c r="T1649" s="13" t="s">
        <v>95</v>
      </c>
      <c r="U1649" s="13">
        <v>65</v>
      </c>
    </row>
    <row r="1650" spans="10:21" x14ac:dyDescent="0.3">
      <c r="J1650" s="13" t="s">
        <v>109</v>
      </c>
      <c r="K1650" s="14">
        <v>44952</v>
      </c>
      <c r="L1650" s="15">
        <v>0.79197916666666668</v>
      </c>
      <c r="M1650" s="13">
        <v>302</v>
      </c>
      <c r="N1650" s="13" t="s">
        <v>86</v>
      </c>
      <c r="O1650" s="13" t="s">
        <v>82</v>
      </c>
      <c r="P1650" s="13" t="s">
        <v>104</v>
      </c>
      <c r="Q1650" s="13">
        <v>7</v>
      </c>
      <c r="R1650" s="13">
        <v>64</v>
      </c>
      <c r="S1650" s="13">
        <v>182</v>
      </c>
      <c r="T1650" s="13" t="s">
        <v>88</v>
      </c>
      <c r="U1650" s="13">
        <v>60</v>
      </c>
    </row>
    <row r="1651" spans="10:21" x14ac:dyDescent="0.3">
      <c r="J1651" s="13" t="s">
        <v>109</v>
      </c>
      <c r="K1651" s="14">
        <v>44950</v>
      </c>
      <c r="L1651" s="15">
        <v>0.46984953703703702</v>
      </c>
      <c r="M1651" s="13">
        <v>302</v>
      </c>
      <c r="N1651" s="13" t="s">
        <v>86</v>
      </c>
      <c r="O1651" s="13" t="s">
        <v>82</v>
      </c>
      <c r="P1651" s="13" t="s">
        <v>83</v>
      </c>
      <c r="Q1651" s="13">
        <v>10</v>
      </c>
      <c r="R1651" s="13">
        <v>10</v>
      </c>
      <c r="S1651" s="13">
        <v>0</v>
      </c>
      <c r="T1651" s="13" t="s">
        <v>95</v>
      </c>
      <c r="U1651" s="13">
        <v>65</v>
      </c>
    </row>
    <row r="1652" spans="10:21" x14ac:dyDescent="0.3">
      <c r="J1652" s="13" t="s">
        <v>130</v>
      </c>
      <c r="K1652" s="14">
        <v>44942</v>
      </c>
      <c r="L1652" s="15">
        <v>0.625</v>
      </c>
      <c r="M1652" s="13">
        <v>302</v>
      </c>
      <c r="N1652" s="13" t="s">
        <v>81</v>
      </c>
      <c r="O1652" s="13" t="s">
        <v>82</v>
      </c>
      <c r="P1652" s="13" t="s">
        <v>104</v>
      </c>
      <c r="Q1652" s="13">
        <v>6</v>
      </c>
      <c r="R1652" s="13">
        <v>18</v>
      </c>
      <c r="S1652" s="13">
        <v>0</v>
      </c>
      <c r="T1652" s="13" t="s">
        <v>91</v>
      </c>
      <c r="U1652" s="13">
        <v>130</v>
      </c>
    </row>
    <row r="1653" spans="10:21" x14ac:dyDescent="0.3">
      <c r="J1653" s="13" t="s">
        <v>139</v>
      </c>
      <c r="K1653" s="14">
        <v>44981</v>
      </c>
      <c r="L1653" s="15">
        <v>0.68637731481481479</v>
      </c>
      <c r="M1653" s="13">
        <v>683</v>
      </c>
      <c r="N1653" s="13" t="s">
        <v>93</v>
      </c>
      <c r="O1653" s="13" t="s">
        <v>82</v>
      </c>
      <c r="P1653" s="13" t="s">
        <v>105</v>
      </c>
      <c r="Q1653" s="13">
        <v>5</v>
      </c>
      <c r="R1653" s="13">
        <v>14</v>
      </c>
      <c r="S1653" s="13">
        <v>215</v>
      </c>
      <c r="T1653" s="13" t="s">
        <v>103</v>
      </c>
      <c r="U1653" s="13">
        <v>72</v>
      </c>
    </row>
    <row r="1654" spans="10:21" x14ac:dyDescent="0.3">
      <c r="J1654" s="13" t="s">
        <v>116</v>
      </c>
      <c r="K1654" s="14">
        <v>44984</v>
      </c>
      <c r="L1654" s="15">
        <v>0.8426851851851852</v>
      </c>
      <c r="M1654" s="13">
        <v>301</v>
      </c>
      <c r="N1654" s="13" t="s">
        <v>93</v>
      </c>
      <c r="O1654" s="13" t="s">
        <v>82</v>
      </c>
      <c r="P1654" s="13" t="s">
        <v>87</v>
      </c>
      <c r="Q1654" s="13">
        <v>6</v>
      </c>
      <c r="R1654" s="13">
        <v>36</v>
      </c>
      <c r="S1654" s="13">
        <v>0</v>
      </c>
      <c r="T1654" s="13" t="s">
        <v>95</v>
      </c>
      <c r="U1654" s="13">
        <v>65</v>
      </c>
    </row>
    <row r="1655" spans="10:21" x14ac:dyDescent="0.3">
      <c r="J1655" s="13" t="s">
        <v>130</v>
      </c>
      <c r="K1655" s="14">
        <v>44976</v>
      </c>
      <c r="L1655" s="15">
        <v>0.79075231481481489</v>
      </c>
      <c r="M1655" s="13">
        <v>301</v>
      </c>
      <c r="N1655" s="13" t="s">
        <v>93</v>
      </c>
      <c r="O1655" s="13" t="s">
        <v>82</v>
      </c>
      <c r="P1655" s="13" t="s">
        <v>94</v>
      </c>
      <c r="Q1655" s="13">
        <v>8</v>
      </c>
      <c r="R1655" s="13">
        <v>9</v>
      </c>
      <c r="S1655" s="13">
        <v>0</v>
      </c>
      <c r="T1655" s="13" t="s">
        <v>91</v>
      </c>
      <c r="U1655" s="13">
        <v>130</v>
      </c>
    </row>
    <row r="1656" spans="10:21" x14ac:dyDescent="0.3">
      <c r="J1656" s="13" t="s">
        <v>124</v>
      </c>
      <c r="K1656" s="14">
        <v>44956</v>
      </c>
      <c r="L1656" s="15">
        <v>0.68914351851851852</v>
      </c>
      <c r="M1656" s="13">
        <v>301</v>
      </c>
      <c r="N1656" s="13" t="s">
        <v>93</v>
      </c>
      <c r="O1656" s="13" t="s">
        <v>82</v>
      </c>
      <c r="P1656" s="13" t="s">
        <v>83</v>
      </c>
      <c r="Q1656" s="13">
        <v>6</v>
      </c>
      <c r="R1656" s="13">
        <v>41</v>
      </c>
      <c r="S1656" s="13">
        <v>239</v>
      </c>
      <c r="T1656" s="13" t="s">
        <v>103</v>
      </c>
      <c r="U1656" s="13">
        <v>72</v>
      </c>
    </row>
    <row r="1657" spans="10:21" x14ac:dyDescent="0.3">
      <c r="J1657" s="13" t="s">
        <v>126</v>
      </c>
      <c r="K1657" s="14">
        <v>44932</v>
      </c>
      <c r="L1657" s="15">
        <v>0.77013888888888893</v>
      </c>
      <c r="M1657" s="13">
        <v>301</v>
      </c>
      <c r="N1657" s="13" t="s">
        <v>93</v>
      </c>
      <c r="O1657" s="13" t="s">
        <v>82</v>
      </c>
      <c r="P1657" s="13" t="s">
        <v>99</v>
      </c>
      <c r="Q1657" s="13">
        <v>10</v>
      </c>
      <c r="R1657" s="13">
        <v>39</v>
      </c>
      <c r="S1657" s="13">
        <v>143</v>
      </c>
      <c r="T1657" s="13" t="s">
        <v>88</v>
      </c>
      <c r="U1657" s="13">
        <v>60</v>
      </c>
    </row>
    <row r="1658" spans="10:21" x14ac:dyDescent="0.3">
      <c r="J1658" s="13" t="s">
        <v>123</v>
      </c>
      <c r="K1658" s="14">
        <v>44946</v>
      </c>
      <c r="L1658" s="15">
        <v>0.6977430555555556</v>
      </c>
      <c r="M1658" s="13">
        <v>300</v>
      </c>
      <c r="N1658" s="13" t="s">
        <v>86</v>
      </c>
      <c r="O1658" s="13" t="s">
        <v>82</v>
      </c>
      <c r="P1658" s="13" t="s">
        <v>115</v>
      </c>
      <c r="Q1658" s="13">
        <v>5</v>
      </c>
      <c r="R1658" s="13">
        <v>22</v>
      </c>
      <c r="S1658" s="13">
        <v>315</v>
      </c>
      <c r="T1658" s="13" t="s">
        <v>84</v>
      </c>
      <c r="U1658" s="13">
        <v>250</v>
      </c>
    </row>
    <row r="1659" spans="10:21" x14ac:dyDescent="0.3">
      <c r="J1659" s="13" t="s">
        <v>110</v>
      </c>
      <c r="K1659" s="14">
        <v>44939</v>
      </c>
      <c r="L1659" s="15">
        <v>0.88418981481481485</v>
      </c>
      <c r="M1659" s="13">
        <v>300</v>
      </c>
      <c r="N1659" s="13" t="s">
        <v>86</v>
      </c>
      <c r="O1659" s="13" t="s">
        <v>82</v>
      </c>
      <c r="P1659" s="13" t="s">
        <v>99</v>
      </c>
      <c r="Q1659" s="13">
        <v>10</v>
      </c>
      <c r="R1659" s="13">
        <v>8</v>
      </c>
      <c r="S1659" s="13">
        <v>0</v>
      </c>
      <c r="T1659" s="13" t="s">
        <v>103</v>
      </c>
      <c r="U1659" s="13">
        <v>72</v>
      </c>
    </row>
    <row r="1660" spans="10:21" x14ac:dyDescent="0.3">
      <c r="J1660" s="13" t="s">
        <v>111</v>
      </c>
      <c r="K1660" s="14">
        <v>44941</v>
      </c>
      <c r="L1660" s="15">
        <v>0.61495370370370372</v>
      </c>
      <c r="M1660" s="13">
        <v>299</v>
      </c>
      <c r="N1660" s="13" t="s">
        <v>86</v>
      </c>
      <c r="O1660" s="13" t="s">
        <v>82</v>
      </c>
      <c r="P1660" s="13" t="s">
        <v>105</v>
      </c>
      <c r="Q1660" s="13">
        <v>6</v>
      </c>
      <c r="R1660" s="13">
        <v>55</v>
      </c>
      <c r="S1660" s="13">
        <v>293</v>
      </c>
      <c r="T1660" s="13" t="s">
        <v>91</v>
      </c>
      <c r="U1660" s="13">
        <v>130</v>
      </c>
    </row>
    <row r="1661" spans="10:21" x14ac:dyDescent="0.3">
      <c r="J1661" s="13" t="s">
        <v>92</v>
      </c>
      <c r="K1661" s="14">
        <v>44980</v>
      </c>
      <c r="L1661" s="15">
        <v>0.69056712962962974</v>
      </c>
      <c r="M1661" s="13">
        <v>298</v>
      </c>
      <c r="N1661" s="13" t="s">
        <v>86</v>
      </c>
      <c r="O1661" s="13" t="s">
        <v>82</v>
      </c>
      <c r="P1661" s="13" t="s">
        <v>83</v>
      </c>
      <c r="Q1661" s="13">
        <v>6</v>
      </c>
      <c r="R1661" s="13">
        <v>54</v>
      </c>
      <c r="S1661" s="13">
        <v>197</v>
      </c>
      <c r="T1661" s="13" t="s">
        <v>112</v>
      </c>
      <c r="U1661" s="13">
        <v>95</v>
      </c>
    </row>
    <row r="1662" spans="10:21" x14ac:dyDescent="0.3">
      <c r="J1662" s="13" t="s">
        <v>126</v>
      </c>
      <c r="K1662" s="14">
        <v>44948</v>
      </c>
      <c r="L1662" s="15">
        <v>0.57521990740740747</v>
      </c>
      <c r="M1662" s="13">
        <v>298</v>
      </c>
      <c r="N1662" s="13" t="s">
        <v>86</v>
      </c>
      <c r="O1662" s="13" t="s">
        <v>82</v>
      </c>
      <c r="P1662" s="13" t="s">
        <v>94</v>
      </c>
      <c r="Q1662" s="13">
        <v>7</v>
      </c>
      <c r="R1662" s="13">
        <v>49</v>
      </c>
      <c r="S1662" s="13">
        <v>192</v>
      </c>
      <c r="T1662" s="13" t="s">
        <v>95</v>
      </c>
      <c r="U1662" s="13">
        <v>65</v>
      </c>
    </row>
    <row r="1663" spans="10:21" x14ac:dyDescent="0.3">
      <c r="J1663" s="13" t="s">
        <v>117</v>
      </c>
      <c r="K1663" s="14">
        <v>44946</v>
      </c>
      <c r="L1663" s="15">
        <v>0.84893518518518529</v>
      </c>
      <c r="M1663" s="13">
        <v>298</v>
      </c>
      <c r="N1663" s="13" t="s">
        <v>93</v>
      </c>
      <c r="O1663" s="13" t="s">
        <v>82</v>
      </c>
      <c r="P1663" s="13" t="s">
        <v>105</v>
      </c>
      <c r="Q1663" s="13">
        <v>8</v>
      </c>
      <c r="R1663" s="13">
        <v>12</v>
      </c>
      <c r="S1663" s="13">
        <v>338</v>
      </c>
      <c r="T1663" s="13" t="s">
        <v>91</v>
      </c>
      <c r="U1663" s="13">
        <v>130</v>
      </c>
    </row>
    <row r="1664" spans="10:21" x14ac:dyDescent="0.3">
      <c r="J1664" s="13" t="s">
        <v>106</v>
      </c>
      <c r="K1664" s="14">
        <v>44943</v>
      </c>
      <c r="L1664" s="15">
        <v>0.69013888888888886</v>
      </c>
      <c r="M1664" s="13">
        <v>298</v>
      </c>
      <c r="N1664" s="13" t="s">
        <v>86</v>
      </c>
      <c r="O1664" s="13" t="s">
        <v>82</v>
      </c>
      <c r="P1664" s="13" t="s">
        <v>102</v>
      </c>
      <c r="Q1664" s="13">
        <v>8</v>
      </c>
      <c r="R1664" s="13">
        <v>59</v>
      </c>
      <c r="S1664" s="13">
        <v>0</v>
      </c>
      <c r="T1664" s="13" t="s">
        <v>95</v>
      </c>
      <c r="U1664" s="13">
        <v>65</v>
      </c>
    </row>
    <row r="1665" spans="10:21" x14ac:dyDescent="0.3">
      <c r="J1665" s="13" t="s">
        <v>130</v>
      </c>
      <c r="K1665" s="14">
        <v>44939</v>
      </c>
      <c r="L1665" s="15">
        <v>0.51060185185185192</v>
      </c>
      <c r="M1665" s="13">
        <v>298</v>
      </c>
      <c r="N1665" s="13" t="s">
        <v>86</v>
      </c>
      <c r="O1665" s="13" t="s">
        <v>82</v>
      </c>
      <c r="P1665" s="13" t="s">
        <v>104</v>
      </c>
      <c r="Q1665" s="13">
        <v>9</v>
      </c>
      <c r="R1665" s="13">
        <v>28</v>
      </c>
      <c r="S1665" s="13">
        <v>0</v>
      </c>
      <c r="T1665" s="13" t="s">
        <v>112</v>
      </c>
      <c r="U1665" s="13">
        <v>95</v>
      </c>
    </row>
    <row r="1666" spans="10:21" x14ac:dyDescent="0.3">
      <c r="J1666" s="13" t="s">
        <v>96</v>
      </c>
      <c r="K1666" s="14">
        <v>44929</v>
      </c>
      <c r="L1666" s="15">
        <v>0.61390046296296297</v>
      </c>
      <c r="M1666" s="13">
        <v>298</v>
      </c>
      <c r="N1666" s="13" t="s">
        <v>86</v>
      </c>
      <c r="O1666" s="13" t="s">
        <v>82</v>
      </c>
      <c r="P1666" s="13" t="s">
        <v>83</v>
      </c>
      <c r="Q1666" s="13">
        <v>6</v>
      </c>
      <c r="R1666" s="13">
        <v>33</v>
      </c>
      <c r="S1666" s="13">
        <v>0</v>
      </c>
      <c r="T1666" s="13" t="s">
        <v>84</v>
      </c>
      <c r="U1666" s="13">
        <v>250</v>
      </c>
    </row>
    <row r="1667" spans="10:21" x14ac:dyDescent="0.3">
      <c r="J1667" s="13" t="s">
        <v>89</v>
      </c>
      <c r="K1667" s="14">
        <v>44979</v>
      </c>
      <c r="L1667" s="15">
        <v>0.78493055555555558</v>
      </c>
      <c r="M1667" s="13">
        <v>297</v>
      </c>
      <c r="N1667" s="13" t="s">
        <v>86</v>
      </c>
      <c r="O1667" s="13" t="s">
        <v>82</v>
      </c>
      <c r="P1667" s="13" t="s">
        <v>94</v>
      </c>
      <c r="Q1667" s="13">
        <v>8</v>
      </c>
      <c r="R1667" s="13">
        <v>43</v>
      </c>
      <c r="S1667" s="13">
        <v>0</v>
      </c>
      <c r="T1667" s="13" t="s">
        <v>95</v>
      </c>
      <c r="U1667" s="13">
        <v>65</v>
      </c>
    </row>
    <row r="1668" spans="10:21" x14ac:dyDescent="0.3">
      <c r="J1668" s="13" t="s">
        <v>98</v>
      </c>
      <c r="K1668" s="14">
        <v>44932</v>
      </c>
      <c r="L1668" s="15">
        <v>0.69446759259259261</v>
      </c>
      <c r="M1668" s="13">
        <v>297</v>
      </c>
      <c r="N1668" s="13" t="s">
        <v>86</v>
      </c>
      <c r="O1668" s="13" t="s">
        <v>82</v>
      </c>
      <c r="P1668" s="13" t="s">
        <v>105</v>
      </c>
      <c r="Q1668" s="13">
        <v>9</v>
      </c>
      <c r="R1668" s="13">
        <v>9</v>
      </c>
      <c r="S1668" s="13">
        <v>233</v>
      </c>
      <c r="T1668" s="13" t="s">
        <v>91</v>
      </c>
      <c r="U1668" s="13">
        <v>130</v>
      </c>
    </row>
    <row r="1669" spans="10:21" x14ac:dyDescent="0.3">
      <c r="J1669" s="13" t="s">
        <v>96</v>
      </c>
      <c r="K1669" s="14">
        <v>44979</v>
      </c>
      <c r="L1669" s="15">
        <v>0.98126157407407411</v>
      </c>
      <c r="M1669" s="13">
        <v>296</v>
      </c>
      <c r="N1669" s="13" t="s">
        <v>86</v>
      </c>
      <c r="O1669" s="13" t="s">
        <v>82</v>
      </c>
      <c r="P1669" s="13" t="s">
        <v>94</v>
      </c>
      <c r="Q1669" s="13">
        <v>8</v>
      </c>
      <c r="R1669" s="13">
        <v>23</v>
      </c>
      <c r="S1669" s="13">
        <v>0</v>
      </c>
      <c r="T1669" s="13" t="s">
        <v>103</v>
      </c>
      <c r="U1669" s="13">
        <v>72</v>
      </c>
    </row>
    <row r="1670" spans="10:21" x14ac:dyDescent="0.3">
      <c r="J1670" s="13" t="s">
        <v>100</v>
      </c>
      <c r="K1670" s="14">
        <v>44931</v>
      </c>
      <c r="L1670" s="15">
        <v>0.59320601851851851</v>
      </c>
      <c r="M1670" s="13">
        <v>296</v>
      </c>
      <c r="N1670" s="13" t="s">
        <v>86</v>
      </c>
      <c r="O1670" s="13" t="s">
        <v>82</v>
      </c>
      <c r="P1670" s="13" t="s">
        <v>90</v>
      </c>
      <c r="Q1670" s="13">
        <v>7</v>
      </c>
      <c r="R1670" s="13">
        <v>45</v>
      </c>
      <c r="S1670" s="13">
        <v>0</v>
      </c>
      <c r="T1670" s="13" t="s">
        <v>84</v>
      </c>
      <c r="U1670" s="13">
        <v>250</v>
      </c>
    </row>
    <row r="1671" spans="10:21" x14ac:dyDescent="0.3">
      <c r="J1671" s="13" t="s">
        <v>98</v>
      </c>
      <c r="K1671" s="14">
        <v>44929</v>
      </c>
      <c r="L1671" s="15">
        <v>0.72175925925925932</v>
      </c>
      <c r="M1671" s="13">
        <v>296</v>
      </c>
      <c r="N1671" s="13" t="s">
        <v>86</v>
      </c>
      <c r="O1671" s="13" t="s">
        <v>82</v>
      </c>
      <c r="P1671" s="13" t="s">
        <v>104</v>
      </c>
      <c r="Q1671" s="13">
        <v>9</v>
      </c>
      <c r="R1671" s="13">
        <v>35</v>
      </c>
      <c r="S1671" s="13">
        <v>0</v>
      </c>
      <c r="T1671" s="13" t="s">
        <v>95</v>
      </c>
      <c r="U1671" s="13">
        <v>65</v>
      </c>
    </row>
    <row r="1672" spans="10:21" x14ac:dyDescent="0.3">
      <c r="J1672" s="13" t="s">
        <v>80</v>
      </c>
      <c r="K1672" s="14">
        <v>44971</v>
      </c>
      <c r="L1672" s="15">
        <v>0.72151620370370362</v>
      </c>
      <c r="M1672" s="13">
        <v>295</v>
      </c>
      <c r="N1672" s="13" t="s">
        <v>93</v>
      </c>
      <c r="O1672" s="13" t="s">
        <v>101</v>
      </c>
      <c r="P1672" s="13" t="s">
        <v>105</v>
      </c>
      <c r="Q1672" s="13">
        <v>9</v>
      </c>
      <c r="R1672" s="13">
        <v>43</v>
      </c>
      <c r="S1672" s="13">
        <v>0</v>
      </c>
      <c r="T1672" s="13" t="s">
        <v>112</v>
      </c>
      <c r="U1672" s="13">
        <v>95</v>
      </c>
    </row>
    <row r="1673" spans="10:21" x14ac:dyDescent="0.3">
      <c r="J1673" s="13" t="s">
        <v>118</v>
      </c>
      <c r="K1673" s="14">
        <v>44962</v>
      </c>
      <c r="L1673" s="15">
        <v>0.71890046296296306</v>
      </c>
      <c r="M1673" s="13">
        <v>295</v>
      </c>
      <c r="N1673" s="13" t="s">
        <v>81</v>
      </c>
      <c r="O1673" s="13" t="s">
        <v>101</v>
      </c>
      <c r="P1673" s="13" t="s">
        <v>104</v>
      </c>
      <c r="Q1673" s="13">
        <v>10</v>
      </c>
      <c r="R1673" s="13">
        <v>42</v>
      </c>
      <c r="S1673" s="13">
        <v>0</v>
      </c>
      <c r="T1673" s="13" t="s">
        <v>103</v>
      </c>
      <c r="U1673" s="13">
        <v>72</v>
      </c>
    </row>
    <row r="1674" spans="10:21" x14ac:dyDescent="0.3">
      <c r="J1674" s="13" t="s">
        <v>98</v>
      </c>
      <c r="K1674" s="14">
        <v>44942</v>
      </c>
      <c r="L1674" s="15">
        <v>0.94135416666666671</v>
      </c>
      <c r="M1674" s="13">
        <v>295</v>
      </c>
      <c r="N1674" s="13" t="s">
        <v>81</v>
      </c>
      <c r="O1674" s="13" t="s">
        <v>82</v>
      </c>
      <c r="P1674" s="13" t="s">
        <v>94</v>
      </c>
      <c r="Q1674" s="13">
        <v>7</v>
      </c>
      <c r="R1674" s="13">
        <v>17</v>
      </c>
      <c r="S1674" s="13">
        <v>0</v>
      </c>
      <c r="T1674" s="13" t="s">
        <v>95</v>
      </c>
      <c r="U1674" s="13">
        <v>65</v>
      </c>
    </row>
    <row r="1675" spans="10:21" x14ac:dyDescent="0.3">
      <c r="J1675" s="13" t="s">
        <v>122</v>
      </c>
      <c r="K1675" s="14">
        <v>44966</v>
      </c>
      <c r="L1675" s="15">
        <v>0.48383101851851856</v>
      </c>
      <c r="M1675" s="13">
        <v>294</v>
      </c>
      <c r="N1675" s="13" t="s">
        <v>93</v>
      </c>
      <c r="O1675" s="13" t="s">
        <v>82</v>
      </c>
      <c r="P1675" s="13" t="s">
        <v>87</v>
      </c>
      <c r="Q1675" s="13">
        <v>7</v>
      </c>
      <c r="R1675" s="13">
        <v>57</v>
      </c>
      <c r="S1675" s="13">
        <v>225</v>
      </c>
      <c r="T1675" s="13" t="s">
        <v>84</v>
      </c>
      <c r="U1675" s="13">
        <v>250</v>
      </c>
    </row>
    <row r="1676" spans="10:21" x14ac:dyDescent="0.3">
      <c r="J1676" s="13" t="s">
        <v>109</v>
      </c>
      <c r="K1676" s="14">
        <v>44965</v>
      </c>
      <c r="L1676" s="15">
        <v>0.86840277777777775</v>
      </c>
      <c r="M1676" s="13">
        <v>294</v>
      </c>
      <c r="N1676" s="13" t="s">
        <v>93</v>
      </c>
      <c r="O1676" s="13" t="s">
        <v>82</v>
      </c>
      <c r="P1676" s="13" t="s">
        <v>102</v>
      </c>
      <c r="Q1676" s="13">
        <v>7</v>
      </c>
      <c r="R1676" s="13">
        <v>19</v>
      </c>
      <c r="S1676" s="13">
        <v>0</v>
      </c>
      <c r="T1676" s="13" t="s">
        <v>103</v>
      </c>
      <c r="U1676" s="13">
        <v>72</v>
      </c>
    </row>
    <row r="1677" spans="10:21" x14ac:dyDescent="0.3">
      <c r="J1677" s="13" t="s">
        <v>89</v>
      </c>
      <c r="K1677" s="14">
        <v>44962</v>
      </c>
      <c r="L1677" s="15">
        <v>0.48108796296296297</v>
      </c>
      <c r="M1677" s="13">
        <v>294</v>
      </c>
      <c r="N1677" s="13" t="s">
        <v>93</v>
      </c>
      <c r="O1677" s="13" t="s">
        <v>82</v>
      </c>
      <c r="P1677" s="13" t="s">
        <v>97</v>
      </c>
      <c r="Q1677" s="13">
        <v>5</v>
      </c>
      <c r="R1677" s="13">
        <v>24</v>
      </c>
      <c r="S1677" s="13">
        <v>0</v>
      </c>
      <c r="T1677" s="13" t="s">
        <v>91</v>
      </c>
      <c r="U1677" s="13">
        <v>130</v>
      </c>
    </row>
    <row r="1678" spans="10:21" x14ac:dyDescent="0.3">
      <c r="J1678" s="13" t="s">
        <v>100</v>
      </c>
      <c r="K1678" s="14">
        <v>44961</v>
      </c>
      <c r="L1678" s="15">
        <v>0.74141203703703706</v>
      </c>
      <c r="M1678" s="13">
        <v>294</v>
      </c>
      <c r="N1678" s="13" t="s">
        <v>86</v>
      </c>
      <c r="O1678" s="13" t="s">
        <v>82</v>
      </c>
      <c r="P1678" s="13" t="s">
        <v>97</v>
      </c>
      <c r="Q1678" s="13">
        <v>5</v>
      </c>
      <c r="R1678" s="13">
        <v>64</v>
      </c>
      <c r="S1678" s="13">
        <v>173</v>
      </c>
      <c r="T1678" s="13" t="s">
        <v>112</v>
      </c>
      <c r="U1678" s="13">
        <v>95</v>
      </c>
    </row>
    <row r="1679" spans="10:21" x14ac:dyDescent="0.3">
      <c r="J1679" s="13" t="s">
        <v>132</v>
      </c>
      <c r="K1679" s="14">
        <v>44973</v>
      </c>
      <c r="L1679" s="15">
        <v>0.71876157407407415</v>
      </c>
      <c r="M1679" s="13">
        <v>293</v>
      </c>
      <c r="N1679" s="13" t="s">
        <v>93</v>
      </c>
      <c r="O1679" s="13" t="s">
        <v>82</v>
      </c>
      <c r="P1679" s="13" t="s">
        <v>115</v>
      </c>
      <c r="Q1679" s="13">
        <v>5</v>
      </c>
      <c r="R1679" s="13">
        <v>58</v>
      </c>
      <c r="S1679" s="13">
        <v>249</v>
      </c>
      <c r="T1679" s="13" t="s">
        <v>95</v>
      </c>
      <c r="U1679" s="13">
        <v>65</v>
      </c>
    </row>
    <row r="1680" spans="10:21" x14ac:dyDescent="0.3">
      <c r="J1680" s="13" t="s">
        <v>89</v>
      </c>
      <c r="K1680" s="14">
        <v>44973</v>
      </c>
      <c r="L1680" s="15">
        <v>0.69061342592592589</v>
      </c>
      <c r="M1680" s="13">
        <v>293</v>
      </c>
      <c r="N1680" s="13" t="s">
        <v>93</v>
      </c>
      <c r="O1680" s="13" t="s">
        <v>82</v>
      </c>
      <c r="P1680" s="13" t="s">
        <v>87</v>
      </c>
      <c r="Q1680" s="13">
        <v>7</v>
      </c>
      <c r="R1680" s="13">
        <v>48</v>
      </c>
      <c r="S1680" s="13">
        <v>316</v>
      </c>
      <c r="T1680" s="13" t="s">
        <v>84</v>
      </c>
      <c r="U1680" s="13">
        <v>250</v>
      </c>
    </row>
    <row r="1681" spans="10:21" x14ac:dyDescent="0.3">
      <c r="J1681" s="13" t="s">
        <v>128</v>
      </c>
      <c r="K1681" s="14">
        <v>44965</v>
      </c>
      <c r="L1681" s="15">
        <v>0.55925925925925923</v>
      </c>
      <c r="M1681" s="13">
        <v>293</v>
      </c>
      <c r="N1681" s="13" t="s">
        <v>81</v>
      </c>
      <c r="O1681" s="13" t="s">
        <v>82</v>
      </c>
      <c r="P1681" s="13" t="s">
        <v>115</v>
      </c>
      <c r="Q1681" s="13">
        <v>10</v>
      </c>
      <c r="R1681" s="13">
        <v>45</v>
      </c>
      <c r="S1681" s="13">
        <v>0</v>
      </c>
      <c r="T1681" s="13" t="s">
        <v>95</v>
      </c>
      <c r="U1681" s="13">
        <v>65</v>
      </c>
    </row>
    <row r="1682" spans="10:21" x14ac:dyDescent="0.3">
      <c r="J1682" s="13" t="s">
        <v>133</v>
      </c>
      <c r="K1682" s="14">
        <v>44955</v>
      </c>
      <c r="L1682" s="15">
        <v>0.59642361111111108</v>
      </c>
      <c r="M1682" s="13">
        <v>293</v>
      </c>
      <c r="N1682" s="13" t="s">
        <v>93</v>
      </c>
      <c r="O1682" s="13" t="s">
        <v>82</v>
      </c>
      <c r="P1682" s="13" t="s">
        <v>97</v>
      </c>
      <c r="Q1682" s="13">
        <v>7</v>
      </c>
      <c r="R1682" s="13">
        <v>22</v>
      </c>
      <c r="S1682" s="13">
        <v>172</v>
      </c>
      <c r="T1682" s="13" t="s">
        <v>84</v>
      </c>
      <c r="U1682" s="13">
        <v>250</v>
      </c>
    </row>
    <row r="1683" spans="10:21" x14ac:dyDescent="0.3">
      <c r="J1683" s="13" t="s">
        <v>118</v>
      </c>
      <c r="K1683" s="14">
        <v>44955</v>
      </c>
      <c r="L1683" s="15">
        <v>0.84454861111111112</v>
      </c>
      <c r="M1683" s="13">
        <v>293</v>
      </c>
      <c r="N1683" s="13" t="s">
        <v>93</v>
      </c>
      <c r="O1683" s="13" t="s">
        <v>82</v>
      </c>
      <c r="P1683" s="13" t="s">
        <v>104</v>
      </c>
      <c r="Q1683" s="13">
        <v>10</v>
      </c>
      <c r="R1683" s="13">
        <v>3</v>
      </c>
      <c r="S1683" s="13">
        <v>257</v>
      </c>
      <c r="T1683" s="13" t="s">
        <v>91</v>
      </c>
      <c r="U1683" s="13">
        <v>130</v>
      </c>
    </row>
    <row r="1684" spans="10:21" x14ac:dyDescent="0.3">
      <c r="J1684" s="13" t="s">
        <v>127</v>
      </c>
      <c r="K1684" s="14">
        <v>44948</v>
      </c>
      <c r="L1684" s="15">
        <v>0.54810185185185178</v>
      </c>
      <c r="M1684" s="13">
        <v>293</v>
      </c>
      <c r="N1684" s="13" t="s">
        <v>93</v>
      </c>
      <c r="O1684" s="13" t="s">
        <v>82</v>
      </c>
      <c r="P1684" s="13" t="s">
        <v>115</v>
      </c>
      <c r="Q1684" s="13">
        <v>5</v>
      </c>
      <c r="R1684" s="13">
        <v>54</v>
      </c>
      <c r="S1684" s="13">
        <v>0</v>
      </c>
      <c r="T1684" s="13" t="s">
        <v>103</v>
      </c>
      <c r="U1684" s="13">
        <v>72</v>
      </c>
    </row>
    <row r="1685" spans="10:21" x14ac:dyDescent="0.3">
      <c r="J1685" s="13" t="s">
        <v>122</v>
      </c>
      <c r="K1685" s="14">
        <v>44934</v>
      </c>
      <c r="L1685" s="15">
        <v>0.47972222222222222</v>
      </c>
      <c r="M1685" s="13">
        <v>293</v>
      </c>
      <c r="N1685" s="13" t="s">
        <v>93</v>
      </c>
      <c r="O1685" s="13" t="s">
        <v>82</v>
      </c>
      <c r="P1685" s="13" t="s">
        <v>87</v>
      </c>
      <c r="Q1685" s="13">
        <v>6</v>
      </c>
      <c r="R1685" s="13">
        <v>24</v>
      </c>
      <c r="S1685" s="13">
        <v>0</v>
      </c>
      <c r="T1685" s="13" t="s">
        <v>84</v>
      </c>
      <c r="U1685" s="13">
        <v>250</v>
      </c>
    </row>
    <row r="1686" spans="10:21" x14ac:dyDescent="0.3">
      <c r="J1686" s="13" t="s">
        <v>113</v>
      </c>
      <c r="K1686" s="14">
        <v>44931</v>
      </c>
      <c r="L1686" s="15">
        <v>0.5295023148148148</v>
      </c>
      <c r="M1686" s="13">
        <v>293</v>
      </c>
      <c r="N1686" s="13" t="s">
        <v>93</v>
      </c>
      <c r="O1686" s="13" t="s">
        <v>82</v>
      </c>
      <c r="P1686" s="13" t="s">
        <v>99</v>
      </c>
      <c r="Q1686" s="13">
        <v>7</v>
      </c>
      <c r="R1686" s="13">
        <v>30</v>
      </c>
      <c r="S1686" s="13">
        <v>0</v>
      </c>
      <c r="T1686" s="13" t="s">
        <v>84</v>
      </c>
      <c r="U1686" s="13">
        <v>250</v>
      </c>
    </row>
    <row r="1687" spans="10:21" x14ac:dyDescent="0.3">
      <c r="J1687" s="13" t="s">
        <v>139</v>
      </c>
      <c r="K1687" s="14">
        <v>44949</v>
      </c>
      <c r="L1687" s="15">
        <v>0.75567129629629637</v>
      </c>
      <c r="M1687" s="13">
        <v>292</v>
      </c>
      <c r="N1687" s="13" t="s">
        <v>93</v>
      </c>
      <c r="O1687" s="13" t="s">
        <v>82</v>
      </c>
      <c r="P1687" s="13" t="s">
        <v>87</v>
      </c>
      <c r="Q1687" s="13">
        <v>10</v>
      </c>
      <c r="R1687" s="13">
        <v>36</v>
      </c>
      <c r="S1687" s="13">
        <v>183</v>
      </c>
      <c r="T1687" s="13" t="s">
        <v>95</v>
      </c>
      <c r="U1687" s="13">
        <v>65</v>
      </c>
    </row>
    <row r="1688" spans="10:21" x14ac:dyDescent="0.3">
      <c r="J1688" s="13" t="s">
        <v>111</v>
      </c>
      <c r="K1688" s="14">
        <v>44939</v>
      </c>
      <c r="L1688" s="15">
        <v>0.48778935185185185</v>
      </c>
      <c r="M1688" s="13">
        <v>292</v>
      </c>
      <c r="N1688" s="13" t="s">
        <v>93</v>
      </c>
      <c r="O1688" s="13" t="s">
        <v>82</v>
      </c>
      <c r="P1688" s="13" t="s">
        <v>102</v>
      </c>
      <c r="Q1688" s="13">
        <v>7</v>
      </c>
      <c r="R1688" s="13">
        <v>42</v>
      </c>
      <c r="S1688" s="13">
        <v>0</v>
      </c>
      <c r="T1688" s="13" t="s">
        <v>88</v>
      </c>
      <c r="U1688" s="13">
        <v>60</v>
      </c>
    </row>
    <row r="1689" spans="10:21" x14ac:dyDescent="0.3">
      <c r="J1689" s="13" t="s">
        <v>96</v>
      </c>
      <c r="K1689" s="14">
        <v>44964</v>
      </c>
      <c r="L1689" s="15">
        <v>0.54565972222222225</v>
      </c>
      <c r="M1689" s="13">
        <v>291</v>
      </c>
      <c r="N1689" s="13" t="s">
        <v>93</v>
      </c>
      <c r="O1689" s="13" t="s">
        <v>82</v>
      </c>
      <c r="P1689" s="13" t="s">
        <v>115</v>
      </c>
      <c r="Q1689" s="13">
        <v>7</v>
      </c>
      <c r="R1689" s="13">
        <v>23</v>
      </c>
      <c r="S1689" s="13">
        <v>0</v>
      </c>
      <c r="T1689" s="13" t="s">
        <v>95</v>
      </c>
      <c r="U1689" s="13">
        <v>65</v>
      </c>
    </row>
    <row r="1690" spans="10:21" x14ac:dyDescent="0.3">
      <c r="J1690" s="13" t="s">
        <v>108</v>
      </c>
      <c r="K1690" s="14">
        <v>44939</v>
      </c>
      <c r="L1690" s="15">
        <v>0.90331018518518524</v>
      </c>
      <c r="M1690" s="13">
        <v>291</v>
      </c>
      <c r="N1690" s="13" t="s">
        <v>93</v>
      </c>
      <c r="O1690" s="13" t="s">
        <v>82</v>
      </c>
      <c r="P1690" s="13" t="s">
        <v>90</v>
      </c>
      <c r="Q1690" s="13">
        <v>7</v>
      </c>
      <c r="R1690" s="13">
        <v>33</v>
      </c>
      <c r="S1690" s="13">
        <v>235</v>
      </c>
      <c r="T1690" s="13" t="s">
        <v>91</v>
      </c>
      <c r="U1690" s="13">
        <v>130</v>
      </c>
    </row>
    <row r="1691" spans="10:21" x14ac:dyDescent="0.3">
      <c r="J1691" s="13" t="s">
        <v>118</v>
      </c>
      <c r="K1691" s="14">
        <v>44982</v>
      </c>
      <c r="L1691" s="15">
        <v>0.54456018518518523</v>
      </c>
      <c r="M1691" s="13">
        <v>290</v>
      </c>
      <c r="N1691" s="13" t="s">
        <v>93</v>
      </c>
      <c r="O1691" s="13" t="s">
        <v>101</v>
      </c>
      <c r="P1691" s="13" t="s">
        <v>83</v>
      </c>
      <c r="Q1691" s="13">
        <v>10</v>
      </c>
      <c r="R1691" s="13">
        <v>59</v>
      </c>
      <c r="S1691" s="13">
        <v>0</v>
      </c>
      <c r="T1691" s="13" t="s">
        <v>95</v>
      </c>
      <c r="U1691" s="13">
        <v>65</v>
      </c>
    </row>
    <row r="1692" spans="10:21" x14ac:dyDescent="0.3">
      <c r="J1692" s="13" t="s">
        <v>131</v>
      </c>
      <c r="K1692" s="14">
        <v>44969</v>
      </c>
      <c r="L1692" s="15">
        <v>0.89357638888888891</v>
      </c>
      <c r="M1692" s="13">
        <v>290</v>
      </c>
      <c r="N1692" s="13" t="s">
        <v>93</v>
      </c>
      <c r="O1692" s="13" t="s">
        <v>82</v>
      </c>
      <c r="P1692" s="13" t="s">
        <v>102</v>
      </c>
      <c r="Q1692" s="13">
        <v>5</v>
      </c>
      <c r="R1692" s="13">
        <v>65</v>
      </c>
      <c r="S1692" s="13">
        <v>0</v>
      </c>
      <c r="T1692" s="13" t="s">
        <v>95</v>
      </c>
      <c r="U1692" s="13">
        <v>65</v>
      </c>
    </row>
    <row r="1693" spans="10:21" x14ac:dyDescent="0.3">
      <c r="J1693" s="13" t="s">
        <v>89</v>
      </c>
      <c r="K1693" s="14">
        <v>44959</v>
      </c>
      <c r="L1693" s="15">
        <v>0.56134259259259256</v>
      </c>
      <c r="M1693" s="13">
        <v>290</v>
      </c>
      <c r="N1693" s="13" t="s">
        <v>93</v>
      </c>
      <c r="O1693" s="13" t="s">
        <v>82</v>
      </c>
      <c r="P1693" s="13" t="s">
        <v>104</v>
      </c>
      <c r="Q1693" s="13">
        <v>5</v>
      </c>
      <c r="R1693" s="13">
        <v>25</v>
      </c>
      <c r="S1693" s="13">
        <v>338</v>
      </c>
      <c r="T1693" s="13" t="s">
        <v>88</v>
      </c>
      <c r="U1693" s="13">
        <v>60</v>
      </c>
    </row>
    <row r="1694" spans="10:21" x14ac:dyDescent="0.3">
      <c r="J1694" s="13" t="s">
        <v>96</v>
      </c>
      <c r="K1694" s="14">
        <v>44955</v>
      </c>
      <c r="L1694" s="15">
        <v>0.51378472222222216</v>
      </c>
      <c r="M1694" s="13">
        <v>290</v>
      </c>
      <c r="N1694" s="13" t="s">
        <v>93</v>
      </c>
      <c r="O1694" s="13" t="s">
        <v>82</v>
      </c>
      <c r="P1694" s="13" t="s">
        <v>105</v>
      </c>
      <c r="Q1694" s="13">
        <v>6</v>
      </c>
      <c r="R1694" s="13">
        <v>27</v>
      </c>
      <c r="S1694" s="13">
        <v>0</v>
      </c>
      <c r="T1694" s="13" t="s">
        <v>95</v>
      </c>
      <c r="U1694" s="13">
        <v>65</v>
      </c>
    </row>
    <row r="1695" spans="10:21" x14ac:dyDescent="0.3">
      <c r="J1695" s="13" t="s">
        <v>121</v>
      </c>
      <c r="K1695" s="14">
        <v>44974</v>
      </c>
      <c r="L1695" s="15">
        <v>0.50440972222222225</v>
      </c>
      <c r="M1695" s="13">
        <v>289</v>
      </c>
      <c r="N1695" s="13" t="s">
        <v>93</v>
      </c>
      <c r="O1695" s="13" t="s">
        <v>82</v>
      </c>
      <c r="P1695" s="13" t="s">
        <v>104</v>
      </c>
      <c r="Q1695" s="13">
        <v>10</v>
      </c>
      <c r="R1695" s="13">
        <v>40</v>
      </c>
      <c r="S1695" s="13">
        <v>0</v>
      </c>
      <c r="T1695" s="13" t="s">
        <v>84</v>
      </c>
      <c r="U1695" s="13">
        <v>250</v>
      </c>
    </row>
    <row r="1696" spans="10:21" x14ac:dyDescent="0.3">
      <c r="J1696" s="13" t="s">
        <v>117</v>
      </c>
      <c r="K1696" s="14">
        <v>44959</v>
      </c>
      <c r="L1696" s="15">
        <v>0.97805555555555557</v>
      </c>
      <c r="M1696" s="13">
        <v>289</v>
      </c>
      <c r="N1696" s="13" t="s">
        <v>93</v>
      </c>
      <c r="O1696" s="13" t="s">
        <v>82</v>
      </c>
      <c r="P1696" s="13" t="s">
        <v>94</v>
      </c>
      <c r="Q1696" s="13">
        <v>5</v>
      </c>
      <c r="R1696" s="13">
        <v>62</v>
      </c>
      <c r="S1696" s="13">
        <v>231</v>
      </c>
      <c r="T1696" s="13" t="s">
        <v>103</v>
      </c>
      <c r="U1696" s="13">
        <v>72</v>
      </c>
    </row>
    <row r="1697" spans="10:21" x14ac:dyDescent="0.3">
      <c r="J1697" s="13" t="s">
        <v>92</v>
      </c>
      <c r="K1697" s="14">
        <v>44951</v>
      </c>
      <c r="L1697" s="15">
        <v>0.86443287037037031</v>
      </c>
      <c r="M1697" s="13">
        <v>289</v>
      </c>
      <c r="N1697" s="13" t="s">
        <v>93</v>
      </c>
      <c r="O1697" s="13" t="s">
        <v>82</v>
      </c>
      <c r="P1697" s="13" t="s">
        <v>105</v>
      </c>
      <c r="Q1697" s="13">
        <v>8</v>
      </c>
      <c r="R1697" s="13">
        <v>41</v>
      </c>
      <c r="S1697" s="13">
        <v>178</v>
      </c>
      <c r="T1697" s="13" t="s">
        <v>103</v>
      </c>
      <c r="U1697" s="13">
        <v>72</v>
      </c>
    </row>
    <row r="1698" spans="10:21" x14ac:dyDescent="0.3">
      <c r="J1698" s="13" t="s">
        <v>132</v>
      </c>
      <c r="K1698" s="14">
        <v>44977</v>
      </c>
      <c r="L1698" s="15">
        <v>0.48814814814814816</v>
      </c>
      <c r="M1698" s="13">
        <v>288</v>
      </c>
      <c r="N1698" s="13" t="s">
        <v>86</v>
      </c>
      <c r="O1698" s="13" t="s">
        <v>82</v>
      </c>
      <c r="P1698" s="13" t="s">
        <v>102</v>
      </c>
      <c r="Q1698" s="13">
        <v>7</v>
      </c>
      <c r="R1698" s="13">
        <v>37</v>
      </c>
      <c r="S1698" s="13">
        <v>214</v>
      </c>
      <c r="T1698" s="13" t="s">
        <v>88</v>
      </c>
      <c r="U1698" s="13">
        <v>60</v>
      </c>
    </row>
    <row r="1699" spans="10:21" x14ac:dyDescent="0.3">
      <c r="J1699" s="13" t="s">
        <v>111</v>
      </c>
      <c r="K1699" s="14">
        <v>44964</v>
      </c>
      <c r="L1699" s="15">
        <v>0.994074074074074</v>
      </c>
      <c r="M1699" s="13">
        <v>288</v>
      </c>
      <c r="N1699" s="13" t="s">
        <v>86</v>
      </c>
      <c r="O1699" s="13" t="s">
        <v>82</v>
      </c>
      <c r="P1699" s="13" t="s">
        <v>105</v>
      </c>
      <c r="Q1699" s="13">
        <v>10</v>
      </c>
      <c r="R1699" s="13">
        <v>16</v>
      </c>
      <c r="S1699" s="13">
        <v>303</v>
      </c>
      <c r="T1699" s="13" t="s">
        <v>103</v>
      </c>
      <c r="U1699" s="13">
        <v>72</v>
      </c>
    </row>
    <row r="1700" spans="10:21" x14ac:dyDescent="0.3">
      <c r="J1700" s="13" t="s">
        <v>122</v>
      </c>
      <c r="K1700" s="14">
        <v>44962</v>
      </c>
      <c r="L1700" s="15">
        <v>0.98234953703703709</v>
      </c>
      <c r="M1700" s="13">
        <v>288</v>
      </c>
      <c r="N1700" s="13" t="s">
        <v>86</v>
      </c>
      <c r="O1700" s="13" t="s">
        <v>82</v>
      </c>
      <c r="P1700" s="13" t="s">
        <v>94</v>
      </c>
      <c r="Q1700" s="13">
        <v>10</v>
      </c>
      <c r="R1700" s="13">
        <v>36</v>
      </c>
      <c r="S1700" s="13">
        <v>0</v>
      </c>
      <c r="T1700" s="13" t="s">
        <v>91</v>
      </c>
      <c r="U1700" s="13">
        <v>130</v>
      </c>
    </row>
    <row r="1701" spans="10:21" x14ac:dyDescent="0.3">
      <c r="J1701" s="13" t="s">
        <v>89</v>
      </c>
      <c r="K1701" s="14">
        <v>44956</v>
      </c>
      <c r="L1701" s="15">
        <v>0.65688657407407403</v>
      </c>
      <c r="M1701" s="13">
        <v>288</v>
      </c>
      <c r="N1701" s="13" t="s">
        <v>86</v>
      </c>
      <c r="O1701" s="13" t="s">
        <v>82</v>
      </c>
      <c r="P1701" s="13" t="s">
        <v>83</v>
      </c>
      <c r="Q1701" s="13">
        <v>7</v>
      </c>
      <c r="R1701" s="13">
        <v>7</v>
      </c>
      <c r="S1701" s="13">
        <v>0</v>
      </c>
      <c r="T1701" s="13" t="s">
        <v>88</v>
      </c>
      <c r="U1701" s="13">
        <v>60</v>
      </c>
    </row>
    <row r="1702" spans="10:21" x14ac:dyDescent="0.3">
      <c r="J1702" s="13" t="s">
        <v>98</v>
      </c>
      <c r="K1702" s="14">
        <v>44956</v>
      </c>
      <c r="L1702" s="15">
        <v>0.75422453703703696</v>
      </c>
      <c r="M1702" s="13">
        <v>288</v>
      </c>
      <c r="N1702" s="13" t="s">
        <v>86</v>
      </c>
      <c r="O1702" s="13" t="s">
        <v>82</v>
      </c>
      <c r="P1702" s="13" t="s">
        <v>94</v>
      </c>
      <c r="Q1702" s="13">
        <v>5</v>
      </c>
      <c r="R1702" s="13">
        <v>10</v>
      </c>
      <c r="S1702" s="13">
        <v>0</v>
      </c>
      <c r="T1702" s="13" t="s">
        <v>112</v>
      </c>
      <c r="U1702" s="13">
        <v>95</v>
      </c>
    </row>
    <row r="1703" spans="10:21" x14ac:dyDescent="0.3">
      <c r="J1703" s="13" t="s">
        <v>80</v>
      </c>
      <c r="K1703" s="14">
        <v>44965</v>
      </c>
      <c r="L1703" s="15">
        <v>0.61174768518518519</v>
      </c>
      <c r="M1703" s="13">
        <v>287</v>
      </c>
      <c r="N1703" s="13" t="s">
        <v>81</v>
      </c>
      <c r="O1703" s="13" t="s">
        <v>101</v>
      </c>
      <c r="P1703" s="13" t="s">
        <v>90</v>
      </c>
      <c r="Q1703" s="13">
        <v>10</v>
      </c>
      <c r="R1703" s="13">
        <v>28</v>
      </c>
      <c r="S1703" s="13">
        <v>0</v>
      </c>
      <c r="T1703" s="13" t="s">
        <v>95</v>
      </c>
      <c r="U1703" s="13">
        <v>65</v>
      </c>
    </row>
    <row r="1704" spans="10:21" x14ac:dyDescent="0.3">
      <c r="J1704" s="13" t="s">
        <v>92</v>
      </c>
      <c r="K1704" s="14">
        <v>44973</v>
      </c>
      <c r="L1704" s="15">
        <v>0.84725694444444455</v>
      </c>
      <c r="M1704" s="13">
        <v>287</v>
      </c>
      <c r="N1704" s="13" t="s">
        <v>93</v>
      </c>
      <c r="O1704" s="13" t="s">
        <v>82</v>
      </c>
      <c r="P1704" s="13" t="s">
        <v>87</v>
      </c>
      <c r="Q1704" s="13">
        <v>7</v>
      </c>
      <c r="R1704" s="13">
        <v>12</v>
      </c>
      <c r="S1704" s="13">
        <v>0</v>
      </c>
      <c r="T1704" s="13" t="s">
        <v>91</v>
      </c>
      <c r="U1704" s="13">
        <v>130</v>
      </c>
    </row>
    <row r="1705" spans="10:21" x14ac:dyDescent="0.3">
      <c r="J1705" s="13" t="s">
        <v>108</v>
      </c>
      <c r="K1705" s="14">
        <v>44972</v>
      </c>
      <c r="L1705" s="15">
        <v>0.70762731481481478</v>
      </c>
      <c r="M1705" s="13">
        <v>287</v>
      </c>
      <c r="N1705" s="13" t="s">
        <v>86</v>
      </c>
      <c r="O1705" s="13" t="s">
        <v>82</v>
      </c>
      <c r="P1705" s="13" t="s">
        <v>105</v>
      </c>
      <c r="Q1705" s="13">
        <v>10</v>
      </c>
      <c r="R1705" s="13">
        <v>44</v>
      </c>
      <c r="S1705" s="13">
        <v>177</v>
      </c>
      <c r="T1705" s="13" t="s">
        <v>95</v>
      </c>
      <c r="U1705" s="13">
        <v>65</v>
      </c>
    </row>
    <row r="1706" spans="10:21" x14ac:dyDescent="0.3">
      <c r="J1706" s="13" t="s">
        <v>139</v>
      </c>
      <c r="K1706" s="14">
        <v>44966</v>
      </c>
      <c r="L1706" s="15">
        <v>0.68086805555555552</v>
      </c>
      <c r="M1706" s="13">
        <v>287</v>
      </c>
      <c r="N1706" s="13" t="s">
        <v>93</v>
      </c>
      <c r="O1706" s="13" t="s">
        <v>82</v>
      </c>
      <c r="P1706" s="13" t="s">
        <v>102</v>
      </c>
      <c r="Q1706" s="13">
        <v>7</v>
      </c>
      <c r="R1706" s="13">
        <v>36</v>
      </c>
      <c r="S1706" s="13">
        <v>0</v>
      </c>
      <c r="T1706" s="13" t="s">
        <v>84</v>
      </c>
      <c r="U1706" s="13">
        <v>250</v>
      </c>
    </row>
    <row r="1707" spans="10:21" x14ac:dyDescent="0.3">
      <c r="J1707" s="13" t="s">
        <v>89</v>
      </c>
      <c r="K1707" s="14">
        <v>44959</v>
      </c>
      <c r="L1707" s="15">
        <v>0.97700231481481481</v>
      </c>
      <c r="M1707" s="13">
        <v>287</v>
      </c>
      <c r="N1707" s="13" t="s">
        <v>86</v>
      </c>
      <c r="O1707" s="13" t="s">
        <v>82</v>
      </c>
      <c r="P1707" s="13" t="s">
        <v>105</v>
      </c>
      <c r="Q1707" s="13">
        <v>10</v>
      </c>
      <c r="R1707" s="13">
        <v>42</v>
      </c>
      <c r="S1707" s="13">
        <v>233</v>
      </c>
      <c r="T1707" s="13" t="s">
        <v>91</v>
      </c>
      <c r="U1707" s="13">
        <v>130</v>
      </c>
    </row>
    <row r="1708" spans="10:21" x14ac:dyDescent="0.3">
      <c r="J1708" s="13" t="s">
        <v>125</v>
      </c>
      <c r="K1708" s="14">
        <v>44973</v>
      </c>
      <c r="L1708" s="15">
        <v>0.51854166666666668</v>
      </c>
      <c r="M1708" s="13">
        <v>286</v>
      </c>
      <c r="N1708" s="13" t="s">
        <v>81</v>
      </c>
      <c r="O1708" s="13" t="s">
        <v>101</v>
      </c>
      <c r="P1708" s="13" t="s">
        <v>105</v>
      </c>
      <c r="Q1708" s="13">
        <v>6</v>
      </c>
      <c r="R1708" s="13">
        <v>28</v>
      </c>
      <c r="S1708" s="13">
        <v>0</v>
      </c>
      <c r="T1708" s="13" t="s">
        <v>95</v>
      </c>
      <c r="U1708" s="13">
        <v>65</v>
      </c>
    </row>
    <row r="1709" spans="10:21" x14ac:dyDescent="0.3">
      <c r="J1709" s="13" t="s">
        <v>96</v>
      </c>
      <c r="K1709" s="14">
        <v>44983</v>
      </c>
      <c r="L1709" s="15">
        <v>0.90682870370370372</v>
      </c>
      <c r="M1709" s="13">
        <v>286</v>
      </c>
      <c r="N1709" s="13" t="s">
        <v>86</v>
      </c>
      <c r="O1709" s="13" t="s">
        <v>82</v>
      </c>
      <c r="P1709" s="13" t="s">
        <v>105</v>
      </c>
      <c r="Q1709" s="13">
        <v>7</v>
      </c>
      <c r="R1709" s="13">
        <v>22</v>
      </c>
      <c r="S1709" s="13">
        <v>0</v>
      </c>
      <c r="T1709" s="13" t="s">
        <v>84</v>
      </c>
      <c r="U1709" s="13">
        <v>250</v>
      </c>
    </row>
    <row r="1710" spans="10:21" x14ac:dyDescent="0.3">
      <c r="J1710" s="13" t="s">
        <v>113</v>
      </c>
      <c r="K1710" s="14">
        <v>44972</v>
      </c>
      <c r="L1710" s="15">
        <v>0.78670138888888896</v>
      </c>
      <c r="M1710" s="13">
        <v>286</v>
      </c>
      <c r="N1710" s="13" t="s">
        <v>86</v>
      </c>
      <c r="O1710" s="13" t="s">
        <v>82</v>
      </c>
      <c r="P1710" s="13" t="s">
        <v>105</v>
      </c>
      <c r="Q1710" s="13">
        <v>7</v>
      </c>
      <c r="R1710" s="13">
        <v>16</v>
      </c>
      <c r="S1710" s="13">
        <v>286</v>
      </c>
      <c r="T1710" s="13" t="s">
        <v>103</v>
      </c>
      <c r="U1710" s="13">
        <v>72</v>
      </c>
    </row>
    <row r="1711" spans="10:21" x14ac:dyDescent="0.3">
      <c r="J1711" s="13" t="s">
        <v>121</v>
      </c>
      <c r="K1711" s="14">
        <v>44963</v>
      </c>
      <c r="L1711" s="15">
        <v>0.51011574074074073</v>
      </c>
      <c r="M1711" s="13">
        <v>286</v>
      </c>
      <c r="N1711" s="13" t="s">
        <v>93</v>
      </c>
      <c r="O1711" s="13" t="s">
        <v>82</v>
      </c>
      <c r="P1711" s="13" t="s">
        <v>104</v>
      </c>
      <c r="Q1711" s="13">
        <v>9</v>
      </c>
      <c r="R1711" s="13">
        <v>24</v>
      </c>
      <c r="S1711" s="13">
        <v>315</v>
      </c>
      <c r="T1711" s="13" t="s">
        <v>95</v>
      </c>
      <c r="U1711" s="13">
        <v>65</v>
      </c>
    </row>
    <row r="1712" spans="10:21" x14ac:dyDescent="0.3">
      <c r="J1712" s="13" t="s">
        <v>111</v>
      </c>
      <c r="K1712" s="14">
        <v>44953</v>
      </c>
      <c r="L1712" s="15">
        <v>0.68431712962962965</v>
      </c>
      <c r="M1712" s="13">
        <v>286</v>
      </c>
      <c r="N1712" s="13" t="s">
        <v>86</v>
      </c>
      <c r="O1712" s="13" t="s">
        <v>82</v>
      </c>
      <c r="P1712" s="13" t="s">
        <v>115</v>
      </c>
      <c r="Q1712" s="13">
        <v>8</v>
      </c>
      <c r="R1712" s="13">
        <v>10</v>
      </c>
      <c r="S1712" s="13">
        <v>240</v>
      </c>
      <c r="T1712" s="13" t="s">
        <v>91</v>
      </c>
      <c r="U1712" s="13">
        <v>130</v>
      </c>
    </row>
    <row r="1713" spans="10:21" x14ac:dyDescent="0.3">
      <c r="J1713" s="13" t="s">
        <v>92</v>
      </c>
      <c r="K1713" s="14">
        <v>44948</v>
      </c>
      <c r="L1713" s="15">
        <v>0.473599537037037</v>
      </c>
      <c r="M1713" s="13">
        <v>286</v>
      </c>
      <c r="N1713" s="13" t="s">
        <v>86</v>
      </c>
      <c r="O1713" s="13" t="s">
        <v>82</v>
      </c>
      <c r="P1713" s="13" t="s">
        <v>99</v>
      </c>
      <c r="Q1713" s="13">
        <v>6</v>
      </c>
      <c r="R1713" s="13">
        <v>18</v>
      </c>
      <c r="S1713" s="13">
        <v>291</v>
      </c>
      <c r="T1713" s="13" t="s">
        <v>91</v>
      </c>
      <c r="U1713" s="13">
        <v>130</v>
      </c>
    </row>
    <row r="1714" spans="10:21" x14ac:dyDescent="0.3">
      <c r="J1714" s="13" t="s">
        <v>113</v>
      </c>
      <c r="K1714" s="14">
        <v>44945</v>
      </c>
      <c r="L1714" s="15">
        <v>0.49652777777777773</v>
      </c>
      <c r="M1714" s="13">
        <v>285</v>
      </c>
      <c r="N1714" s="13" t="s">
        <v>86</v>
      </c>
      <c r="O1714" s="13" t="s">
        <v>101</v>
      </c>
      <c r="P1714" s="13" t="s">
        <v>105</v>
      </c>
      <c r="Q1714" s="13">
        <v>6</v>
      </c>
      <c r="R1714" s="13">
        <v>54</v>
      </c>
      <c r="S1714" s="13">
        <v>0</v>
      </c>
      <c r="T1714" s="13" t="s">
        <v>91</v>
      </c>
      <c r="U1714" s="13">
        <v>130</v>
      </c>
    </row>
    <row r="1715" spans="10:21" x14ac:dyDescent="0.3">
      <c r="J1715" s="13" t="s">
        <v>110</v>
      </c>
      <c r="K1715" s="14">
        <v>44981</v>
      </c>
      <c r="L1715" s="15">
        <v>0.74950231481481477</v>
      </c>
      <c r="M1715" s="13">
        <v>283</v>
      </c>
      <c r="N1715" s="13" t="s">
        <v>93</v>
      </c>
      <c r="O1715" s="13" t="s">
        <v>82</v>
      </c>
      <c r="P1715" s="13" t="s">
        <v>105</v>
      </c>
      <c r="Q1715" s="13">
        <v>6</v>
      </c>
      <c r="R1715" s="13">
        <v>29</v>
      </c>
      <c r="S1715" s="13">
        <v>0</v>
      </c>
      <c r="T1715" s="13" t="s">
        <v>91</v>
      </c>
      <c r="U1715" s="13">
        <v>130</v>
      </c>
    </row>
    <row r="1716" spans="10:21" x14ac:dyDescent="0.3">
      <c r="J1716" s="13" t="s">
        <v>120</v>
      </c>
      <c r="K1716" s="14">
        <v>44980</v>
      </c>
      <c r="L1716" s="15">
        <v>0.52344907407407404</v>
      </c>
      <c r="M1716" s="13">
        <v>285</v>
      </c>
      <c r="N1716" s="13" t="s">
        <v>86</v>
      </c>
      <c r="O1716" s="13" t="s">
        <v>82</v>
      </c>
      <c r="P1716" s="13" t="s">
        <v>97</v>
      </c>
      <c r="Q1716" s="13">
        <v>5</v>
      </c>
      <c r="R1716" s="13">
        <v>65</v>
      </c>
      <c r="S1716" s="13">
        <v>0</v>
      </c>
      <c r="T1716" s="13" t="s">
        <v>88</v>
      </c>
      <c r="U1716" s="13">
        <v>60</v>
      </c>
    </row>
    <row r="1717" spans="10:21" x14ac:dyDescent="0.3">
      <c r="J1717" s="13" t="s">
        <v>136</v>
      </c>
      <c r="K1717" s="14">
        <v>44968</v>
      </c>
      <c r="L1717" s="15">
        <v>0.52363425925925922</v>
      </c>
      <c r="M1717" s="13">
        <v>285</v>
      </c>
      <c r="N1717" s="13" t="s">
        <v>86</v>
      </c>
      <c r="O1717" s="13" t="s">
        <v>82</v>
      </c>
      <c r="P1717" s="13" t="s">
        <v>90</v>
      </c>
      <c r="Q1717" s="13">
        <v>8</v>
      </c>
      <c r="R1717" s="13">
        <v>37</v>
      </c>
      <c r="S1717" s="13">
        <v>135</v>
      </c>
      <c r="T1717" s="13" t="s">
        <v>91</v>
      </c>
      <c r="U1717" s="13">
        <v>130</v>
      </c>
    </row>
    <row r="1718" spans="10:21" x14ac:dyDescent="0.3">
      <c r="J1718" s="13" t="s">
        <v>80</v>
      </c>
      <c r="K1718" s="14">
        <v>44964</v>
      </c>
      <c r="L1718" s="15">
        <v>0.53824074074074069</v>
      </c>
      <c r="M1718" s="13">
        <v>285</v>
      </c>
      <c r="N1718" s="13" t="s">
        <v>86</v>
      </c>
      <c r="O1718" s="13" t="s">
        <v>82</v>
      </c>
      <c r="P1718" s="13" t="s">
        <v>99</v>
      </c>
      <c r="Q1718" s="13">
        <v>5</v>
      </c>
      <c r="R1718" s="13">
        <v>19</v>
      </c>
      <c r="S1718" s="13">
        <v>140</v>
      </c>
      <c r="T1718" s="13" t="s">
        <v>88</v>
      </c>
      <c r="U1718" s="13">
        <v>60</v>
      </c>
    </row>
    <row r="1719" spans="10:21" x14ac:dyDescent="0.3">
      <c r="J1719" s="13" t="s">
        <v>108</v>
      </c>
      <c r="K1719" s="14">
        <v>44944</v>
      </c>
      <c r="L1719" s="15">
        <v>0.78374999999999995</v>
      </c>
      <c r="M1719" s="13">
        <v>285</v>
      </c>
      <c r="N1719" s="13" t="s">
        <v>86</v>
      </c>
      <c r="O1719" s="13" t="s">
        <v>82</v>
      </c>
      <c r="P1719" s="13" t="s">
        <v>99</v>
      </c>
      <c r="Q1719" s="13">
        <v>5</v>
      </c>
      <c r="R1719" s="13">
        <v>1</v>
      </c>
      <c r="S1719" s="13">
        <v>0</v>
      </c>
      <c r="T1719" s="13" t="s">
        <v>91</v>
      </c>
      <c r="U1719" s="13">
        <v>130</v>
      </c>
    </row>
    <row r="1720" spans="10:21" x14ac:dyDescent="0.3">
      <c r="J1720" s="13" t="s">
        <v>128</v>
      </c>
      <c r="K1720" s="14">
        <v>44927</v>
      </c>
      <c r="L1720" s="15">
        <v>0.83040509259259254</v>
      </c>
      <c r="M1720" s="13">
        <v>285</v>
      </c>
      <c r="N1720" s="13" t="s">
        <v>86</v>
      </c>
      <c r="O1720" s="13" t="s">
        <v>82</v>
      </c>
      <c r="P1720" s="13" t="s">
        <v>115</v>
      </c>
      <c r="Q1720" s="13">
        <v>10</v>
      </c>
      <c r="R1720" s="13">
        <v>2</v>
      </c>
      <c r="S1720" s="13">
        <v>0</v>
      </c>
      <c r="T1720" s="13" t="s">
        <v>103</v>
      </c>
      <c r="U1720" s="13">
        <v>72</v>
      </c>
    </row>
    <row r="1721" spans="10:21" x14ac:dyDescent="0.3">
      <c r="J1721" s="13" t="s">
        <v>89</v>
      </c>
      <c r="K1721" s="14">
        <v>44978</v>
      </c>
      <c r="L1721" s="15">
        <v>0.91010416666666671</v>
      </c>
      <c r="M1721" s="13">
        <v>284</v>
      </c>
      <c r="N1721" s="13" t="s">
        <v>81</v>
      </c>
      <c r="O1721" s="13" t="s">
        <v>101</v>
      </c>
      <c r="P1721" s="13" t="s">
        <v>115</v>
      </c>
      <c r="Q1721" s="13">
        <v>7</v>
      </c>
      <c r="R1721" s="13">
        <v>18</v>
      </c>
      <c r="S1721" s="13">
        <v>0</v>
      </c>
      <c r="T1721" s="13" t="s">
        <v>91</v>
      </c>
      <c r="U1721" s="13">
        <v>130</v>
      </c>
    </row>
    <row r="1722" spans="10:21" x14ac:dyDescent="0.3">
      <c r="J1722" s="13" t="s">
        <v>111</v>
      </c>
      <c r="K1722" s="14">
        <v>44944</v>
      </c>
      <c r="L1722" s="15">
        <v>0.87451388888888892</v>
      </c>
      <c r="M1722" s="13">
        <v>284</v>
      </c>
      <c r="N1722" s="13" t="s">
        <v>81</v>
      </c>
      <c r="O1722" s="13" t="s">
        <v>101</v>
      </c>
      <c r="P1722" s="13" t="s">
        <v>94</v>
      </c>
      <c r="Q1722" s="13">
        <v>6</v>
      </c>
      <c r="R1722" s="13">
        <v>50</v>
      </c>
      <c r="S1722" s="13">
        <v>0</v>
      </c>
      <c r="T1722" s="13" t="s">
        <v>84</v>
      </c>
      <c r="U1722" s="13">
        <v>250</v>
      </c>
    </row>
    <row r="1723" spans="10:21" x14ac:dyDescent="0.3">
      <c r="J1723" s="13" t="s">
        <v>119</v>
      </c>
      <c r="K1723" s="14">
        <v>44946</v>
      </c>
      <c r="L1723" s="15">
        <v>0.89174768518518521</v>
      </c>
      <c r="M1723" s="13">
        <v>284</v>
      </c>
      <c r="N1723" s="13" t="s">
        <v>93</v>
      </c>
      <c r="O1723" s="13" t="s">
        <v>82</v>
      </c>
      <c r="P1723" s="13" t="s">
        <v>99</v>
      </c>
      <c r="Q1723" s="13">
        <v>8</v>
      </c>
      <c r="R1723" s="13">
        <v>20</v>
      </c>
      <c r="S1723" s="13">
        <v>330</v>
      </c>
      <c r="T1723" s="13" t="s">
        <v>95</v>
      </c>
      <c r="U1723" s="13">
        <v>65</v>
      </c>
    </row>
    <row r="1724" spans="10:21" x14ac:dyDescent="0.3">
      <c r="J1724" s="13" t="s">
        <v>117</v>
      </c>
      <c r="K1724" s="14">
        <v>44941</v>
      </c>
      <c r="L1724" s="15">
        <v>0.52649305555555559</v>
      </c>
      <c r="M1724" s="13">
        <v>284</v>
      </c>
      <c r="N1724" s="13" t="s">
        <v>81</v>
      </c>
      <c r="O1724" s="13" t="s">
        <v>82</v>
      </c>
      <c r="P1724" s="13" t="s">
        <v>90</v>
      </c>
      <c r="Q1724" s="13">
        <v>10</v>
      </c>
      <c r="R1724" s="13">
        <v>14</v>
      </c>
      <c r="S1724" s="13">
        <v>0</v>
      </c>
      <c r="T1724" s="13" t="s">
        <v>84</v>
      </c>
      <c r="U1724" s="13">
        <v>250</v>
      </c>
    </row>
    <row r="1725" spans="10:21" x14ac:dyDescent="0.3">
      <c r="J1725" s="13" t="s">
        <v>109</v>
      </c>
      <c r="K1725" s="14">
        <v>44938</v>
      </c>
      <c r="L1725" s="15">
        <v>0.87473379629629633</v>
      </c>
      <c r="M1725" s="13">
        <v>284</v>
      </c>
      <c r="N1725" s="13" t="s">
        <v>81</v>
      </c>
      <c r="O1725" s="13" t="s">
        <v>82</v>
      </c>
      <c r="P1725" s="13" t="s">
        <v>90</v>
      </c>
      <c r="Q1725" s="13">
        <v>10</v>
      </c>
      <c r="R1725" s="13">
        <v>31</v>
      </c>
      <c r="S1725" s="13">
        <v>0</v>
      </c>
      <c r="T1725" s="13" t="s">
        <v>91</v>
      </c>
      <c r="U1725" s="13">
        <v>130</v>
      </c>
    </row>
    <row r="1726" spans="10:21" x14ac:dyDescent="0.3">
      <c r="J1726" s="13" t="s">
        <v>125</v>
      </c>
      <c r="K1726" s="14">
        <v>44981</v>
      </c>
      <c r="L1726" s="15">
        <v>0.75974537037037038</v>
      </c>
      <c r="M1726" s="13">
        <v>496</v>
      </c>
      <c r="N1726" s="13" t="s">
        <v>86</v>
      </c>
      <c r="O1726" s="13" t="s">
        <v>82</v>
      </c>
      <c r="P1726" s="13" t="s">
        <v>105</v>
      </c>
      <c r="Q1726" s="13">
        <v>10</v>
      </c>
      <c r="R1726" s="13">
        <v>11</v>
      </c>
      <c r="S1726" s="13">
        <v>128</v>
      </c>
      <c r="T1726" s="13" t="s">
        <v>84</v>
      </c>
      <c r="U1726" s="13">
        <v>250</v>
      </c>
    </row>
    <row r="1727" spans="10:21" x14ac:dyDescent="0.3">
      <c r="J1727" s="13" t="s">
        <v>111</v>
      </c>
      <c r="K1727" s="14">
        <v>44978</v>
      </c>
      <c r="L1727" s="15">
        <v>0.5738657407407407</v>
      </c>
      <c r="M1727" s="13">
        <v>283</v>
      </c>
      <c r="N1727" s="13" t="s">
        <v>93</v>
      </c>
      <c r="O1727" s="13" t="s">
        <v>82</v>
      </c>
      <c r="P1727" s="13" t="s">
        <v>115</v>
      </c>
      <c r="Q1727" s="13">
        <v>6</v>
      </c>
      <c r="R1727" s="13">
        <v>53</v>
      </c>
      <c r="S1727" s="13">
        <v>0</v>
      </c>
      <c r="T1727" s="13" t="s">
        <v>84</v>
      </c>
      <c r="U1727" s="13">
        <v>250</v>
      </c>
    </row>
    <row r="1728" spans="10:21" x14ac:dyDescent="0.3">
      <c r="J1728" s="13" t="s">
        <v>138</v>
      </c>
      <c r="K1728" s="14">
        <v>44973</v>
      </c>
      <c r="L1728" s="15">
        <v>0.51909722222222221</v>
      </c>
      <c r="M1728" s="13">
        <v>283</v>
      </c>
      <c r="N1728" s="13" t="s">
        <v>81</v>
      </c>
      <c r="O1728" s="13" t="s">
        <v>82</v>
      </c>
      <c r="P1728" s="13" t="s">
        <v>97</v>
      </c>
      <c r="Q1728" s="13">
        <v>6</v>
      </c>
      <c r="R1728" s="13">
        <v>55</v>
      </c>
      <c r="S1728" s="13">
        <v>0</v>
      </c>
      <c r="T1728" s="13" t="s">
        <v>103</v>
      </c>
      <c r="U1728" s="13">
        <v>72</v>
      </c>
    </row>
    <row r="1729" spans="10:21" x14ac:dyDescent="0.3">
      <c r="J1729" s="13" t="s">
        <v>126</v>
      </c>
      <c r="K1729" s="14">
        <v>44973</v>
      </c>
      <c r="L1729" s="15">
        <v>0.5693287037037037</v>
      </c>
      <c r="M1729" s="13">
        <v>283</v>
      </c>
      <c r="N1729" s="13" t="s">
        <v>93</v>
      </c>
      <c r="O1729" s="13" t="s">
        <v>82</v>
      </c>
      <c r="P1729" s="13" t="s">
        <v>90</v>
      </c>
      <c r="Q1729" s="13">
        <v>10</v>
      </c>
      <c r="R1729" s="13">
        <v>64</v>
      </c>
      <c r="S1729" s="13">
        <v>329</v>
      </c>
      <c r="T1729" s="13" t="s">
        <v>103</v>
      </c>
      <c r="U1729" s="13">
        <v>72</v>
      </c>
    </row>
    <row r="1730" spans="10:21" x14ac:dyDescent="0.3">
      <c r="J1730" s="13" t="s">
        <v>106</v>
      </c>
      <c r="K1730" s="14">
        <v>44972</v>
      </c>
      <c r="L1730" s="15">
        <v>0.87952546296296286</v>
      </c>
      <c r="M1730" s="13">
        <v>283</v>
      </c>
      <c r="N1730" s="13" t="s">
        <v>93</v>
      </c>
      <c r="O1730" s="13" t="s">
        <v>82</v>
      </c>
      <c r="P1730" s="13" t="s">
        <v>87</v>
      </c>
      <c r="Q1730" s="13">
        <v>5</v>
      </c>
      <c r="R1730" s="13">
        <v>55</v>
      </c>
      <c r="S1730" s="13">
        <v>194</v>
      </c>
      <c r="T1730" s="13" t="s">
        <v>91</v>
      </c>
      <c r="U1730" s="13">
        <v>130</v>
      </c>
    </row>
    <row r="1731" spans="10:21" x14ac:dyDescent="0.3">
      <c r="J1731" s="13" t="s">
        <v>126</v>
      </c>
      <c r="K1731" s="14">
        <v>44960</v>
      </c>
      <c r="L1731" s="15">
        <v>0.73719907407407403</v>
      </c>
      <c r="M1731" s="13">
        <v>283</v>
      </c>
      <c r="N1731" s="13" t="s">
        <v>86</v>
      </c>
      <c r="O1731" s="13" t="s">
        <v>82</v>
      </c>
      <c r="P1731" s="13" t="s">
        <v>94</v>
      </c>
      <c r="Q1731" s="13">
        <v>7</v>
      </c>
      <c r="R1731" s="13">
        <v>40</v>
      </c>
      <c r="S1731" s="13">
        <v>236</v>
      </c>
      <c r="T1731" s="13" t="s">
        <v>112</v>
      </c>
      <c r="U1731" s="13">
        <v>95</v>
      </c>
    </row>
    <row r="1732" spans="10:21" x14ac:dyDescent="0.3">
      <c r="J1732" s="13" t="s">
        <v>117</v>
      </c>
      <c r="K1732" s="14">
        <v>44954</v>
      </c>
      <c r="L1732" s="15">
        <v>0.74068287037037039</v>
      </c>
      <c r="M1732" s="13">
        <v>283</v>
      </c>
      <c r="N1732" s="13" t="s">
        <v>93</v>
      </c>
      <c r="O1732" s="13" t="s">
        <v>82</v>
      </c>
      <c r="P1732" s="13" t="s">
        <v>94</v>
      </c>
      <c r="Q1732" s="13">
        <v>8</v>
      </c>
      <c r="R1732" s="13">
        <v>59</v>
      </c>
      <c r="S1732" s="13">
        <v>285</v>
      </c>
      <c r="T1732" s="13" t="s">
        <v>95</v>
      </c>
      <c r="U1732" s="13">
        <v>65</v>
      </c>
    </row>
    <row r="1733" spans="10:21" x14ac:dyDescent="0.3">
      <c r="J1733" s="13" t="s">
        <v>121</v>
      </c>
      <c r="K1733" s="14">
        <v>44951</v>
      </c>
      <c r="L1733" s="15">
        <v>0.94266203703703699</v>
      </c>
      <c r="M1733" s="13">
        <v>283</v>
      </c>
      <c r="N1733" s="13" t="s">
        <v>81</v>
      </c>
      <c r="O1733" s="13" t="s">
        <v>82</v>
      </c>
      <c r="P1733" s="13" t="s">
        <v>97</v>
      </c>
      <c r="Q1733" s="13">
        <v>7</v>
      </c>
      <c r="R1733" s="13">
        <v>47</v>
      </c>
      <c r="S1733" s="13">
        <v>0</v>
      </c>
      <c r="T1733" s="13" t="s">
        <v>91</v>
      </c>
      <c r="U1733" s="13">
        <v>130</v>
      </c>
    </row>
    <row r="1734" spans="10:21" x14ac:dyDescent="0.3">
      <c r="J1734" s="13" t="s">
        <v>125</v>
      </c>
      <c r="K1734" s="14">
        <v>44941</v>
      </c>
      <c r="L1734" s="15">
        <v>0.93484953703703699</v>
      </c>
      <c r="M1734" s="13">
        <v>283</v>
      </c>
      <c r="N1734" s="13" t="s">
        <v>93</v>
      </c>
      <c r="O1734" s="13" t="s">
        <v>82</v>
      </c>
      <c r="P1734" s="13" t="s">
        <v>102</v>
      </c>
      <c r="Q1734" s="13">
        <v>6</v>
      </c>
      <c r="R1734" s="13">
        <v>64</v>
      </c>
      <c r="S1734" s="13">
        <v>0</v>
      </c>
      <c r="T1734" s="13" t="s">
        <v>95</v>
      </c>
      <c r="U1734" s="13">
        <v>65</v>
      </c>
    </row>
    <row r="1735" spans="10:21" x14ac:dyDescent="0.3">
      <c r="J1735" s="13" t="s">
        <v>128</v>
      </c>
      <c r="K1735" s="14">
        <v>44927</v>
      </c>
      <c r="L1735" s="15">
        <v>0.70076388888888896</v>
      </c>
      <c r="M1735" s="13">
        <v>283</v>
      </c>
      <c r="N1735" s="13" t="s">
        <v>81</v>
      </c>
      <c r="O1735" s="13" t="s">
        <v>82</v>
      </c>
      <c r="P1735" s="13" t="s">
        <v>99</v>
      </c>
      <c r="Q1735" s="13">
        <v>5</v>
      </c>
      <c r="R1735" s="13">
        <v>31</v>
      </c>
      <c r="S1735" s="13">
        <v>0</v>
      </c>
      <c r="T1735" s="13" t="s">
        <v>91</v>
      </c>
      <c r="U1735" s="13">
        <v>130</v>
      </c>
    </row>
    <row r="1736" spans="10:21" x14ac:dyDescent="0.3">
      <c r="J1736" s="13" t="s">
        <v>92</v>
      </c>
      <c r="K1736" s="14">
        <v>44931</v>
      </c>
      <c r="L1736" s="15">
        <v>0.64236111111111105</v>
      </c>
      <c r="M1736" s="13">
        <v>282</v>
      </c>
      <c r="N1736" s="13" t="s">
        <v>93</v>
      </c>
      <c r="O1736" s="13" t="s">
        <v>101</v>
      </c>
      <c r="P1736" s="13" t="s">
        <v>87</v>
      </c>
      <c r="Q1736" s="13">
        <v>7</v>
      </c>
      <c r="R1736" s="13">
        <v>24</v>
      </c>
      <c r="S1736" s="13">
        <v>0</v>
      </c>
      <c r="T1736" s="13" t="s">
        <v>95</v>
      </c>
      <c r="U1736" s="13">
        <v>65</v>
      </c>
    </row>
    <row r="1737" spans="10:21" x14ac:dyDescent="0.3">
      <c r="J1737" s="13" t="s">
        <v>140</v>
      </c>
      <c r="K1737" s="14">
        <v>44976</v>
      </c>
      <c r="L1737" s="15">
        <v>0.96839120370370368</v>
      </c>
      <c r="M1737" s="13">
        <v>282</v>
      </c>
      <c r="N1737" s="13" t="s">
        <v>93</v>
      </c>
      <c r="O1737" s="13" t="s">
        <v>82</v>
      </c>
      <c r="P1737" s="13" t="s">
        <v>83</v>
      </c>
      <c r="Q1737" s="13">
        <v>9</v>
      </c>
      <c r="R1737" s="13">
        <v>2</v>
      </c>
      <c r="S1737" s="13">
        <v>157</v>
      </c>
      <c r="T1737" s="13" t="s">
        <v>84</v>
      </c>
      <c r="U1737" s="13">
        <v>250</v>
      </c>
    </row>
    <row r="1738" spans="10:21" x14ac:dyDescent="0.3">
      <c r="J1738" s="13" t="s">
        <v>98</v>
      </c>
      <c r="K1738" s="14">
        <v>44975</v>
      </c>
      <c r="L1738" s="15">
        <v>0.76944444444444438</v>
      </c>
      <c r="M1738" s="13">
        <v>282</v>
      </c>
      <c r="N1738" s="13" t="s">
        <v>93</v>
      </c>
      <c r="O1738" s="13" t="s">
        <v>82</v>
      </c>
      <c r="P1738" s="13" t="s">
        <v>104</v>
      </c>
      <c r="Q1738" s="13">
        <v>5</v>
      </c>
      <c r="R1738" s="13">
        <v>18</v>
      </c>
      <c r="S1738" s="13">
        <v>0</v>
      </c>
      <c r="T1738" s="13" t="s">
        <v>84</v>
      </c>
      <c r="U1738" s="13">
        <v>250</v>
      </c>
    </row>
    <row r="1739" spans="10:21" x14ac:dyDescent="0.3">
      <c r="J1739" s="13" t="s">
        <v>107</v>
      </c>
      <c r="K1739" s="14">
        <v>44973</v>
      </c>
      <c r="L1739" s="15">
        <v>0.90248842592592593</v>
      </c>
      <c r="M1739" s="13">
        <v>282</v>
      </c>
      <c r="N1739" s="13" t="s">
        <v>93</v>
      </c>
      <c r="O1739" s="13" t="s">
        <v>82</v>
      </c>
      <c r="P1739" s="13" t="s">
        <v>83</v>
      </c>
      <c r="Q1739" s="13">
        <v>10</v>
      </c>
      <c r="R1739" s="13">
        <v>15</v>
      </c>
      <c r="S1739" s="13">
        <v>0</v>
      </c>
      <c r="T1739" s="13" t="s">
        <v>91</v>
      </c>
      <c r="U1739" s="13">
        <v>130</v>
      </c>
    </row>
    <row r="1740" spans="10:21" x14ac:dyDescent="0.3">
      <c r="J1740" s="13" t="s">
        <v>114</v>
      </c>
      <c r="K1740" s="14">
        <v>44972</v>
      </c>
      <c r="L1740" s="15">
        <v>0.83946759259259263</v>
      </c>
      <c r="M1740" s="13">
        <v>282</v>
      </c>
      <c r="N1740" s="13" t="s">
        <v>93</v>
      </c>
      <c r="O1740" s="13" t="s">
        <v>82</v>
      </c>
      <c r="P1740" s="13" t="s">
        <v>99</v>
      </c>
      <c r="Q1740" s="13">
        <v>6</v>
      </c>
      <c r="R1740" s="13">
        <v>47</v>
      </c>
      <c r="S1740" s="13">
        <v>0</v>
      </c>
      <c r="T1740" s="13" t="s">
        <v>84</v>
      </c>
      <c r="U1740" s="13">
        <v>250</v>
      </c>
    </row>
    <row r="1741" spans="10:21" x14ac:dyDescent="0.3">
      <c r="J1741" s="13" t="s">
        <v>123</v>
      </c>
      <c r="K1741" s="14">
        <v>44957</v>
      </c>
      <c r="L1741" s="15">
        <v>0.79743055555555553</v>
      </c>
      <c r="M1741" s="13">
        <v>282</v>
      </c>
      <c r="N1741" s="13" t="s">
        <v>86</v>
      </c>
      <c r="O1741" s="13" t="s">
        <v>82</v>
      </c>
      <c r="P1741" s="13" t="s">
        <v>94</v>
      </c>
      <c r="Q1741" s="13">
        <v>6</v>
      </c>
      <c r="R1741" s="13">
        <v>2</v>
      </c>
      <c r="S1741" s="13">
        <v>213</v>
      </c>
      <c r="T1741" s="13" t="s">
        <v>103</v>
      </c>
      <c r="U1741" s="13">
        <v>72</v>
      </c>
    </row>
    <row r="1742" spans="10:21" x14ac:dyDescent="0.3">
      <c r="J1742" s="13" t="s">
        <v>125</v>
      </c>
      <c r="K1742" s="14">
        <v>44946</v>
      </c>
      <c r="L1742" s="15">
        <v>0.8768287037037038</v>
      </c>
      <c r="M1742" s="13">
        <v>281</v>
      </c>
      <c r="N1742" s="13" t="s">
        <v>93</v>
      </c>
      <c r="O1742" s="13" t="s">
        <v>82</v>
      </c>
      <c r="P1742" s="13" t="s">
        <v>99</v>
      </c>
      <c r="Q1742" s="13">
        <v>7</v>
      </c>
      <c r="R1742" s="13">
        <v>18</v>
      </c>
      <c r="S1742" s="13">
        <v>237</v>
      </c>
      <c r="T1742" s="13" t="s">
        <v>112</v>
      </c>
      <c r="U1742" s="13">
        <v>95</v>
      </c>
    </row>
    <row r="1743" spans="10:21" x14ac:dyDescent="0.3">
      <c r="J1743" s="13" t="s">
        <v>128</v>
      </c>
      <c r="K1743" s="14">
        <v>44931</v>
      </c>
      <c r="L1743" s="15">
        <v>0.54289351851851853</v>
      </c>
      <c r="M1743" s="13">
        <v>281</v>
      </c>
      <c r="N1743" s="13" t="s">
        <v>86</v>
      </c>
      <c r="O1743" s="13" t="s">
        <v>82</v>
      </c>
      <c r="P1743" s="13" t="s">
        <v>105</v>
      </c>
      <c r="Q1743" s="13">
        <v>5</v>
      </c>
      <c r="R1743" s="13">
        <v>56</v>
      </c>
      <c r="S1743" s="13">
        <v>253</v>
      </c>
      <c r="T1743" s="13" t="s">
        <v>91</v>
      </c>
      <c r="U1743" s="13">
        <v>130</v>
      </c>
    </row>
    <row r="1744" spans="10:21" x14ac:dyDescent="0.3">
      <c r="J1744" s="13" t="s">
        <v>124</v>
      </c>
      <c r="K1744" s="14">
        <v>44972</v>
      </c>
      <c r="L1744" s="15">
        <v>0.56443287037037038</v>
      </c>
      <c r="M1744" s="13">
        <v>280</v>
      </c>
      <c r="N1744" s="13" t="s">
        <v>93</v>
      </c>
      <c r="O1744" s="13" t="s">
        <v>82</v>
      </c>
      <c r="P1744" s="13" t="s">
        <v>105</v>
      </c>
      <c r="Q1744" s="13">
        <v>9</v>
      </c>
      <c r="R1744" s="13">
        <v>29</v>
      </c>
      <c r="S1744" s="13">
        <v>237</v>
      </c>
      <c r="T1744" s="13" t="s">
        <v>95</v>
      </c>
      <c r="U1744" s="13">
        <v>65</v>
      </c>
    </row>
    <row r="1745" spans="10:21" x14ac:dyDescent="0.3">
      <c r="J1745" s="13" t="s">
        <v>109</v>
      </c>
      <c r="K1745" s="14">
        <v>44951</v>
      </c>
      <c r="L1745" s="15">
        <v>0.62385416666666671</v>
      </c>
      <c r="M1745" s="13">
        <v>280</v>
      </c>
      <c r="N1745" s="13" t="s">
        <v>93</v>
      </c>
      <c r="O1745" s="13" t="s">
        <v>82</v>
      </c>
      <c r="P1745" s="13" t="s">
        <v>115</v>
      </c>
      <c r="Q1745" s="13">
        <v>9</v>
      </c>
      <c r="R1745" s="13">
        <v>32</v>
      </c>
      <c r="S1745" s="13">
        <v>0</v>
      </c>
      <c r="T1745" s="13" t="s">
        <v>84</v>
      </c>
      <c r="U1745" s="13">
        <v>250</v>
      </c>
    </row>
    <row r="1746" spans="10:21" x14ac:dyDescent="0.3">
      <c r="J1746" s="13" t="s">
        <v>96</v>
      </c>
      <c r="K1746" s="14">
        <v>44947</v>
      </c>
      <c r="L1746" s="15">
        <v>0.60358796296296291</v>
      </c>
      <c r="M1746" s="13">
        <v>280</v>
      </c>
      <c r="N1746" s="13" t="s">
        <v>93</v>
      </c>
      <c r="O1746" s="13" t="s">
        <v>82</v>
      </c>
      <c r="P1746" s="13" t="s">
        <v>99</v>
      </c>
      <c r="Q1746" s="13">
        <v>9</v>
      </c>
      <c r="R1746" s="13">
        <v>30</v>
      </c>
      <c r="S1746" s="13">
        <v>239</v>
      </c>
      <c r="T1746" s="13" t="s">
        <v>84</v>
      </c>
      <c r="U1746" s="13">
        <v>250</v>
      </c>
    </row>
    <row r="1747" spans="10:21" x14ac:dyDescent="0.3">
      <c r="J1747" s="13" t="s">
        <v>89</v>
      </c>
      <c r="K1747" s="14">
        <v>44946</v>
      </c>
      <c r="L1747" s="15">
        <v>0.74151620370370364</v>
      </c>
      <c r="M1747" s="13">
        <v>280</v>
      </c>
      <c r="N1747" s="13" t="s">
        <v>86</v>
      </c>
      <c r="O1747" s="13" t="s">
        <v>82</v>
      </c>
      <c r="P1747" s="13" t="s">
        <v>104</v>
      </c>
      <c r="Q1747" s="13">
        <v>8</v>
      </c>
      <c r="R1747" s="13">
        <v>53</v>
      </c>
      <c r="S1747" s="13">
        <v>0</v>
      </c>
      <c r="T1747" s="13" t="s">
        <v>103</v>
      </c>
      <c r="U1747" s="13">
        <v>72</v>
      </c>
    </row>
    <row r="1748" spans="10:21" x14ac:dyDescent="0.3">
      <c r="J1748" s="13" t="s">
        <v>136</v>
      </c>
      <c r="K1748" s="14">
        <v>44934</v>
      </c>
      <c r="L1748" s="15">
        <v>0.51581018518518518</v>
      </c>
      <c r="M1748" s="13">
        <v>280</v>
      </c>
      <c r="N1748" s="13" t="s">
        <v>93</v>
      </c>
      <c r="O1748" s="13" t="s">
        <v>82</v>
      </c>
      <c r="P1748" s="13" t="s">
        <v>97</v>
      </c>
      <c r="Q1748" s="13">
        <v>8</v>
      </c>
      <c r="R1748" s="13">
        <v>29</v>
      </c>
      <c r="S1748" s="13">
        <v>130</v>
      </c>
      <c r="T1748" s="13" t="s">
        <v>95</v>
      </c>
      <c r="U1748" s="13">
        <v>65</v>
      </c>
    </row>
    <row r="1749" spans="10:21" x14ac:dyDescent="0.3">
      <c r="J1749" s="13" t="s">
        <v>117</v>
      </c>
      <c r="K1749" s="14">
        <v>44984</v>
      </c>
      <c r="L1749" s="15">
        <v>0.91182870370370372</v>
      </c>
      <c r="M1749" s="13">
        <v>279</v>
      </c>
      <c r="N1749" s="13" t="s">
        <v>93</v>
      </c>
      <c r="O1749" s="13" t="s">
        <v>82</v>
      </c>
      <c r="P1749" s="13" t="s">
        <v>97</v>
      </c>
      <c r="Q1749" s="13">
        <v>7</v>
      </c>
      <c r="R1749" s="13">
        <v>21</v>
      </c>
      <c r="S1749" s="13">
        <v>0</v>
      </c>
      <c r="T1749" s="13" t="s">
        <v>103</v>
      </c>
      <c r="U1749" s="13">
        <v>72</v>
      </c>
    </row>
    <row r="1750" spans="10:21" x14ac:dyDescent="0.3">
      <c r="J1750" s="13" t="s">
        <v>89</v>
      </c>
      <c r="K1750" s="14">
        <v>44975</v>
      </c>
      <c r="L1750" s="15">
        <v>0.88136574074074081</v>
      </c>
      <c r="M1750" s="13">
        <v>279</v>
      </c>
      <c r="N1750" s="13" t="s">
        <v>93</v>
      </c>
      <c r="O1750" s="13" t="s">
        <v>82</v>
      </c>
      <c r="P1750" s="13" t="s">
        <v>83</v>
      </c>
      <c r="Q1750" s="13">
        <v>8</v>
      </c>
      <c r="R1750" s="13">
        <v>60</v>
      </c>
      <c r="S1750" s="13">
        <v>0</v>
      </c>
      <c r="T1750" s="13" t="s">
        <v>95</v>
      </c>
      <c r="U1750" s="13">
        <v>65</v>
      </c>
    </row>
    <row r="1751" spans="10:21" x14ac:dyDescent="0.3">
      <c r="J1751" s="13" t="s">
        <v>121</v>
      </c>
      <c r="K1751" s="14">
        <v>44958</v>
      </c>
      <c r="L1751" s="15">
        <v>0.49190972222222223</v>
      </c>
      <c r="M1751" s="13">
        <v>279</v>
      </c>
      <c r="N1751" s="13" t="s">
        <v>93</v>
      </c>
      <c r="O1751" s="13" t="s">
        <v>82</v>
      </c>
      <c r="P1751" s="13" t="s">
        <v>115</v>
      </c>
      <c r="Q1751" s="13">
        <v>6</v>
      </c>
      <c r="R1751" s="13">
        <v>57</v>
      </c>
      <c r="S1751" s="13">
        <v>0</v>
      </c>
      <c r="T1751" s="13" t="s">
        <v>84</v>
      </c>
      <c r="U1751" s="13">
        <v>250</v>
      </c>
    </row>
    <row r="1752" spans="10:21" x14ac:dyDescent="0.3">
      <c r="J1752" s="13" t="s">
        <v>89</v>
      </c>
      <c r="K1752" s="14">
        <v>44942</v>
      </c>
      <c r="L1752" s="15">
        <v>0.78115740740740736</v>
      </c>
      <c r="M1752" s="13">
        <v>279</v>
      </c>
      <c r="N1752" s="13" t="s">
        <v>93</v>
      </c>
      <c r="O1752" s="13" t="s">
        <v>82</v>
      </c>
      <c r="P1752" s="13" t="s">
        <v>105</v>
      </c>
      <c r="Q1752" s="13">
        <v>7</v>
      </c>
      <c r="R1752" s="13">
        <v>31</v>
      </c>
      <c r="S1752" s="13">
        <v>213</v>
      </c>
      <c r="T1752" s="13" t="s">
        <v>91</v>
      </c>
      <c r="U1752" s="13">
        <v>130</v>
      </c>
    </row>
    <row r="1753" spans="10:21" x14ac:dyDescent="0.3">
      <c r="J1753" s="13" t="s">
        <v>126</v>
      </c>
      <c r="K1753" s="14">
        <v>44927</v>
      </c>
      <c r="L1753" s="15">
        <v>0.96504629629629635</v>
      </c>
      <c r="M1753" s="13">
        <v>279</v>
      </c>
      <c r="N1753" s="13" t="s">
        <v>81</v>
      </c>
      <c r="O1753" s="13" t="s">
        <v>82</v>
      </c>
      <c r="P1753" s="13" t="s">
        <v>90</v>
      </c>
      <c r="Q1753" s="13">
        <v>5</v>
      </c>
      <c r="R1753" s="13">
        <v>21</v>
      </c>
      <c r="S1753" s="13">
        <v>0</v>
      </c>
      <c r="T1753" s="13" t="s">
        <v>91</v>
      </c>
      <c r="U1753" s="13">
        <v>130</v>
      </c>
    </row>
    <row r="1754" spans="10:21" x14ac:dyDescent="0.3">
      <c r="J1754" s="13" t="s">
        <v>117</v>
      </c>
      <c r="K1754" s="14">
        <v>44975</v>
      </c>
      <c r="L1754" s="15">
        <v>0.84391203703703699</v>
      </c>
      <c r="M1754" s="13">
        <v>278</v>
      </c>
      <c r="N1754" s="13" t="s">
        <v>93</v>
      </c>
      <c r="O1754" s="13" t="s">
        <v>82</v>
      </c>
      <c r="P1754" s="13" t="s">
        <v>97</v>
      </c>
      <c r="Q1754" s="13">
        <v>7</v>
      </c>
      <c r="R1754" s="13">
        <v>55</v>
      </c>
      <c r="S1754" s="13">
        <v>335</v>
      </c>
      <c r="T1754" s="13" t="s">
        <v>103</v>
      </c>
      <c r="U1754" s="13">
        <v>72</v>
      </c>
    </row>
    <row r="1755" spans="10:21" x14ac:dyDescent="0.3">
      <c r="J1755" s="13" t="s">
        <v>127</v>
      </c>
      <c r="K1755" s="14">
        <v>44971</v>
      </c>
      <c r="L1755" s="15">
        <v>0.54627314814814809</v>
      </c>
      <c r="M1755" s="13">
        <v>278</v>
      </c>
      <c r="N1755" s="13" t="s">
        <v>93</v>
      </c>
      <c r="O1755" s="13" t="s">
        <v>82</v>
      </c>
      <c r="P1755" s="13" t="s">
        <v>102</v>
      </c>
      <c r="Q1755" s="13">
        <v>6</v>
      </c>
      <c r="R1755" s="13">
        <v>26</v>
      </c>
      <c r="S1755" s="13">
        <v>0</v>
      </c>
      <c r="T1755" s="13" t="s">
        <v>88</v>
      </c>
      <c r="U1755" s="13">
        <v>60</v>
      </c>
    </row>
    <row r="1756" spans="10:21" x14ac:dyDescent="0.3">
      <c r="J1756" s="13" t="s">
        <v>120</v>
      </c>
      <c r="K1756" s="14">
        <v>44969</v>
      </c>
      <c r="L1756" s="15">
        <v>0.56174768518518514</v>
      </c>
      <c r="M1756" s="13">
        <v>278</v>
      </c>
      <c r="N1756" s="13" t="s">
        <v>93</v>
      </c>
      <c r="O1756" s="13" t="s">
        <v>82</v>
      </c>
      <c r="P1756" s="13" t="s">
        <v>83</v>
      </c>
      <c r="Q1756" s="13">
        <v>9</v>
      </c>
      <c r="R1756" s="13">
        <v>14</v>
      </c>
      <c r="S1756" s="13">
        <v>0</v>
      </c>
      <c r="T1756" s="13" t="s">
        <v>103</v>
      </c>
      <c r="U1756" s="13">
        <v>72</v>
      </c>
    </row>
    <row r="1757" spans="10:21" x14ac:dyDescent="0.3">
      <c r="J1757" s="13" t="s">
        <v>110</v>
      </c>
      <c r="K1757" s="14">
        <v>44970</v>
      </c>
      <c r="L1757" s="15">
        <v>0.77917824074074071</v>
      </c>
      <c r="M1757" s="13">
        <v>277</v>
      </c>
      <c r="N1757" s="13" t="s">
        <v>81</v>
      </c>
      <c r="O1757" s="13" t="s">
        <v>101</v>
      </c>
      <c r="P1757" s="13" t="s">
        <v>102</v>
      </c>
      <c r="Q1757" s="13">
        <v>8</v>
      </c>
      <c r="R1757" s="13">
        <v>64</v>
      </c>
      <c r="S1757" s="13">
        <v>0</v>
      </c>
      <c r="T1757" s="13" t="s">
        <v>91</v>
      </c>
      <c r="U1757" s="13">
        <v>130</v>
      </c>
    </row>
    <row r="1758" spans="10:21" x14ac:dyDescent="0.3">
      <c r="J1758" s="13" t="s">
        <v>106</v>
      </c>
      <c r="K1758" s="14">
        <v>44971</v>
      </c>
      <c r="L1758" s="15">
        <v>0.7400578703703703</v>
      </c>
      <c r="M1758" s="13">
        <v>277</v>
      </c>
      <c r="N1758" s="13" t="s">
        <v>86</v>
      </c>
      <c r="O1758" s="13" t="s">
        <v>82</v>
      </c>
      <c r="P1758" s="13" t="s">
        <v>99</v>
      </c>
      <c r="Q1758" s="13">
        <v>10</v>
      </c>
      <c r="R1758" s="13">
        <v>21</v>
      </c>
      <c r="S1758" s="13">
        <v>0</v>
      </c>
      <c r="T1758" s="13" t="s">
        <v>91</v>
      </c>
      <c r="U1758" s="13">
        <v>130</v>
      </c>
    </row>
    <row r="1759" spans="10:21" x14ac:dyDescent="0.3">
      <c r="J1759" s="13" t="s">
        <v>135</v>
      </c>
      <c r="K1759" s="14">
        <v>44963</v>
      </c>
      <c r="L1759" s="15">
        <v>0.93292824074074077</v>
      </c>
      <c r="M1759" s="13">
        <v>277</v>
      </c>
      <c r="N1759" s="13" t="s">
        <v>93</v>
      </c>
      <c r="O1759" s="13" t="s">
        <v>82</v>
      </c>
      <c r="P1759" s="13" t="s">
        <v>104</v>
      </c>
      <c r="Q1759" s="13">
        <v>9</v>
      </c>
      <c r="R1759" s="13">
        <v>15</v>
      </c>
      <c r="S1759" s="13">
        <v>0</v>
      </c>
      <c r="T1759" s="13" t="s">
        <v>95</v>
      </c>
      <c r="U1759" s="13">
        <v>65</v>
      </c>
    </row>
    <row r="1760" spans="10:21" x14ac:dyDescent="0.3">
      <c r="J1760" s="13" t="s">
        <v>125</v>
      </c>
      <c r="K1760" s="14">
        <v>44947</v>
      </c>
      <c r="L1760" s="15">
        <v>0.5794907407407407</v>
      </c>
      <c r="M1760" s="13">
        <v>277</v>
      </c>
      <c r="N1760" s="13" t="s">
        <v>86</v>
      </c>
      <c r="O1760" s="13" t="s">
        <v>82</v>
      </c>
      <c r="P1760" s="13" t="s">
        <v>94</v>
      </c>
      <c r="Q1760" s="13">
        <v>7</v>
      </c>
      <c r="R1760" s="13">
        <v>33</v>
      </c>
      <c r="S1760" s="13">
        <v>0</v>
      </c>
      <c r="T1760" s="13" t="s">
        <v>95</v>
      </c>
      <c r="U1760" s="13">
        <v>65</v>
      </c>
    </row>
    <row r="1761" spans="10:21" x14ac:dyDescent="0.3">
      <c r="J1761" s="13" t="s">
        <v>131</v>
      </c>
      <c r="K1761" s="14">
        <v>44976</v>
      </c>
      <c r="L1761" s="15">
        <v>0.81157407407407411</v>
      </c>
      <c r="M1761" s="13">
        <v>276</v>
      </c>
      <c r="N1761" s="13" t="s">
        <v>86</v>
      </c>
      <c r="O1761" s="13" t="s">
        <v>101</v>
      </c>
      <c r="P1761" s="13" t="s">
        <v>97</v>
      </c>
      <c r="Q1761" s="13">
        <v>9</v>
      </c>
      <c r="R1761" s="13">
        <v>39</v>
      </c>
      <c r="S1761" s="13">
        <v>0</v>
      </c>
      <c r="T1761" s="13" t="s">
        <v>95</v>
      </c>
      <c r="U1761" s="13">
        <v>65</v>
      </c>
    </row>
    <row r="1762" spans="10:21" x14ac:dyDescent="0.3">
      <c r="J1762" s="13" t="s">
        <v>114</v>
      </c>
      <c r="K1762" s="14">
        <v>44957</v>
      </c>
      <c r="L1762" s="15">
        <v>0.64834490740740736</v>
      </c>
      <c r="M1762" s="13">
        <v>276</v>
      </c>
      <c r="N1762" s="13" t="s">
        <v>86</v>
      </c>
      <c r="O1762" s="13" t="s">
        <v>82</v>
      </c>
      <c r="P1762" s="13" t="s">
        <v>102</v>
      </c>
      <c r="Q1762" s="13">
        <v>6</v>
      </c>
      <c r="R1762" s="13">
        <v>20</v>
      </c>
      <c r="S1762" s="13">
        <v>0</v>
      </c>
      <c r="T1762" s="13" t="s">
        <v>95</v>
      </c>
      <c r="U1762" s="13">
        <v>65</v>
      </c>
    </row>
    <row r="1763" spans="10:21" x14ac:dyDescent="0.3">
      <c r="J1763" s="13" t="s">
        <v>117</v>
      </c>
      <c r="K1763" s="14">
        <v>44937</v>
      </c>
      <c r="L1763" s="15">
        <v>0.65869212962962964</v>
      </c>
      <c r="M1763" s="13">
        <v>276</v>
      </c>
      <c r="N1763" s="13" t="s">
        <v>86</v>
      </c>
      <c r="O1763" s="13" t="s">
        <v>82</v>
      </c>
      <c r="P1763" s="13" t="s">
        <v>87</v>
      </c>
      <c r="Q1763" s="13">
        <v>9</v>
      </c>
      <c r="R1763" s="13">
        <v>38</v>
      </c>
      <c r="S1763" s="13">
        <v>285</v>
      </c>
      <c r="T1763" s="13" t="s">
        <v>84</v>
      </c>
      <c r="U1763" s="13">
        <v>250</v>
      </c>
    </row>
    <row r="1764" spans="10:21" x14ac:dyDescent="0.3">
      <c r="J1764" s="13" t="s">
        <v>109</v>
      </c>
      <c r="K1764" s="14">
        <v>44971</v>
      </c>
      <c r="L1764" s="15">
        <v>0.94526620370370373</v>
      </c>
      <c r="M1764" s="13">
        <v>275</v>
      </c>
      <c r="N1764" s="13" t="s">
        <v>86</v>
      </c>
      <c r="O1764" s="13" t="s">
        <v>82</v>
      </c>
      <c r="P1764" s="13" t="s">
        <v>115</v>
      </c>
      <c r="Q1764" s="13">
        <v>5</v>
      </c>
      <c r="R1764" s="13">
        <v>24</v>
      </c>
      <c r="S1764" s="13">
        <v>0</v>
      </c>
      <c r="T1764" s="13" t="s">
        <v>84</v>
      </c>
      <c r="U1764" s="13">
        <v>250</v>
      </c>
    </row>
    <row r="1765" spans="10:21" x14ac:dyDescent="0.3">
      <c r="J1765" s="13" t="s">
        <v>116</v>
      </c>
      <c r="K1765" s="14">
        <v>44950</v>
      </c>
      <c r="L1765" s="15">
        <v>0.99359953703703707</v>
      </c>
      <c r="M1765" s="13">
        <v>275</v>
      </c>
      <c r="N1765" s="13" t="s">
        <v>86</v>
      </c>
      <c r="O1765" s="13" t="s">
        <v>82</v>
      </c>
      <c r="P1765" s="13" t="s">
        <v>87</v>
      </c>
      <c r="Q1765" s="13">
        <v>5</v>
      </c>
      <c r="R1765" s="13">
        <v>10</v>
      </c>
      <c r="S1765" s="13">
        <v>287</v>
      </c>
      <c r="T1765" s="13" t="s">
        <v>84</v>
      </c>
      <c r="U1765" s="13">
        <v>250</v>
      </c>
    </row>
    <row r="1766" spans="10:21" x14ac:dyDescent="0.3">
      <c r="J1766" s="13" t="s">
        <v>120</v>
      </c>
      <c r="K1766" s="14">
        <v>44980</v>
      </c>
      <c r="L1766" s="15">
        <v>0.89501157407407417</v>
      </c>
      <c r="M1766" s="13">
        <v>274</v>
      </c>
      <c r="N1766" s="13" t="s">
        <v>86</v>
      </c>
      <c r="O1766" s="13" t="s">
        <v>101</v>
      </c>
      <c r="P1766" s="13" t="s">
        <v>105</v>
      </c>
      <c r="Q1766" s="13">
        <v>5</v>
      </c>
      <c r="R1766" s="13">
        <v>1</v>
      </c>
      <c r="S1766" s="13">
        <v>0</v>
      </c>
      <c r="T1766" s="13" t="s">
        <v>91</v>
      </c>
      <c r="U1766" s="13">
        <v>130</v>
      </c>
    </row>
    <row r="1767" spans="10:21" x14ac:dyDescent="0.3">
      <c r="J1767" s="13" t="s">
        <v>123</v>
      </c>
      <c r="K1767" s="14">
        <v>44973</v>
      </c>
      <c r="L1767" s="15">
        <v>0.84878472222222223</v>
      </c>
      <c r="M1767" s="13">
        <v>274</v>
      </c>
      <c r="N1767" s="13" t="s">
        <v>86</v>
      </c>
      <c r="O1767" s="13" t="s">
        <v>82</v>
      </c>
      <c r="P1767" s="13" t="s">
        <v>102</v>
      </c>
      <c r="Q1767" s="13">
        <v>9</v>
      </c>
      <c r="R1767" s="13">
        <v>42</v>
      </c>
      <c r="S1767" s="13">
        <v>0</v>
      </c>
      <c r="T1767" s="13" t="s">
        <v>84</v>
      </c>
      <c r="U1767" s="13">
        <v>250</v>
      </c>
    </row>
    <row r="1768" spans="10:21" x14ac:dyDescent="0.3">
      <c r="J1768" s="13" t="s">
        <v>119</v>
      </c>
      <c r="K1768" s="14">
        <v>44970</v>
      </c>
      <c r="L1768" s="15">
        <v>0.97793981481481485</v>
      </c>
      <c r="M1768" s="13">
        <v>274</v>
      </c>
      <c r="N1768" s="13" t="s">
        <v>86</v>
      </c>
      <c r="O1768" s="13" t="s">
        <v>82</v>
      </c>
      <c r="P1768" s="13" t="s">
        <v>87</v>
      </c>
      <c r="Q1768" s="13">
        <v>5</v>
      </c>
      <c r="R1768" s="13">
        <v>47</v>
      </c>
      <c r="S1768" s="13">
        <v>0</v>
      </c>
      <c r="T1768" s="13" t="s">
        <v>91</v>
      </c>
      <c r="U1768" s="13">
        <v>130</v>
      </c>
    </row>
    <row r="1769" spans="10:21" x14ac:dyDescent="0.3">
      <c r="J1769" s="13" t="s">
        <v>92</v>
      </c>
      <c r="K1769" s="14">
        <v>44948</v>
      </c>
      <c r="L1769" s="15">
        <v>0.82508101851851856</v>
      </c>
      <c r="M1769" s="13">
        <v>274</v>
      </c>
      <c r="N1769" s="13" t="s">
        <v>86</v>
      </c>
      <c r="O1769" s="13" t="s">
        <v>82</v>
      </c>
      <c r="P1769" s="13" t="s">
        <v>94</v>
      </c>
      <c r="Q1769" s="13">
        <v>5</v>
      </c>
      <c r="R1769" s="13">
        <v>34</v>
      </c>
      <c r="S1769" s="13">
        <v>128</v>
      </c>
      <c r="T1769" s="13" t="s">
        <v>84</v>
      </c>
      <c r="U1769" s="13">
        <v>250</v>
      </c>
    </row>
    <row r="1770" spans="10:21" x14ac:dyDescent="0.3">
      <c r="J1770" s="13" t="s">
        <v>80</v>
      </c>
      <c r="K1770" s="14">
        <v>44961</v>
      </c>
      <c r="L1770" s="15">
        <v>0.97518518518518515</v>
      </c>
      <c r="M1770" s="13">
        <v>273</v>
      </c>
      <c r="N1770" s="13" t="s">
        <v>86</v>
      </c>
      <c r="O1770" s="13" t="s">
        <v>82</v>
      </c>
      <c r="P1770" s="13" t="s">
        <v>105</v>
      </c>
      <c r="Q1770" s="13">
        <v>9</v>
      </c>
      <c r="R1770" s="13">
        <v>23</v>
      </c>
      <c r="S1770" s="13">
        <v>0</v>
      </c>
      <c r="T1770" s="13" t="s">
        <v>84</v>
      </c>
      <c r="U1770" s="13">
        <v>250</v>
      </c>
    </row>
    <row r="1771" spans="10:21" x14ac:dyDescent="0.3">
      <c r="J1771" s="13" t="s">
        <v>89</v>
      </c>
      <c r="K1771" s="14">
        <v>44951</v>
      </c>
      <c r="L1771" s="15">
        <v>0.77728009259259256</v>
      </c>
      <c r="M1771" s="13">
        <v>272</v>
      </c>
      <c r="N1771" s="13" t="s">
        <v>81</v>
      </c>
      <c r="O1771" s="13" t="s">
        <v>101</v>
      </c>
      <c r="P1771" s="13" t="s">
        <v>94</v>
      </c>
      <c r="Q1771" s="13">
        <v>9</v>
      </c>
      <c r="R1771" s="13">
        <v>4</v>
      </c>
      <c r="S1771" s="13">
        <v>0</v>
      </c>
      <c r="T1771" s="13" t="s">
        <v>95</v>
      </c>
      <c r="U1771" s="13">
        <v>65</v>
      </c>
    </row>
    <row r="1772" spans="10:21" x14ac:dyDescent="0.3">
      <c r="J1772" s="13" t="s">
        <v>138</v>
      </c>
      <c r="K1772" s="14">
        <v>44934</v>
      </c>
      <c r="L1772" s="15">
        <v>0.71415509259259258</v>
      </c>
      <c r="M1772" s="13">
        <v>272</v>
      </c>
      <c r="N1772" s="13" t="s">
        <v>81</v>
      </c>
      <c r="O1772" s="13" t="s">
        <v>101</v>
      </c>
      <c r="P1772" s="13" t="s">
        <v>83</v>
      </c>
      <c r="Q1772" s="13">
        <v>10</v>
      </c>
      <c r="R1772" s="13">
        <v>36</v>
      </c>
      <c r="S1772" s="13">
        <v>0</v>
      </c>
      <c r="T1772" s="13" t="s">
        <v>103</v>
      </c>
      <c r="U1772" s="13">
        <v>72</v>
      </c>
    </row>
    <row r="1773" spans="10:21" x14ac:dyDescent="0.3">
      <c r="J1773" s="13" t="s">
        <v>106</v>
      </c>
      <c r="K1773" s="14">
        <v>44977</v>
      </c>
      <c r="L1773" s="15">
        <v>0.74765046296296289</v>
      </c>
      <c r="M1773" s="13">
        <v>272</v>
      </c>
      <c r="N1773" s="13" t="s">
        <v>81</v>
      </c>
      <c r="O1773" s="13" t="s">
        <v>82</v>
      </c>
      <c r="P1773" s="13" t="s">
        <v>105</v>
      </c>
      <c r="Q1773" s="13">
        <v>9</v>
      </c>
      <c r="R1773" s="13">
        <v>62</v>
      </c>
      <c r="S1773" s="13">
        <v>0</v>
      </c>
      <c r="T1773" s="13" t="s">
        <v>91</v>
      </c>
      <c r="U1773" s="13">
        <v>130</v>
      </c>
    </row>
    <row r="1774" spans="10:21" x14ac:dyDescent="0.3">
      <c r="J1774" s="13" t="s">
        <v>96</v>
      </c>
      <c r="K1774" s="14">
        <v>44971</v>
      </c>
      <c r="L1774" s="15">
        <v>0.72763888888888895</v>
      </c>
      <c r="M1774" s="13">
        <v>272</v>
      </c>
      <c r="N1774" s="13" t="s">
        <v>81</v>
      </c>
      <c r="O1774" s="13" t="s">
        <v>82</v>
      </c>
      <c r="P1774" s="13" t="s">
        <v>90</v>
      </c>
      <c r="Q1774" s="13">
        <v>7</v>
      </c>
      <c r="R1774" s="13">
        <v>32</v>
      </c>
      <c r="S1774" s="13">
        <v>0</v>
      </c>
      <c r="T1774" s="13" t="s">
        <v>95</v>
      </c>
      <c r="U1774" s="13">
        <v>65</v>
      </c>
    </row>
    <row r="1775" spans="10:21" x14ac:dyDescent="0.3">
      <c r="J1775" s="13" t="s">
        <v>98</v>
      </c>
      <c r="K1775" s="14">
        <v>44934</v>
      </c>
      <c r="L1775" s="15">
        <v>0.79901620370370363</v>
      </c>
      <c r="M1775" s="13">
        <v>271</v>
      </c>
      <c r="N1775" s="13" t="s">
        <v>93</v>
      </c>
      <c r="O1775" s="13" t="s">
        <v>101</v>
      </c>
      <c r="P1775" s="13" t="s">
        <v>104</v>
      </c>
      <c r="Q1775" s="13">
        <v>6</v>
      </c>
      <c r="R1775" s="13">
        <v>46</v>
      </c>
      <c r="S1775" s="13">
        <v>0</v>
      </c>
      <c r="T1775" s="13" t="s">
        <v>91</v>
      </c>
      <c r="U1775" s="13">
        <v>130</v>
      </c>
    </row>
    <row r="1776" spans="10:21" x14ac:dyDescent="0.3">
      <c r="J1776" s="13" t="s">
        <v>98</v>
      </c>
      <c r="K1776" s="14">
        <v>44983</v>
      </c>
      <c r="L1776" s="15">
        <v>0.71659722222222222</v>
      </c>
      <c r="M1776" s="13">
        <v>271</v>
      </c>
      <c r="N1776" s="13" t="s">
        <v>93</v>
      </c>
      <c r="O1776" s="13" t="s">
        <v>82</v>
      </c>
      <c r="P1776" s="13" t="s">
        <v>90</v>
      </c>
      <c r="Q1776" s="13">
        <v>8</v>
      </c>
      <c r="R1776" s="13">
        <v>44</v>
      </c>
      <c r="S1776" s="13">
        <v>244</v>
      </c>
      <c r="T1776" s="13" t="s">
        <v>95</v>
      </c>
      <c r="U1776" s="13">
        <v>65</v>
      </c>
    </row>
    <row r="1777" spans="10:21" x14ac:dyDescent="0.3">
      <c r="J1777" s="13" t="s">
        <v>116</v>
      </c>
      <c r="K1777" s="14">
        <v>44980</v>
      </c>
      <c r="L1777" s="15">
        <v>0.78989583333333335</v>
      </c>
      <c r="M1777" s="13">
        <v>271</v>
      </c>
      <c r="N1777" s="13" t="s">
        <v>93</v>
      </c>
      <c r="O1777" s="13" t="s">
        <v>82</v>
      </c>
      <c r="P1777" s="13" t="s">
        <v>102</v>
      </c>
      <c r="Q1777" s="13">
        <v>7</v>
      </c>
      <c r="R1777" s="13">
        <v>32</v>
      </c>
      <c r="S1777" s="13">
        <v>0</v>
      </c>
      <c r="T1777" s="13" t="s">
        <v>84</v>
      </c>
      <c r="U1777" s="13">
        <v>250</v>
      </c>
    </row>
    <row r="1778" spans="10:21" x14ac:dyDescent="0.3">
      <c r="J1778" s="13" t="s">
        <v>134</v>
      </c>
      <c r="K1778" s="14">
        <v>44975</v>
      </c>
      <c r="L1778" s="15">
        <v>0.69833333333333336</v>
      </c>
      <c r="M1778" s="13">
        <v>271</v>
      </c>
      <c r="N1778" s="13" t="s">
        <v>93</v>
      </c>
      <c r="O1778" s="13" t="s">
        <v>82</v>
      </c>
      <c r="P1778" s="13" t="s">
        <v>94</v>
      </c>
      <c r="Q1778" s="13">
        <v>5</v>
      </c>
      <c r="R1778" s="13">
        <v>9</v>
      </c>
      <c r="S1778" s="13">
        <v>0</v>
      </c>
      <c r="T1778" s="13" t="s">
        <v>91</v>
      </c>
      <c r="U1778" s="13">
        <v>130</v>
      </c>
    </row>
    <row r="1779" spans="10:21" x14ac:dyDescent="0.3">
      <c r="J1779" s="13" t="s">
        <v>139</v>
      </c>
      <c r="K1779" s="14">
        <v>44982</v>
      </c>
      <c r="L1779" s="15">
        <v>0.55281250000000004</v>
      </c>
      <c r="M1779" s="13">
        <v>270</v>
      </c>
      <c r="N1779" s="13" t="s">
        <v>93</v>
      </c>
      <c r="O1779" s="13" t="s">
        <v>82</v>
      </c>
      <c r="P1779" s="13" t="s">
        <v>97</v>
      </c>
      <c r="Q1779" s="13">
        <v>10</v>
      </c>
      <c r="R1779" s="13">
        <v>59</v>
      </c>
      <c r="S1779" s="13">
        <v>0</v>
      </c>
      <c r="T1779" s="13" t="s">
        <v>103</v>
      </c>
      <c r="U1779" s="13">
        <v>72</v>
      </c>
    </row>
    <row r="1780" spans="10:21" x14ac:dyDescent="0.3">
      <c r="J1780" s="13" t="s">
        <v>118</v>
      </c>
      <c r="K1780" s="14">
        <v>44965</v>
      </c>
      <c r="L1780" s="15">
        <v>0.77767361111111111</v>
      </c>
      <c r="M1780" s="13">
        <v>270</v>
      </c>
      <c r="N1780" s="13" t="s">
        <v>93</v>
      </c>
      <c r="O1780" s="13" t="s">
        <v>82</v>
      </c>
      <c r="P1780" s="13" t="s">
        <v>105</v>
      </c>
      <c r="Q1780" s="13">
        <v>10</v>
      </c>
      <c r="R1780" s="13">
        <v>61</v>
      </c>
      <c r="S1780" s="13">
        <v>0</v>
      </c>
      <c r="T1780" s="13" t="s">
        <v>91</v>
      </c>
      <c r="U1780" s="13">
        <v>130</v>
      </c>
    </row>
    <row r="1781" spans="10:21" x14ac:dyDescent="0.3">
      <c r="J1781" s="13" t="s">
        <v>123</v>
      </c>
      <c r="K1781" s="14">
        <v>44962</v>
      </c>
      <c r="L1781" s="15">
        <v>0.78412037037037041</v>
      </c>
      <c r="M1781" s="13">
        <v>270</v>
      </c>
      <c r="N1781" s="13" t="s">
        <v>93</v>
      </c>
      <c r="O1781" s="13" t="s">
        <v>82</v>
      </c>
      <c r="P1781" s="13" t="s">
        <v>115</v>
      </c>
      <c r="Q1781" s="13">
        <v>9</v>
      </c>
      <c r="R1781" s="13">
        <v>47</v>
      </c>
      <c r="S1781" s="13">
        <v>191</v>
      </c>
      <c r="T1781" s="13" t="s">
        <v>91</v>
      </c>
      <c r="U1781" s="13">
        <v>130</v>
      </c>
    </row>
    <row r="1782" spans="10:21" x14ac:dyDescent="0.3">
      <c r="J1782" s="13" t="s">
        <v>108</v>
      </c>
      <c r="K1782" s="14">
        <v>44946</v>
      </c>
      <c r="L1782" s="15">
        <v>0.92325231481481485</v>
      </c>
      <c r="M1782" s="13">
        <v>270</v>
      </c>
      <c r="N1782" s="13" t="s">
        <v>93</v>
      </c>
      <c r="O1782" s="13" t="s">
        <v>82</v>
      </c>
      <c r="P1782" s="13" t="s">
        <v>102</v>
      </c>
      <c r="Q1782" s="13">
        <v>8</v>
      </c>
      <c r="R1782" s="13">
        <v>32</v>
      </c>
      <c r="S1782" s="13">
        <v>165</v>
      </c>
      <c r="T1782" s="13" t="s">
        <v>95</v>
      </c>
      <c r="U1782" s="13">
        <v>65</v>
      </c>
    </row>
    <row r="1783" spans="10:21" x14ac:dyDescent="0.3">
      <c r="J1783" s="13" t="s">
        <v>89</v>
      </c>
      <c r="K1783" s="14">
        <v>44941</v>
      </c>
      <c r="L1783" s="15">
        <v>0.69928240740740744</v>
      </c>
      <c r="M1783" s="13">
        <v>270</v>
      </c>
      <c r="N1783" s="13" t="s">
        <v>93</v>
      </c>
      <c r="O1783" s="13" t="s">
        <v>82</v>
      </c>
      <c r="P1783" s="13" t="s">
        <v>97</v>
      </c>
      <c r="Q1783" s="13">
        <v>5</v>
      </c>
      <c r="R1783" s="13">
        <v>32</v>
      </c>
      <c r="S1783" s="13">
        <v>0</v>
      </c>
      <c r="T1783" s="13" t="s">
        <v>103</v>
      </c>
      <c r="U1783" s="13">
        <v>72</v>
      </c>
    </row>
    <row r="1784" spans="10:21" x14ac:dyDescent="0.3">
      <c r="J1784" s="13" t="s">
        <v>89</v>
      </c>
      <c r="K1784" s="14">
        <v>44981</v>
      </c>
      <c r="L1784" s="15">
        <v>0.52260416666666665</v>
      </c>
      <c r="M1784" s="13">
        <v>301</v>
      </c>
      <c r="N1784" s="13" t="s">
        <v>86</v>
      </c>
      <c r="O1784" s="13" t="s">
        <v>101</v>
      </c>
      <c r="P1784" s="13" t="s">
        <v>115</v>
      </c>
      <c r="Q1784" s="13">
        <v>6</v>
      </c>
      <c r="R1784" s="13">
        <v>11</v>
      </c>
      <c r="S1784" s="13">
        <v>0</v>
      </c>
      <c r="T1784" s="13" t="s">
        <v>84</v>
      </c>
      <c r="U1784" s="13">
        <v>250</v>
      </c>
    </row>
    <row r="1785" spans="10:21" x14ac:dyDescent="0.3">
      <c r="J1785" s="13" t="s">
        <v>114</v>
      </c>
      <c r="K1785" s="14">
        <v>44976</v>
      </c>
      <c r="L1785" s="15">
        <v>0.87157407407407417</v>
      </c>
      <c r="M1785" s="13">
        <v>269</v>
      </c>
      <c r="N1785" s="13" t="s">
        <v>93</v>
      </c>
      <c r="O1785" s="13" t="s">
        <v>82</v>
      </c>
      <c r="P1785" s="13" t="s">
        <v>104</v>
      </c>
      <c r="Q1785" s="13">
        <v>7</v>
      </c>
      <c r="R1785" s="13">
        <v>64</v>
      </c>
      <c r="S1785" s="13">
        <v>0</v>
      </c>
      <c r="T1785" s="13" t="s">
        <v>103</v>
      </c>
      <c r="U1785" s="13">
        <v>72</v>
      </c>
    </row>
    <row r="1786" spans="10:21" x14ac:dyDescent="0.3">
      <c r="J1786" s="13" t="s">
        <v>132</v>
      </c>
      <c r="K1786" s="14">
        <v>44972</v>
      </c>
      <c r="L1786" s="15">
        <v>0.72865740740740748</v>
      </c>
      <c r="M1786" s="13">
        <v>269</v>
      </c>
      <c r="N1786" s="13" t="s">
        <v>86</v>
      </c>
      <c r="O1786" s="13" t="s">
        <v>82</v>
      </c>
      <c r="P1786" s="13" t="s">
        <v>105</v>
      </c>
      <c r="Q1786" s="13">
        <v>9</v>
      </c>
      <c r="R1786" s="13">
        <v>22</v>
      </c>
      <c r="S1786" s="13">
        <v>315</v>
      </c>
      <c r="T1786" s="13" t="s">
        <v>88</v>
      </c>
      <c r="U1786" s="13">
        <v>60</v>
      </c>
    </row>
    <row r="1787" spans="10:21" x14ac:dyDescent="0.3">
      <c r="J1787" s="13" t="s">
        <v>96</v>
      </c>
      <c r="K1787" s="14">
        <v>44972</v>
      </c>
      <c r="L1787" s="15">
        <v>0.60996527777777776</v>
      </c>
      <c r="M1787" s="13">
        <v>269</v>
      </c>
      <c r="N1787" s="13" t="s">
        <v>93</v>
      </c>
      <c r="O1787" s="13" t="s">
        <v>82</v>
      </c>
      <c r="P1787" s="13" t="s">
        <v>115</v>
      </c>
      <c r="Q1787" s="13">
        <v>8</v>
      </c>
      <c r="R1787" s="13">
        <v>53</v>
      </c>
      <c r="S1787" s="13">
        <v>0</v>
      </c>
      <c r="T1787" s="13" t="s">
        <v>95</v>
      </c>
      <c r="U1787" s="13">
        <v>65</v>
      </c>
    </row>
    <row r="1788" spans="10:21" x14ac:dyDescent="0.3">
      <c r="J1788" s="13" t="s">
        <v>126</v>
      </c>
      <c r="K1788" s="14">
        <v>44943</v>
      </c>
      <c r="L1788" s="15">
        <v>0.47228009259259257</v>
      </c>
      <c r="M1788" s="13">
        <v>269</v>
      </c>
      <c r="N1788" s="13" t="s">
        <v>93</v>
      </c>
      <c r="O1788" s="13" t="s">
        <v>82</v>
      </c>
      <c r="P1788" s="13" t="s">
        <v>87</v>
      </c>
      <c r="Q1788" s="13">
        <v>10</v>
      </c>
      <c r="R1788" s="13">
        <v>47</v>
      </c>
      <c r="S1788" s="13">
        <v>188</v>
      </c>
      <c r="T1788" s="13" t="s">
        <v>103</v>
      </c>
      <c r="U1788" s="13">
        <v>72</v>
      </c>
    </row>
    <row r="1789" spans="10:21" x14ac:dyDescent="0.3">
      <c r="J1789" s="13" t="s">
        <v>118</v>
      </c>
      <c r="K1789" s="14">
        <v>44938</v>
      </c>
      <c r="L1789" s="15">
        <v>0.67929398148148146</v>
      </c>
      <c r="M1789" s="13">
        <v>268</v>
      </c>
      <c r="N1789" s="13" t="s">
        <v>93</v>
      </c>
      <c r="O1789" s="13" t="s">
        <v>101</v>
      </c>
      <c r="P1789" s="13" t="s">
        <v>97</v>
      </c>
      <c r="Q1789" s="13">
        <v>5</v>
      </c>
      <c r="R1789" s="13">
        <v>34</v>
      </c>
      <c r="S1789" s="13">
        <v>0</v>
      </c>
      <c r="T1789" s="13" t="s">
        <v>84</v>
      </c>
      <c r="U1789" s="13">
        <v>250</v>
      </c>
    </row>
    <row r="1790" spans="10:21" x14ac:dyDescent="0.3">
      <c r="J1790" s="13" t="s">
        <v>117</v>
      </c>
      <c r="K1790" s="14">
        <v>44981</v>
      </c>
      <c r="L1790" s="15">
        <v>0.53068287037037043</v>
      </c>
      <c r="M1790" s="13">
        <v>399</v>
      </c>
      <c r="N1790" s="13" t="s">
        <v>93</v>
      </c>
      <c r="O1790" s="13" t="s">
        <v>82</v>
      </c>
      <c r="P1790" s="13" t="s">
        <v>115</v>
      </c>
      <c r="Q1790" s="13">
        <v>5</v>
      </c>
      <c r="R1790" s="13">
        <v>49</v>
      </c>
      <c r="S1790" s="13">
        <v>0</v>
      </c>
      <c r="T1790" s="13" t="s">
        <v>103</v>
      </c>
      <c r="U1790" s="13">
        <v>72</v>
      </c>
    </row>
    <row r="1791" spans="10:21" x14ac:dyDescent="0.3">
      <c r="J1791" s="13" t="s">
        <v>129</v>
      </c>
      <c r="K1791" s="14">
        <v>44979</v>
      </c>
      <c r="L1791" s="15">
        <v>0.97283564814814805</v>
      </c>
      <c r="M1791" s="13">
        <v>268</v>
      </c>
      <c r="N1791" s="13" t="s">
        <v>93</v>
      </c>
      <c r="O1791" s="13" t="s">
        <v>82</v>
      </c>
      <c r="P1791" s="13" t="s">
        <v>115</v>
      </c>
      <c r="Q1791" s="13">
        <v>10</v>
      </c>
      <c r="R1791" s="13">
        <v>4</v>
      </c>
      <c r="S1791" s="13">
        <v>250</v>
      </c>
      <c r="T1791" s="13" t="s">
        <v>91</v>
      </c>
      <c r="U1791" s="13">
        <v>130</v>
      </c>
    </row>
    <row r="1792" spans="10:21" x14ac:dyDescent="0.3">
      <c r="J1792" s="13" t="s">
        <v>109</v>
      </c>
      <c r="K1792" s="14">
        <v>44978</v>
      </c>
      <c r="L1792" s="15">
        <v>0.65408564814814818</v>
      </c>
      <c r="M1792" s="13">
        <v>268</v>
      </c>
      <c r="N1792" s="13" t="s">
        <v>93</v>
      </c>
      <c r="O1792" s="13" t="s">
        <v>82</v>
      </c>
      <c r="P1792" s="13" t="s">
        <v>87</v>
      </c>
      <c r="Q1792" s="13">
        <v>8</v>
      </c>
      <c r="R1792" s="13">
        <v>23</v>
      </c>
      <c r="S1792" s="13">
        <v>150</v>
      </c>
      <c r="T1792" s="13" t="s">
        <v>95</v>
      </c>
      <c r="U1792" s="13">
        <v>65</v>
      </c>
    </row>
    <row r="1793" spans="10:21" x14ac:dyDescent="0.3">
      <c r="J1793" s="13" t="s">
        <v>108</v>
      </c>
      <c r="K1793" s="14">
        <v>44941</v>
      </c>
      <c r="L1793" s="15">
        <v>0.9824652777777777</v>
      </c>
      <c r="M1793" s="13">
        <v>268</v>
      </c>
      <c r="N1793" s="13" t="s">
        <v>93</v>
      </c>
      <c r="O1793" s="13" t="s">
        <v>82</v>
      </c>
      <c r="P1793" s="13" t="s">
        <v>97</v>
      </c>
      <c r="Q1793" s="13">
        <v>7</v>
      </c>
      <c r="R1793" s="13">
        <v>61</v>
      </c>
      <c r="S1793" s="13">
        <v>274</v>
      </c>
      <c r="T1793" s="13" t="s">
        <v>112</v>
      </c>
      <c r="U1793" s="13">
        <v>95</v>
      </c>
    </row>
    <row r="1794" spans="10:21" x14ac:dyDescent="0.3">
      <c r="J1794" s="13" t="s">
        <v>80</v>
      </c>
      <c r="K1794" s="14">
        <v>44973</v>
      </c>
      <c r="L1794" s="15">
        <v>0.79833333333333334</v>
      </c>
      <c r="M1794" s="13">
        <v>267</v>
      </c>
      <c r="N1794" s="13" t="s">
        <v>93</v>
      </c>
      <c r="O1794" s="13" t="s">
        <v>82</v>
      </c>
      <c r="P1794" s="13" t="s">
        <v>104</v>
      </c>
      <c r="Q1794" s="13">
        <v>5</v>
      </c>
      <c r="R1794" s="13">
        <v>47</v>
      </c>
      <c r="S1794" s="13">
        <v>0</v>
      </c>
      <c r="T1794" s="13" t="s">
        <v>95</v>
      </c>
      <c r="U1794" s="13">
        <v>65</v>
      </c>
    </row>
    <row r="1795" spans="10:21" x14ac:dyDescent="0.3">
      <c r="J1795" s="13" t="s">
        <v>117</v>
      </c>
      <c r="K1795" s="14">
        <v>44974</v>
      </c>
      <c r="L1795" s="15">
        <v>0.80261574074074071</v>
      </c>
      <c r="M1795" s="13">
        <v>266</v>
      </c>
      <c r="N1795" s="13" t="s">
        <v>86</v>
      </c>
      <c r="O1795" s="13" t="s">
        <v>82</v>
      </c>
      <c r="P1795" s="13" t="s">
        <v>90</v>
      </c>
      <c r="Q1795" s="13">
        <v>10</v>
      </c>
      <c r="R1795" s="13">
        <v>60</v>
      </c>
      <c r="S1795" s="13">
        <v>0</v>
      </c>
      <c r="T1795" s="13" t="s">
        <v>84</v>
      </c>
      <c r="U1795" s="13">
        <v>250</v>
      </c>
    </row>
    <row r="1796" spans="10:21" x14ac:dyDescent="0.3">
      <c r="J1796" s="13" t="s">
        <v>80</v>
      </c>
      <c r="K1796" s="14">
        <v>44957</v>
      </c>
      <c r="L1796" s="15">
        <v>0.62873842592592599</v>
      </c>
      <c r="M1796" s="13">
        <v>266</v>
      </c>
      <c r="N1796" s="13" t="s">
        <v>86</v>
      </c>
      <c r="O1796" s="13" t="s">
        <v>82</v>
      </c>
      <c r="P1796" s="13" t="s">
        <v>102</v>
      </c>
      <c r="Q1796" s="13">
        <v>5</v>
      </c>
      <c r="R1796" s="13">
        <v>22</v>
      </c>
      <c r="S1796" s="13">
        <v>0</v>
      </c>
      <c r="T1796" s="13" t="s">
        <v>95</v>
      </c>
      <c r="U1796" s="13">
        <v>65</v>
      </c>
    </row>
    <row r="1797" spans="10:21" x14ac:dyDescent="0.3">
      <c r="J1797" s="13" t="s">
        <v>132</v>
      </c>
      <c r="K1797" s="14">
        <v>44940</v>
      </c>
      <c r="L1797" s="15">
        <v>0.6293171296296296</v>
      </c>
      <c r="M1797" s="13">
        <v>266</v>
      </c>
      <c r="N1797" s="13" t="s">
        <v>93</v>
      </c>
      <c r="O1797" s="13" t="s">
        <v>82</v>
      </c>
      <c r="P1797" s="13" t="s">
        <v>99</v>
      </c>
      <c r="Q1797" s="13">
        <v>9</v>
      </c>
      <c r="R1797" s="13">
        <v>3</v>
      </c>
      <c r="S1797" s="13">
        <v>0</v>
      </c>
      <c r="T1797" s="13" t="s">
        <v>95</v>
      </c>
      <c r="U1797" s="13">
        <v>65</v>
      </c>
    </row>
    <row r="1798" spans="10:21" x14ac:dyDescent="0.3">
      <c r="J1798" s="13" t="s">
        <v>122</v>
      </c>
      <c r="K1798" s="14">
        <v>44940</v>
      </c>
      <c r="L1798" s="15">
        <v>0.64041666666666663</v>
      </c>
      <c r="M1798" s="13">
        <v>266</v>
      </c>
      <c r="N1798" s="13" t="s">
        <v>93</v>
      </c>
      <c r="O1798" s="13" t="s">
        <v>82</v>
      </c>
      <c r="P1798" s="13" t="s">
        <v>83</v>
      </c>
      <c r="Q1798" s="13">
        <v>10</v>
      </c>
      <c r="R1798" s="13">
        <v>58</v>
      </c>
      <c r="S1798" s="13">
        <v>0</v>
      </c>
      <c r="T1798" s="13" t="s">
        <v>84</v>
      </c>
      <c r="U1798" s="13">
        <v>250</v>
      </c>
    </row>
    <row r="1799" spans="10:21" x14ac:dyDescent="0.3">
      <c r="J1799" s="13" t="s">
        <v>92</v>
      </c>
      <c r="K1799" s="14">
        <v>44981</v>
      </c>
      <c r="L1799" s="15">
        <v>0.58339120370370368</v>
      </c>
      <c r="M1799" s="13">
        <v>530</v>
      </c>
      <c r="N1799" s="13" t="s">
        <v>93</v>
      </c>
      <c r="O1799" s="13" t="s">
        <v>101</v>
      </c>
      <c r="P1799" s="13" t="s">
        <v>115</v>
      </c>
      <c r="Q1799" s="13">
        <v>5</v>
      </c>
      <c r="R1799" s="13">
        <v>47</v>
      </c>
      <c r="S1799" s="13">
        <v>0</v>
      </c>
      <c r="T1799" s="13" t="s">
        <v>95</v>
      </c>
      <c r="U1799" s="13">
        <v>65</v>
      </c>
    </row>
    <row r="1800" spans="10:21" x14ac:dyDescent="0.3">
      <c r="J1800" s="13" t="s">
        <v>121</v>
      </c>
      <c r="K1800" s="14">
        <v>44975</v>
      </c>
      <c r="L1800" s="15">
        <v>0.90457175925925926</v>
      </c>
      <c r="M1800" s="13">
        <v>265</v>
      </c>
      <c r="N1800" s="13" t="s">
        <v>86</v>
      </c>
      <c r="O1800" s="13" t="s">
        <v>82</v>
      </c>
      <c r="P1800" s="13" t="s">
        <v>83</v>
      </c>
      <c r="Q1800" s="13">
        <v>8</v>
      </c>
      <c r="R1800" s="13">
        <v>53</v>
      </c>
      <c r="S1800" s="13">
        <v>284</v>
      </c>
      <c r="T1800" s="13" t="s">
        <v>91</v>
      </c>
      <c r="U1800" s="13">
        <v>130</v>
      </c>
    </row>
    <row r="1801" spans="10:21" x14ac:dyDescent="0.3">
      <c r="J1801" s="13" t="s">
        <v>119</v>
      </c>
      <c r="K1801" s="14">
        <v>44967</v>
      </c>
      <c r="L1801" s="15">
        <v>0.74630787037037039</v>
      </c>
      <c r="M1801" s="13">
        <v>265</v>
      </c>
      <c r="N1801" s="13" t="s">
        <v>86</v>
      </c>
      <c r="O1801" s="13" t="s">
        <v>82</v>
      </c>
      <c r="P1801" s="13" t="s">
        <v>115</v>
      </c>
      <c r="Q1801" s="13">
        <v>8</v>
      </c>
      <c r="R1801" s="13">
        <v>22</v>
      </c>
      <c r="S1801" s="13">
        <v>0</v>
      </c>
      <c r="T1801" s="13" t="s">
        <v>95</v>
      </c>
      <c r="U1801" s="13">
        <v>65</v>
      </c>
    </row>
    <row r="1802" spans="10:21" x14ac:dyDescent="0.3">
      <c r="J1802" s="13" t="s">
        <v>116</v>
      </c>
      <c r="K1802" s="14">
        <v>44969</v>
      </c>
      <c r="L1802" s="15">
        <v>0.88601851851851843</v>
      </c>
      <c r="M1802" s="13">
        <v>264</v>
      </c>
      <c r="N1802" s="13" t="s">
        <v>81</v>
      </c>
      <c r="O1802" s="13" t="s">
        <v>101</v>
      </c>
      <c r="P1802" s="13" t="s">
        <v>97</v>
      </c>
      <c r="Q1802" s="13">
        <v>8</v>
      </c>
      <c r="R1802" s="13">
        <v>51</v>
      </c>
      <c r="S1802" s="13">
        <v>0</v>
      </c>
      <c r="T1802" s="13" t="s">
        <v>103</v>
      </c>
      <c r="U1802" s="13">
        <v>72</v>
      </c>
    </row>
    <row r="1803" spans="10:21" x14ac:dyDescent="0.3">
      <c r="J1803" s="13" t="s">
        <v>123</v>
      </c>
      <c r="K1803" s="14">
        <v>44955</v>
      </c>
      <c r="L1803" s="15">
        <v>0.58134259259259258</v>
      </c>
      <c r="M1803" s="13">
        <v>264</v>
      </c>
      <c r="N1803" s="13" t="s">
        <v>86</v>
      </c>
      <c r="O1803" s="13" t="s">
        <v>101</v>
      </c>
      <c r="P1803" s="13" t="s">
        <v>105</v>
      </c>
      <c r="Q1803" s="13">
        <v>5</v>
      </c>
      <c r="R1803" s="13">
        <v>45</v>
      </c>
      <c r="S1803" s="13">
        <v>0</v>
      </c>
      <c r="T1803" s="13" t="s">
        <v>103</v>
      </c>
      <c r="U1803" s="13">
        <v>72</v>
      </c>
    </row>
    <row r="1804" spans="10:21" x14ac:dyDescent="0.3">
      <c r="J1804" s="13" t="s">
        <v>127</v>
      </c>
      <c r="K1804" s="14">
        <v>44977</v>
      </c>
      <c r="L1804" s="15">
        <v>0.80584490740740744</v>
      </c>
      <c r="M1804" s="13">
        <v>264</v>
      </c>
      <c r="N1804" s="13" t="s">
        <v>86</v>
      </c>
      <c r="O1804" s="13" t="s">
        <v>82</v>
      </c>
      <c r="P1804" s="13" t="s">
        <v>99</v>
      </c>
      <c r="Q1804" s="13">
        <v>5</v>
      </c>
      <c r="R1804" s="13">
        <v>10</v>
      </c>
      <c r="S1804" s="13">
        <v>0</v>
      </c>
      <c r="T1804" s="13" t="s">
        <v>84</v>
      </c>
      <c r="U1804" s="13">
        <v>250</v>
      </c>
    </row>
    <row r="1805" spans="10:21" x14ac:dyDescent="0.3">
      <c r="J1805" s="13" t="s">
        <v>126</v>
      </c>
      <c r="K1805" s="14">
        <v>44949</v>
      </c>
      <c r="L1805" s="15">
        <v>0.56196759259259255</v>
      </c>
      <c r="M1805" s="13">
        <v>264</v>
      </c>
      <c r="N1805" s="13" t="s">
        <v>86</v>
      </c>
      <c r="O1805" s="13" t="s">
        <v>82</v>
      </c>
      <c r="P1805" s="13" t="s">
        <v>99</v>
      </c>
      <c r="Q1805" s="13">
        <v>7</v>
      </c>
      <c r="R1805" s="13">
        <v>10</v>
      </c>
      <c r="S1805" s="13">
        <v>335</v>
      </c>
      <c r="T1805" s="13" t="s">
        <v>88</v>
      </c>
      <c r="U1805" s="13">
        <v>60</v>
      </c>
    </row>
    <row r="1806" spans="10:21" x14ac:dyDescent="0.3">
      <c r="J1806" s="13" t="s">
        <v>130</v>
      </c>
      <c r="K1806" s="14">
        <v>44977</v>
      </c>
      <c r="L1806" s="15">
        <v>0.49629629629629629</v>
      </c>
      <c r="M1806" s="13">
        <v>263</v>
      </c>
      <c r="N1806" s="13" t="s">
        <v>81</v>
      </c>
      <c r="O1806" s="13" t="s">
        <v>82</v>
      </c>
      <c r="P1806" s="13" t="s">
        <v>90</v>
      </c>
      <c r="Q1806" s="13">
        <v>9</v>
      </c>
      <c r="R1806" s="13">
        <v>63</v>
      </c>
      <c r="S1806" s="13">
        <v>0</v>
      </c>
      <c r="T1806" s="13" t="s">
        <v>103</v>
      </c>
      <c r="U1806" s="13">
        <v>72</v>
      </c>
    </row>
    <row r="1807" spans="10:21" x14ac:dyDescent="0.3">
      <c r="J1807" s="13" t="s">
        <v>80</v>
      </c>
      <c r="K1807" s="14">
        <v>44960</v>
      </c>
      <c r="L1807" s="15">
        <v>0.5867013888888889</v>
      </c>
      <c r="M1807" s="13">
        <v>263</v>
      </c>
      <c r="N1807" s="13" t="s">
        <v>86</v>
      </c>
      <c r="O1807" s="13" t="s">
        <v>82</v>
      </c>
      <c r="P1807" s="13" t="s">
        <v>99</v>
      </c>
      <c r="Q1807" s="13">
        <v>6</v>
      </c>
      <c r="R1807" s="13">
        <v>54</v>
      </c>
      <c r="S1807" s="13">
        <v>169</v>
      </c>
      <c r="T1807" s="13" t="s">
        <v>84</v>
      </c>
      <c r="U1807" s="13">
        <v>250</v>
      </c>
    </row>
    <row r="1808" spans="10:21" x14ac:dyDescent="0.3">
      <c r="J1808" s="13" t="s">
        <v>124</v>
      </c>
      <c r="K1808" s="14">
        <v>44950</v>
      </c>
      <c r="L1808" s="15">
        <v>0.78593750000000007</v>
      </c>
      <c r="M1808" s="13">
        <v>263</v>
      </c>
      <c r="N1808" s="13" t="s">
        <v>86</v>
      </c>
      <c r="O1808" s="13" t="s">
        <v>82</v>
      </c>
      <c r="P1808" s="13" t="s">
        <v>99</v>
      </c>
      <c r="Q1808" s="13">
        <v>8</v>
      </c>
      <c r="R1808" s="13">
        <v>30</v>
      </c>
      <c r="S1808" s="13">
        <v>0</v>
      </c>
      <c r="T1808" s="13" t="s">
        <v>95</v>
      </c>
      <c r="U1808" s="13">
        <v>65</v>
      </c>
    </row>
    <row r="1809" spans="10:21" x14ac:dyDescent="0.3">
      <c r="J1809" s="13" t="s">
        <v>96</v>
      </c>
      <c r="K1809" s="14">
        <v>44947</v>
      </c>
      <c r="L1809" s="15">
        <v>0.9133796296296296</v>
      </c>
      <c r="M1809" s="13">
        <v>263</v>
      </c>
      <c r="N1809" s="13" t="s">
        <v>86</v>
      </c>
      <c r="O1809" s="13" t="s">
        <v>82</v>
      </c>
      <c r="P1809" s="13" t="s">
        <v>94</v>
      </c>
      <c r="Q1809" s="13">
        <v>7</v>
      </c>
      <c r="R1809" s="13">
        <v>63</v>
      </c>
      <c r="S1809" s="13">
        <v>0</v>
      </c>
      <c r="T1809" s="13" t="s">
        <v>103</v>
      </c>
      <c r="U1809" s="13">
        <v>72</v>
      </c>
    </row>
    <row r="1810" spans="10:21" x14ac:dyDescent="0.3">
      <c r="J1810" s="13" t="s">
        <v>122</v>
      </c>
      <c r="K1810" s="14">
        <v>44946</v>
      </c>
      <c r="L1810" s="15">
        <v>0.82177083333333334</v>
      </c>
      <c r="M1810" s="13">
        <v>263</v>
      </c>
      <c r="N1810" s="13" t="s">
        <v>86</v>
      </c>
      <c r="O1810" s="13" t="s">
        <v>82</v>
      </c>
      <c r="P1810" s="13" t="s">
        <v>104</v>
      </c>
      <c r="Q1810" s="13">
        <v>6</v>
      </c>
      <c r="R1810" s="13">
        <v>65</v>
      </c>
      <c r="S1810" s="13">
        <v>0</v>
      </c>
      <c r="T1810" s="13" t="s">
        <v>103</v>
      </c>
      <c r="U1810" s="13">
        <v>72</v>
      </c>
    </row>
    <row r="1811" spans="10:21" x14ac:dyDescent="0.3">
      <c r="J1811" s="13" t="s">
        <v>120</v>
      </c>
      <c r="K1811" s="14">
        <v>44969</v>
      </c>
      <c r="L1811" s="15">
        <v>0.75501157407407404</v>
      </c>
      <c r="M1811" s="13">
        <v>262</v>
      </c>
      <c r="N1811" s="13" t="s">
        <v>86</v>
      </c>
      <c r="O1811" s="13" t="s">
        <v>82</v>
      </c>
      <c r="P1811" s="13" t="s">
        <v>102</v>
      </c>
      <c r="Q1811" s="13">
        <v>5</v>
      </c>
      <c r="R1811" s="13">
        <v>44</v>
      </c>
      <c r="S1811" s="13">
        <v>258</v>
      </c>
      <c r="T1811" s="13" t="s">
        <v>88</v>
      </c>
      <c r="U1811" s="13">
        <v>60</v>
      </c>
    </row>
    <row r="1812" spans="10:21" x14ac:dyDescent="0.3">
      <c r="J1812" s="13" t="s">
        <v>139</v>
      </c>
      <c r="K1812" s="14">
        <v>44965</v>
      </c>
      <c r="L1812" s="15">
        <v>0.65013888888888893</v>
      </c>
      <c r="M1812" s="13">
        <v>261</v>
      </c>
      <c r="N1812" s="13" t="s">
        <v>86</v>
      </c>
      <c r="O1812" s="13" t="s">
        <v>82</v>
      </c>
      <c r="P1812" s="13" t="s">
        <v>105</v>
      </c>
      <c r="Q1812" s="13">
        <v>5</v>
      </c>
      <c r="R1812" s="13">
        <v>55</v>
      </c>
      <c r="S1812" s="13">
        <v>141</v>
      </c>
      <c r="T1812" s="13" t="s">
        <v>84</v>
      </c>
      <c r="U1812" s="13">
        <v>250</v>
      </c>
    </row>
    <row r="1813" spans="10:21" x14ac:dyDescent="0.3">
      <c r="J1813" s="13" t="s">
        <v>98</v>
      </c>
      <c r="K1813" s="14">
        <v>44956</v>
      </c>
      <c r="L1813" s="15">
        <v>0.70100694444444445</v>
      </c>
      <c r="M1813" s="13">
        <v>261</v>
      </c>
      <c r="N1813" s="13" t="s">
        <v>93</v>
      </c>
      <c r="O1813" s="13" t="s">
        <v>82</v>
      </c>
      <c r="P1813" s="13" t="s">
        <v>115</v>
      </c>
      <c r="Q1813" s="13">
        <v>7</v>
      </c>
      <c r="R1813" s="13">
        <v>1</v>
      </c>
      <c r="S1813" s="13">
        <v>0</v>
      </c>
      <c r="T1813" s="13" t="s">
        <v>103</v>
      </c>
      <c r="U1813" s="13">
        <v>72</v>
      </c>
    </row>
    <row r="1814" spans="10:21" x14ac:dyDescent="0.3">
      <c r="J1814" s="13" t="s">
        <v>126</v>
      </c>
      <c r="K1814" s="14">
        <v>44964</v>
      </c>
      <c r="L1814" s="15">
        <v>0.67052083333333334</v>
      </c>
      <c r="M1814" s="13">
        <v>260</v>
      </c>
      <c r="N1814" s="13" t="s">
        <v>81</v>
      </c>
      <c r="O1814" s="13" t="s">
        <v>101</v>
      </c>
      <c r="P1814" s="13" t="s">
        <v>102</v>
      </c>
      <c r="Q1814" s="13">
        <v>6</v>
      </c>
      <c r="R1814" s="13">
        <v>39</v>
      </c>
      <c r="S1814" s="13">
        <v>0</v>
      </c>
      <c r="T1814" s="13" t="s">
        <v>91</v>
      </c>
      <c r="U1814" s="13">
        <v>130</v>
      </c>
    </row>
    <row r="1815" spans="10:21" x14ac:dyDescent="0.3">
      <c r="J1815" s="13" t="s">
        <v>127</v>
      </c>
      <c r="K1815" s="14">
        <v>44969</v>
      </c>
      <c r="L1815" s="15">
        <v>0.87097222222222215</v>
      </c>
      <c r="M1815" s="13">
        <v>260</v>
      </c>
      <c r="N1815" s="13" t="s">
        <v>86</v>
      </c>
      <c r="O1815" s="13" t="s">
        <v>82</v>
      </c>
      <c r="P1815" s="13" t="s">
        <v>94</v>
      </c>
      <c r="Q1815" s="13">
        <v>7</v>
      </c>
      <c r="R1815" s="13">
        <v>52</v>
      </c>
      <c r="S1815" s="13">
        <v>0</v>
      </c>
      <c r="T1815" s="13" t="s">
        <v>95</v>
      </c>
      <c r="U1815" s="13">
        <v>65</v>
      </c>
    </row>
    <row r="1816" spans="10:21" x14ac:dyDescent="0.3">
      <c r="J1816" s="13" t="s">
        <v>126</v>
      </c>
      <c r="K1816" s="14">
        <v>44931</v>
      </c>
      <c r="L1816" s="15">
        <v>0.63609953703703703</v>
      </c>
      <c r="M1816" s="13">
        <v>260</v>
      </c>
      <c r="N1816" s="13" t="s">
        <v>81</v>
      </c>
      <c r="O1816" s="13" t="s">
        <v>82</v>
      </c>
      <c r="P1816" s="13" t="s">
        <v>105</v>
      </c>
      <c r="Q1816" s="13">
        <v>8</v>
      </c>
      <c r="R1816" s="13">
        <v>47</v>
      </c>
      <c r="S1816" s="13">
        <v>0</v>
      </c>
      <c r="T1816" s="13" t="s">
        <v>103</v>
      </c>
      <c r="U1816" s="13">
        <v>72</v>
      </c>
    </row>
    <row r="1817" spans="10:21" x14ac:dyDescent="0.3">
      <c r="J1817" s="13" t="s">
        <v>98</v>
      </c>
      <c r="K1817" s="14">
        <v>44927</v>
      </c>
      <c r="L1817" s="15">
        <v>0.87565972222222221</v>
      </c>
      <c r="M1817" s="13">
        <v>260</v>
      </c>
      <c r="N1817" s="13" t="s">
        <v>81</v>
      </c>
      <c r="O1817" s="13" t="s">
        <v>82</v>
      </c>
      <c r="P1817" s="13" t="s">
        <v>105</v>
      </c>
      <c r="Q1817" s="13">
        <v>9</v>
      </c>
      <c r="R1817" s="13">
        <v>7</v>
      </c>
      <c r="S1817" s="13">
        <v>0</v>
      </c>
      <c r="T1817" s="13" t="s">
        <v>84</v>
      </c>
      <c r="U1817" s="13">
        <v>250</v>
      </c>
    </row>
    <row r="1818" spans="10:21" x14ac:dyDescent="0.3">
      <c r="J1818" s="13" t="s">
        <v>110</v>
      </c>
      <c r="K1818" s="14">
        <v>44955</v>
      </c>
      <c r="L1818" s="15">
        <v>0.75773148148148151</v>
      </c>
      <c r="M1818" s="13">
        <v>259</v>
      </c>
      <c r="N1818" s="13" t="s">
        <v>81</v>
      </c>
      <c r="O1818" s="13" t="s">
        <v>101</v>
      </c>
      <c r="P1818" s="13" t="s">
        <v>87</v>
      </c>
      <c r="Q1818" s="13">
        <v>8</v>
      </c>
      <c r="R1818" s="13">
        <v>47</v>
      </c>
      <c r="S1818" s="13">
        <v>0</v>
      </c>
      <c r="T1818" s="13" t="s">
        <v>91</v>
      </c>
      <c r="U1818" s="13">
        <v>130</v>
      </c>
    </row>
    <row r="1819" spans="10:21" x14ac:dyDescent="0.3">
      <c r="J1819" s="13" t="s">
        <v>130</v>
      </c>
      <c r="K1819" s="14">
        <v>44980</v>
      </c>
      <c r="L1819" s="15">
        <v>0.91842592592592587</v>
      </c>
      <c r="M1819" s="13">
        <v>259</v>
      </c>
      <c r="N1819" s="13" t="s">
        <v>93</v>
      </c>
      <c r="O1819" s="13" t="s">
        <v>82</v>
      </c>
      <c r="P1819" s="13" t="s">
        <v>104</v>
      </c>
      <c r="Q1819" s="13">
        <v>6</v>
      </c>
      <c r="R1819" s="13">
        <v>25</v>
      </c>
      <c r="S1819" s="13">
        <v>0</v>
      </c>
      <c r="T1819" s="13" t="s">
        <v>95</v>
      </c>
      <c r="U1819" s="13">
        <v>65</v>
      </c>
    </row>
    <row r="1820" spans="10:21" x14ac:dyDescent="0.3">
      <c r="J1820" s="13" t="s">
        <v>126</v>
      </c>
      <c r="K1820" s="14">
        <v>44955</v>
      </c>
      <c r="L1820" s="15">
        <v>0.64081018518518518</v>
      </c>
      <c r="M1820" s="13">
        <v>259</v>
      </c>
      <c r="N1820" s="13" t="s">
        <v>93</v>
      </c>
      <c r="O1820" s="13" t="s">
        <v>82</v>
      </c>
      <c r="P1820" s="13" t="s">
        <v>102</v>
      </c>
      <c r="Q1820" s="13">
        <v>6</v>
      </c>
      <c r="R1820" s="13">
        <v>58</v>
      </c>
      <c r="S1820" s="13">
        <v>0</v>
      </c>
      <c r="T1820" s="13" t="s">
        <v>84</v>
      </c>
      <c r="U1820" s="13">
        <v>250</v>
      </c>
    </row>
    <row r="1821" spans="10:21" x14ac:dyDescent="0.3">
      <c r="J1821" s="13" t="s">
        <v>111</v>
      </c>
      <c r="K1821" s="14">
        <v>44937</v>
      </c>
      <c r="L1821" s="15">
        <v>0.61356481481481484</v>
      </c>
      <c r="M1821" s="13">
        <v>259</v>
      </c>
      <c r="N1821" s="13" t="s">
        <v>93</v>
      </c>
      <c r="O1821" s="13" t="s">
        <v>82</v>
      </c>
      <c r="P1821" s="13" t="s">
        <v>94</v>
      </c>
      <c r="Q1821" s="13">
        <v>8</v>
      </c>
      <c r="R1821" s="13">
        <v>30</v>
      </c>
      <c r="S1821" s="13">
        <v>208</v>
      </c>
      <c r="T1821" s="13" t="s">
        <v>95</v>
      </c>
      <c r="U1821" s="13">
        <v>65</v>
      </c>
    </row>
    <row r="1822" spans="10:21" x14ac:dyDescent="0.3">
      <c r="J1822" s="13" t="s">
        <v>126</v>
      </c>
      <c r="K1822" s="14">
        <v>44983</v>
      </c>
      <c r="L1822" s="15">
        <v>0.80461805555555566</v>
      </c>
      <c r="M1822" s="13">
        <v>258</v>
      </c>
      <c r="N1822" s="13" t="s">
        <v>93</v>
      </c>
      <c r="O1822" s="13" t="s">
        <v>82</v>
      </c>
      <c r="P1822" s="13" t="s">
        <v>94</v>
      </c>
      <c r="Q1822" s="13">
        <v>8</v>
      </c>
      <c r="R1822" s="13">
        <v>51</v>
      </c>
      <c r="S1822" s="13">
        <v>219</v>
      </c>
      <c r="T1822" s="13" t="s">
        <v>103</v>
      </c>
      <c r="U1822" s="13">
        <v>72</v>
      </c>
    </row>
    <row r="1823" spans="10:21" x14ac:dyDescent="0.3">
      <c r="J1823" s="13" t="s">
        <v>89</v>
      </c>
      <c r="K1823" s="14">
        <v>44943</v>
      </c>
      <c r="L1823" s="15">
        <v>0.98777777777777775</v>
      </c>
      <c r="M1823" s="13">
        <v>258</v>
      </c>
      <c r="N1823" s="13" t="s">
        <v>93</v>
      </c>
      <c r="O1823" s="13" t="s">
        <v>82</v>
      </c>
      <c r="P1823" s="13" t="s">
        <v>97</v>
      </c>
      <c r="Q1823" s="13">
        <v>8</v>
      </c>
      <c r="R1823" s="13">
        <v>54</v>
      </c>
      <c r="S1823" s="13">
        <v>0</v>
      </c>
      <c r="T1823" s="13" t="s">
        <v>91</v>
      </c>
      <c r="U1823" s="13">
        <v>130</v>
      </c>
    </row>
    <row r="1824" spans="10:21" x14ac:dyDescent="0.3">
      <c r="J1824" s="13" t="s">
        <v>123</v>
      </c>
      <c r="K1824" s="14">
        <v>44975</v>
      </c>
      <c r="L1824" s="15">
        <v>0.77736111111111106</v>
      </c>
      <c r="M1824" s="13">
        <v>256</v>
      </c>
      <c r="N1824" s="13" t="s">
        <v>93</v>
      </c>
      <c r="O1824" s="13" t="s">
        <v>101</v>
      </c>
      <c r="P1824" s="13" t="s">
        <v>99</v>
      </c>
      <c r="Q1824" s="13">
        <v>6</v>
      </c>
      <c r="R1824" s="13">
        <v>64</v>
      </c>
      <c r="S1824" s="13">
        <v>0</v>
      </c>
      <c r="T1824" s="13" t="s">
        <v>84</v>
      </c>
      <c r="U1824" s="13">
        <v>250</v>
      </c>
    </row>
    <row r="1825" spans="10:21" x14ac:dyDescent="0.3">
      <c r="J1825" s="13" t="s">
        <v>114</v>
      </c>
      <c r="K1825" s="14">
        <v>44978</v>
      </c>
      <c r="L1825" s="15">
        <v>0.51159722222222215</v>
      </c>
      <c r="M1825" s="13">
        <v>256</v>
      </c>
      <c r="N1825" s="13" t="s">
        <v>86</v>
      </c>
      <c r="O1825" s="13" t="s">
        <v>82</v>
      </c>
      <c r="P1825" s="13" t="s">
        <v>97</v>
      </c>
      <c r="Q1825" s="13">
        <v>7</v>
      </c>
      <c r="R1825" s="13">
        <v>18</v>
      </c>
      <c r="S1825" s="13">
        <v>0</v>
      </c>
      <c r="T1825" s="13" t="s">
        <v>103</v>
      </c>
      <c r="U1825" s="13">
        <v>72</v>
      </c>
    </row>
    <row r="1826" spans="10:21" x14ac:dyDescent="0.3">
      <c r="J1826" s="13" t="s">
        <v>111</v>
      </c>
      <c r="K1826" s="14">
        <v>44976</v>
      </c>
      <c r="L1826" s="15">
        <v>0.82474537037037043</v>
      </c>
      <c r="M1826" s="13">
        <v>256</v>
      </c>
      <c r="N1826" s="13" t="s">
        <v>93</v>
      </c>
      <c r="O1826" s="13" t="s">
        <v>82</v>
      </c>
      <c r="P1826" s="13" t="s">
        <v>97</v>
      </c>
      <c r="Q1826" s="13">
        <v>8</v>
      </c>
      <c r="R1826" s="13">
        <v>25</v>
      </c>
      <c r="S1826" s="13">
        <v>0</v>
      </c>
      <c r="T1826" s="13" t="s">
        <v>91</v>
      </c>
      <c r="U1826" s="13">
        <v>130</v>
      </c>
    </row>
    <row r="1827" spans="10:21" x14ac:dyDescent="0.3">
      <c r="J1827" s="13" t="s">
        <v>120</v>
      </c>
      <c r="K1827" s="14">
        <v>44974</v>
      </c>
      <c r="L1827" s="15">
        <v>0.51616898148148149</v>
      </c>
      <c r="M1827" s="13">
        <v>256</v>
      </c>
      <c r="N1827" s="13" t="s">
        <v>93</v>
      </c>
      <c r="O1827" s="13" t="s">
        <v>82</v>
      </c>
      <c r="P1827" s="13" t="s">
        <v>99</v>
      </c>
      <c r="Q1827" s="13">
        <v>10</v>
      </c>
      <c r="R1827" s="13">
        <v>59</v>
      </c>
      <c r="S1827" s="13">
        <v>279</v>
      </c>
      <c r="T1827" s="13" t="s">
        <v>95</v>
      </c>
      <c r="U1827" s="13">
        <v>65</v>
      </c>
    </row>
    <row r="1828" spans="10:21" x14ac:dyDescent="0.3">
      <c r="J1828" s="13" t="s">
        <v>123</v>
      </c>
      <c r="K1828" s="14">
        <v>44962</v>
      </c>
      <c r="L1828" s="15">
        <v>0.51450231481481479</v>
      </c>
      <c r="M1828" s="13">
        <v>256</v>
      </c>
      <c r="N1828" s="13" t="s">
        <v>93</v>
      </c>
      <c r="O1828" s="13" t="s">
        <v>82</v>
      </c>
      <c r="P1828" s="13" t="s">
        <v>102</v>
      </c>
      <c r="Q1828" s="13">
        <v>8</v>
      </c>
      <c r="R1828" s="13">
        <v>65</v>
      </c>
      <c r="S1828" s="13">
        <v>0</v>
      </c>
      <c r="T1828" s="13" t="s">
        <v>84</v>
      </c>
      <c r="U1828" s="13">
        <v>250</v>
      </c>
    </row>
    <row r="1829" spans="10:21" x14ac:dyDescent="0.3">
      <c r="J1829" s="13" t="s">
        <v>122</v>
      </c>
      <c r="K1829" s="14">
        <v>44984</v>
      </c>
      <c r="L1829" s="15">
        <v>0.78896990740740736</v>
      </c>
      <c r="M1829" s="13">
        <v>255</v>
      </c>
      <c r="N1829" s="13" t="s">
        <v>93</v>
      </c>
      <c r="O1829" s="13" t="s">
        <v>82</v>
      </c>
      <c r="P1829" s="13" t="s">
        <v>90</v>
      </c>
      <c r="Q1829" s="13">
        <v>8</v>
      </c>
      <c r="R1829" s="13">
        <v>1</v>
      </c>
      <c r="S1829" s="13">
        <v>0</v>
      </c>
      <c r="T1829" s="13" t="s">
        <v>112</v>
      </c>
      <c r="U1829" s="13">
        <v>95</v>
      </c>
    </row>
    <row r="1830" spans="10:21" x14ac:dyDescent="0.3">
      <c r="J1830" s="13" t="s">
        <v>116</v>
      </c>
      <c r="K1830" s="14">
        <v>44955</v>
      </c>
      <c r="L1830" s="15">
        <v>0.82172453703703707</v>
      </c>
      <c r="M1830" s="13">
        <v>255</v>
      </c>
      <c r="N1830" s="13" t="s">
        <v>93</v>
      </c>
      <c r="O1830" s="13" t="s">
        <v>82</v>
      </c>
      <c r="P1830" s="13" t="s">
        <v>115</v>
      </c>
      <c r="Q1830" s="13">
        <v>9</v>
      </c>
      <c r="R1830" s="13">
        <v>1</v>
      </c>
      <c r="S1830" s="13">
        <v>242</v>
      </c>
      <c r="T1830" s="13" t="s">
        <v>95</v>
      </c>
      <c r="U1830" s="13">
        <v>65</v>
      </c>
    </row>
    <row r="1831" spans="10:21" x14ac:dyDescent="0.3">
      <c r="J1831" s="13" t="s">
        <v>127</v>
      </c>
      <c r="K1831" s="14">
        <v>44953</v>
      </c>
      <c r="L1831" s="15">
        <v>0.8822106481481482</v>
      </c>
      <c r="M1831" s="13">
        <v>255</v>
      </c>
      <c r="N1831" s="13" t="s">
        <v>93</v>
      </c>
      <c r="O1831" s="13" t="s">
        <v>82</v>
      </c>
      <c r="P1831" s="13" t="s">
        <v>99</v>
      </c>
      <c r="Q1831" s="13">
        <v>5</v>
      </c>
      <c r="R1831" s="13">
        <v>33</v>
      </c>
      <c r="S1831" s="13">
        <v>131</v>
      </c>
      <c r="T1831" s="13" t="s">
        <v>84</v>
      </c>
      <c r="U1831" s="13">
        <v>250</v>
      </c>
    </row>
    <row r="1832" spans="10:21" x14ac:dyDescent="0.3">
      <c r="J1832" s="13" t="s">
        <v>118</v>
      </c>
      <c r="K1832" s="14">
        <v>44976</v>
      </c>
      <c r="L1832" s="15">
        <v>0.6912152777777778</v>
      </c>
      <c r="M1832" s="13">
        <v>254</v>
      </c>
      <c r="N1832" s="13" t="s">
        <v>93</v>
      </c>
      <c r="O1832" s="13" t="s">
        <v>101</v>
      </c>
      <c r="P1832" s="13" t="s">
        <v>94</v>
      </c>
      <c r="Q1832" s="13">
        <v>9</v>
      </c>
      <c r="R1832" s="13">
        <v>6</v>
      </c>
      <c r="S1832" s="13">
        <v>0</v>
      </c>
      <c r="T1832" s="13" t="s">
        <v>84</v>
      </c>
      <c r="U1832" s="13">
        <v>250</v>
      </c>
    </row>
    <row r="1833" spans="10:21" x14ac:dyDescent="0.3">
      <c r="J1833" s="13" t="s">
        <v>109</v>
      </c>
      <c r="K1833" s="14">
        <v>44960</v>
      </c>
      <c r="L1833" s="15">
        <v>0.86739583333333325</v>
      </c>
      <c r="M1833" s="13">
        <v>254</v>
      </c>
      <c r="N1833" s="13" t="s">
        <v>81</v>
      </c>
      <c r="O1833" s="13" t="s">
        <v>82</v>
      </c>
      <c r="P1833" s="13" t="s">
        <v>99</v>
      </c>
      <c r="Q1833" s="13">
        <v>6</v>
      </c>
      <c r="R1833" s="13">
        <v>48</v>
      </c>
      <c r="S1833" s="13">
        <v>0</v>
      </c>
      <c r="T1833" s="13" t="s">
        <v>103</v>
      </c>
      <c r="U1833" s="13">
        <v>72</v>
      </c>
    </row>
    <row r="1834" spans="10:21" x14ac:dyDescent="0.3">
      <c r="J1834" s="13" t="s">
        <v>80</v>
      </c>
      <c r="K1834" s="14">
        <v>44931</v>
      </c>
      <c r="L1834" s="15">
        <v>0.51287037037037042</v>
      </c>
      <c r="M1834" s="13">
        <v>254</v>
      </c>
      <c r="N1834" s="13" t="s">
        <v>93</v>
      </c>
      <c r="O1834" s="13" t="s">
        <v>82</v>
      </c>
      <c r="P1834" s="13" t="s">
        <v>90</v>
      </c>
      <c r="Q1834" s="13">
        <v>8</v>
      </c>
      <c r="R1834" s="13">
        <v>62</v>
      </c>
      <c r="S1834" s="13">
        <v>315</v>
      </c>
      <c r="T1834" s="13" t="s">
        <v>88</v>
      </c>
      <c r="U1834" s="13">
        <v>60</v>
      </c>
    </row>
    <row r="1835" spans="10:21" x14ac:dyDescent="0.3">
      <c r="J1835" s="13" t="s">
        <v>122</v>
      </c>
      <c r="K1835" s="14">
        <v>44967</v>
      </c>
      <c r="L1835" s="15">
        <v>0.6367708333333334</v>
      </c>
      <c r="M1835" s="13">
        <v>253</v>
      </c>
      <c r="N1835" s="13" t="s">
        <v>93</v>
      </c>
      <c r="O1835" s="13" t="s">
        <v>82</v>
      </c>
      <c r="P1835" s="13" t="s">
        <v>99</v>
      </c>
      <c r="Q1835" s="13">
        <v>8</v>
      </c>
      <c r="R1835" s="13">
        <v>27</v>
      </c>
      <c r="S1835" s="13">
        <v>0</v>
      </c>
      <c r="T1835" s="13" t="s">
        <v>95</v>
      </c>
      <c r="U1835" s="13">
        <v>65</v>
      </c>
    </row>
    <row r="1836" spans="10:21" x14ac:dyDescent="0.3">
      <c r="J1836" s="13" t="s">
        <v>109</v>
      </c>
      <c r="K1836" s="14">
        <v>44943</v>
      </c>
      <c r="L1836" s="15">
        <v>0.97760416666666661</v>
      </c>
      <c r="M1836" s="13">
        <v>253</v>
      </c>
      <c r="N1836" s="13" t="s">
        <v>86</v>
      </c>
      <c r="O1836" s="13" t="s">
        <v>82</v>
      </c>
      <c r="P1836" s="13" t="s">
        <v>104</v>
      </c>
      <c r="Q1836" s="13">
        <v>9</v>
      </c>
      <c r="R1836" s="13">
        <v>12</v>
      </c>
      <c r="S1836" s="13">
        <v>219</v>
      </c>
      <c r="T1836" s="13" t="s">
        <v>88</v>
      </c>
      <c r="U1836" s="13">
        <v>60</v>
      </c>
    </row>
    <row r="1837" spans="10:21" x14ac:dyDescent="0.3">
      <c r="J1837" s="13" t="s">
        <v>134</v>
      </c>
      <c r="K1837" s="14">
        <v>44938</v>
      </c>
      <c r="L1837" s="15">
        <v>0.64693287037037039</v>
      </c>
      <c r="M1837" s="13">
        <v>253</v>
      </c>
      <c r="N1837" s="13" t="s">
        <v>93</v>
      </c>
      <c r="O1837" s="13" t="s">
        <v>82</v>
      </c>
      <c r="P1837" s="13" t="s">
        <v>105</v>
      </c>
      <c r="Q1837" s="13">
        <v>5</v>
      </c>
      <c r="R1837" s="13">
        <v>64</v>
      </c>
      <c r="S1837" s="13">
        <v>262</v>
      </c>
      <c r="T1837" s="13" t="s">
        <v>95</v>
      </c>
      <c r="U1837" s="13">
        <v>65</v>
      </c>
    </row>
    <row r="1838" spans="10:21" x14ac:dyDescent="0.3">
      <c r="J1838" s="13" t="s">
        <v>120</v>
      </c>
      <c r="K1838" s="14">
        <v>44978</v>
      </c>
      <c r="L1838" s="15">
        <v>0.74846064814814817</v>
      </c>
      <c r="M1838" s="13">
        <v>252</v>
      </c>
      <c r="N1838" s="13" t="s">
        <v>86</v>
      </c>
      <c r="O1838" s="13" t="s">
        <v>101</v>
      </c>
      <c r="P1838" s="13" t="s">
        <v>87</v>
      </c>
      <c r="Q1838" s="13">
        <v>7</v>
      </c>
      <c r="R1838" s="13">
        <v>54</v>
      </c>
      <c r="S1838" s="13">
        <v>0</v>
      </c>
      <c r="T1838" s="13" t="s">
        <v>103</v>
      </c>
      <c r="U1838" s="13">
        <v>72</v>
      </c>
    </row>
    <row r="1839" spans="10:21" x14ac:dyDescent="0.3">
      <c r="J1839" s="13" t="s">
        <v>113</v>
      </c>
      <c r="K1839" s="14">
        <v>44982</v>
      </c>
      <c r="L1839" s="15">
        <v>0.84726851851851848</v>
      </c>
      <c r="M1839" s="13">
        <v>252</v>
      </c>
      <c r="N1839" s="13" t="s">
        <v>86</v>
      </c>
      <c r="O1839" s="13" t="s">
        <v>82</v>
      </c>
      <c r="P1839" s="13" t="s">
        <v>94</v>
      </c>
      <c r="Q1839" s="13">
        <v>5</v>
      </c>
      <c r="R1839" s="13">
        <v>53</v>
      </c>
      <c r="S1839" s="13">
        <v>258</v>
      </c>
      <c r="T1839" s="13" t="s">
        <v>91</v>
      </c>
      <c r="U1839" s="13">
        <v>130</v>
      </c>
    </row>
    <row r="1840" spans="10:21" x14ac:dyDescent="0.3">
      <c r="J1840" s="13" t="s">
        <v>114</v>
      </c>
      <c r="K1840" s="14">
        <v>44952</v>
      </c>
      <c r="L1840" s="15">
        <v>0.98305555555555557</v>
      </c>
      <c r="M1840" s="13">
        <v>252</v>
      </c>
      <c r="N1840" s="13" t="s">
        <v>86</v>
      </c>
      <c r="O1840" s="13" t="s">
        <v>82</v>
      </c>
      <c r="P1840" s="13" t="s">
        <v>104</v>
      </c>
      <c r="Q1840" s="13">
        <v>6</v>
      </c>
      <c r="R1840" s="13">
        <v>19</v>
      </c>
      <c r="S1840" s="13">
        <v>0</v>
      </c>
      <c r="T1840" s="13" t="s">
        <v>91</v>
      </c>
      <c r="U1840" s="13">
        <v>130</v>
      </c>
    </row>
    <row r="1841" spans="10:21" x14ac:dyDescent="0.3">
      <c r="J1841" s="13" t="s">
        <v>110</v>
      </c>
      <c r="K1841" s="14">
        <v>44949</v>
      </c>
      <c r="L1841" s="15">
        <v>0.97084490740740748</v>
      </c>
      <c r="M1841" s="13">
        <v>252</v>
      </c>
      <c r="N1841" s="13" t="s">
        <v>93</v>
      </c>
      <c r="O1841" s="13" t="s">
        <v>82</v>
      </c>
      <c r="P1841" s="13" t="s">
        <v>105</v>
      </c>
      <c r="Q1841" s="13">
        <v>10</v>
      </c>
      <c r="R1841" s="13">
        <v>65</v>
      </c>
      <c r="S1841" s="13">
        <v>297</v>
      </c>
      <c r="T1841" s="13" t="s">
        <v>95</v>
      </c>
      <c r="U1841" s="13">
        <v>65</v>
      </c>
    </row>
    <row r="1842" spans="10:21" x14ac:dyDescent="0.3">
      <c r="J1842" s="13" t="s">
        <v>111</v>
      </c>
      <c r="K1842" s="14">
        <v>44934</v>
      </c>
      <c r="L1842" s="15">
        <v>0.78276620370370376</v>
      </c>
      <c r="M1842" s="13">
        <v>252</v>
      </c>
      <c r="N1842" s="13" t="s">
        <v>86</v>
      </c>
      <c r="O1842" s="13" t="s">
        <v>82</v>
      </c>
      <c r="P1842" s="13" t="s">
        <v>83</v>
      </c>
      <c r="Q1842" s="13">
        <v>6</v>
      </c>
      <c r="R1842" s="13">
        <v>53</v>
      </c>
      <c r="S1842" s="13">
        <v>150</v>
      </c>
      <c r="T1842" s="13" t="s">
        <v>84</v>
      </c>
      <c r="U1842" s="13">
        <v>250</v>
      </c>
    </row>
    <row r="1843" spans="10:21" x14ac:dyDescent="0.3">
      <c r="J1843" s="13" t="s">
        <v>134</v>
      </c>
      <c r="K1843" s="14">
        <v>44929</v>
      </c>
      <c r="L1843" s="15">
        <v>0.71568287037037026</v>
      </c>
      <c r="M1843" s="13">
        <v>252</v>
      </c>
      <c r="N1843" s="13" t="s">
        <v>86</v>
      </c>
      <c r="O1843" s="13" t="s">
        <v>82</v>
      </c>
      <c r="P1843" s="13" t="s">
        <v>83</v>
      </c>
      <c r="Q1843" s="13">
        <v>10</v>
      </c>
      <c r="R1843" s="13">
        <v>47</v>
      </c>
      <c r="S1843" s="13">
        <v>0</v>
      </c>
      <c r="T1843" s="13" t="s">
        <v>103</v>
      </c>
      <c r="U1843" s="13">
        <v>72</v>
      </c>
    </row>
    <row r="1844" spans="10:21" x14ac:dyDescent="0.3">
      <c r="J1844" s="13" t="s">
        <v>126</v>
      </c>
      <c r="K1844" s="14">
        <v>44965</v>
      </c>
      <c r="L1844" s="15">
        <v>0.96023148148148152</v>
      </c>
      <c r="M1844" s="13">
        <v>251</v>
      </c>
      <c r="N1844" s="13" t="s">
        <v>86</v>
      </c>
      <c r="O1844" s="13" t="s">
        <v>101</v>
      </c>
      <c r="P1844" s="13" t="s">
        <v>90</v>
      </c>
      <c r="Q1844" s="13">
        <v>5</v>
      </c>
      <c r="R1844" s="13">
        <v>63</v>
      </c>
      <c r="S1844" s="13">
        <v>0</v>
      </c>
      <c r="T1844" s="13" t="s">
        <v>95</v>
      </c>
      <c r="U1844" s="13">
        <v>65</v>
      </c>
    </row>
    <row r="1845" spans="10:21" x14ac:dyDescent="0.3">
      <c r="J1845" s="13" t="s">
        <v>80</v>
      </c>
      <c r="K1845" s="14">
        <v>44961</v>
      </c>
      <c r="L1845" s="15">
        <v>0.5380787037037037</v>
      </c>
      <c r="M1845" s="13">
        <v>251</v>
      </c>
      <c r="N1845" s="13" t="s">
        <v>81</v>
      </c>
      <c r="O1845" s="13" t="s">
        <v>101</v>
      </c>
      <c r="P1845" s="13" t="s">
        <v>87</v>
      </c>
      <c r="Q1845" s="13">
        <v>10</v>
      </c>
      <c r="R1845" s="13">
        <v>18</v>
      </c>
      <c r="S1845" s="13">
        <v>0</v>
      </c>
      <c r="T1845" s="13" t="s">
        <v>91</v>
      </c>
      <c r="U1845" s="13">
        <v>130</v>
      </c>
    </row>
    <row r="1846" spans="10:21" x14ac:dyDescent="0.3">
      <c r="J1846" s="13" t="s">
        <v>140</v>
      </c>
      <c r="K1846" s="14">
        <v>44943</v>
      </c>
      <c r="L1846" s="15">
        <v>0.84547453703703701</v>
      </c>
      <c r="M1846" s="13">
        <v>251</v>
      </c>
      <c r="N1846" s="13" t="s">
        <v>86</v>
      </c>
      <c r="O1846" s="13" t="s">
        <v>101</v>
      </c>
      <c r="P1846" s="13" t="s">
        <v>105</v>
      </c>
      <c r="Q1846" s="13">
        <v>6</v>
      </c>
      <c r="R1846" s="13">
        <v>61</v>
      </c>
      <c r="S1846" s="13">
        <v>0</v>
      </c>
      <c r="T1846" s="13" t="s">
        <v>84</v>
      </c>
      <c r="U1846" s="13">
        <v>250</v>
      </c>
    </row>
    <row r="1847" spans="10:21" x14ac:dyDescent="0.3">
      <c r="J1847" s="13" t="s">
        <v>96</v>
      </c>
      <c r="K1847" s="14">
        <v>44973</v>
      </c>
      <c r="L1847" s="15">
        <v>0.8247916666666667</v>
      </c>
      <c r="M1847" s="13">
        <v>251</v>
      </c>
      <c r="N1847" s="13" t="s">
        <v>93</v>
      </c>
      <c r="O1847" s="13" t="s">
        <v>82</v>
      </c>
      <c r="P1847" s="13" t="s">
        <v>115</v>
      </c>
      <c r="Q1847" s="13">
        <v>10</v>
      </c>
      <c r="R1847" s="13">
        <v>64</v>
      </c>
      <c r="S1847" s="13">
        <v>219</v>
      </c>
      <c r="T1847" s="13" t="s">
        <v>91</v>
      </c>
      <c r="U1847" s="13">
        <v>130</v>
      </c>
    </row>
    <row r="1848" spans="10:21" x14ac:dyDescent="0.3">
      <c r="J1848" s="13" t="s">
        <v>134</v>
      </c>
      <c r="K1848" s="14">
        <v>44959</v>
      </c>
      <c r="L1848" s="15">
        <v>0.98555555555555552</v>
      </c>
      <c r="M1848" s="13">
        <v>251</v>
      </c>
      <c r="N1848" s="13" t="s">
        <v>86</v>
      </c>
      <c r="O1848" s="13" t="s">
        <v>82</v>
      </c>
      <c r="P1848" s="13" t="s">
        <v>105</v>
      </c>
      <c r="Q1848" s="13">
        <v>5</v>
      </c>
      <c r="R1848" s="13">
        <v>30</v>
      </c>
      <c r="S1848" s="13">
        <v>193</v>
      </c>
      <c r="T1848" s="13" t="s">
        <v>84</v>
      </c>
      <c r="U1848" s="13">
        <v>250</v>
      </c>
    </row>
    <row r="1849" spans="10:21" x14ac:dyDescent="0.3">
      <c r="J1849" s="13" t="s">
        <v>108</v>
      </c>
      <c r="K1849" s="14">
        <v>44949</v>
      </c>
      <c r="L1849" s="15">
        <v>0.97821759259259267</v>
      </c>
      <c r="M1849" s="13">
        <v>251</v>
      </c>
      <c r="N1849" s="13" t="s">
        <v>86</v>
      </c>
      <c r="O1849" s="13" t="s">
        <v>82</v>
      </c>
      <c r="P1849" s="13" t="s">
        <v>102</v>
      </c>
      <c r="Q1849" s="13">
        <v>5</v>
      </c>
      <c r="R1849" s="13">
        <v>3</v>
      </c>
      <c r="S1849" s="13">
        <v>294</v>
      </c>
      <c r="T1849" s="13" t="s">
        <v>91</v>
      </c>
      <c r="U1849" s="13">
        <v>130</v>
      </c>
    </row>
    <row r="1850" spans="10:21" x14ac:dyDescent="0.3">
      <c r="J1850" s="13" t="s">
        <v>96</v>
      </c>
      <c r="K1850" s="14">
        <v>44946</v>
      </c>
      <c r="L1850" s="15">
        <v>0.62517361111111114</v>
      </c>
      <c r="M1850" s="13">
        <v>251</v>
      </c>
      <c r="N1850" s="13" t="s">
        <v>86</v>
      </c>
      <c r="O1850" s="13" t="s">
        <v>82</v>
      </c>
      <c r="P1850" s="13" t="s">
        <v>94</v>
      </c>
      <c r="Q1850" s="13">
        <v>10</v>
      </c>
      <c r="R1850" s="13">
        <v>22</v>
      </c>
      <c r="S1850" s="13">
        <v>0</v>
      </c>
      <c r="T1850" s="13" t="s">
        <v>112</v>
      </c>
      <c r="U1850" s="13">
        <v>95</v>
      </c>
    </row>
    <row r="1851" spans="10:21" x14ac:dyDescent="0.3">
      <c r="J1851" s="13" t="s">
        <v>118</v>
      </c>
      <c r="K1851" s="14">
        <v>44984</v>
      </c>
      <c r="L1851" s="15">
        <v>0.95697916666666671</v>
      </c>
      <c r="M1851" s="13">
        <v>250</v>
      </c>
      <c r="N1851" s="13" t="s">
        <v>86</v>
      </c>
      <c r="O1851" s="13" t="s">
        <v>82</v>
      </c>
      <c r="P1851" s="13" t="s">
        <v>94</v>
      </c>
      <c r="Q1851" s="13">
        <v>6</v>
      </c>
      <c r="R1851" s="13">
        <v>35</v>
      </c>
      <c r="S1851" s="13">
        <v>257</v>
      </c>
      <c r="T1851" s="13" t="s">
        <v>88</v>
      </c>
      <c r="U1851" s="13">
        <v>60</v>
      </c>
    </row>
    <row r="1852" spans="10:21" x14ac:dyDescent="0.3">
      <c r="J1852" s="13" t="s">
        <v>123</v>
      </c>
      <c r="K1852" s="14">
        <v>44981</v>
      </c>
      <c r="L1852" s="15">
        <v>0.60986111111111108</v>
      </c>
      <c r="M1852" s="13">
        <v>409</v>
      </c>
      <c r="N1852" s="13" t="s">
        <v>93</v>
      </c>
      <c r="O1852" s="13" t="s">
        <v>82</v>
      </c>
      <c r="P1852" s="13" t="s">
        <v>115</v>
      </c>
      <c r="Q1852" s="13">
        <v>5</v>
      </c>
      <c r="R1852" s="13">
        <v>5</v>
      </c>
      <c r="S1852" s="13">
        <v>194</v>
      </c>
      <c r="T1852" s="13" t="s">
        <v>88</v>
      </c>
      <c r="U1852" s="13">
        <v>60</v>
      </c>
    </row>
    <row r="1853" spans="10:21" x14ac:dyDescent="0.3">
      <c r="J1853" s="13" t="s">
        <v>113</v>
      </c>
      <c r="K1853" s="14">
        <v>44980</v>
      </c>
      <c r="L1853" s="15">
        <v>0.74319444444444438</v>
      </c>
      <c r="M1853" s="13">
        <v>250</v>
      </c>
      <c r="N1853" s="13" t="s">
        <v>86</v>
      </c>
      <c r="O1853" s="13" t="s">
        <v>82</v>
      </c>
      <c r="P1853" s="13" t="s">
        <v>115</v>
      </c>
      <c r="Q1853" s="13">
        <v>9</v>
      </c>
      <c r="R1853" s="13">
        <v>35</v>
      </c>
      <c r="S1853" s="13">
        <v>274</v>
      </c>
      <c r="T1853" s="13" t="s">
        <v>103</v>
      </c>
      <c r="U1853" s="13">
        <v>72</v>
      </c>
    </row>
    <row r="1854" spans="10:21" x14ac:dyDescent="0.3">
      <c r="J1854" s="13" t="s">
        <v>80</v>
      </c>
      <c r="K1854" s="14">
        <v>44974</v>
      </c>
      <c r="L1854" s="15">
        <v>0.8451157407407407</v>
      </c>
      <c r="M1854" s="13">
        <v>250</v>
      </c>
      <c r="N1854" s="13" t="s">
        <v>86</v>
      </c>
      <c r="O1854" s="13" t="s">
        <v>82</v>
      </c>
      <c r="P1854" s="13" t="s">
        <v>87</v>
      </c>
      <c r="Q1854" s="13">
        <v>8</v>
      </c>
      <c r="R1854" s="13">
        <v>10</v>
      </c>
      <c r="S1854" s="13">
        <v>250</v>
      </c>
      <c r="T1854" s="13" t="s">
        <v>103</v>
      </c>
      <c r="U1854" s="13">
        <v>72</v>
      </c>
    </row>
    <row r="1855" spans="10:21" x14ac:dyDescent="0.3">
      <c r="J1855" s="13" t="s">
        <v>80</v>
      </c>
      <c r="K1855" s="14">
        <v>44955</v>
      </c>
      <c r="L1855" s="15">
        <v>0.60237268518518516</v>
      </c>
      <c r="M1855" s="13">
        <v>250</v>
      </c>
      <c r="N1855" s="13" t="s">
        <v>86</v>
      </c>
      <c r="O1855" s="13" t="s">
        <v>82</v>
      </c>
      <c r="P1855" s="13" t="s">
        <v>105</v>
      </c>
      <c r="Q1855" s="13">
        <v>10</v>
      </c>
      <c r="R1855" s="13">
        <v>35</v>
      </c>
      <c r="S1855" s="13">
        <v>152</v>
      </c>
      <c r="T1855" s="13" t="s">
        <v>103</v>
      </c>
      <c r="U1855" s="13">
        <v>72</v>
      </c>
    </row>
    <row r="1856" spans="10:21" x14ac:dyDescent="0.3">
      <c r="J1856" s="13" t="s">
        <v>119</v>
      </c>
      <c r="K1856" s="14">
        <v>44948</v>
      </c>
      <c r="L1856" s="15">
        <v>0.47625000000000001</v>
      </c>
      <c r="M1856" s="13">
        <v>250</v>
      </c>
      <c r="N1856" s="13" t="s">
        <v>86</v>
      </c>
      <c r="O1856" s="13" t="s">
        <v>82</v>
      </c>
      <c r="P1856" s="13" t="s">
        <v>90</v>
      </c>
      <c r="Q1856" s="13">
        <v>9</v>
      </c>
      <c r="R1856" s="13">
        <v>64</v>
      </c>
      <c r="S1856" s="13">
        <v>313</v>
      </c>
      <c r="T1856" s="13" t="s">
        <v>103</v>
      </c>
      <c r="U1856" s="13">
        <v>72</v>
      </c>
    </row>
    <row r="1857" spans="10:21" x14ac:dyDescent="0.3">
      <c r="J1857" s="13" t="s">
        <v>138</v>
      </c>
      <c r="K1857" s="14">
        <v>44969</v>
      </c>
      <c r="L1857" s="15">
        <v>0.84949074074074071</v>
      </c>
      <c r="M1857" s="13">
        <v>249</v>
      </c>
      <c r="N1857" s="13" t="s">
        <v>86</v>
      </c>
      <c r="O1857" s="13" t="s">
        <v>82</v>
      </c>
      <c r="P1857" s="13" t="s">
        <v>94</v>
      </c>
      <c r="Q1857" s="13">
        <v>9</v>
      </c>
      <c r="R1857" s="13">
        <v>25</v>
      </c>
      <c r="S1857" s="13">
        <v>0</v>
      </c>
      <c r="T1857" s="13" t="s">
        <v>91</v>
      </c>
      <c r="U1857" s="13">
        <v>130</v>
      </c>
    </row>
    <row r="1858" spans="10:21" x14ac:dyDescent="0.3">
      <c r="J1858" s="13" t="s">
        <v>92</v>
      </c>
      <c r="K1858" s="14">
        <v>44962</v>
      </c>
      <c r="L1858" s="15">
        <v>0.89358796296296295</v>
      </c>
      <c r="M1858" s="13">
        <v>249</v>
      </c>
      <c r="N1858" s="13" t="s">
        <v>86</v>
      </c>
      <c r="O1858" s="13" t="s">
        <v>82</v>
      </c>
      <c r="P1858" s="13" t="s">
        <v>115</v>
      </c>
      <c r="Q1858" s="13">
        <v>6</v>
      </c>
      <c r="R1858" s="13">
        <v>43</v>
      </c>
      <c r="S1858" s="13">
        <v>0</v>
      </c>
      <c r="T1858" s="13" t="s">
        <v>95</v>
      </c>
      <c r="U1858" s="13">
        <v>65</v>
      </c>
    </row>
    <row r="1859" spans="10:21" x14ac:dyDescent="0.3">
      <c r="J1859" s="13" t="s">
        <v>122</v>
      </c>
      <c r="K1859" s="14">
        <v>44941</v>
      </c>
      <c r="L1859" s="15">
        <v>0.6658680555555555</v>
      </c>
      <c r="M1859" s="13">
        <v>248</v>
      </c>
      <c r="N1859" s="13" t="s">
        <v>81</v>
      </c>
      <c r="O1859" s="13" t="s">
        <v>101</v>
      </c>
      <c r="P1859" s="13" t="s">
        <v>104</v>
      </c>
      <c r="Q1859" s="13">
        <v>7</v>
      </c>
      <c r="R1859" s="13">
        <v>4</v>
      </c>
      <c r="S1859" s="13">
        <v>0</v>
      </c>
      <c r="T1859" s="13" t="s">
        <v>88</v>
      </c>
      <c r="U1859" s="13">
        <v>60</v>
      </c>
    </row>
    <row r="1860" spans="10:21" x14ac:dyDescent="0.3">
      <c r="J1860" s="13" t="s">
        <v>89</v>
      </c>
      <c r="K1860" s="14">
        <v>44978</v>
      </c>
      <c r="L1860" s="15">
        <v>0.82762731481481477</v>
      </c>
      <c r="M1860" s="13">
        <v>248</v>
      </c>
      <c r="N1860" s="13" t="s">
        <v>86</v>
      </c>
      <c r="O1860" s="13" t="s">
        <v>82</v>
      </c>
      <c r="P1860" s="13" t="s">
        <v>99</v>
      </c>
      <c r="Q1860" s="13">
        <v>5</v>
      </c>
      <c r="R1860" s="13">
        <v>44</v>
      </c>
      <c r="S1860" s="13">
        <v>244</v>
      </c>
      <c r="T1860" s="13" t="s">
        <v>103</v>
      </c>
      <c r="U1860" s="13">
        <v>72</v>
      </c>
    </row>
    <row r="1861" spans="10:21" x14ac:dyDescent="0.3">
      <c r="J1861" s="13" t="s">
        <v>126</v>
      </c>
      <c r="K1861" s="14">
        <v>44975</v>
      </c>
      <c r="L1861" s="15">
        <v>0.80891203703703696</v>
      </c>
      <c r="M1861" s="13">
        <v>248</v>
      </c>
      <c r="N1861" s="13" t="s">
        <v>81</v>
      </c>
      <c r="O1861" s="13" t="s">
        <v>82</v>
      </c>
      <c r="P1861" s="13" t="s">
        <v>97</v>
      </c>
      <c r="Q1861" s="13">
        <v>9</v>
      </c>
      <c r="R1861" s="13">
        <v>30</v>
      </c>
      <c r="S1861" s="13">
        <v>0</v>
      </c>
      <c r="T1861" s="13" t="s">
        <v>91</v>
      </c>
      <c r="U1861" s="13">
        <v>130</v>
      </c>
    </row>
    <row r="1862" spans="10:21" x14ac:dyDescent="0.3">
      <c r="J1862" s="13" t="s">
        <v>119</v>
      </c>
      <c r="K1862" s="14">
        <v>44971</v>
      </c>
      <c r="L1862" s="15">
        <v>0.76193287037037039</v>
      </c>
      <c r="M1862" s="13">
        <v>248</v>
      </c>
      <c r="N1862" s="13" t="s">
        <v>81</v>
      </c>
      <c r="O1862" s="13" t="s">
        <v>82</v>
      </c>
      <c r="P1862" s="13" t="s">
        <v>104</v>
      </c>
      <c r="Q1862" s="13">
        <v>10</v>
      </c>
      <c r="R1862" s="13">
        <v>9</v>
      </c>
      <c r="S1862" s="13">
        <v>0</v>
      </c>
      <c r="T1862" s="13" t="s">
        <v>103</v>
      </c>
      <c r="U1862" s="13">
        <v>72</v>
      </c>
    </row>
    <row r="1863" spans="10:21" x14ac:dyDescent="0.3">
      <c r="J1863" s="13" t="s">
        <v>96</v>
      </c>
      <c r="K1863" s="14">
        <v>44956</v>
      </c>
      <c r="L1863" s="15">
        <v>0.79918981481481488</v>
      </c>
      <c r="M1863" s="13">
        <v>248</v>
      </c>
      <c r="N1863" s="13" t="s">
        <v>93</v>
      </c>
      <c r="O1863" s="13" t="s">
        <v>82</v>
      </c>
      <c r="P1863" s="13" t="s">
        <v>90</v>
      </c>
      <c r="Q1863" s="13">
        <v>8</v>
      </c>
      <c r="R1863" s="13">
        <v>33</v>
      </c>
      <c r="S1863" s="13">
        <v>0</v>
      </c>
      <c r="T1863" s="13" t="s">
        <v>112</v>
      </c>
      <c r="U1863" s="13">
        <v>95</v>
      </c>
    </row>
    <row r="1864" spans="10:21" x14ac:dyDescent="0.3">
      <c r="J1864" s="13" t="s">
        <v>113</v>
      </c>
      <c r="K1864" s="14">
        <v>44948</v>
      </c>
      <c r="L1864" s="15">
        <v>0.99768518518518512</v>
      </c>
      <c r="M1864" s="13">
        <v>248</v>
      </c>
      <c r="N1864" s="13" t="s">
        <v>81</v>
      </c>
      <c r="O1864" s="13" t="s">
        <v>82</v>
      </c>
      <c r="P1864" s="13" t="s">
        <v>87</v>
      </c>
      <c r="Q1864" s="13">
        <v>5</v>
      </c>
      <c r="R1864" s="13">
        <v>2</v>
      </c>
      <c r="S1864" s="13">
        <v>0</v>
      </c>
      <c r="T1864" s="13" t="s">
        <v>95</v>
      </c>
      <c r="U1864" s="13">
        <v>65</v>
      </c>
    </row>
    <row r="1865" spans="10:21" x14ac:dyDescent="0.3">
      <c r="J1865" s="13" t="s">
        <v>108</v>
      </c>
      <c r="K1865" s="14">
        <v>44931</v>
      </c>
      <c r="L1865" s="15">
        <v>0.86123842592592592</v>
      </c>
      <c r="M1865" s="13">
        <v>248</v>
      </c>
      <c r="N1865" s="13" t="s">
        <v>93</v>
      </c>
      <c r="O1865" s="13" t="s">
        <v>82</v>
      </c>
      <c r="P1865" s="13" t="s">
        <v>90</v>
      </c>
      <c r="Q1865" s="13">
        <v>7</v>
      </c>
      <c r="R1865" s="13">
        <v>60</v>
      </c>
      <c r="S1865" s="13">
        <v>0</v>
      </c>
      <c r="T1865" s="13" t="s">
        <v>95</v>
      </c>
      <c r="U1865" s="13">
        <v>65</v>
      </c>
    </row>
    <row r="1866" spans="10:21" x14ac:dyDescent="0.3">
      <c r="J1866" s="13" t="s">
        <v>117</v>
      </c>
      <c r="K1866" s="14">
        <v>44975</v>
      </c>
      <c r="L1866" s="15">
        <v>0.66803240740740744</v>
      </c>
      <c r="M1866" s="13">
        <v>247</v>
      </c>
      <c r="N1866" s="13" t="s">
        <v>93</v>
      </c>
      <c r="O1866" s="13" t="s">
        <v>101</v>
      </c>
      <c r="P1866" s="13" t="s">
        <v>115</v>
      </c>
      <c r="Q1866" s="13">
        <v>6</v>
      </c>
      <c r="R1866" s="13">
        <v>55</v>
      </c>
      <c r="S1866" s="13">
        <v>0</v>
      </c>
      <c r="T1866" s="13" t="s">
        <v>84</v>
      </c>
      <c r="U1866" s="13">
        <v>250</v>
      </c>
    </row>
    <row r="1867" spans="10:21" x14ac:dyDescent="0.3">
      <c r="J1867" s="13" t="s">
        <v>126</v>
      </c>
      <c r="K1867" s="14">
        <v>44970</v>
      </c>
      <c r="L1867" s="15">
        <v>0.69726851851851857</v>
      </c>
      <c r="M1867" s="13">
        <v>247</v>
      </c>
      <c r="N1867" s="13" t="s">
        <v>81</v>
      </c>
      <c r="O1867" s="13" t="s">
        <v>101</v>
      </c>
      <c r="P1867" s="13" t="s">
        <v>87</v>
      </c>
      <c r="Q1867" s="13">
        <v>7</v>
      </c>
      <c r="R1867" s="13">
        <v>44</v>
      </c>
      <c r="S1867" s="13">
        <v>0</v>
      </c>
      <c r="T1867" s="13" t="s">
        <v>84</v>
      </c>
      <c r="U1867" s="13">
        <v>250</v>
      </c>
    </row>
    <row r="1868" spans="10:21" x14ac:dyDescent="0.3">
      <c r="J1868" s="13" t="s">
        <v>127</v>
      </c>
      <c r="K1868" s="14">
        <v>44945</v>
      </c>
      <c r="L1868" s="15">
        <v>0.6462268518518518</v>
      </c>
      <c r="M1868" s="13">
        <v>247</v>
      </c>
      <c r="N1868" s="13" t="s">
        <v>93</v>
      </c>
      <c r="O1868" s="13" t="s">
        <v>82</v>
      </c>
      <c r="P1868" s="13" t="s">
        <v>104</v>
      </c>
      <c r="Q1868" s="13">
        <v>6</v>
      </c>
      <c r="R1868" s="13">
        <v>3</v>
      </c>
      <c r="S1868" s="13">
        <v>0</v>
      </c>
      <c r="T1868" s="13" t="s">
        <v>84</v>
      </c>
      <c r="U1868" s="13">
        <v>250</v>
      </c>
    </row>
    <row r="1869" spans="10:21" x14ac:dyDescent="0.3">
      <c r="J1869" s="13" t="s">
        <v>122</v>
      </c>
      <c r="K1869" s="14">
        <v>44941</v>
      </c>
      <c r="L1869" s="15">
        <v>0.71016203703703706</v>
      </c>
      <c r="M1869" s="13">
        <v>247</v>
      </c>
      <c r="N1869" s="13" t="s">
        <v>93</v>
      </c>
      <c r="O1869" s="13" t="s">
        <v>82</v>
      </c>
      <c r="P1869" s="13" t="s">
        <v>94</v>
      </c>
      <c r="Q1869" s="13">
        <v>7</v>
      </c>
      <c r="R1869" s="13">
        <v>32</v>
      </c>
      <c r="S1869" s="13">
        <v>198</v>
      </c>
      <c r="T1869" s="13" t="s">
        <v>91</v>
      </c>
      <c r="U1869" s="13">
        <v>130</v>
      </c>
    </row>
    <row r="1870" spans="10:21" x14ac:dyDescent="0.3">
      <c r="J1870" s="13" t="s">
        <v>128</v>
      </c>
      <c r="K1870" s="14">
        <v>44971</v>
      </c>
      <c r="L1870" s="15">
        <v>0.84408564814814813</v>
      </c>
      <c r="M1870" s="13">
        <v>246</v>
      </c>
      <c r="N1870" s="13" t="s">
        <v>93</v>
      </c>
      <c r="O1870" s="13" t="s">
        <v>101</v>
      </c>
      <c r="P1870" s="13" t="s">
        <v>104</v>
      </c>
      <c r="Q1870" s="13">
        <v>6</v>
      </c>
      <c r="R1870" s="13">
        <v>32</v>
      </c>
      <c r="S1870" s="13">
        <v>0</v>
      </c>
      <c r="T1870" s="13" t="s">
        <v>91</v>
      </c>
      <c r="U1870" s="13">
        <v>130</v>
      </c>
    </row>
    <row r="1871" spans="10:21" x14ac:dyDescent="0.3">
      <c r="J1871" s="13" t="s">
        <v>118</v>
      </c>
      <c r="K1871" s="14">
        <v>44981</v>
      </c>
      <c r="L1871" s="15">
        <v>0.98136574074074068</v>
      </c>
      <c r="M1871" s="13">
        <v>138</v>
      </c>
      <c r="N1871" s="13" t="s">
        <v>93</v>
      </c>
      <c r="O1871" s="13" t="s">
        <v>82</v>
      </c>
      <c r="P1871" s="13" t="s">
        <v>115</v>
      </c>
      <c r="Q1871" s="13">
        <v>6</v>
      </c>
      <c r="R1871" s="13">
        <v>10</v>
      </c>
      <c r="S1871" s="13">
        <v>0</v>
      </c>
      <c r="T1871" s="13" t="s">
        <v>95</v>
      </c>
      <c r="U1871" s="13">
        <v>65</v>
      </c>
    </row>
    <row r="1872" spans="10:21" x14ac:dyDescent="0.3">
      <c r="J1872" s="13" t="s">
        <v>108</v>
      </c>
      <c r="K1872" s="14">
        <v>44961</v>
      </c>
      <c r="L1872" s="15">
        <v>0.51773148148148151</v>
      </c>
      <c r="M1872" s="13">
        <v>246</v>
      </c>
      <c r="N1872" s="13" t="s">
        <v>93</v>
      </c>
      <c r="O1872" s="13" t="s">
        <v>82</v>
      </c>
      <c r="P1872" s="13" t="s">
        <v>104</v>
      </c>
      <c r="Q1872" s="13">
        <v>6</v>
      </c>
      <c r="R1872" s="13">
        <v>25</v>
      </c>
      <c r="S1872" s="13">
        <v>251</v>
      </c>
      <c r="T1872" s="13" t="s">
        <v>103</v>
      </c>
      <c r="U1872" s="13">
        <v>72</v>
      </c>
    </row>
    <row r="1873" spans="10:21" x14ac:dyDescent="0.3">
      <c r="J1873" s="13" t="s">
        <v>126</v>
      </c>
      <c r="K1873" s="14">
        <v>44961</v>
      </c>
      <c r="L1873" s="15">
        <v>0.49686342592592592</v>
      </c>
      <c r="M1873" s="13">
        <v>246</v>
      </c>
      <c r="N1873" s="13" t="s">
        <v>93</v>
      </c>
      <c r="O1873" s="13" t="s">
        <v>82</v>
      </c>
      <c r="P1873" s="13" t="s">
        <v>105</v>
      </c>
      <c r="Q1873" s="13">
        <v>8</v>
      </c>
      <c r="R1873" s="13">
        <v>15</v>
      </c>
      <c r="S1873" s="13">
        <v>223</v>
      </c>
      <c r="T1873" s="13" t="s">
        <v>88</v>
      </c>
      <c r="U1873" s="13">
        <v>60</v>
      </c>
    </row>
    <row r="1874" spans="10:21" x14ac:dyDescent="0.3">
      <c r="J1874" s="13" t="s">
        <v>129</v>
      </c>
      <c r="K1874" s="14">
        <v>44955</v>
      </c>
      <c r="L1874" s="15">
        <v>0.53432870370370367</v>
      </c>
      <c r="M1874" s="13">
        <v>246</v>
      </c>
      <c r="N1874" s="13" t="s">
        <v>93</v>
      </c>
      <c r="O1874" s="13" t="s">
        <v>82</v>
      </c>
      <c r="P1874" s="13" t="s">
        <v>104</v>
      </c>
      <c r="Q1874" s="13">
        <v>10</v>
      </c>
      <c r="R1874" s="13">
        <v>59</v>
      </c>
      <c r="S1874" s="13">
        <v>138</v>
      </c>
      <c r="T1874" s="13" t="s">
        <v>88</v>
      </c>
      <c r="U1874" s="13">
        <v>60</v>
      </c>
    </row>
    <row r="1875" spans="10:21" x14ac:dyDescent="0.3">
      <c r="J1875" s="13" t="s">
        <v>134</v>
      </c>
      <c r="K1875" s="14">
        <v>44937</v>
      </c>
      <c r="L1875" s="15">
        <v>0.48563657407407407</v>
      </c>
      <c r="M1875" s="13">
        <v>246</v>
      </c>
      <c r="N1875" s="13" t="s">
        <v>93</v>
      </c>
      <c r="O1875" s="13" t="s">
        <v>82</v>
      </c>
      <c r="P1875" s="13" t="s">
        <v>105</v>
      </c>
      <c r="Q1875" s="13">
        <v>6</v>
      </c>
      <c r="R1875" s="13">
        <v>44</v>
      </c>
      <c r="S1875" s="13">
        <v>126</v>
      </c>
      <c r="T1875" s="13" t="s">
        <v>103</v>
      </c>
      <c r="U1875" s="13">
        <v>72</v>
      </c>
    </row>
    <row r="1876" spans="10:21" x14ac:dyDescent="0.3">
      <c r="J1876" s="13" t="s">
        <v>89</v>
      </c>
      <c r="K1876" s="14">
        <v>44984</v>
      </c>
      <c r="L1876" s="15">
        <v>0.57803240740740736</v>
      </c>
      <c r="M1876" s="13">
        <v>245</v>
      </c>
      <c r="N1876" s="13" t="s">
        <v>93</v>
      </c>
      <c r="O1876" s="13" t="s">
        <v>82</v>
      </c>
      <c r="P1876" s="13" t="s">
        <v>87</v>
      </c>
      <c r="Q1876" s="13">
        <v>9</v>
      </c>
      <c r="R1876" s="13">
        <v>48</v>
      </c>
      <c r="S1876" s="13">
        <v>0</v>
      </c>
      <c r="T1876" s="13" t="s">
        <v>91</v>
      </c>
      <c r="U1876" s="13">
        <v>130</v>
      </c>
    </row>
    <row r="1877" spans="10:21" x14ac:dyDescent="0.3">
      <c r="J1877" s="13" t="s">
        <v>126</v>
      </c>
      <c r="K1877" s="14">
        <v>44937</v>
      </c>
      <c r="L1877" s="15">
        <v>0.75612268518518511</v>
      </c>
      <c r="M1877" s="13">
        <v>245</v>
      </c>
      <c r="N1877" s="13" t="s">
        <v>93</v>
      </c>
      <c r="O1877" s="13" t="s">
        <v>82</v>
      </c>
      <c r="P1877" s="13" t="s">
        <v>102</v>
      </c>
      <c r="Q1877" s="13">
        <v>5</v>
      </c>
      <c r="R1877" s="13">
        <v>58</v>
      </c>
      <c r="S1877" s="13">
        <v>215</v>
      </c>
      <c r="T1877" s="13" t="s">
        <v>91</v>
      </c>
      <c r="U1877" s="13">
        <v>130</v>
      </c>
    </row>
    <row r="1878" spans="10:21" x14ac:dyDescent="0.3">
      <c r="J1878" s="13" t="s">
        <v>96</v>
      </c>
      <c r="K1878" s="14">
        <v>44946</v>
      </c>
      <c r="L1878" s="15">
        <v>0.86322916666666671</v>
      </c>
      <c r="M1878" s="13">
        <v>244</v>
      </c>
      <c r="N1878" s="13" t="s">
        <v>93</v>
      </c>
      <c r="O1878" s="13" t="s">
        <v>101</v>
      </c>
      <c r="P1878" s="13" t="s">
        <v>105</v>
      </c>
      <c r="Q1878" s="13">
        <v>6</v>
      </c>
      <c r="R1878" s="13">
        <v>20</v>
      </c>
      <c r="S1878" s="13">
        <v>0</v>
      </c>
      <c r="T1878" s="13" t="s">
        <v>88</v>
      </c>
      <c r="U1878" s="13">
        <v>60</v>
      </c>
    </row>
    <row r="1879" spans="10:21" x14ac:dyDescent="0.3">
      <c r="J1879" s="13" t="s">
        <v>126</v>
      </c>
      <c r="K1879" s="14">
        <v>44968</v>
      </c>
      <c r="L1879" s="15">
        <v>0.83002314814814815</v>
      </c>
      <c r="M1879" s="13">
        <v>244</v>
      </c>
      <c r="N1879" s="13" t="s">
        <v>93</v>
      </c>
      <c r="O1879" s="13" t="s">
        <v>82</v>
      </c>
      <c r="P1879" s="13" t="s">
        <v>97</v>
      </c>
      <c r="Q1879" s="13">
        <v>6</v>
      </c>
      <c r="R1879" s="13">
        <v>51</v>
      </c>
      <c r="S1879" s="13">
        <v>334</v>
      </c>
      <c r="T1879" s="13" t="s">
        <v>95</v>
      </c>
      <c r="U1879" s="13">
        <v>65</v>
      </c>
    </row>
    <row r="1880" spans="10:21" x14ac:dyDescent="0.3">
      <c r="J1880" s="13" t="s">
        <v>109</v>
      </c>
      <c r="K1880" s="14">
        <v>44939</v>
      </c>
      <c r="L1880" s="15">
        <v>0.59653935185185192</v>
      </c>
      <c r="M1880" s="13">
        <v>244</v>
      </c>
      <c r="N1880" s="13" t="s">
        <v>93</v>
      </c>
      <c r="O1880" s="13" t="s">
        <v>82</v>
      </c>
      <c r="P1880" s="13" t="s">
        <v>87</v>
      </c>
      <c r="Q1880" s="13">
        <v>8</v>
      </c>
      <c r="R1880" s="13">
        <v>55</v>
      </c>
      <c r="S1880" s="13">
        <v>0</v>
      </c>
      <c r="T1880" s="13" t="s">
        <v>84</v>
      </c>
      <c r="U1880" s="13">
        <v>250</v>
      </c>
    </row>
    <row r="1881" spans="10:21" x14ac:dyDescent="0.3">
      <c r="J1881" s="13" t="s">
        <v>80</v>
      </c>
      <c r="K1881" s="14">
        <v>44979</v>
      </c>
      <c r="L1881" s="15">
        <v>0.92688657407407404</v>
      </c>
      <c r="M1881" s="13">
        <v>243</v>
      </c>
      <c r="N1881" s="13" t="s">
        <v>93</v>
      </c>
      <c r="O1881" s="13" t="s">
        <v>82</v>
      </c>
      <c r="P1881" s="13" t="s">
        <v>115</v>
      </c>
      <c r="Q1881" s="13">
        <v>5</v>
      </c>
      <c r="R1881" s="13">
        <v>29</v>
      </c>
      <c r="S1881" s="13">
        <v>179</v>
      </c>
      <c r="T1881" s="13" t="s">
        <v>84</v>
      </c>
      <c r="U1881" s="13">
        <v>250</v>
      </c>
    </row>
    <row r="1882" spans="10:21" x14ac:dyDescent="0.3">
      <c r="J1882" s="13" t="s">
        <v>80</v>
      </c>
      <c r="K1882" s="14">
        <v>44984</v>
      </c>
      <c r="L1882" s="15">
        <v>0.51894675925925926</v>
      </c>
      <c r="M1882" s="13">
        <v>242</v>
      </c>
      <c r="N1882" s="13" t="s">
        <v>93</v>
      </c>
      <c r="O1882" s="13" t="s">
        <v>82</v>
      </c>
      <c r="P1882" s="13" t="s">
        <v>83</v>
      </c>
      <c r="Q1882" s="13">
        <v>9</v>
      </c>
      <c r="R1882" s="13">
        <v>6</v>
      </c>
      <c r="S1882" s="13">
        <v>140</v>
      </c>
      <c r="T1882" s="13" t="s">
        <v>84</v>
      </c>
      <c r="U1882" s="13">
        <v>250</v>
      </c>
    </row>
    <row r="1883" spans="10:21" x14ac:dyDescent="0.3">
      <c r="J1883" s="13" t="s">
        <v>89</v>
      </c>
      <c r="K1883" s="14">
        <v>44979</v>
      </c>
      <c r="L1883" s="15">
        <v>0.97175925925925932</v>
      </c>
      <c r="M1883" s="13">
        <v>242</v>
      </c>
      <c r="N1883" s="13" t="s">
        <v>86</v>
      </c>
      <c r="O1883" s="13" t="s">
        <v>82</v>
      </c>
      <c r="P1883" s="13" t="s">
        <v>99</v>
      </c>
      <c r="Q1883" s="13">
        <v>7</v>
      </c>
      <c r="R1883" s="13">
        <v>21</v>
      </c>
      <c r="S1883" s="13">
        <v>0</v>
      </c>
      <c r="T1883" s="13" t="s">
        <v>103</v>
      </c>
      <c r="U1883" s="13">
        <v>72</v>
      </c>
    </row>
    <row r="1884" spans="10:21" x14ac:dyDescent="0.3">
      <c r="J1884" s="13" t="s">
        <v>127</v>
      </c>
      <c r="K1884" s="14">
        <v>44952</v>
      </c>
      <c r="L1884" s="15">
        <v>0.66437500000000005</v>
      </c>
      <c r="M1884" s="13">
        <v>242</v>
      </c>
      <c r="N1884" s="13" t="s">
        <v>93</v>
      </c>
      <c r="O1884" s="13" t="s">
        <v>82</v>
      </c>
      <c r="P1884" s="13" t="s">
        <v>99</v>
      </c>
      <c r="Q1884" s="13">
        <v>6</v>
      </c>
      <c r="R1884" s="13">
        <v>36</v>
      </c>
      <c r="S1884" s="13">
        <v>317</v>
      </c>
      <c r="T1884" s="13" t="s">
        <v>84</v>
      </c>
      <c r="U1884" s="13">
        <v>250</v>
      </c>
    </row>
    <row r="1885" spans="10:21" x14ac:dyDescent="0.3">
      <c r="J1885" s="13" t="s">
        <v>136</v>
      </c>
      <c r="K1885" s="14">
        <v>44946</v>
      </c>
      <c r="L1885" s="15">
        <v>0.81515046296296301</v>
      </c>
      <c r="M1885" s="13">
        <v>242</v>
      </c>
      <c r="N1885" s="13" t="s">
        <v>93</v>
      </c>
      <c r="O1885" s="13" t="s">
        <v>82</v>
      </c>
      <c r="P1885" s="13" t="s">
        <v>105</v>
      </c>
      <c r="Q1885" s="13">
        <v>7</v>
      </c>
      <c r="R1885" s="13">
        <v>3</v>
      </c>
      <c r="S1885" s="13">
        <v>137</v>
      </c>
      <c r="T1885" s="13" t="s">
        <v>91</v>
      </c>
      <c r="U1885" s="13">
        <v>130</v>
      </c>
    </row>
    <row r="1886" spans="10:21" x14ac:dyDescent="0.3">
      <c r="J1886" s="13" t="s">
        <v>125</v>
      </c>
      <c r="K1886" s="14">
        <v>44940</v>
      </c>
      <c r="L1886" s="15">
        <v>0.72210648148148149</v>
      </c>
      <c r="M1886" s="13">
        <v>242</v>
      </c>
      <c r="N1886" s="13" t="s">
        <v>93</v>
      </c>
      <c r="O1886" s="13" t="s">
        <v>82</v>
      </c>
      <c r="P1886" s="13" t="s">
        <v>99</v>
      </c>
      <c r="Q1886" s="13">
        <v>7</v>
      </c>
      <c r="R1886" s="13">
        <v>47</v>
      </c>
      <c r="S1886" s="13">
        <v>143</v>
      </c>
      <c r="T1886" s="13" t="s">
        <v>103</v>
      </c>
      <c r="U1886" s="13">
        <v>72</v>
      </c>
    </row>
    <row r="1887" spans="10:21" x14ac:dyDescent="0.3">
      <c r="J1887" s="13" t="s">
        <v>130</v>
      </c>
      <c r="K1887" s="14">
        <v>44938</v>
      </c>
      <c r="L1887" s="15">
        <v>0.87958333333333327</v>
      </c>
      <c r="M1887" s="13">
        <v>242</v>
      </c>
      <c r="N1887" s="13" t="s">
        <v>93</v>
      </c>
      <c r="O1887" s="13" t="s">
        <v>82</v>
      </c>
      <c r="P1887" s="13" t="s">
        <v>83</v>
      </c>
      <c r="Q1887" s="13">
        <v>6</v>
      </c>
      <c r="R1887" s="13">
        <v>18</v>
      </c>
      <c r="S1887" s="13">
        <v>0</v>
      </c>
      <c r="T1887" s="13" t="s">
        <v>103</v>
      </c>
      <c r="U1887" s="13">
        <v>72</v>
      </c>
    </row>
    <row r="1888" spans="10:21" x14ac:dyDescent="0.3">
      <c r="J1888" s="13" t="s">
        <v>100</v>
      </c>
      <c r="K1888" s="14">
        <v>44938</v>
      </c>
      <c r="L1888" s="15">
        <v>0.76457175925925924</v>
      </c>
      <c r="M1888" s="13">
        <v>241</v>
      </c>
      <c r="N1888" s="13" t="s">
        <v>93</v>
      </c>
      <c r="O1888" s="13" t="s">
        <v>101</v>
      </c>
      <c r="P1888" s="13" t="s">
        <v>104</v>
      </c>
      <c r="Q1888" s="13">
        <v>7</v>
      </c>
      <c r="R1888" s="13">
        <v>64</v>
      </c>
      <c r="S1888" s="13">
        <v>0</v>
      </c>
      <c r="T1888" s="13" t="s">
        <v>84</v>
      </c>
      <c r="U1888" s="13">
        <v>250</v>
      </c>
    </row>
    <row r="1889" spans="10:21" x14ac:dyDescent="0.3">
      <c r="J1889" s="13" t="s">
        <v>111</v>
      </c>
      <c r="K1889" s="14">
        <v>44983</v>
      </c>
      <c r="L1889" s="15">
        <v>0.57725694444444442</v>
      </c>
      <c r="M1889" s="13">
        <v>241</v>
      </c>
      <c r="N1889" s="13" t="s">
        <v>93</v>
      </c>
      <c r="O1889" s="13" t="s">
        <v>82</v>
      </c>
      <c r="P1889" s="13" t="s">
        <v>115</v>
      </c>
      <c r="Q1889" s="13">
        <v>5</v>
      </c>
      <c r="R1889" s="13">
        <v>63</v>
      </c>
      <c r="S1889" s="13">
        <v>0</v>
      </c>
      <c r="T1889" s="13" t="s">
        <v>103</v>
      </c>
      <c r="U1889" s="13">
        <v>72</v>
      </c>
    </row>
    <row r="1890" spans="10:21" x14ac:dyDescent="0.3">
      <c r="J1890" s="13" t="s">
        <v>96</v>
      </c>
      <c r="K1890" s="14">
        <v>44978</v>
      </c>
      <c r="L1890" s="15">
        <v>0.5699305555555555</v>
      </c>
      <c r="M1890" s="13">
        <v>241</v>
      </c>
      <c r="N1890" s="13" t="s">
        <v>86</v>
      </c>
      <c r="O1890" s="13" t="s">
        <v>82</v>
      </c>
      <c r="P1890" s="13" t="s">
        <v>94</v>
      </c>
      <c r="Q1890" s="13">
        <v>6</v>
      </c>
      <c r="R1890" s="13">
        <v>34</v>
      </c>
      <c r="S1890" s="13">
        <v>152</v>
      </c>
      <c r="T1890" s="13" t="s">
        <v>91</v>
      </c>
      <c r="U1890" s="13">
        <v>130</v>
      </c>
    </row>
    <row r="1891" spans="10:21" x14ac:dyDescent="0.3">
      <c r="J1891" s="13" t="s">
        <v>80</v>
      </c>
      <c r="K1891" s="14">
        <v>44963</v>
      </c>
      <c r="L1891" s="15">
        <v>0.97238425925925931</v>
      </c>
      <c r="M1891" s="13">
        <v>240</v>
      </c>
      <c r="N1891" s="13" t="s">
        <v>86</v>
      </c>
      <c r="O1891" s="13" t="s">
        <v>82</v>
      </c>
      <c r="P1891" s="13" t="s">
        <v>94</v>
      </c>
      <c r="Q1891" s="13">
        <v>7</v>
      </c>
      <c r="R1891" s="13">
        <v>60</v>
      </c>
      <c r="S1891" s="13">
        <v>317</v>
      </c>
      <c r="T1891" s="13" t="s">
        <v>103</v>
      </c>
      <c r="U1891" s="13">
        <v>72</v>
      </c>
    </row>
    <row r="1892" spans="10:21" x14ac:dyDescent="0.3">
      <c r="J1892" s="13" t="s">
        <v>126</v>
      </c>
      <c r="K1892" s="14">
        <v>44954</v>
      </c>
      <c r="L1892" s="15">
        <v>0.95901620370370377</v>
      </c>
      <c r="M1892" s="13">
        <v>240</v>
      </c>
      <c r="N1892" s="13" t="s">
        <v>86</v>
      </c>
      <c r="O1892" s="13" t="s">
        <v>82</v>
      </c>
      <c r="P1892" s="13" t="s">
        <v>90</v>
      </c>
      <c r="Q1892" s="13">
        <v>6</v>
      </c>
      <c r="R1892" s="13">
        <v>14</v>
      </c>
      <c r="S1892" s="13">
        <v>182</v>
      </c>
      <c r="T1892" s="13" t="s">
        <v>103</v>
      </c>
      <c r="U1892" s="13">
        <v>72</v>
      </c>
    </row>
    <row r="1893" spans="10:21" x14ac:dyDescent="0.3">
      <c r="J1893" s="13" t="s">
        <v>122</v>
      </c>
      <c r="K1893" s="14">
        <v>44934</v>
      </c>
      <c r="L1893" s="15">
        <v>0.84697916666666673</v>
      </c>
      <c r="M1893" s="13">
        <v>240</v>
      </c>
      <c r="N1893" s="13" t="s">
        <v>93</v>
      </c>
      <c r="O1893" s="13" t="s">
        <v>82</v>
      </c>
      <c r="P1893" s="13" t="s">
        <v>97</v>
      </c>
      <c r="Q1893" s="13">
        <v>6</v>
      </c>
      <c r="R1893" s="13">
        <v>56</v>
      </c>
      <c r="S1893" s="13">
        <v>0</v>
      </c>
      <c r="T1893" s="13" t="s">
        <v>95</v>
      </c>
      <c r="U1893" s="13">
        <v>65</v>
      </c>
    </row>
    <row r="1894" spans="10:21" x14ac:dyDescent="0.3">
      <c r="J1894" s="13" t="s">
        <v>132</v>
      </c>
      <c r="K1894" s="14">
        <v>44970</v>
      </c>
      <c r="L1894" s="15">
        <v>0.48413194444444446</v>
      </c>
      <c r="M1894" s="13">
        <v>239</v>
      </c>
      <c r="N1894" s="13" t="s">
        <v>86</v>
      </c>
      <c r="O1894" s="13" t="s">
        <v>82</v>
      </c>
      <c r="P1894" s="13" t="s">
        <v>99</v>
      </c>
      <c r="Q1894" s="13">
        <v>8</v>
      </c>
      <c r="R1894" s="13">
        <v>8</v>
      </c>
      <c r="S1894" s="13">
        <v>0</v>
      </c>
      <c r="T1894" s="13" t="s">
        <v>95</v>
      </c>
      <c r="U1894" s="13">
        <v>65</v>
      </c>
    </row>
    <row r="1895" spans="10:21" x14ac:dyDescent="0.3">
      <c r="J1895" s="13" t="s">
        <v>98</v>
      </c>
      <c r="K1895" s="14">
        <v>44969</v>
      </c>
      <c r="L1895" s="15">
        <v>0.93473379629629638</v>
      </c>
      <c r="M1895" s="13">
        <v>239</v>
      </c>
      <c r="N1895" s="13" t="s">
        <v>86</v>
      </c>
      <c r="O1895" s="13" t="s">
        <v>82</v>
      </c>
      <c r="P1895" s="13" t="s">
        <v>83</v>
      </c>
      <c r="Q1895" s="13">
        <v>9</v>
      </c>
      <c r="R1895" s="13">
        <v>3</v>
      </c>
      <c r="S1895" s="13">
        <v>133</v>
      </c>
      <c r="T1895" s="13" t="s">
        <v>84</v>
      </c>
      <c r="U1895" s="13">
        <v>250</v>
      </c>
    </row>
    <row r="1896" spans="10:21" x14ac:dyDescent="0.3">
      <c r="J1896" s="13" t="s">
        <v>132</v>
      </c>
      <c r="K1896" s="14">
        <v>44947</v>
      </c>
      <c r="L1896" s="15">
        <v>0.86662037037037043</v>
      </c>
      <c r="M1896" s="13">
        <v>239</v>
      </c>
      <c r="N1896" s="13" t="s">
        <v>86</v>
      </c>
      <c r="O1896" s="13" t="s">
        <v>82</v>
      </c>
      <c r="P1896" s="13" t="s">
        <v>94</v>
      </c>
      <c r="Q1896" s="13">
        <v>7</v>
      </c>
      <c r="R1896" s="13">
        <v>39</v>
      </c>
      <c r="S1896" s="13">
        <v>0</v>
      </c>
      <c r="T1896" s="13" t="s">
        <v>91</v>
      </c>
      <c r="U1896" s="13">
        <v>130</v>
      </c>
    </row>
    <row r="1897" spans="10:21" x14ac:dyDescent="0.3">
      <c r="J1897" s="13" t="s">
        <v>114</v>
      </c>
      <c r="K1897" s="14">
        <v>44946</v>
      </c>
      <c r="L1897" s="15">
        <v>0.91718749999999993</v>
      </c>
      <c r="M1897" s="13">
        <v>239</v>
      </c>
      <c r="N1897" s="13" t="s">
        <v>86</v>
      </c>
      <c r="O1897" s="13" t="s">
        <v>82</v>
      </c>
      <c r="P1897" s="13" t="s">
        <v>97</v>
      </c>
      <c r="Q1897" s="13">
        <v>9</v>
      </c>
      <c r="R1897" s="13">
        <v>22</v>
      </c>
      <c r="S1897" s="13">
        <v>203</v>
      </c>
      <c r="T1897" s="13" t="s">
        <v>84</v>
      </c>
      <c r="U1897" s="13">
        <v>250</v>
      </c>
    </row>
    <row r="1898" spans="10:21" x14ac:dyDescent="0.3">
      <c r="J1898" s="13" t="s">
        <v>113</v>
      </c>
      <c r="K1898" s="14">
        <v>44982</v>
      </c>
      <c r="L1898" s="15">
        <v>0.73708333333333342</v>
      </c>
      <c r="M1898" s="13">
        <v>238</v>
      </c>
      <c r="N1898" s="13" t="s">
        <v>93</v>
      </c>
      <c r="O1898" s="13" t="s">
        <v>101</v>
      </c>
      <c r="P1898" s="13" t="s">
        <v>94</v>
      </c>
      <c r="Q1898" s="13">
        <v>7</v>
      </c>
      <c r="R1898" s="13">
        <v>12</v>
      </c>
      <c r="S1898" s="13">
        <v>0</v>
      </c>
      <c r="T1898" s="13" t="s">
        <v>91</v>
      </c>
      <c r="U1898" s="13">
        <v>130</v>
      </c>
    </row>
    <row r="1899" spans="10:21" x14ac:dyDescent="0.3">
      <c r="J1899" s="13" t="s">
        <v>130</v>
      </c>
      <c r="K1899" s="14">
        <v>44968</v>
      </c>
      <c r="L1899" s="15">
        <v>0.97444444444444445</v>
      </c>
      <c r="M1899" s="13">
        <v>238</v>
      </c>
      <c r="N1899" s="13" t="s">
        <v>93</v>
      </c>
      <c r="O1899" s="13" t="s">
        <v>82</v>
      </c>
      <c r="P1899" s="13" t="s">
        <v>90</v>
      </c>
      <c r="Q1899" s="13">
        <v>6</v>
      </c>
      <c r="R1899" s="13">
        <v>24</v>
      </c>
      <c r="S1899" s="13">
        <v>0</v>
      </c>
      <c r="T1899" s="13" t="s">
        <v>84</v>
      </c>
      <c r="U1899" s="13">
        <v>250</v>
      </c>
    </row>
    <row r="1900" spans="10:21" x14ac:dyDescent="0.3">
      <c r="J1900" s="13" t="s">
        <v>128</v>
      </c>
      <c r="K1900" s="14">
        <v>44958</v>
      </c>
      <c r="L1900" s="15">
        <v>0.78611111111111109</v>
      </c>
      <c r="M1900" s="13">
        <v>238</v>
      </c>
      <c r="N1900" s="13" t="s">
        <v>86</v>
      </c>
      <c r="O1900" s="13" t="s">
        <v>82</v>
      </c>
      <c r="P1900" s="13" t="s">
        <v>99</v>
      </c>
      <c r="Q1900" s="13">
        <v>6</v>
      </c>
      <c r="R1900" s="13">
        <v>55</v>
      </c>
      <c r="S1900" s="13">
        <v>0</v>
      </c>
      <c r="T1900" s="13" t="s">
        <v>95</v>
      </c>
      <c r="U1900" s="13">
        <v>65</v>
      </c>
    </row>
    <row r="1901" spans="10:21" x14ac:dyDescent="0.3">
      <c r="J1901" s="13" t="s">
        <v>128</v>
      </c>
      <c r="K1901" s="14">
        <v>44953</v>
      </c>
      <c r="L1901" s="15">
        <v>0.98188657407407398</v>
      </c>
      <c r="M1901" s="13">
        <v>238</v>
      </c>
      <c r="N1901" s="13" t="s">
        <v>86</v>
      </c>
      <c r="O1901" s="13" t="s">
        <v>82</v>
      </c>
      <c r="P1901" s="13" t="s">
        <v>83</v>
      </c>
      <c r="Q1901" s="13">
        <v>10</v>
      </c>
      <c r="R1901" s="13">
        <v>21</v>
      </c>
      <c r="S1901" s="13">
        <v>165</v>
      </c>
      <c r="T1901" s="13" t="s">
        <v>95</v>
      </c>
      <c r="U1901" s="13">
        <v>65</v>
      </c>
    </row>
    <row r="1902" spans="10:21" x14ac:dyDescent="0.3">
      <c r="J1902" s="13" t="s">
        <v>113</v>
      </c>
      <c r="K1902" s="14">
        <v>44941</v>
      </c>
      <c r="L1902" s="15">
        <v>0.83128472222222216</v>
      </c>
      <c r="M1902" s="13">
        <v>238</v>
      </c>
      <c r="N1902" s="13" t="s">
        <v>86</v>
      </c>
      <c r="O1902" s="13" t="s">
        <v>82</v>
      </c>
      <c r="P1902" s="13" t="s">
        <v>99</v>
      </c>
      <c r="Q1902" s="13">
        <v>5</v>
      </c>
      <c r="R1902" s="13">
        <v>28</v>
      </c>
      <c r="S1902" s="13">
        <v>277</v>
      </c>
      <c r="T1902" s="13" t="s">
        <v>84</v>
      </c>
      <c r="U1902" s="13">
        <v>250</v>
      </c>
    </row>
    <row r="1903" spans="10:21" x14ac:dyDescent="0.3">
      <c r="J1903" s="13" t="s">
        <v>110</v>
      </c>
      <c r="K1903" s="14">
        <v>44980</v>
      </c>
      <c r="L1903" s="15">
        <v>0.58333333333333337</v>
      </c>
      <c r="M1903" s="13">
        <v>237</v>
      </c>
      <c r="N1903" s="13" t="s">
        <v>86</v>
      </c>
      <c r="O1903" s="13" t="s">
        <v>101</v>
      </c>
      <c r="P1903" s="13" t="s">
        <v>83</v>
      </c>
      <c r="Q1903" s="13">
        <v>10</v>
      </c>
      <c r="R1903" s="13">
        <v>65</v>
      </c>
      <c r="S1903" s="13">
        <v>0</v>
      </c>
      <c r="T1903" s="13" t="s">
        <v>91</v>
      </c>
      <c r="U1903" s="13">
        <v>130</v>
      </c>
    </row>
    <row r="1904" spans="10:21" x14ac:dyDescent="0.3">
      <c r="J1904" s="13" t="s">
        <v>114</v>
      </c>
      <c r="K1904" s="14">
        <v>44984</v>
      </c>
      <c r="L1904" s="15">
        <v>0.56540509259259253</v>
      </c>
      <c r="M1904" s="13">
        <v>237</v>
      </c>
      <c r="N1904" s="13" t="s">
        <v>86</v>
      </c>
      <c r="O1904" s="13" t="s">
        <v>82</v>
      </c>
      <c r="P1904" s="13" t="s">
        <v>104</v>
      </c>
      <c r="Q1904" s="13">
        <v>9</v>
      </c>
      <c r="R1904" s="13">
        <v>45</v>
      </c>
      <c r="S1904" s="13">
        <v>0</v>
      </c>
      <c r="T1904" s="13" t="s">
        <v>103</v>
      </c>
      <c r="U1904" s="13">
        <v>72</v>
      </c>
    </row>
    <row r="1905" spans="10:21" x14ac:dyDescent="0.3">
      <c r="J1905" s="13" t="s">
        <v>118</v>
      </c>
      <c r="K1905" s="14">
        <v>44984</v>
      </c>
      <c r="L1905" s="15">
        <v>0.85062499999999996</v>
      </c>
      <c r="M1905" s="13">
        <v>237</v>
      </c>
      <c r="N1905" s="13" t="s">
        <v>86</v>
      </c>
      <c r="O1905" s="13" t="s">
        <v>82</v>
      </c>
      <c r="P1905" s="13" t="s">
        <v>87</v>
      </c>
      <c r="Q1905" s="13">
        <v>6</v>
      </c>
      <c r="R1905" s="13">
        <v>7</v>
      </c>
      <c r="S1905" s="13">
        <v>0</v>
      </c>
      <c r="T1905" s="13" t="s">
        <v>95</v>
      </c>
      <c r="U1905" s="13">
        <v>65</v>
      </c>
    </row>
    <row r="1906" spans="10:21" x14ac:dyDescent="0.3">
      <c r="J1906" s="13" t="s">
        <v>121</v>
      </c>
      <c r="K1906" s="14">
        <v>44934</v>
      </c>
      <c r="L1906" s="15">
        <v>0.8521643518518518</v>
      </c>
      <c r="M1906" s="13">
        <v>237</v>
      </c>
      <c r="N1906" s="13" t="s">
        <v>86</v>
      </c>
      <c r="O1906" s="13" t="s">
        <v>82</v>
      </c>
      <c r="P1906" s="13" t="s">
        <v>99</v>
      </c>
      <c r="Q1906" s="13">
        <v>9</v>
      </c>
      <c r="R1906" s="13">
        <v>46</v>
      </c>
      <c r="S1906" s="13">
        <v>207</v>
      </c>
      <c r="T1906" s="13" t="s">
        <v>95</v>
      </c>
      <c r="U1906" s="13">
        <v>65</v>
      </c>
    </row>
    <row r="1907" spans="10:21" x14ac:dyDescent="0.3">
      <c r="J1907" s="13" t="s">
        <v>124</v>
      </c>
      <c r="K1907" s="14">
        <v>44956</v>
      </c>
      <c r="L1907" s="15">
        <v>0.81928240740740732</v>
      </c>
      <c r="M1907" s="13">
        <v>236</v>
      </c>
      <c r="N1907" s="13" t="s">
        <v>81</v>
      </c>
      <c r="O1907" s="13" t="s">
        <v>101</v>
      </c>
      <c r="P1907" s="13" t="s">
        <v>102</v>
      </c>
      <c r="Q1907" s="13">
        <v>7</v>
      </c>
      <c r="R1907" s="13">
        <v>14</v>
      </c>
      <c r="S1907" s="13">
        <v>0</v>
      </c>
      <c r="T1907" s="13" t="s">
        <v>91</v>
      </c>
      <c r="U1907" s="13">
        <v>130</v>
      </c>
    </row>
    <row r="1908" spans="10:21" x14ac:dyDescent="0.3">
      <c r="J1908" s="13" t="s">
        <v>122</v>
      </c>
      <c r="K1908" s="14">
        <v>44939</v>
      </c>
      <c r="L1908" s="15">
        <v>0.78194444444444444</v>
      </c>
      <c r="M1908" s="13">
        <v>236</v>
      </c>
      <c r="N1908" s="13" t="s">
        <v>81</v>
      </c>
      <c r="O1908" s="13" t="s">
        <v>101</v>
      </c>
      <c r="P1908" s="13" t="s">
        <v>115</v>
      </c>
      <c r="Q1908" s="13">
        <v>5</v>
      </c>
      <c r="R1908" s="13">
        <v>37</v>
      </c>
      <c r="S1908" s="13">
        <v>0</v>
      </c>
      <c r="T1908" s="13" t="s">
        <v>95</v>
      </c>
      <c r="U1908" s="13">
        <v>65</v>
      </c>
    </row>
    <row r="1909" spans="10:21" x14ac:dyDescent="0.3">
      <c r="J1909" s="13" t="s">
        <v>134</v>
      </c>
      <c r="K1909" s="14">
        <v>44982</v>
      </c>
      <c r="L1909" s="15">
        <v>0.71784722222222219</v>
      </c>
      <c r="M1909" s="13">
        <v>236</v>
      </c>
      <c r="N1909" s="13" t="s">
        <v>81</v>
      </c>
      <c r="O1909" s="13" t="s">
        <v>82</v>
      </c>
      <c r="P1909" s="13" t="s">
        <v>87</v>
      </c>
      <c r="Q1909" s="13">
        <v>8</v>
      </c>
      <c r="R1909" s="13">
        <v>64</v>
      </c>
      <c r="S1909" s="13">
        <v>0</v>
      </c>
      <c r="T1909" s="13" t="s">
        <v>84</v>
      </c>
      <c r="U1909" s="13">
        <v>250</v>
      </c>
    </row>
    <row r="1910" spans="10:21" x14ac:dyDescent="0.3">
      <c r="J1910" s="13" t="s">
        <v>107</v>
      </c>
      <c r="K1910" s="14">
        <v>44966</v>
      </c>
      <c r="L1910" s="15">
        <v>0.86569444444444443</v>
      </c>
      <c r="M1910" s="13">
        <v>236</v>
      </c>
      <c r="N1910" s="13" t="s">
        <v>81</v>
      </c>
      <c r="O1910" s="13" t="s">
        <v>82</v>
      </c>
      <c r="P1910" s="13" t="s">
        <v>94</v>
      </c>
      <c r="Q1910" s="13">
        <v>10</v>
      </c>
      <c r="R1910" s="13">
        <v>61</v>
      </c>
      <c r="S1910" s="13">
        <v>0</v>
      </c>
      <c r="T1910" s="13" t="s">
        <v>95</v>
      </c>
      <c r="U1910" s="13">
        <v>65</v>
      </c>
    </row>
    <row r="1911" spans="10:21" x14ac:dyDescent="0.3">
      <c r="J1911" s="13" t="s">
        <v>89</v>
      </c>
      <c r="K1911" s="14">
        <v>44977</v>
      </c>
      <c r="L1911" s="15">
        <v>0.79175925925925927</v>
      </c>
      <c r="M1911" s="13">
        <v>235</v>
      </c>
      <c r="N1911" s="13" t="s">
        <v>86</v>
      </c>
      <c r="O1911" s="13" t="s">
        <v>82</v>
      </c>
      <c r="P1911" s="13" t="s">
        <v>90</v>
      </c>
      <c r="Q1911" s="13">
        <v>6</v>
      </c>
      <c r="R1911" s="13">
        <v>59</v>
      </c>
      <c r="S1911" s="13">
        <v>127</v>
      </c>
      <c r="T1911" s="13" t="s">
        <v>95</v>
      </c>
      <c r="U1911" s="13">
        <v>65</v>
      </c>
    </row>
    <row r="1912" spans="10:21" x14ac:dyDescent="0.3">
      <c r="J1912" s="13" t="s">
        <v>122</v>
      </c>
      <c r="K1912" s="14">
        <v>44950</v>
      </c>
      <c r="L1912" s="15">
        <v>0.75653935185185184</v>
      </c>
      <c r="M1912" s="13">
        <v>235</v>
      </c>
      <c r="N1912" s="13" t="s">
        <v>93</v>
      </c>
      <c r="O1912" s="13" t="s">
        <v>82</v>
      </c>
      <c r="P1912" s="13" t="s">
        <v>105</v>
      </c>
      <c r="Q1912" s="13">
        <v>9</v>
      </c>
      <c r="R1912" s="13">
        <v>28</v>
      </c>
      <c r="S1912" s="13">
        <v>0</v>
      </c>
      <c r="T1912" s="13" t="s">
        <v>91</v>
      </c>
      <c r="U1912" s="13">
        <v>130</v>
      </c>
    </row>
    <row r="1913" spans="10:21" x14ac:dyDescent="0.3">
      <c r="J1913" s="13" t="s">
        <v>130</v>
      </c>
      <c r="K1913" s="14">
        <v>44929</v>
      </c>
      <c r="L1913" s="15">
        <v>0.95901620370370377</v>
      </c>
      <c r="M1913" s="13">
        <v>235</v>
      </c>
      <c r="N1913" s="13" t="s">
        <v>93</v>
      </c>
      <c r="O1913" s="13" t="s">
        <v>82</v>
      </c>
      <c r="P1913" s="13" t="s">
        <v>83</v>
      </c>
      <c r="Q1913" s="13">
        <v>6</v>
      </c>
      <c r="R1913" s="13">
        <v>8</v>
      </c>
      <c r="S1913" s="13">
        <v>323</v>
      </c>
      <c r="T1913" s="13" t="s">
        <v>112</v>
      </c>
      <c r="U1913" s="13">
        <v>95</v>
      </c>
    </row>
    <row r="1914" spans="10:21" x14ac:dyDescent="0.3">
      <c r="J1914" s="13" t="s">
        <v>80</v>
      </c>
      <c r="K1914" s="14">
        <v>44955</v>
      </c>
      <c r="L1914" s="15">
        <v>0.48858796296296297</v>
      </c>
      <c r="M1914" s="13">
        <v>234</v>
      </c>
      <c r="N1914" s="13" t="s">
        <v>93</v>
      </c>
      <c r="O1914" s="13" t="s">
        <v>82</v>
      </c>
      <c r="P1914" s="13" t="s">
        <v>104</v>
      </c>
      <c r="Q1914" s="13">
        <v>5</v>
      </c>
      <c r="R1914" s="13">
        <v>46</v>
      </c>
      <c r="S1914" s="13">
        <v>317</v>
      </c>
      <c r="T1914" s="13" t="s">
        <v>91</v>
      </c>
      <c r="U1914" s="13">
        <v>130</v>
      </c>
    </row>
    <row r="1915" spans="10:21" x14ac:dyDescent="0.3">
      <c r="J1915" s="13" t="s">
        <v>96</v>
      </c>
      <c r="K1915" s="14">
        <v>44953</v>
      </c>
      <c r="L1915" s="15">
        <v>0.52710648148148154</v>
      </c>
      <c r="M1915" s="13">
        <v>234</v>
      </c>
      <c r="N1915" s="13" t="s">
        <v>93</v>
      </c>
      <c r="O1915" s="13" t="s">
        <v>82</v>
      </c>
      <c r="P1915" s="13" t="s">
        <v>94</v>
      </c>
      <c r="Q1915" s="13">
        <v>5</v>
      </c>
      <c r="R1915" s="13">
        <v>51</v>
      </c>
      <c r="S1915" s="13">
        <v>232</v>
      </c>
      <c r="T1915" s="13" t="s">
        <v>103</v>
      </c>
      <c r="U1915" s="13">
        <v>72</v>
      </c>
    </row>
    <row r="1916" spans="10:21" x14ac:dyDescent="0.3">
      <c r="J1916" s="13" t="s">
        <v>96</v>
      </c>
      <c r="K1916" s="14">
        <v>44939</v>
      </c>
      <c r="L1916" s="15">
        <v>0.55365740740740743</v>
      </c>
      <c r="M1916" s="13">
        <v>232</v>
      </c>
      <c r="N1916" s="13" t="s">
        <v>93</v>
      </c>
      <c r="O1916" s="13" t="s">
        <v>82</v>
      </c>
      <c r="P1916" s="13" t="s">
        <v>115</v>
      </c>
      <c r="Q1916" s="13">
        <v>8</v>
      </c>
      <c r="R1916" s="13">
        <v>63</v>
      </c>
      <c r="S1916" s="13">
        <v>0</v>
      </c>
      <c r="T1916" s="13" t="s">
        <v>103</v>
      </c>
      <c r="U1916" s="13">
        <v>72</v>
      </c>
    </row>
    <row r="1917" spans="10:21" x14ac:dyDescent="0.3">
      <c r="J1917" s="13" t="s">
        <v>128</v>
      </c>
      <c r="K1917" s="14">
        <v>44974</v>
      </c>
      <c r="L1917" s="15">
        <v>0.64236111111111105</v>
      </c>
      <c r="M1917" s="13">
        <v>231</v>
      </c>
      <c r="N1917" s="13" t="s">
        <v>93</v>
      </c>
      <c r="O1917" s="13" t="s">
        <v>82</v>
      </c>
      <c r="P1917" s="13" t="s">
        <v>87</v>
      </c>
      <c r="Q1917" s="13">
        <v>10</v>
      </c>
      <c r="R1917" s="13">
        <v>25</v>
      </c>
      <c r="S1917" s="13">
        <v>321</v>
      </c>
      <c r="T1917" s="13" t="s">
        <v>91</v>
      </c>
      <c r="U1917" s="13">
        <v>130</v>
      </c>
    </row>
    <row r="1918" spans="10:21" x14ac:dyDescent="0.3">
      <c r="J1918" s="13" t="s">
        <v>100</v>
      </c>
      <c r="K1918" s="14">
        <v>44965</v>
      </c>
      <c r="L1918" s="15">
        <v>0.79037037037037028</v>
      </c>
      <c r="M1918" s="13">
        <v>231</v>
      </c>
      <c r="N1918" s="13" t="s">
        <v>93</v>
      </c>
      <c r="O1918" s="13" t="s">
        <v>82</v>
      </c>
      <c r="P1918" s="13" t="s">
        <v>83</v>
      </c>
      <c r="Q1918" s="13">
        <v>7</v>
      </c>
      <c r="R1918" s="13">
        <v>30</v>
      </c>
      <c r="S1918" s="13">
        <v>178</v>
      </c>
      <c r="T1918" s="13" t="s">
        <v>103</v>
      </c>
      <c r="U1918" s="13">
        <v>72</v>
      </c>
    </row>
    <row r="1919" spans="10:21" x14ac:dyDescent="0.3">
      <c r="J1919" s="13" t="s">
        <v>110</v>
      </c>
      <c r="K1919" s="14">
        <v>44948</v>
      </c>
      <c r="L1919" s="15">
        <v>0.95975694444444448</v>
      </c>
      <c r="M1919" s="13">
        <v>231</v>
      </c>
      <c r="N1919" s="13" t="s">
        <v>86</v>
      </c>
      <c r="O1919" s="13" t="s">
        <v>82</v>
      </c>
      <c r="P1919" s="13" t="s">
        <v>97</v>
      </c>
      <c r="Q1919" s="13">
        <v>7</v>
      </c>
      <c r="R1919" s="13">
        <v>54</v>
      </c>
      <c r="S1919" s="13">
        <v>0</v>
      </c>
      <c r="T1919" s="13" t="s">
        <v>95</v>
      </c>
      <c r="U1919" s="13">
        <v>65</v>
      </c>
    </row>
    <row r="1920" spans="10:21" x14ac:dyDescent="0.3">
      <c r="J1920" s="13" t="s">
        <v>100</v>
      </c>
      <c r="K1920" s="14">
        <v>44949</v>
      </c>
      <c r="L1920" s="15">
        <v>0.94739583333333333</v>
      </c>
      <c r="M1920" s="13">
        <v>230</v>
      </c>
      <c r="N1920" s="13" t="s">
        <v>93</v>
      </c>
      <c r="O1920" s="13" t="s">
        <v>101</v>
      </c>
      <c r="P1920" s="13" t="s">
        <v>99</v>
      </c>
      <c r="Q1920" s="13">
        <v>6</v>
      </c>
      <c r="R1920" s="13">
        <v>55</v>
      </c>
      <c r="S1920" s="13">
        <v>0</v>
      </c>
      <c r="T1920" s="13" t="s">
        <v>84</v>
      </c>
      <c r="U1920" s="13">
        <v>250</v>
      </c>
    </row>
    <row r="1921" spans="10:21" x14ac:dyDescent="0.3">
      <c r="J1921" s="13" t="s">
        <v>80</v>
      </c>
      <c r="K1921" s="14">
        <v>44970</v>
      </c>
      <c r="L1921" s="15">
        <v>0.95833333333333337</v>
      </c>
      <c r="M1921" s="13">
        <v>230</v>
      </c>
      <c r="N1921" s="13" t="s">
        <v>93</v>
      </c>
      <c r="O1921" s="13" t="s">
        <v>82</v>
      </c>
      <c r="P1921" s="13" t="s">
        <v>104</v>
      </c>
      <c r="Q1921" s="13">
        <v>9</v>
      </c>
      <c r="R1921" s="13">
        <v>28</v>
      </c>
      <c r="S1921" s="13">
        <v>174</v>
      </c>
      <c r="T1921" s="13" t="s">
        <v>103</v>
      </c>
      <c r="U1921" s="13">
        <v>72</v>
      </c>
    </row>
    <row r="1922" spans="10:21" x14ac:dyDescent="0.3">
      <c r="J1922" s="13" t="s">
        <v>138</v>
      </c>
      <c r="K1922" s="14">
        <v>44954</v>
      </c>
      <c r="L1922" s="15">
        <v>0.58045138888888892</v>
      </c>
      <c r="M1922" s="13">
        <v>230</v>
      </c>
      <c r="N1922" s="13" t="s">
        <v>93</v>
      </c>
      <c r="O1922" s="13" t="s">
        <v>82</v>
      </c>
      <c r="P1922" s="13" t="s">
        <v>99</v>
      </c>
      <c r="Q1922" s="13">
        <v>6</v>
      </c>
      <c r="R1922" s="13">
        <v>28</v>
      </c>
      <c r="S1922" s="13">
        <v>0</v>
      </c>
      <c r="T1922" s="13" t="s">
        <v>91</v>
      </c>
      <c r="U1922" s="13">
        <v>130</v>
      </c>
    </row>
    <row r="1923" spans="10:21" x14ac:dyDescent="0.3">
      <c r="J1923" s="13" t="s">
        <v>80</v>
      </c>
      <c r="K1923" s="14">
        <v>44944</v>
      </c>
      <c r="L1923" s="15">
        <v>0.9888541666666667</v>
      </c>
      <c r="M1923" s="13">
        <v>230</v>
      </c>
      <c r="N1923" s="13" t="s">
        <v>93</v>
      </c>
      <c r="O1923" s="13" t="s">
        <v>82</v>
      </c>
      <c r="P1923" s="13" t="s">
        <v>115</v>
      </c>
      <c r="Q1923" s="13">
        <v>5</v>
      </c>
      <c r="R1923" s="13">
        <v>30</v>
      </c>
      <c r="S1923" s="13">
        <v>0</v>
      </c>
      <c r="T1923" s="13" t="s">
        <v>95</v>
      </c>
      <c r="U1923" s="13">
        <v>65</v>
      </c>
    </row>
    <row r="1924" spans="10:21" x14ac:dyDescent="0.3">
      <c r="J1924" s="13" t="s">
        <v>127</v>
      </c>
      <c r="K1924" s="14">
        <v>44934</v>
      </c>
      <c r="L1924" s="15">
        <v>0.70349537037037047</v>
      </c>
      <c r="M1924" s="13">
        <v>230</v>
      </c>
      <c r="N1924" s="13" t="s">
        <v>93</v>
      </c>
      <c r="O1924" s="13" t="s">
        <v>82</v>
      </c>
      <c r="P1924" s="13" t="s">
        <v>102</v>
      </c>
      <c r="Q1924" s="13">
        <v>9</v>
      </c>
      <c r="R1924" s="13">
        <v>50</v>
      </c>
      <c r="S1924" s="13">
        <v>320</v>
      </c>
      <c r="T1924" s="13" t="s">
        <v>103</v>
      </c>
      <c r="U1924" s="13">
        <v>72</v>
      </c>
    </row>
    <row r="1925" spans="10:21" x14ac:dyDescent="0.3">
      <c r="J1925" s="13" t="s">
        <v>107</v>
      </c>
      <c r="K1925" s="14">
        <v>44984</v>
      </c>
      <c r="L1925" s="15">
        <v>0.88694444444444442</v>
      </c>
      <c r="M1925" s="13">
        <v>229</v>
      </c>
      <c r="N1925" s="13" t="s">
        <v>86</v>
      </c>
      <c r="O1925" s="13" t="s">
        <v>82</v>
      </c>
      <c r="P1925" s="13" t="s">
        <v>87</v>
      </c>
      <c r="Q1925" s="13">
        <v>7</v>
      </c>
      <c r="R1925" s="13">
        <v>45</v>
      </c>
      <c r="S1925" s="13">
        <v>217</v>
      </c>
      <c r="T1925" s="13" t="s">
        <v>91</v>
      </c>
      <c r="U1925" s="13">
        <v>130</v>
      </c>
    </row>
    <row r="1926" spans="10:21" x14ac:dyDescent="0.3">
      <c r="J1926" s="13" t="s">
        <v>109</v>
      </c>
      <c r="K1926" s="14">
        <v>44981</v>
      </c>
      <c r="L1926" s="15">
        <v>0.54582175925925924</v>
      </c>
      <c r="M1926" s="13">
        <v>186</v>
      </c>
      <c r="N1926" s="13" t="s">
        <v>93</v>
      </c>
      <c r="O1926" s="13" t="s">
        <v>82</v>
      </c>
      <c r="P1926" s="13" t="s">
        <v>99</v>
      </c>
      <c r="Q1926" s="13">
        <v>10</v>
      </c>
      <c r="R1926" s="13">
        <v>34</v>
      </c>
      <c r="S1926" s="13">
        <v>271</v>
      </c>
      <c r="T1926" s="13" t="s">
        <v>91</v>
      </c>
      <c r="U1926" s="13">
        <v>130</v>
      </c>
    </row>
    <row r="1927" spans="10:21" x14ac:dyDescent="0.3">
      <c r="J1927" s="13" t="s">
        <v>108</v>
      </c>
      <c r="K1927" s="14">
        <v>44972</v>
      </c>
      <c r="L1927" s="15">
        <v>0.80314814814814817</v>
      </c>
      <c r="M1927" s="13">
        <v>229</v>
      </c>
      <c r="N1927" s="13" t="s">
        <v>93</v>
      </c>
      <c r="O1927" s="13" t="s">
        <v>82</v>
      </c>
      <c r="P1927" s="13" t="s">
        <v>97</v>
      </c>
      <c r="Q1927" s="13">
        <v>9</v>
      </c>
      <c r="R1927" s="13">
        <v>58</v>
      </c>
      <c r="S1927" s="13">
        <v>0</v>
      </c>
      <c r="T1927" s="13" t="s">
        <v>103</v>
      </c>
      <c r="U1927" s="13">
        <v>72</v>
      </c>
    </row>
    <row r="1928" spans="10:21" x14ac:dyDescent="0.3">
      <c r="J1928" s="13" t="s">
        <v>134</v>
      </c>
      <c r="K1928" s="14">
        <v>44942</v>
      </c>
      <c r="L1928" s="15">
        <v>0.53925925925925922</v>
      </c>
      <c r="M1928" s="13">
        <v>229</v>
      </c>
      <c r="N1928" s="13" t="s">
        <v>93</v>
      </c>
      <c r="O1928" s="13" t="s">
        <v>82</v>
      </c>
      <c r="P1928" s="13" t="s">
        <v>87</v>
      </c>
      <c r="Q1928" s="13">
        <v>10</v>
      </c>
      <c r="R1928" s="13">
        <v>9</v>
      </c>
      <c r="S1928" s="13">
        <v>0</v>
      </c>
      <c r="T1928" s="13" t="s">
        <v>84</v>
      </c>
      <c r="U1928" s="13">
        <v>250</v>
      </c>
    </row>
    <row r="1929" spans="10:21" x14ac:dyDescent="0.3">
      <c r="J1929" s="13" t="s">
        <v>80</v>
      </c>
      <c r="K1929" s="14">
        <v>44983</v>
      </c>
      <c r="L1929" s="15">
        <v>0.46393518518518517</v>
      </c>
      <c r="M1929" s="13">
        <v>228</v>
      </c>
      <c r="N1929" s="13" t="s">
        <v>86</v>
      </c>
      <c r="O1929" s="13" t="s">
        <v>82</v>
      </c>
      <c r="P1929" s="13" t="s">
        <v>99</v>
      </c>
      <c r="Q1929" s="13">
        <v>7</v>
      </c>
      <c r="R1929" s="13">
        <v>38</v>
      </c>
      <c r="S1929" s="13">
        <v>0</v>
      </c>
      <c r="T1929" s="13" t="s">
        <v>91</v>
      </c>
      <c r="U1929" s="13">
        <v>130</v>
      </c>
    </row>
    <row r="1930" spans="10:21" x14ac:dyDescent="0.3">
      <c r="J1930" s="13" t="s">
        <v>96</v>
      </c>
      <c r="K1930" s="14">
        <v>44980</v>
      </c>
      <c r="L1930" s="15">
        <v>0.81291666666666673</v>
      </c>
      <c r="M1930" s="13">
        <v>228</v>
      </c>
      <c r="N1930" s="13" t="s">
        <v>86</v>
      </c>
      <c r="O1930" s="13" t="s">
        <v>82</v>
      </c>
      <c r="P1930" s="13" t="s">
        <v>115</v>
      </c>
      <c r="Q1930" s="13">
        <v>10</v>
      </c>
      <c r="R1930" s="13">
        <v>59</v>
      </c>
      <c r="S1930" s="13">
        <v>0</v>
      </c>
      <c r="T1930" s="13" t="s">
        <v>84</v>
      </c>
      <c r="U1930" s="13">
        <v>250</v>
      </c>
    </row>
    <row r="1931" spans="10:21" x14ac:dyDescent="0.3">
      <c r="J1931" s="13" t="s">
        <v>139</v>
      </c>
      <c r="K1931" s="14">
        <v>44968</v>
      </c>
      <c r="L1931" s="15">
        <v>0.68923611111111116</v>
      </c>
      <c r="M1931" s="13">
        <v>228</v>
      </c>
      <c r="N1931" s="13" t="s">
        <v>86</v>
      </c>
      <c r="O1931" s="13" t="s">
        <v>82</v>
      </c>
      <c r="P1931" s="13" t="s">
        <v>99</v>
      </c>
      <c r="Q1931" s="13">
        <v>10</v>
      </c>
      <c r="R1931" s="13">
        <v>2</v>
      </c>
      <c r="S1931" s="13">
        <v>184</v>
      </c>
      <c r="T1931" s="13" t="s">
        <v>84</v>
      </c>
      <c r="U1931" s="13">
        <v>250</v>
      </c>
    </row>
    <row r="1932" spans="10:21" x14ac:dyDescent="0.3">
      <c r="J1932" s="13" t="s">
        <v>140</v>
      </c>
      <c r="K1932" s="14">
        <v>44948</v>
      </c>
      <c r="L1932" s="15">
        <v>0.63135416666666666</v>
      </c>
      <c r="M1932" s="13">
        <v>228</v>
      </c>
      <c r="N1932" s="13" t="s">
        <v>86</v>
      </c>
      <c r="O1932" s="13" t="s">
        <v>82</v>
      </c>
      <c r="P1932" s="13" t="s">
        <v>105</v>
      </c>
      <c r="Q1932" s="13">
        <v>7</v>
      </c>
      <c r="R1932" s="13">
        <v>16</v>
      </c>
      <c r="S1932" s="13">
        <v>290</v>
      </c>
      <c r="T1932" s="13" t="s">
        <v>103</v>
      </c>
      <c r="U1932" s="13">
        <v>72</v>
      </c>
    </row>
    <row r="1933" spans="10:21" x14ac:dyDescent="0.3">
      <c r="J1933" s="13" t="s">
        <v>131</v>
      </c>
      <c r="K1933" s="14">
        <v>44984</v>
      </c>
      <c r="L1933" s="15">
        <v>0.87418981481481473</v>
      </c>
      <c r="M1933" s="13">
        <v>227</v>
      </c>
      <c r="N1933" s="13" t="s">
        <v>93</v>
      </c>
      <c r="O1933" s="13" t="s">
        <v>82</v>
      </c>
      <c r="P1933" s="13" t="s">
        <v>87</v>
      </c>
      <c r="Q1933" s="13">
        <v>9</v>
      </c>
      <c r="R1933" s="13">
        <v>57</v>
      </c>
      <c r="S1933" s="13">
        <v>0</v>
      </c>
      <c r="T1933" s="13" t="s">
        <v>103</v>
      </c>
      <c r="U1933" s="13">
        <v>72</v>
      </c>
    </row>
    <row r="1934" spans="10:21" x14ac:dyDescent="0.3">
      <c r="J1934" s="13" t="s">
        <v>122</v>
      </c>
      <c r="K1934" s="14">
        <v>44945</v>
      </c>
      <c r="L1934" s="15">
        <v>0.64229166666666659</v>
      </c>
      <c r="M1934" s="13">
        <v>227</v>
      </c>
      <c r="N1934" s="13" t="s">
        <v>86</v>
      </c>
      <c r="O1934" s="13" t="s">
        <v>82</v>
      </c>
      <c r="P1934" s="13" t="s">
        <v>115</v>
      </c>
      <c r="Q1934" s="13">
        <v>5</v>
      </c>
      <c r="R1934" s="13">
        <v>32</v>
      </c>
      <c r="S1934" s="13">
        <v>332</v>
      </c>
      <c r="T1934" s="13" t="s">
        <v>95</v>
      </c>
      <c r="U1934" s="13">
        <v>65</v>
      </c>
    </row>
    <row r="1935" spans="10:21" x14ac:dyDescent="0.3">
      <c r="J1935" s="13" t="s">
        <v>133</v>
      </c>
      <c r="K1935" s="14">
        <v>44937</v>
      </c>
      <c r="L1935" s="15">
        <v>0.52143518518518517</v>
      </c>
      <c r="M1935" s="13">
        <v>227</v>
      </c>
      <c r="N1935" s="13" t="s">
        <v>86</v>
      </c>
      <c r="O1935" s="13" t="s">
        <v>82</v>
      </c>
      <c r="P1935" s="13" t="s">
        <v>99</v>
      </c>
      <c r="Q1935" s="13">
        <v>9</v>
      </c>
      <c r="R1935" s="13">
        <v>53</v>
      </c>
      <c r="S1935" s="13">
        <v>0</v>
      </c>
      <c r="T1935" s="13" t="s">
        <v>84</v>
      </c>
      <c r="U1935" s="13">
        <v>250</v>
      </c>
    </row>
    <row r="1936" spans="10:21" x14ac:dyDescent="0.3">
      <c r="J1936" s="13" t="s">
        <v>80</v>
      </c>
      <c r="K1936" s="14">
        <v>44983</v>
      </c>
      <c r="L1936" s="15">
        <v>0.60788194444444443</v>
      </c>
      <c r="M1936" s="13">
        <v>226</v>
      </c>
      <c r="N1936" s="13" t="s">
        <v>86</v>
      </c>
      <c r="O1936" s="13" t="s">
        <v>82</v>
      </c>
      <c r="P1936" s="13" t="s">
        <v>83</v>
      </c>
      <c r="Q1936" s="13">
        <v>9</v>
      </c>
      <c r="R1936" s="13">
        <v>57</v>
      </c>
      <c r="S1936" s="13">
        <v>0</v>
      </c>
      <c r="T1936" s="13" t="s">
        <v>95</v>
      </c>
      <c r="U1936" s="13">
        <v>65</v>
      </c>
    </row>
    <row r="1937" spans="10:21" x14ac:dyDescent="0.3">
      <c r="J1937" s="13" t="s">
        <v>116</v>
      </c>
      <c r="K1937" s="14">
        <v>44961</v>
      </c>
      <c r="L1937" s="15">
        <v>0.50062499999999999</v>
      </c>
      <c r="M1937" s="13">
        <v>226</v>
      </c>
      <c r="N1937" s="13" t="s">
        <v>86</v>
      </c>
      <c r="O1937" s="13" t="s">
        <v>82</v>
      </c>
      <c r="P1937" s="13" t="s">
        <v>115</v>
      </c>
      <c r="Q1937" s="13">
        <v>9</v>
      </c>
      <c r="R1937" s="13">
        <v>12</v>
      </c>
      <c r="S1937" s="13">
        <v>0</v>
      </c>
      <c r="T1937" s="13" t="s">
        <v>91</v>
      </c>
      <c r="U1937" s="13">
        <v>130</v>
      </c>
    </row>
    <row r="1938" spans="10:21" x14ac:dyDescent="0.3">
      <c r="J1938" s="13" t="s">
        <v>114</v>
      </c>
      <c r="K1938" s="14">
        <v>44952</v>
      </c>
      <c r="L1938" s="15">
        <v>0.71537037037037043</v>
      </c>
      <c r="M1938" s="13">
        <v>226</v>
      </c>
      <c r="N1938" s="13" t="s">
        <v>86</v>
      </c>
      <c r="O1938" s="13" t="s">
        <v>82</v>
      </c>
      <c r="P1938" s="13" t="s">
        <v>87</v>
      </c>
      <c r="Q1938" s="13">
        <v>8</v>
      </c>
      <c r="R1938" s="13">
        <v>9</v>
      </c>
      <c r="S1938" s="13">
        <v>267</v>
      </c>
      <c r="T1938" s="13" t="s">
        <v>95</v>
      </c>
      <c r="U1938" s="13">
        <v>65</v>
      </c>
    </row>
    <row r="1939" spans="10:21" x14ac:dyDescent="0.3">
      <c r="J1939" s="13" t="s">
        <v>111</v>
      </c>
      <c r="K1939" s="14">
        <v>44949</v>
      </c>
      <c r="L1939" s="15">
        <v>0.47068287037037032</v>
      </c>
      <c r="M1939" s="13">
        <v>226</v>
      </c>
      <c r="N1939" s="13" t="s">
        <v>86</v>
      </c>
      <c r="O1939" s="13" t="s">
        <v>82</v>
      </c>
      <c r="P1939" s="13" t="s">
        <v>105</v>
      </c>
      <c r="Q1939" s="13">
        <v>9</v>
      </c>
      <c r="R1939" s="13">
        <v>9</v>
      </c>
      <c r="S1939" s="13">
        <v>0</v>
      </c>
      <c r="T1939" s="13" t="s">
        <v>95</v>
      </c>
      <c r="U1939" s="13">
        <v>65</v>
      </c>
    </row>
    <row r="1940" spans="10:21" x14ac:dyDescent="0.3">
      <c r="J1940" s="13" t="s">
        <v>111</v>
      </c>
      <c r="K1940" s="14">
        <v>44942</v>
      </c>
      <c r="L1940" s="15">
        <v>0.98861111111111111</v>
      </c>
      <c r="M1940" s="13">
        <v>226</v>
      </c>
      <c r="N1940" s="13" t="s">
        <v>86</v>
      </c>
      <c r="O1940" s="13" t="s">
        <v>82</v>
      </c>
      <c r="P1940" s="13" t="s">
        <v>94</v>
      </c>
      <c r="Q1940" s="13">
        <v>7</v>
      </c>
      <c r="R1940" s="13">
        <v>59</v>
      </c>
      <c r="S1940" s="13">
        <v>0</v>
      </c>
      <c r="T1940" s="13" t="s">
        <v>95</v>
      </c>
      <c r="U1940" s="13">
        <v>65</v>
      </c>
    </row>
    <row r="1941" spans="10:21" x14ac:dyDescent="0.3">
      <c r="J1941" s="13" t="s">
        <v>114</v>
      </c>
      <c r="K1941" s="14">
        <v>44929</v>
      </c>
      <c r="L1941" s="15">
        <v>0.68128472222222225</v>
      </c>
      <c r="M1941" s="13">
        <v>226</v>
      </c>
      <c r="N1941" s="13" t="s">
        <v>86</v>
      </c>
      <c r="O1941" s="13" t="s">
        <v>82</v>
      </c>
      <c r="P1941" s="13" t="s">
        <v>115</v>
      </c>
      <c r="Q1941" s="13">
        <v>9</v>
      </c>
      <c r="R1941" s="13">
        <v>22</v>
      </c>
      <c r="S1941" s="13">
        <v>0</v>
      </c>
      <c r="T1941" s="13" t="s">
        <v>88</v>
      </c>
      <c r="U1941" s="13">
        <v>60</v>
      </c>
    </row>
    <row r="1942" spans="10:21" x14ac:dyDescent="0.3">
      <c r="J1942" s="13" t="s">
        <v>92</v>
      </c>
      <c r="K1942" s="14">
        <v>44969</v>
      </c>
      <c r="L1942" s="15">
        <v>5.5555555555542036E-4</v>
      </c>
      <c r="M1942" s="13">
        <v>225</v>
      </c>
      <c r="N1942" s="13" t="s">
        <v>86</v>
      </c>
      <c r="O1942" s="13" t="s">
        <v>82</v>
      </c>
      <c r="P1942" s="13" t="s">
        <v>105</v>
      </c>
      <c r="Q1942" s="13">
        <v>9</v>
      </c>
      <c r="R1942" s="13">
        <v>19</v>
      </c>
      <c r="S1942" s="13">
        <v>0</v>
      </c>
      <c r="T1942" s="13" t="s">
        <v>95</v>
      </c>
      <c r="U1942" s="13">
        <v>65</v>
      </c>
    </row>
    <row r="1943" spans="10:21" x14ac:dyDescent="0.3">
      <c r="J1943" s="13" t="s">
        <v>120</v>
      </c>
      <c r="K1943" s="14">
        <v>44963</v>
      </c>
      <c r="L1943" s="15">
        <v>0.9003472222222223</v>
      </c>
      <c r="M1943" s="13">
        <v>225</v>
      </c>
      <c r="N1943" s="13" t="s">
        <v>81</v>
      </c>
      <c r="O1943" s="13" t="s">
        <v>82</v>
      </c>
      <c r="P1943" s="13" t="s">
        <v>105</v>
      </c>
      <c r="Q1943" s="13">
        <v>5</v>
      </c>
      <c r="R1943" s="13">
        <v>36</v>
      </c>
      <c r="S1943" s="13">
        <v>0</v>
      </c>
      <c r="T1943" s="13" t="s">
        <v>91</v>
      </c>
      <c r="U1943" s="13">
        <v>130</v>
      </c>
    </row>
    <row r="1944" spans="10:21" x14ac:dyDescent="0.3">
      <c r="J1944" s="13" t="s">
        <v>113</v>
      </c>
      <c r="K1944" s="14">
        <v>44957</v>
      </c>
      <c r="L1944" s="15">
        <v>0.6749074074074074</v>
      </c>
      <c r="M1944" s="13">
        <v>225</v>
      </c>
      <c r="N1944" s="13" t="s">
        <v>86</v>
      </c>
      <c r="O1944" s="13" t="s">
        <v>82</v>
      </c>
      <c r="P1944" s="13" t="s">
        <v>105</v>
      </c>
      <c r="Q1944" s="13">
        <v>10</v>
      </c>
      <c r="R1944" s="13">
        <v>37</v>
      </c>
      <c r="S1944" s="13">
        <v>329</v>
      </c>
      <c r="T1944" s="13" t="s">
        <v>103</v>
      </c>
      <c r="U1944" s="13">
        <v>72</v>
      </c>
    </row>
    <row r="1945" spans="10:21" x14ac:dyDescent="0.3">
      <c r="J1945" s="13" t="s">
        <v>96</v>
      </c>
      <c r="K1945" s="14">
        <v>44931</v>
      </c>
      <c r="L1945" s="15">
        <v>0.73383101851851851</v>
      </c>
      <c r="M1945" s="13">
        <v>225</v>
      </c>
      <c r="N1945" s="13" t="s">
        <v>86</v>
      </c>
      <c r="O1945" s="13" t="s">
        <v>82</v>
      </c>
      <c r="P1945" s="13" t="s">
        <v>94</v>
      </c>
      <c r="Q1945" s="13">
        <v>8</v>
      </c>
      <c r="R1945" s="13">
        <v>6</v>
      </c>
      <c r="S1945" s="13">
        <v>0</v>
      </c>
      <c r="T1945" s="13" t="s">
        <v>91</v>
      </c>
      <c r="U1945" s="13">
        <v>130</v>
      </c>
    </row>
    <row r="1946" spans="10:21" x14ac:dyDescent="0.3">
      <c r="J1946" s="13" t="s">
        <v>89</v>
      </c>
      <c r="K1946" s="14">
        <v>44927</v>
      </c>
      <c r="L1946" s="15">
        <v>0.54743055555555553</v>
      </c>
      <c r="M1946" s="13">
        <v>225</v>
      </c>
      <c r="N1946" s="13" t="s">
        <v>86</v>
      </c>
      <c r="O1946" s="13" t="s">
        <v>82</v>
      </c>
      <c r="P1946" s="13" t="s">
        <v>99</v>
      </c>
      <c r="Q1946" s="13">
        <v>5</v>
      </c>
      <c r="R1946" s="13">
        <v>22</v>
      </c>
      <c r="S1946" s="13">
        <v>0</v>
      </c>
      <c r="T1946" s="13" t="s">
        <v>95</v>
      </c>
      <c r="U1946" s="13">
        <v>65</v>
      </c>
    </row>
    <row r="1947" spans="10:21" x14ac:dyDescent="0.3">
      <c r="J1947" s="13" t="s">
        <v>85</v>
      </c>
      <c r="K1947" s="14">
        <v>44956</v>
      </c>
      <c r="L1947" s="15">
        <v>0.85010416666666666</v>
      </c>
      <c r="M1947" s="13">
        <v>224</v>
      </c>
      <c r="N1947" s="13" t="s">
        <v>81</v>
      </c>
      <c r="O1947" s="13" t="s">
        <v>101</v>
      </c>
      <c r="P1947" s="13" t="s">
        <v>102</v>
      </c>
      <c r="Q1947" s="13">
        <v>8</v>
      </c>
      <c r="R1947" s="13">
        <v>7</v>
      </c>
      <c r="S1947" s="13">
        <v>0</v>
      </c>
      <c r="T1947" s="13" t="s">
        <v>84</v>
      </c>
      <c r="U1947" s="13">
        <v>250</v>
      </c>
    </row>
    <row r="1948" spans="10:21" x14ac:dyDescent="0.3">
      <c r="J1948" s="13" t="s">
        <v>109</v>
      </c>
      <c r="K1948" s="14">
        <v>44983</v>
      </c>
      <c r="L1948" s="15">
        <v>0.81040509259259252</v>
      </c>
      <c r="M1948" s="13">
        <v>224</v>
      </c>
      <c r="N1948" s="13" t="s">
        <v>81</v>
      </c>
      <c r="O1948" s="13" t="s">
        <v>82</v>
      </c>
      <c r="P1948" s="13" t="s">
        <v>94</v>
      </c>
      <c r="Q1948" s="13">
        <v>9</v>
      </c>
      <c r="R1948" s="13">
        <v>37</v>
      </c>
      <c r="S1948" s="13">
        <v>0</v>
      </c>
      <c r="T1948" s="13" t="s">
        <v>84</v>
      </c>
      <c r="U1948" s="13">
        <v>250</v>
      </c>
    </row>
    <row r="1949" spans="10:21" x14ac:dyDescent="0.3">
      <c r="J1949" s="13" t="s">
        <v>118</v>
      </c>
      <c r="K1949" s="14">
        <v>44965</v>
      </c>
      <c r="L1949" s="15">
        <v>0.53611111111111109</v>
      </c>
      <c r="M1949" s="13">
        <v>224</v>
      </c>
      <c r="N1949" s="13" t="s">
        <v>81</v>
      </c>
      <c r="O1949" s="13" t="s">
        <v>82</v>
      </c>
      <c r="P1949" s="13" t="s">
        <v>115</v>
      </c>
      <c r="Q1949" s="13">
        <v>6</v>
      </c>
      <c r="R1949" s="13">
        <v>38</v>
      </c>
      <c r="S1949" s="13">
        <v>0</v>
      </c>
      <c r="T1949" s="13" t="s">
        <v>91</v>
      </c>
      <c r="U1949" s="13">
        <v>130</v>
      </c>
    </row>
    <row r="1950" spans="10:21" x14ac:dyDescent="0.3">
      <c r="J1950" s="13" t="s">
        <v>113</v>
      </c>
      <c r="K1950" s="14">
        <v>44964</v>
      </c>
      <c r="L1950" s="15">
        <v>0.48545138888888889</v>
      </c>
      <c r="M1950" s="13">
        <v>224</v>
      </c>
      <c r="N1950" s="13" t="s">
        <v>81</v>
      </c>
      <c r="O1950" s="13" t="s">
        <v>82</v>
      </c>
      <c r="P1950" s="13" t="s">
        <v>83</v>
      </c>
      <c r="Q1950" s="13">
        <v>7</v>
      </c>
      <c r="R1950" s="13">
        <v>35</v>
      </c>
      <c r="S1950" s="13">
        <v>0</v>
      </c>
      <c r="T1950" s="13" t="s">
        <v>84</v>
      </c>
      <c r="U1950" s="13">
        <v>250</v>
      </c>
    </row>
    <row r="1951" spans="10:21" x14ac:dyDescent="0.3">
      <c r="J1951" s="13" t="s">
        <v>106</v>
      </c>
      <c r="K1951" s="14">
        <v>44956</v>
      </c>
      <c r="L1951" s="15">
        <v>0.73652777777777778</v>
      </c>
      <c r="M1951" s="13">
        <v>223</v>
      </c>
      <c r="N1951" s="13" t="s">
        <v>93</v>
      </c>
      <c r="O1951" s="13" t="s">
        <v>101</v>
      </c>
      <c r="P1951" s="13" t="s">
        <v>115</v>
      </c>
      <c r="Q1951" s="13">
        <v>7</v>
      </c>
      <c r="R1951" s="13">
        <v>14</v>
      </c>
      <c r="S1951" s="13">
        <v>0</v>
      </c>
      <c r="T1951" s="13" t="s">
        <v>95</v>
      </c>
      <c r="U1951" s="13">
        <v>65</v>
      </c>
    </row>
    <row r="1952" spans="10:21" x14ac:dyDescent="0.3">
      <c r="J1952" s="13" t="s">
        <v>89</v>
      </c>
      <c r="K1952" s="14">
        <v>44984</v>
      </c>
      <c r="L1952" s="15">
        <v>0.81394675925925919</v>
      </c>
      <c r="M1952" s="13">
        <v>223</v>
      </c>
      <c r="N1952" s="13" t="s">
        <v>93</v>
      </c>
      <c r="O1952" s="13" t="s">
        <v>82</v>
      </c>
      <c r="P1952" s="13" t="s">
        <v>105</v>
      </c>
      <c r="Q1952" s="13">
        <v>5</v>
      </c>
      <c r="R1952" s="13">
        <v>12</v>
      </c>
      <c r="S1952" s="13">
        <v>0</v>
      </c>
      <c r="T1952" s="13" t="s">
        <v>84</v>
      </c>
      <c r="U1952" s="13">
        <v>250</v>
      </c>
    </row>
    <row r="1953" spans="10:21" x14ac:dyDescent="0.3">
      <c r="J1953" s="13" t="s">
        <v>109</v>
      </c>
      <c r="K1953" s="14">
        <v>44980</v>
      </c>
      <c r="L1953" s="15">
        <v>0.85564814814814805</v>
      </c>
      <c r="M1953" s="13">
        <v>223</v>
      </c>
      <c r="N1953" s="13" t="s">
        <v>93</v>
      </c>
      <c r="O1953" s="13" t="s">
        <v>82</v>
      </c>
      <c r="P1953" s="13" t="s">
        <v>105</v>
      </c>
      <c r="Q1953" s="13">
        <v>6</v>
      </c>
      <c r="R1953" s="13">
        <v>38</v>
      </c>
      <c r="S1953" s="13">
        <v>0</v>
      </c>
      <c r="T1953" s="13" t="s">
        <v>95</v>
      </c>
      <c r="U1953" s="13">
        <v>65</v>
      </c>
    </row>
    <row r="1954" spans="10:21" x14ac:dyDescent="0.3">
      <c r="J1954" s="13" t="s">
        <v>113</v>
      </c>
      <c r="K1954" s="14">
        <v>44966</v>
      </c>
      <c r="L1954" s="15">
        <v>0.73054398148148147</v>
      </c>
      <c r="M1954" s="13">
        <v>223</v>
      </c>
      <c r="N1954" s="13" t="s">
        <v>93</v>
      </c>
      <c r="O1954" s="13" t="s">
        <v>82</v>
      </c>
      <c r="P1954" s="13" t="s">
        <v>97</v>
      </c>
      <c r="Q1954" s="13">
        <v>5</v>
      </c>
      <c r="R1954" s="13">
        <v>55</v>
      </c>
      <c r="S1954" s="13">
        <v>306</v>
      </c>
      <c r="T1954" s="13" t="s">
        <v>88</v>
      </c>
      <c r="U1954" s="13">
        <v>60</v>
      </c>
    </row>
    <row r="1955" spans="10:21" x14ac:dyDescent="0.3">
      <c r="J1955" s="13" t="s">
        <v>124</v>
      </c>
      <c r="K1955" s="14">
        <v>44966</v>
      </c>
      <c r="L1955" s="15">
        <v>0.99835648148148148</v>
      </c>
      <c r="M1955" s="13">
        <v>223</v>
      </c>
      <c r="N1955" s="13" t="s">
        <v>93</v>
      </c>
      <c r="O1955" s="13" t="s">
        <v>82</v>
      </c>
      <c r="P1955" s="13" t="s">
        <v>105</v>
      </c>
      <c r="Q1955" s="13">
        <v>8</v>
      </c>
      <c r="R1955" s="13">
        <v>31</v>
      </c>
      <c r="S1955" s="13">
        <v>0</v>
      </c>
      <c r="T1955" s="13" t="s">
        <v>103</v>
      </c>
      <c r="U1955" s="13">
        <v>72</v>
      </c>
    </row>
    <row r="1956" spans="10:21" x14ac:dyDescent="0.3">
      <c r="J1956" s="13" t="s">
        <v>92</v>
      </c>
      <c r="K1956" s="14">
        <v>44952</v>
      </c>
      <c r="L1956" s="15">
        <v>0.87746527777777772</v>
      </c>
      <c r="M1956" s="13">
        <v>223</v>
      </c>
      <c r="N1956" s="13" t="s">
        <v>86</v>
      </c>
      <c r="O1956" s="13" t="s">
        <v>82</v>
      </c>
      <c r="P1956" s="13" t="s">
        <v>104</v>
      </c>
      <c r="Q1956" s="13">
        <v>5</v>
      </c>
      <c r="R1956" s="13">
        <v>59</v>
      </c>
      <c r="S1956" s="13">
        <v>0</v>
      </c>
      <c r="T1956" s="13" t="s">
        <v>103</v>
      </c>
      <c r="U1956" s="13">
        <v>72</v>
      </c>
    </row>
    <row r="1957" spans="10:21" x14ac:dyDescent="0.3">
      <c r="J1957" s="13" t="s">
        <v>127</v>
      </c>
      <c r="K1957" s="14">
        <v>44971</v>
      </c>
      <c r="L1957" s="15">
        <v>0.64975694444444443</v>
      </c>
      <c r="M1957" s="13">
        <v>222</v>
      </c>
      <c r="N1957" s="13" t="s">
        <v>93</v>
      </c>
      <c r="O1957" s="13" t="s">
        <v>101</v>
      </c>
      <c r="P1957" s="13" t="s">
        <v>87</v>
      </c>
      <c r="Q1957" s="13">
        <v>9</v>
      </c>
      <c r="R1957" s="13">
        <v>6</v>
      </c>
      <c r="S1957" s="13">
        <v>0</v>
      </c>
      <c r="T1957" s="13" t="s">
        <v>84</v>
      </c>
      <c r="U1957" s="13">
        <v>250</v>
      </c>
    </row>
    <row r="1958" spans="10:21" x14ac:dyDescent="0.3">
      <c r="J1958" s="13" t="s">
        <v>85</v>
      </c>
      <c r="K1958" s="14">
        <v>44977</v>
      </c>
      <c r="L1958" s="15">
        <v>0.70416666666666661</v>
      </c>
      <c r="M1958" s="13">
        <v>222</v>
      </c>
      <c r="N1958" s="13" t="s">
        <v>93</v>
      </c>
      <c r="O1958" s="13" t="s">
        <v>82</v>
      </c>
      <c r="P1958" s="13" t="s">
        <v>90</v>
      </c>
      <c r="Q1958" s="13">
        <v>8</v>
      </c>
      <c r="R1958" s="13">
        <v>46</v>
      </c>
      <c r="S1958" s="13">
        <v>0</v>
      </c>
      <c r="T1958" s="13" t="s">
        <v>88</v>
      </c>
      <c r="U1958" s="13">
        <v>60</v>
      </c>
    </row>
    <row r="1959" spans="10:21" x14ac:dyDescent="0.3">
      <c r="J1959" s="13" t="s">
        <v>121</v>
      </c>
      <c r="K1959" s="14">
        <v>44964</v>
      </c>
      <c r="L1959" s="15">
        <v>0.87354166666666666</v>
      </c>
      <c r="M1959" s="13">
        <v>222</v>
      </c>
      <c r="N1959" s="13" t="s">
        <v>86</v>
      </c>
      <c r="O1959" s="13" t="s">
        <v>82</v>
      </c>
      <c r="P1959" s="13" t="s">
        <v>83</v>
      </c>
      <c r="Q1959" s="13">
        <v>8</v>
      </c>
      <c r="R1959" s="13">
        <v>53</v>
      </c>
      <c r="S1959" s="13">
        <v>219</v>
      </c>
      <c r="T1959" s="13" t="s">
        <v>84</v>
      </c>
      <c r="U1959" s="13">
        <v>250</v>
      </c>
    </row>
    <row r="1960" spans="10:21" x14ac:dyDescent="0.3">
      <c r="J1960" s="13" t="s">
        <v>111</v>
      </c>
      <c r="K1960" s="14">
        <v>44949</v>
      </c>
      <c r="L1960" s="15">
        <v>0.99880787037037033</v>
      </c>
      <c r="M1960" s="13">
        <v>222</v>
      </c>
      <c r="N1960" s="13" t="s">
        <v>93</v>
      </c>
      <c r="O1960" s="13" t="s">
        <v>82</v>
      </c>
      <c r="P1960" s="13" t="s">
        <v>102</v>
      </c>
      <c r="Q1960" s="13">
        <v>8</v>
      </c>
      <c r="R1960" s="13">
        <v>45</v>
      </c>
      <c r="S1960" s="13">
        <v>307</v>
      </c>
      <c r="T1960" s="13" t="s">
        <v>103</v>
      </c>
      <c r="U1960" s="13">
        <v>72</v>
      </c>
    </row>
    <row r="1961" spans="10:21" x14ac:dyDescent="0.3">
      <c r="J1961" s="13" t="s">
        <v>80</v>
      </c>
      <c r="K1961" s="14">
        <v>44940</v>
      </c>
      <c r="L1961" s="15">
        <v>0.54221064814814812</v>
      </c>
      <c r="M1961" s="13">
        <v>222</v>
      </c>
      <c r="N1961" s="13" t="s">
        <v>93</v>
      </c>
      <c r="O1961" s="13" t="s">
        <v>82</v>
      </c>
      <c r="P1961" s="13" t="s">
        <v>94</v>
      </c>
      <c r="Q1961" s="13">
        <v>9</v>
      </c>
      <c r="R1961" s="13">
        <v>65</v>
      </c>
      <c r="S1961" s="13">
        <v>0</v>
      </c>
      <c r="T1961" s="13" t="s">
        <v>91</v>
      </c>
      <c r="U1961" s="13">
        <v>130</v>
      </c>
    </row>
    <row r="1962" spans="10:21" x14ac:dyDescent="0.3">
      <c r="J1962" s="13" t="s">
        <v>122</v>
      </c>
      <c r="K1962" s="14">
        <v>44939</v>
      </c>
      <c r="L1962" s="15">
        <v>0.82806712962962958</v>
      </c>
      <c r="M1962" s="13">
        <v>222</v>
      </c>
      <c r="N1962" s="13" t="s">
        <v>93</v>
      </c>
      <c r="O1962" s="13" t="s">
        <v>82</v>
      </c>
      <c r="P1962" s="13" t="s">
        <v>105</v>
      </c>
      <c r="Q1962" s="13">
        <v>5</v>
      </c>
      <c r="R1962" s="13">
        <v>34</v>
      </c>
      <c r="S1962" s="13">
        <v>0</v>
      </c>
      <c r="T1962" s="13" t="s">
        <v>91</v>
      </c>
      <c r="U1962" s="13">
        <v>130</v>
      </c>
    </row>
    <row r="1963" spans="10:21" x14ac:dyDescent="0.3">
      <c r="J1963" s="13" t="s">
        <v>92</v>
      </c>
      <c r="K1963" s="14">
        <v>44981</v>
      </c>
      <c r="L1963" s="15">
        <v>0.58054398148148145</v>
      </c>
      <c r="M1963" s="13">
        <v>477</v>
      </c>
      <c r="N1963" s="13" t="s">
        <v>93</v>
      </c>
      <c r="O1963" s="13" t="s">
        <v>82</v>
      </c>
      <c r="P1963" s="13" t="s">
        <v>99</v>
      </c>
      <c r="Q1963" s="13">
        <v>8</v>
      </c>
      <c r="R1963" s="13">
        <v>23</v>
      </c>
      <c r="S1963" s="13">
        <v>213</v>
      </c>
      <c r="T1963" s="13" t="s">
        <v>91</v>
      </c>
      <c r="U1963" s="13">
        <v>130</v>
      </c>
    </row>
    <row r="1964" spans="10:21" x14ac:dyDescent="0.3">
      <c r="J1964" s="13" t="s">
        <v>136</v>
      </c>
      <c r="K1964" s="14">
        <v>44978</v>
      </c>
      <c r="L1964" s="15">
        <v>0.7101157407407408</v>
      </c>
      <c r="M1964" s="13">
        <v>221</v>
      </c>
      <c r="N1964" s="13" t="s">
        <v>93</v>
      </c>
      <c r="O1964" s="13" t="s">
        <v>82</v>
      </c>
      <c r="P1964" s="13" t="s">
        <v>90</v>
      </c>
      <c r="Q1964" s="13">
        <v>9</v>
      </c>
      <c r="R1964" s="13">
        <v>39</v>
      </c>
      <c r="S1964" s="13">
        <v>194</v>
      </c>
      <c r="T1964" s="13" t="s">
        <v>112</v>
      </c>
      <c r="U1964" s="13">
        <v>95</v>
      </c>
    </row>
    <row r="1965" spans="10:21" x14ac:dyDescent="0.3">
      <c r="J1965" s="13" t="s">
        <v>110</v>
      </c>
      <c r="K1965" s="14">
        <v>44969</v>
      </c>
      <c r="L1965" s="15">
        <v>0.77089120370370379</v>
      </c>
      <c r="M1965" s="13">
        <v>221</v>
      </c>
      <c r="N1965" s="13" t="s">
        <v>93</v>
      </c>
      <c r="O1965" s="13" t="s">
        <v>82</v>
      </c>
      <c r="P1965" s="13" t="s">
        <v>102</v>
      </c>
      <c r="Q1965" s="13">
        <v>5</v>
      </c>
      <c r="R1965" s="13">
        <v>15</v>
      </c>
      <c r="S1965" s="13">
        <v>0</v>
      </c>
      <c r="T1965" s="13" t="s">
        <v>103</v>
      </c>
      <c r="U1965" s="13">
        <v>72</v>
      </c>
    </row>
    <row r="1966" spans="10:21" x14ac:dyDescent="0.3">
      <c r="J1966" s="13" t="s">
        <v>117</v>
      </c>
      <c r="K1966" s="14">
        <v>44964</v>
      </c>
      <c r="L1966" s="15">
        <v>0.58523148148148152</v>
      </c>
      <c r="M1966" s="13">
        <v>221</v>
      </c>
      <c r="N1966" s="13" t="s">
        <v>93</v>
      </c>
      <c r="O1966" s="13" t="s">
        <v>82</v>
      </c>
      <c r="P1966" s="13" t="s">
        <v>83</v>
      </c>
      <c r="Q1966" s="13">
        <v>10</v>
      </c>
      <c r="R1966" s="13">
        <v>32</v>
      </c>
      <c r="S1966" s="13">
        <v>0</v>
      </c>
      <c r="T1966" s="13" t="s">
        <v>95</v>
      </c>
      <c r="U1966" s="13">
        <v>65</v>
      </c>
    </row>
    <row r="1967" spans="10:21" x14ac:dyDescent="0.3">
      <c r="J1967" s="13" t="s">
        <v>118</v>
      </c>
      <c r="K1967" s="14">
        <v>44963</v>
      </c>
      <c r="L1967" s="15">
        <v>0.6812731481481481</v>
      </c>
      <c r="M1967" s="13">
        <v>221</v>
      </c>
      <c r="N1967" s="13" t="s">
        <v>93</v>
      </c>
      <c r="O1967" s="13" t="s">
        <v>82</v>
      </c>
      <c r="P1967" s="13" t="s">
        <v>99</v>
      </c>
      <c r="Q1967" s="13">
        <v>5</v>
      </c>
      <c r="R1967" s="13">
        <v>32</v>
      </c>
      <c r="S1967" s="13">
        <v>0</v>
      </c>
      <c r="T1967" s="13" t="s">
        <v>84</v>
      </c>
      <c r="U1967" s="13">
        <v>250</v>
      </c>
    </row>
    <row r="1968" spans="10:21" x14ac:dyDescent="0.3">
      <c r="J1968" s="13" t="s">
        <v>131</v>
      </c>
      <c r="K1968" s="14">
        <v>44942</v>
      </c>
      <c r="L1968" s="15">
        <v>0.97733796296296294</v>
      </c>
      <c r="M1968" s="13">
        <v>221</v>
      </c>
      <c r="N1968" s="13" t="s">
        <v>93</v>
      </c>
      <c r="O1968" s="13" t="s">
        <v>82</v>
      </c>
      <c r="P1968" s="13" t="s">
        <v>83</v>
      </c>
      <c r="Q1968" s="13">
        <v>7</v>
      </c>
      <c r="R1968" s="13">
        <v>60</v>
      </c>
      <c r="S1968" s="13">
        <v>198</v>
      </c>
      <c r="T1968" s="13" t="s">
        <v>103</v>
      </c>
      <c r="U1968" s="13">
        <v>72</v>
      </c>
    </row>
    <row r="1969" spans="10:21" x14ac:dyDescent="0.3">
      <c r="J1969" s="13" t="s">
        <v>133</v>
      </c>
      <c r="K1969" s="14">
        <v>44968</v>
      </c>
      <c r="L1969" s="15">
        <v>0.75369212962962961</v>
      </c>
      <c r="M1969" s="13">
        <v>220</v>
      </c>
      <c r="N1969" s="13" t="s">
        <v>93</v>
      </c>
      <c r="O1969" s="13" t="s">
        <v>101</v>
      </c>
      <c r="P1969" s="13" t="s">
        <v>94</v>
      </c>
      <c r="Q1969" s="13">
        <v>6</v>
      </c>
      <c r="R1969" s="13">
        <v>39</v>
      </c>
      <c r="S1969" s="13">
        <v>0</v>
      </c>
      <c r="T1969" s="13" t="s">
        <v>95</v>
      </c>
      <c r="U1969" s="13">
        <v>65</v>
      </c>
    </row>
    <row r="1970" spans="10:21" x14ac:dyDescent="0.3">
      <c r="J1970" s="13" t="s">
        <v>120</v>
      </c>
      <c r="K1970" s="14">
        <v>44956</v>
      </c>
      <c r="L1970" s="15">
        <v>0.53148148148148155</v>
      </c>
      <c r="M1970" s="13">
        <v>220</v>
      </c>
      <c r="N1970" s="13" t="s">
        <v>93</v>
      </c>
      <c r="O1970" s="13" t="s">
        <v>82</v>
      </c>
      <c r="P1970" s="13" t="s">
        <v>102</v>
      </c>
      <c r="Q1970" s="13">
        <v>7</v>
      </c>
      <c r="R1970" s="13">
        <v>56</v>
      </c>
      <c r="S1970" s="13">
        <v>0</v>
      </c>
      <c r="T1970" s="13" t="s">
        <v>103</v>
      </c>
      <c r="U1970" s="13">
        <v>72</v>
      </c>
    </row>
    <row r="1971" spans="10:21" x14ac:dyDescent="0.3">
      <c r="J1971" s="13" t="s">
        <v>124</v>
      </c>
      <c r="K1971" s="14">
        <v>44945</v>
      </c>
      <c r="L1971" s="15">
        <v>0.93568287037037035</v>
      </c>
      <c r="M1971" s="13">
        <v>220</v>
      </c>
      <c r="N1971" s="13" t="s">
        <v>93</v>
      </c>
      <c r="O1971" s="13" t="s">
        <v>82</v>
      </c>
      <c r="P1971" s="13" t="s">
        <v>105</v>
      </c>
      <c r="Q1971" s="13">
        <v>8</v>
      </c>
      <c r="R1971" s="13">
        <v>43</v>
      </c>
      <c r="S1971" s="13">
        <v>0</v>
      </c>
      <c r="T1971" s="13" t="s">
        <v>95</v>
      </c>
      <c r="U1971" s="13">
        <v>65</v>
      </c>
    </row>
    <row r="1972" spans="10:21" x14ac:dyDescent="0.3">
      <c r="J1972" s="13" t="s">
        <v>80</v>
      </c>
      <c r="K1972" s="14">
        <v>44944</v>
      </c>
      <c r="L1972" s="15">
        <v>0.49386574074074074</v>
      </c>
      <c r="M1972" s="13">
        <v>220</v>
      </c>
      <c r="N1972" s="13" t="s">
        <v>93</v>
      </c>
      <c r="O1972" s="13" t="s">
        <v>82</v>
      </c>
      <c r="P1972" s="13" t="s">
        <v>102</v>
      </c>
      <c r="Q1972" s="13">
        <v>10</v>
      </c>
      <c r="R1972" s="13">
        <v>16</v>
      </c>
      <c r="S1972" s="13">
        <v>223</v>
      </c>
      <c r="T1972" s="13" t="s">
        <v>88</v>
      </c>
      <c r="U1972" s="13">
        <v>60</v>
      </c>
    </row>
    <row r="1973" spans="10:21" x14ac:dyDescent="0.3">
      <c r="J1973" s="13" t="s">
        <v>109</v>
      </c>
      <c r="K1973" s="14">
        <v>44944</v>
      </c>
      <c r="L1973" s="15">
        <v>0.66358796296296296</v>
      </c>
      <c r="M1973" s="13">
        <v>220</v>
      </c>
      <c r="N1973" s="13" t="s">
        <v>93</v>
      </c>
      <c r="O1973" s="13" t="s">
        <v>82</v>
      </c>
      <c r="P1973" s="13" t="s">
        <v>115</v>
      </c>
      <c r="Q1973" s="13">
        <v>9</v>
      </c>
      <c r="R1973" s="13">
        <v>37</v>
      </c>
      <c r="S1973" s="13">
        <v>0</v>
      </c>
      <c r="T1973" s="13" t="s">
        <v>103</v>
      </c>
      <c r="U1973" s="13">
        <v>72</v>
      </c>
    </row>
    <row r="1974" spans="10:21" x14ac:dyDescent="0.3">
      <c r="J1974" s="13" t="s">
        <v>126</v>
      </c>
      <c r="K1974" s="14">
        <v>44978</v>
      </c>
      <c r="L1974" s="15">
        <v>0.6858912037037036</v>
      </c>
      <c r="M1974" s="13">
        <v>219</v>
      </c>
      <c r="N1974" s="13" t="s">
        <v>93</v>
      </c>
      <c r="O1974" s="13" t="s">
        <v>82</v>
      </c>
      <c r="P1974" s="13" t="s">
        <v>105</v>
      </c>
      <c r="Q1974" s="13">
        <v>7</v>
      </c>
      <c r="R1974" s="13">
        <v>15</v>
      </c>
      <c r="S1974" s="13">
        <v>161</v>
      </c>
      <c r="T1974" s="13" t="s">
        <v>88</v>
      </c>
      <c r="U1974" s="13">
        <v>60</v>
      </c>
    </row>
    <row r="1975" spans="10:21" x14ac:dyDescent="0.3">
      <c r="J1975" s="13" t="s">
        <v>108</v>
      </c>
      <c r="K1975" s="14">
        <v>44975</v>
      </c>
      <c r="L1975" s="15">
        <v>0.77505787037037033</v>
      </c>
      <c r="M1975" s="13">
        <v>219</v>
      </c>
      <c r="N1975" s="13" t="s">
        <v>93</v>
      </c>
      <c r="O1975" s="13" t="s">
        <v>82</v>
      </c>
      <c r="P1975" s="13" t="s">
        <v>90</v>
      </c>
      <c r="Q1975" s="13">
        <v>6</v>
      </c>
      <c r="R1975" s="13">
        <v>60</v>
      </c>
      <c r="S1975" s="13">
        <v>0</v>
      </c>
      <c r="T1975" s="13" t="s">
        <v>95</v>
      </c>
      <c r="U1975" s="13">
        <v>65</v>
      </c>
    </row>
    <row r="1976" spans="10:21" x14ac:dyDescent="0.3">
      <c r="J1976" s="13" t="s">
        <v>122</v>
      </c>
      <c r="K1976" s="14">
        <v>44969</v>
      </c>
      <c r="L1976" s="15">
        <v>0.51122685185185179</v>
      </c>
      <c r="M1976" s="13">
        <v>219</v>
      </c>
      <c r="N1976" s="13" t="s">
        <v>93</v>
      </c>
      <c r="O1976" s="13" t="s">
        <v>82</v>
      </c>
      <c r="P1976" s="13" t="s">
        <v>99</v>
      </c>
      <c r="Q1976" s="13">
        <v>8</v>
      </c>
      <c r="R1976" s="13">
        <v>25</v>
      </c>
      <c r="S1976" s="13">
        <v>0</v>
      </c>
      <c r="T1976" s="13" t="s">
        <v>91</v>
      </c>
      <c r="U1976" s="13">
        <v>130</v>
      </c>
    </row>
    <row r="1977" spans="10:21" x14ac:dyDescent="0.3">
      <c r="J1977" s="13" t="s">
        <v>109</v>
      </c>
      <c r="K1977" s="14">
        <v>44964</v>
      </c>
      <c r="L1977" s="15">
        <v>0.8800810185185185</v>
      </c>
      <c r="M1977" s="13">
        <v>219</v>
      </c>
      <c r="N1977" s="13" t="s">
        <v>93</v>
      </c>
      <c r="O1977" s="13" t="s">
        <v>82</v>
      </c>
      <c r="P1977" s="13" t="s">
        <v>94</v>
      </c>
      <c r="Q1977" s="13">
        <v>10</v>
      </c>
      <c r="R1977" s="13">
        <v>50</v>
      </c>
      <c r="S1977" s="13">
        <v>0</v>
      </c>
      <c r="T1977" s="13" t="s">
        <v>103</v>
      </c>
      <c r="U1977" s="13">
        <v>72</v>
      </c>
    </row>
    <row r="1978" spans="10:21" x14ac:dyDescent="0.3">
      <c r="J1978" s="13" t="s">
        <v>139</v>
      </c>
      <c r="K1978" s="14">
        <v>44955</v>
      </c>
      <c r="L1978" s="15">
        <v>0.89042824074074067</v>
      </c>
      <c r="M1978" s="13">
        <v>219</v>
      </c>
      <c r="N1978" s="13" t="s">
        <v>93</v>
      </c>
      <c r="O1978" s="13" t="s">
        <v>82</v>
      </c>
      <c r="P1978" s="13" t="s">
        <v>90</v>
      </c>
      <c r="Q1978" s="13">
        <v>5</v>
      </c>
      <c r="R1978" s="13">
        <v>62</v>
      </c>
      <c r="S1978" s="13">
        <v>0</v>
      </c>
      <c r="T1978" s="13" t="s">
        <v>84</v>
      </c>
      <c r="U1978" s="13">
        <v>250</v>
      </c>
    </row>
    <row r="1979" spans="10:21" x14ac:dyDescent="0.3">
      <c r="J1979" s="13" t="s">
        <v>126</v>
      </c>
      <c r="K1979" s="14">
        <v>44939</v>
      </c>
      <c r="L1979" s="15">
        <v>0.67107638888888888</v>
      </c>
      <c r="M1979" s="13">
        <v>219</v>
      </c>
      <c r="N1979" s="13" t="s">
        <v>93</v>
      </c>
      <c r="O1979" s="13" t="s">
        <v>82</v>
      </c>
      <c r="P1979" s="13" t="s">
        <v>105</v>
      </c>
      <c r="Q1979" s="13">
        <v>8</v>
      </c>
      <c r="R1979" s="13">
        <v>7</v>
      </c>
      <c r="S1979" s="13">
        <v>270</v>
      </c>
      <c r="T1979" s="13" t="s">
        <v>84</v>
      </c>
      <c r="U1979" s="13">
        <v>250</v>
      </c>
    </row>
    <row r="1980" spans="10:21" x14ac:dyDescent="0.3">
      <c r="J1980" s="13" t="s">
        <v>109</v>
      </c>
      <c r="K1980" s="14">
        <v>44927</v>
      </c>
      <c r="L1980" s="15">
        <v>0.53880787037037037</v>
      </c>
      <c r="M1980" s="13">
        <v>219</v>
      </c>
      <c r="N1980" s="13" t="s">
        <v>93</v>
      </c>
      <c r="O1980" s="13" t="s">
        <v>82</v>
      </c>
      <c r="P1980" s="13" t="s">
        <v>102</v>
      </c>
      <c r="Q1980" s="13">
        <v>9</v>
      </c>
      <c r="R1980" s="13">
        <v>40</v>
      </c>
      <c r="S1980" s="13">
        <v>168</v>
      </c>
      <c r="T1980" s="13" t="s">
        <v>103</v>
      </c>
      <c r="U1980" s="13">
        <v>72</v>
      </c>
    </row>
    <row r="1981" spans="10:21" x14ac:dyDescent="0.3">
      <c r="J1981" s="13" t="s">
        <v>118</v>
      </c>
      <c r="K1981" s="14">
        <v>44983</v>
      </c>
      <c r="L1981" s="15">
        <v>0.62356481481481485</v>
      </c>
      <c r="M1981" s="13">
        <v>218</v>
      </c>
      <c r="N1981" s="13" t="s">
        <v>93</v>
      </c>
      <c r="O1981" s="13" t="s">
        <v>82</v>
      </c>
      <c r="P1981" s="13" t="s">
        <v>94</v>
      </c>
      <c r="Q1981" s="13">
        <v>10</v>
      </c>
      <c r="R1981" s="13">
        <v>21</v>
      </c>
      <c r="S1981" s="13">
        <v>141</v>
      </c>
      <c r="T1981" s="13" t="s">
        <v>95</v>
      </c>
      <c r="U1981" s="13">
        <v>65</v>
      </c>
    </row>
    <row r="1982" spans="10:21" x14ac:dyDescent="0.3">
      <c r="J1982" s="13" t="s">
        <v>96</v>
      </c>
      <c r="K1982" s="14">
        <v>44975</v>
      </c>
      <c r="L1982" s="15">
        <v>0.66240740740740744</v>
      </c>
      <c r="M1982" s="13">
        <v>218</v>
      </c>
      <c r="N1982" s="13" t="s">
        <v>93</v>
      </c>
      <c r="O1982" s="13" t="s">
        <v>82</v>
      </c>
      <c r="P1982" s="13" t="s">
        <v>99</v>
      </c>
      <c r="Q1982" s="13">
        <v>10</v>
      </c>
      <c r="R1982" s="13">
        <v>44</v>
      </c>
      <c r="S1982" s="13">
        <v>337</v>
      </c>
      <c r="T1982" s="13" t="s">
        <v>95</v>
      </c>
      <c r="U1982" s="13">
        <v>65</v>
      </c>
    </row>
    <row r="1983" spans="10:21" x14ac:dyDescent="0.3">
      <c r="J1983" s="13" t="s">
        <v>106</v>
      </c>
      <c r="K1983" s="14">
        <v>44956</v>
      </c>
      <c r="L1983" s="15">
        <v>0.88513888888888881</v>
      </c>
      <c r="M1983" s="13">
        <v>218</v>
      </c>
      <c r="N1983" s="13" t="s">
        <v>93</v>
      </c>
      <c r="O1983" s="13" t="s">
        <v>82</v>
      </c>
      <c r="P1983" s="13" t="s">
        <v>90</v>
      </c>
      <c r="Q1983" s="13">
        <v>6</v>
      </c>
      <c r="R1983" s="13">
        <v>44</v>
      </c>
      <c r="S1983" s="13">
        <v>0</v>
      </c>
      <c r="T1983" s="13" t="s">
        <v>84</v>
      </c>
      <c r="U1983" s="13">
        <v>250</v>
      </c>
    </row>
    <row r="1984" spans="10:21" x14ac:dyDescent="0.3">
      <c r="J1984" s="13" t="s">
        <v>120</v>
      </c>
      <c r="K1984" s="14">
        <v>44979</v>
      </c>
      <c r="L1984" s="15">
        <v>0.74305555555555547</v>
      </c>
      <c r="M1984" s="13">
        <v>217</v>
      </c>
      <c r="N1984" s="13" t="s">
        <v>86</v>
      </c>
      <c r="O1984" s="13" t="s">
        <v>82</v>
      </c>
      <c r="P1984" s="13" t="s">
        <v>83</v>
      </c>
      <c r="Q1984" s="13">
        <v>6</v>
      </c>
      <c r="R1984" s="13">
        <v>51</v>
      </c>
      <c r="S1984" s="13">
        <v>0</v>
      </c>
      <c r="T1984" s="13" t="s">
        <v>84</v>
      </c>
      <c r="U1984" s="13">
        <v>250</v>
      </c>
    </row>
    <row r="1985" spans="10:21" x14ac:dyDescent="0.3">
      <c r="J1985" s="13" t="s">
        <v>139</v>
      </c>
      <c r="K1985" s="14">
        <v>44979</v>
      </c>
      <c r="L1985" s="15">
        <v>0.51821759259259259</v>
      </c>
      <c r="M1985" s="13">
        <v>217</v>
      </c>
      <c r="N1985" s="13" t="s">
        <v>86</v>
      </c>
      <c r="O1985" s="13" t="s">
        <v>82</v>
      </c>
      <c r="P1985" s="13" t="s">
        <v>83</v>
      </c>
      <c r="Q1985" s="13">
        <v>5</v>
      </c>
      <c r="R1985" s="13">
        <v>34</v>
      </c>
      <c r="S1985" s="13">
        <v>0</v>
      </c>
      <c r="T1985" s="13" t="s">
        <v>95</v>
      </c>
      <c r="U1985" s="13">
        <v>65</v>
      </c>
    </row>
    <row r="1986" spans="10:21" x14ac:dyDescent="0.3">
      <c r="J1986" s="13" t="s">
        <v>122</v>
      </c>
      <c r="K1986" s="14">
        <v>44974</v>
      </c>
      <c r="L1986" s="15">
        <v>0.78656250000000005</v>
      </c>
      <c r="M1986" s="13">
        <v>217</v>
      </c>
      <c r="N1986" s="13" t="s">
        <v>93</v>
      </c>
      <c r="O1986" s="13" t="s">
        <v>82</v>
      </c>
      <c r="P1986" s="13" t="s">
        <v>94</v>
      </c>
      <c r="Q1986" s="13">
        <v>5</v>
      </c>
      <c r="R1986" s="13">
        <v>14</v>
      </c>
      <c r="S1986" s="13">
        <v>213</v>
      </c>
      <c r="T1986" s="13" t="s">
        <v>84</v>
      </c>
      <c r="U1986" s="13">
        <v>250</v>
      </c>
    </row>
    <row r="1987" spans="10:21" x14ac:dyDescent="0.3">
      <c r="J1987" s="13" t="s">
        <v>127</v>
      </c>
      <c r="K1987" s="14">
        <v>44931</v>
      </c>
      <c r="L1987" s="15">
        <v>0.87222222222222223</v>
      </c>
      <c r="M1987" s="13">
        <v>217</v>
      </c>
      <c r="N1987" s="13" t="s">
        <v>86</v>
      </c>
      <c r="O1987" s="13" t="s">
        <v>82</v>
      </c>
      <c r="P1987" s="13" t="s">
        <v>94</v>
      </c>
      <c r="Q1987" s="13">
        <v>7</v>
      </c>
      <c r="R1987" s="13">
        <v>32</v>
      </c>
      <c r="S1987" s="13">
        <v>323</v>
      </c>
      <c r="T1987" s="13" t="s">
        <v>84</v>
      </c>
      <c r="U1987" s="13">
        <v>250</v>
      </c>
    </row>
    <row r="1988" spans="10:21" x14ac:dyDescent="0.3">
      <c r="J1988" s="13" t="s">
        <v>80</v>
      </c>
      <c r="K1988" s="14">
        <v>44950</v>
      </c>
      <c r="L1988" s="15">
        <v>0.97795138888888899</v>
      </c>
      <c r="M1988" s="13">
        <v>216</v>
      </c>
      <c r="N1988" s="13" t="s">
        <v>93</v>
      </c>
      <c r="O1988" s="13" t="s">
        <v>82</v>
      </c>
      <c r="P1988" s="13" t="s">
        <v>87</v>
      </c>
      <c r="Q1988" s="13">
        <v>6</v>
      </c>
      <c r="R1988" s="13">
        <v>50</v>
      </c>
      <c r="S1988" s="13">
        <v>0</v>
      </c>
      <c r="T1988" s="13" t="s">
        <v>88</v>
      </c>
      <c r="U1988" s="13">
        <v>60</v>
      </c>
    </row>
    <row r="1989" spans="10:21" x14ac:dyDescent="0.3">
      <c r="J1989" s="13" t="s">
        <v>121</v>
      </c>
      <c r="K1989" s="14">
        <v>44946</v>
      </c>
      <c r="L1989" s="15">
        <v>0.66388888888888886</v>
      </c>
      <c r="M1989" s="13">
        <v>216</v>
      </c>
      <c r="N1989" s="13" t="s">
        <v>93</v>
      </c>
      <c r="O1989" s="13" t="s">
        <v>82</v>
      </c>
      <c r="P1989" s="13" t="s">
        <v>83</v>
      </c>
      <c r="Q1989" s="13">
        <v>5</v>
      </c>
      <c r="R1989" s="13">
        <v>50</v>
      </c>
      <c r="S1989" s="13">
        <v>320</v>
      </c>
      <c r="T1989" s="13" t="s">
        <v>95</v>
      </c>
      <c r="U1989" s="13">
        <v>65</v>
      </c>
    </row>
    <row r="1990" spans="10:21" x14ac:dyDescent="0.3">
      <c r="J1990" s="13" t="s">
        <v>126</v>
      </c>
      <c r="K1990" s="14">
        <v>44943</v>
      </c>
      <c r="L1990" s="15">
        <v>0.84660879629629626</v>
      </c>
      <c r="M1990" s="13">
        <v>216</v>
      </c>
      <c r="N1990" s="13" t="s">
        <v>86</v>
      </c>
      <c r="O1990" s="13" t="s">
        <v>82</v>
      </c>
      <c r="P1990" s="13" t="s">
        <v>94</v>
      </c>
      <c r="Q1990" s="13">
        <v>6</v>
      </c>
      <c r="R1990" s="13">
        <v>23</v>
      </c>
      <c r="S1990" s="13">
        <v>0</v>
      </c>
      <c r="T1990" s="13" t="s">
        <v>95</v>
      </c>
      <c r="U1990" s="13">
        <v>65</v>
      </c>
    </row>
    <row r="1991" spans="10:21" x14ac:dyDescent="0.3">
      <c r="J1991" s="13" t="s">
        <v>130</v>
      </c>
      <c r="K1991" s="14">
        <v>44931</v>
      </c>
      <c r="L1991" s="15">
        <v>0.88486111111111121</v>
      </c>
      <c r="M1991" s="13">
        <v>216</v>
      </c>
      <c r="N1991" s="13" t="s">
        <v>86</v>
      </c>
      <c r="O1991" s="13" t="s">
        <v>82</v>
      </c>
      <c r="P1991" s="13" t="s">
        <v>87</v>
      </c>
      <c r="Q1991" s="13">
        <v>9</v>
      </c>
      <c r="R1991" s="13">
        <v>12</v>
      </c>
      <c r="S1991" s="13">
        <v>0</v>
      </c>
      <c r="T1991" s="13" t="s">
        <v>95</v>
      </c>
      <c r="U1991" s="13">
        <v>65</v>
      </c>
    </row>
    <row r="1992" spans="10:21" x14ac:dyDescent="0.3">
      <c r="J1992" s="13" t="s">
        <v>89</v>
      </c>
      <c r="K1992" s="14">
        <v>44940</v>
      </c>
      <c r="L1992" s="15">
        <v>0.77656249999999993</v>
      </c>
      <c r="M1992" s="13">
        <v>215</v>
      </c>
      <c r="N1992" s="13" t="s">
        <v>86</v>
      </c>
      <c r="O1992" s="13" t="s">
        <v>101</v>
      </c>
      <c r="P1992" s="13" t="s">
        <v>102</v>
      </c>
      <c r="Q1992" s="13">
        <v>6</v>
      </c>
      <c r="R1992" s="13">
        <v>65</v>
      </c>
      <c r="S1992" s="13">
        <v>0</v>
      </c>
      <c r="T1992" s="13" t="s">
        <v>84</v>
      </c>
      <c r="U1992" s="13">
        <v>250</v>
      </c>
    </row>
    <row r="1993" spans="10:21" x14ac:dyDescent="0.3">
      <c r="J1993" s="13" t="s">
        <v>117</v>
      </c>
      <c r="K1993" s="14">
        <v>44977</v>
      </c>
      <c r="L1993" s="15">
        <v>0.58934027777777775</v>
      </c>
      <c r="M1993" s="13">
        <v>215</v>
      </c>
      <c r="N1993" s="13" t="s">
        <v>86</v>
      </c>
      <c r="O1993" s="13" t="s">
        <v>82</v>
      </c>
      <c r="P1993" s="13" t="s">
        <v>97</v>
      </c>
      <c r="Q1993" s="13">
        <v>7</v>
      </c>
      <c r="R1993" s="13">
        <v>20</v>
      </c>
      <c r="S1993" s="13">
        <v>160</v>
      </c>
      <c r="T1993" s="13" t="s">
        <v>95</v>
      </c>
      <c r="U1993" s="13">
        <v>65</v>
      </c>
    </row>
    <row r="1994" spans="10:21" x14ac:dyDescent="0.3">
      <c r="J1994" s="13" t="s">
        <v>127</v>
      </c>
      <c r="K1994" s="14">
        <v>44972</v>
      </c>
      <c r="L1994" s="15">
        <v>0.94334490740740751</v>
      </c>
      <c r="M1994" s="13">
        <v>215</v>
      </c>
      <c r="N1994" s="13" t="s">
        <v>86</v>
      </c>
      <c r="O1994" s="13" t="s">
        <v>82</v>
      </c>
      <c r="P1994" s="13" t="s">
        <v>94</v>
      </c>
      <c r="Q1994" s="13">
        <v>10</v>
      </c>
      <c r="R1994" s="13">
        <v>62</v>
      </c>
      <c r="S1994" s="13">
        <v>270</v>
      </c>
      <c r="T1994" s="13" t="s">
        <v>88</v>
      </c>
      <c r="U1994" s="13">
        <v>60</v>
      </c>
    </row>
    <row r="1995" spans="10:21" x14ac:dyDescent="0.3">
      <c r="J1995" s="13" t="s">
        <v>120</v>
      </c>
      <c r="K1995" s="14">
        <v>44968</v>
      </c>
      <c r="L1995" s="15">
        <v>0.86526620370370377</v>
      </c>
      <c r="M1995" s="13">
        <v>215</v>
      </c>
      <c r="N1995" s="13" t="s">
        <v>86</v>
      </c>
      <c r="O1995" s="13" t="s">
        <v>82</v>
      </c>
      <c r="P1995" s="13" t="s">
        <v>105</v>
      </c>
      <c r="Q1995" s="13">
        <v>5</v>
      </c>
      <c r="R1995" s="13">
        <v>61</v>
      </c>
      <c r="S1995" s="13">
        <v>337</v>
      </c>
      <c r="T1995" s="13" t="s">
        <v>103</v>
      </c>
      <c r="U1995" s="13">
        <v>72</v>
      </c>
    </row>
    <row r="1996" spans="10:21" x14ac:dyDescent="0.3">
      <c r="J1996" s="13" t="s">
        <v>114</v>
      </c>
      <c r="K1996" s="14">
        <v>44966</v>
      </c>
      <c r="L1996" s="15">
        <v>0.78706018518518517</v>
      </c>
      <c r="M1996" s="13">
        <v>215</v>
      </c>
      <c r="N1996" s="13" t="s">
        <v>86</v>
      </c>
      <c r="O1996" s="13" t="s">
        <v>82</v>
      </c>
      <c r="P1996" s="13" t="s">
        <v>83</v>
      </c>
      <c r="Q1996" s="13">
        <v>5</v>
      </c>
      <c r="R1996" s="13">
        <v>13</v>
      </c>
      <c r="S1996" s="13">
        <v>227</v>
      </c>
      <c r="T1996" s="13" t="s">
        <v>91</v>
      </c>
      <c r="U1996" s="13">
        <v>130</v>
      </c>
    </row>
    <row r="1997" spans="10:21" x14ac:dyDescent="0.3">
      <c r="J1997" s="13" t="s">
        <v>126</v>
      </c>
      <c r="K1997" s="14">
        <v>44963</v>
      </c>
      <c r="L1997" s="15">
        <v>0.73833333333333329</v>
      </c>
      <c r="M1997" s="13">
        <v>215</v>
      </c>
      <c r="N1997" s="13" t="s">
        <v>86</v>
      </c>
      <c r="O1997" s="13" t="s">
        <v>82</v>
      </c>
      <c r="P1997" s="13" t="s">
        <v>99</v>
      </c>
      <c r="Q1997" s="13">
        <v>5</v>
      </c>
      <c r="R1997" s="13">
        <v>63</v>
      </c>
      <c r="S1997" s="13">
        <v>172</v>
      </c>
      <c r="T1997" s="13" t="s">
        <v>95</v>
      </c>
      <c r="U1997" s="13">
        <v>65</v>
      </c>
    </row>
    <row r="1998" spans="10:21" x14ac:dyDescent="0.3">
      <c r="J1998" s="13" t="s">
        <v>120</v>
      </c>
      <c r="K1998" s="14">
        <v>44960</v>
      </c>
      <c r="L1998" s="15">
        <v>0.97591435185185194</v>
      </c>
      <c r="M1998" s="13">
        <v>215</v>
      </c>
      <c r="N1998" s="13" t="s">
        <v>93</v>
      </c>
      <c r="O1998" s="13" t="s">
        <v>82</v>
      </c>
      <c r="P1998" s="13" t="s">
        <v>104</v>
      </c>
      <c r="Q1998" s="13">
        <v>5</v>
      </c>
      <c r="R1998" s="13">
        <v>59</v>
      </c>
      <c r="S1998" s="13">
        <v>0</v>
      </c>
      <c r="T1998" s="13" t="s">
        <v>91</v>
      </c>
      <c r="U1998" s="13">
        <v>130</v>
      </c>
    </row>
    <row r="1999" spans="10:21" x14ac:dyDescent="0.3">
      <c r="J1999" s="13" t="s">
        <v>117</v>
      </c>
      <c r="K1999" s="14">
        <v>44954</v>
      </c>
      <c r="L1999" s="15">
        <v>0.83011574074074079</v>
      </c>
      <c r="M1999" s="13">
        <v>215</v>
      </c>
      <c r="N1999" s="13" t="s">
        <v>86</v>
      </c>
      <c r="O1999" s="13" t="s">
        <v>82</v>
      </c>
      <c r="P1999" s="13" t="s">
        <v>90</v>
      </c>
      <c r="Q1999" s="13">
        <v>7</v>
      </c>
      <c r="R1999" s="13">
        <v>10</v>
      </c>
      <c r="S1999" s="13">
        <v>0</v>
      </c>
      <c r="T1999" s="13" t="s">
        <v>84</v>
      </c>
      <c r="U1999" s="13">
        <v>250</v>
      </c>
    </row>
    <row r="2000" spans="10:21" x14ac:dyDescent="0.3">
      <c r="J2000" s="13" t="s">
        <v>130</v>
      </c>
      <c r="K2000" s="14">
        <v>44927</v>
      </c>
      <c r="L2000" s="15">
        <v>0.63966435185185189</v>
      </c>
      <c r="M2000" s="13">
        <v>215</v>
      </c>
      <c r="N2000" s="13" t="s">
        <v>86</v>
      </c>
      <c r="O2000" s="13" t="s">
        <v>82</v>
      </c>
      <c r="P2000" s="13" t="s">
        <v>90</v>
      </c>
      <c r="Q2000" s="13">
        <v>8</v>
      </c>
      <c r="R2000" s="13">
        <v>25</v>
      </c>
      <c r="S2000" s="13">
        <v>0</v>
      </c>
      <c r="T2000" s="13" t="s">
        <v>88</v>
      </c>
      <c r="U2000" s="13">
        <v>60</v>
      </c>
    </row>
    <row r="2001" spans="10:21" x14ac:dyDescent="0.3">
      <c r="J2001" s="13" t="s">
        <v>92</v>
      </c>
      <c r="K2001" s="14">
        <v>44978</v>
      </c>
      <c r="L2001" s="15">
        <v>0.70936342592592594</v>
      </c>
      <c r="M2001" s="13">
        <v>214</v>
      </c>
      <c r="N2001" s="13" t="s">
        <v>86</v>
      </c>
      <c r="O2001" s="13" t="s">
        <v>82</v>
      </c>
      <c r="P2001" s="13" t="s">
        <v>99</v>
      </c>
      <c r="Q2001" s="13">
        <v>9</v>
      </c>
      <c r="R2001" s="13">
        <v>2</v>
      </c>
      <c r="S2001" s="13">
        <v>0</v>
      </c>
      <c r="T2001" s="13" t="s">
        <v>91</v>
      </c>
      <c r="U2001" s="13">
        <v>130</v>
      </c>
    </row>
    <row r="2002" spans="10:21" x14ac:dyDescent="0.3">
      <c r="J2002" s="13" t="s">
        <v>111</v>
      </c>
      <c r="K2002" s="14">
        <v>44927</v>
      </c>
      <c r="L2002" s="15">
        <v>0.68953703703703706</v>
      </c>
      <c r="M2002" s="13">
        <v>214</v>
      </c>
      <c r="N2002" s="13" t="s">
        <v>86</v>
      </c>
      <c r="O2002" s="13" t="s">
        <v>82</v>
      </c>
      <c r="P2002" s="13" t="s">
        <v>87</v>
      </c>
      <c r="Q2002" s="13">
        <v>5</v>
      </c>
      <c r="R2002" s="13">
        <v>3</v>
      </c>
      <c r="S2002" s="13">
        <v>0</v>
      </c>
      <c r="T2002" s="13" t="s">
        <v>91</v>
      </c>
      <c r="U2002" s="13">
        <v>130</v>
      </c>
    </row>
    <row r="2003" spans="10:21" x14ac:dyDescent="0.3">
      <c r="J2003" s="13" t="s">
        <v>113</v>
      </c>
      <c r="K2003" s="14">
        <v>44973</v>
      </c>
      <c r="L2003" s="15">
        <v>0.55128472222222225</v>
      </c>
      <c r="M2003" s="13">
        <v>212</v>
      </c>
      <c r="N2003" s="13" t="s">
        <v>93</v>
      </c>
      <c r="O2003" s="13" t="s">
        <v>82</v>
      </c>
      <c r="P2003" s="13" t="s">
        <v>102</v>
      </c>
      <c r="Q2003" s="13">
        <v>8</v>
      </c>
      <c r="R2003" s="13">
        <v>37</v>
      </c>
      <c r="S2003" s="13">
        <v>0</v>
      </c>
      <c r="T2003" s="13" t="s">
        <v>103</v>
      </c>
      <c r="U2003" s="13">
        <v>72</v>
      </c>
    </row>
    <row r="2004" spans="10:21" x14ac:dyDescent="0.3">
      <c r="J2004" s="13" t="s">
        <v>117</v>
      </c>
      <c r="K2004" s="14">
        <v>44969</v>
      </c>
      <c r="L2004" s="15">
        <v>0.82140046296296287</v>
      </c>
      <c r="M2004" s="13">
        <v>212</v>
      </c>
      <c r="N2004" s="13" t="s">
        <v>93</v>
      </c>
      <c r="O2004" s="13" t="s">
        <v>82</v>
      </c>
      <c r="P2004" s="13" t="s">
        <v>94</v>
      </c>
      <c r="Q2004" s="13">
        <v>10</v>
      </c>
      <c r="R2004" s="13">
        <v>36</v>
      </c>
      <c r="S2004" s="13">
        <v>244</v>
      </c>
      <c r="T2004" s="13" t="s">
        <v>95</v>
      </c>
      <c r="U2004" s="13">
        <v>65</v>
      </c>
    </row>
    <row r="2005" spans="10:21" x14ac:dyDescent="0.3">
      <c r="J2005" s="13" t="s">
        <v>89</v>
      </c>
      <c r="K2005" s="14">
        <v>44963</v>
      </c>
      <c r="L2005" s="15">
        <v>0.75814814814814813</v>
      </c>
      <c r="M2005" s="13">
        <v>212</v>
      </c>
      <c r="N2005" s="13" t="s">
        <v>86</v>
      </c>
      <c r="O2005" s="13" t="s">
        <v>82</v>
      </c>
      <c r="P2005" s="13" t="s">
        <v>99</v>
      </c>
      <c r="Q2005" s="13">
        <v>9</v>
      </c>
      <c r="R2005" s="13">
        <v>29</v>
      </c>
      <c r="S2005" s="13">
        <v>0</v>
      </c>
      <c r="T2005" s="13" t="s">
        <v>91</v>
      </c>
      <c r="U2005" s="13">
        <v>130</v>
      </c>
    </row>
    <row r="2006" spans="10:21" x14ac:dyDescent="0.3">
      <c r="J2006" s="13" t="s">
        <v>120</v>
      </c>
      <c r="K2006" s="14">
        <v>44965</v>
      </c>
      <c r="L2006" s="15">
        <v>0.9331828703703704</v>
      </c>
      <c r="M2006" s="13">
        <v>211</v>
      </c>
      <c r="N2006" s="13" t="s">
        <v>93</v>
      </c>
      <c r="O2006" s="13" t="s">
        <v>82</v>
      </c>
      <c r="P2006" s="13" t="s">
        <v>104</v>
      </c>
      <c r="Q2006" s="13">
        <v>6</v>
      </c>
      <c r="R2006" s="13">
        <v>57</v>
      </c>
      <c r="S2006" s="13">
        <v>261</v>
      </c>
      <c r="T2006" s="13" t="s">
        <v>84</v>
      </c>
      <c r="U2006" s="13">
        <v>250</v>
      </c>
    </row>
    <row r="2007" spans="10:21" x14ac:dyDescent="0.3">
      <c r="J2007" s="13" t="s">
        <v>98</v>
      </c>
      <c r="K2007" s="14">
        <v>44945</v>
      </c>
      <c r="L2007" s="15">
        <v>0.80276620370370377</v>
      </c>
      <c r="M2007" s="13">
        <v>211</v>
      </c>
      <c r="N2007" s="13" t="s">
        <v>93</v>
      </c>
      <c r="O2007" s="13" t="s">
        <v>82</v>
      </c>
      <c r="P2007" s="13" t="s">
        <v>99</v>
      </c>
      <c r="Q2007" s="13">
        <v>10</v>
      </c>
      <c r="R2007" s="13">
        <v>50</v>
      </c>
      <c r="S2007" s="13">
        <v>306</v>
      </c>
      <c r="T2007" s="13" t="s">
        <v>103</v>
      </c>
      <c r="U2007" s="13">
        <v>72</v>
      </c>
    </row>
    <row r="2008" spans="10:21" x14ac:dyDescent="0.3">
      <c r="J2008" s="13" t="s">
        <v>134</v>
      </c>
      <c r="K2008" s="14">
        <v>44982</v>
      </c>
      <c r="L2008" s="15">
        <v>0.73841435185185189</v>
      </c>
      <c r="M2008" s="13">
        <v>209</v>
      </c>
      <c r="N2008" s="13" t="s">
        <v>93</v>
      </c>
      <c r="O2008" s="13" t="s">
        <v>101</v>
      </c>
      <c r="P2008" s="13" t="s">
        <v>87</v>
      </c>
      <c r="Q2008" s="13">
        <v>9</v>
      </c>
      <c r="R2008" s="13">
        <v>65</v>
      </c>
      <c r="S2008" s="13">
        <v>0</v>
      </c>
      <c r="T2008" s="13" t="s">
        <v>95</v>
      </c>
      <c r="U2008" s="13">
        <v>65</v>
      </c>
    </row>
    <row r="2009" spans="10:21" x14ac:dyDescent="0.3">
      <c r="J2009" s="13" t="s">
        <v>126</v>
      </c>
      <c r="K2009" s="14">
        <v>44975</v>
      </c>
      <c r="L2009" s="15">
        <v>0.92517361111111107</v>
      </c>
      <c r="M2009" s="13">
        <v>209</v>
      </c>
      <c r="N2009" s="13" t="s">
        <v>93</v>
      </c>
      <c r="O2009" s="13" t="s">
        <v>82</v>
      </c>
      <c r="P2009" s="13" t="s">
        <v>90</v>
      </c>
      <c r="Q2009" s="13">
        <v>5</v>
      </c>
      <c r="R2009" s="13">
        <v>35</v>
      </c>
      <c r="S2009" s="13">
        <v>320</v>
      </c>
      <c r="T2009" s="13" t="s">
        <v>103</v>
      </c>
      <c r="U2009" s="13">
        <v>72</v>
      </c>
    </row>
    <row r="2010" spans="10:21" x14ac:dyDescent="0.3">
      <c r="J2010" s="13" t="s">
        <v>134</v>
      </c>
      <c r="K2010" s="14">
        <v>44972</v>
      </c>
      <c r="L2010" s="15">
        <v>0.80997685185185186</v>
      </c>
      <c r="M2010" s="13">
        <v>209</v>
      </c>
      <c r="N2010" s="13" t="s">
        <v>93</v>
      </c>
      <c r="O2010" s="13" t="s">
        <v>82</v>
      </c>
      <c r="P2010" s="13" t="s">
        <v>99</v>
      </c>
      <c r="Q2010" s="13">
        <v>9</v>
      </c>
      <c r="R2010" s="13">
        <v>55</v>
      </c>
      <c r="S2010" s="13">
        <v>175</v>
      </c>
      <c r="T2010" s="13" t="s">
        <v>91</v>
      </c>
      <c r="U2010" s="13">
        <v>130</v>
      </c>
    </row>
    <row r="2011" spans="10:21" x14ac:dyDescent="0.3">
      <c r="J2011" s="13" t="s">
        <v>113</v>
      </c>
      <c r="K2011" s="14">
        <v>44956</v>
      </c>
      <c r="L2011" s="15">
        <v>0.99276620370370372</v>
      </c>
      <c r="M2011" s="13">
        <v>209</v>
      </c>
      <c r="N2011" s="13" t="s">
        <v>93</v>
      </c>
      <c r="O2011" s="13" t="s">
        <v>82</v>
      </c>
      <c r="P2011" s="13" t="s">
        <v>105</v>
      </c>
      <c r="Q2011" s="13">
        <v>9</v>
      </c>
      <c r="R2011" s="13">
        <v>8</v>
      </c>
      <c r="S2011" s="13">
        <v>0</v>
      </c>
      <c r="T2011" s="13" t="s">
        <v>91</v>
      </c>
      <c r="U2011" s="13">
        <v>130</v>
      </c>
    </row>
    <row r="2012" spans="10:21" x14ac:dyDescent="0.3">
      <c r="J2012" s="13" t="s">
        <v>126</v>
      </c>
      <c r="K2012" s="14">
        <v>44954</v>
      </c>
      <c r="L2012" s="15">
        <v>0.54451388888888885</v>
      </c>
      <c r="M2012" s="13">
        <v>209</v>
      </c>
      <c r="N2012" s="13" t="s">
        <v>93</v>
      </c>
      <c r="O2012" s="13" t="s">
        <v>82</v>
      </c>
      <c r="P2012" s="13" t="s">
        <v>104</v>
      </c>
      <c r="Q2012" s="13">
        <v>7</v>
      </c>
      <c r="R2012" s="13">
        <v>42</v>
      </c>
      <c r="S2012" s="13">
        <v>151</v>
      </c>
      <c r="T2012" s="13" t="s">
        <v>95</v>
      </c>
      <c r="U2012" s="13">
        <v>65</v>
      </c>
    </row>
    <row r="2013" spans="10:21" x14ac:dyDescent="0.3">
      <c r="J2013" s="13" t="s">
        <v>89</v>
      </c>
      <c r="K2013" s="14">
        <v>44943</v>
      </c>
      <c r="L2013" s="15">
        <v>0.64627314814814818</v>
      </c>
      <c r="M2013" s="13">
        <v>209</v>
      </c>
      <c r="N2013" s="13" t="s">
        <v>93</v>
      </c>
      <c r="O2013" s="13" t="s">
        <v>82</v>
      </c>
      <c r="P2013" s="13" t="s">
        <v>102</v>
      </c>
      <c r="Q2013" s="13">
        <v>6</v>
      </c>
      <c r="R2013" s="13">
        <v>13</v>
      </c>
      <c r="S2013" s="13">
        <v>339</v>
      </c>
      <c r="T2013" s="13" t="s">
        <v>103</v>
      </c>
      <c r="U2013" s="13">
        <v>72</v>
      </c>
    </row>
    <row r="2014" spans="10:21" x14ac:dyDescent="0.3">
      <c r="J2014" s="13" t="s">
        <v>119</v>
      </c>
      <c r="K2014" s="14">
        <v>44982</v>
      </c>
      <c r="L2014" s="15">
        <v>0.45881944444444445</v>
      </c>
      <c r="M2014" s="13">
        <v>208</v>
      </c>
      <c r="N2014" s="13" t="s">
        <v>93</v>
      </c>
      <c r="O2014" s="13" t="s">
        <v>82</v>
      </c>
      <c r="P2014" s="13" t="s">
        <v>99</v>
      </c>
      <c r="Q2014" s="13">
        <v>10</v>
      </c>
      <c r="R2014" s="13">
        <v>46</v>
      </c>
      <c r="S2014" s="13">
        <v>284</v>
      </c>
      <c r="T2014" s="13" t="s">
        <v>103</v>
      </c>
      <c r="U2014" s="13">
        <v>72</v>
      </c>
    </row>
    <row r="2015" spans="10:21" x14ac:dyDescent="0.3">
      <c r="J2015" s="13" t="s">
        <v>125</v>
      </c>
      <c r="K2015" s="14">
        <v>44973</v>
      </c>
      <c r="L2015" s="15">
        <v>0.82317129629629626</v>
      </c>
      <c r="M2015" s="13">
        <v>208</v>
      </c>
      <c r="N2015" s="13" t="s">
        <v>86</v>
      </c>
      <c r="O2015" s="13" t="s">
        <v>82</v>
      </c>
      <c r="P2015" s="13" t="s">
        <v>115</v>
      </c>
      <c r="Q2015" s="13">
        <v>9</v>
      </c>
      <c r="R2015" s="13">
        <v>9</v>
      </c>
      <c r="S2015" s="13">
        <v>0</v>
      </c>
      <c r="T2015" s="13" t="s">
        <v>112</v>
      </c>
      <c r="U2015" s="13">
        <v>95</v>
      </c>
    </row>
    <row r="2016" spans="10:21" x14ac:dyDescent="0.3">
      <c r="J2016" s="13" t="s">
        <v>124</v>
      </c>
      <c r="K2016" s="14">
        <v>44970</v>
      </c>
      <c r="L2016" s="15">
        <v>0.68807870370370372</v>
      </c>
      <c r="M2016" s="13">
        <v>208</v>
      </c>
      <c r="N2016" s="13" t="s">
        <v>93</v>
      </c>
      <c r="O2016" s="13" t="s">
        <v>82</v>
      </c>
      <c r="P2016" s="13" t="s">
        <v>104</v>
      </c>
      <c r="Q2016" s="13">
        <v>7</v>
      </c>
      <c r="R2016" s="13">
        <v>56</v>
      </c>
      <c r="S2016" s="13">
        <v>156</v>
      </c>
      <c r="T2016" s="13" t="s">
        <v>91</v>
      </c>
      <c r="U2016" s="13">
        <v>130</v>
      </c>
    </row>
    <row r="2017" spans="10:21" x14ac:dyDescent="0.3">
      <c r="J2017" s="13" t="s">
        <v>111</v>
      </c>
      <c r="K2017" s="14">
        <v>44942</v>
      </c>
      <c r="L2017" s="15">
        <v>0.50680555555555562</v>
      </c>
      <c r="M2017" s="13">
        <v>208</v>
      </c>
      <c r="N2017" s="13" t="s">
        <v>93</v>
      </c>
      <c r="O2017" s="13" t="s">
        <v>82</v>
      </c>
      <c r="P2017" s="13" t="s">
        <v>97</v>
      </c>
      <c r="Q2017" s="13">
        <v>9</v>
      </c>
      <c r="R2017" s="13">
        <v>53</v>
      </c>
      <c r="S2017" s="13">
        <v>0</v>
      </c>
      <c r="T2017" s="13" t="s">
        <v>91</v>
      </c>
      <c r="U2017" s="13">
        <v>130</v>
      </c>
    </row>
    <row r="2018" spans="10:21" x14ac:dyDescent="0.3">
      <c r="J2018" s="13" t="s">
        <v>98</v>
      </c>
      <c r="K2018" s="14">
        <v>44984</v>
      </c>
      <c r="L2018" s="15">
        <v>0.6552662037037037</v>
      </c>
      <c r="M2018" s="13">
        <v>207</v>
      </c>
      <c r="N2018" s="13" t="s">
        <v>93</v>
      </c>
      <c r="O2018" s="13" t="s">
        <v>101</v>
      </c>
      <c r="P2018" s="13" t="s">
        <v>97</v>
      </c>
      <c r="Q2018" s="13">
        <v>7</v>
      </c>
      <c r="R2018" s="13">
        <v>34</v>
      </c>
      <c r="S2018" s="13">
        <v>0</v>
      </c>
      <c r="T2018" s="13" t="s">
        <v>95</v>
      </c>
      <c r="U2018" s="13">
        <v>65</v>
      </c>
    </row>
    <row r="2019" spans="10:21" x14ac:dyDescent="0.3">
      <c r="J2019" s="13" t="s">
        <v>80</v>
      </c>
      <c r="K2019" s="14">
        <v>44961</v>
      </c>
      <c r="L2019" s="15">
        <v>0.82645833333333341</v>
      </c>
      <c r="M2019" s="13">
        <v>207</v>
      </c>
      <c r="N2019" s="13" t="s">
        <v>81</v>
      </c>
      <c r="O2019" s="13" t="s">
        <v>101</v>
      </c>
      <c r="P2019" s="13" t="s">
        <v>90</v>
      </c>
      <c r="Q2019" s="13">
        <v>8</v>
      </c>
      <c r="R2019" s="13">
        <v>43</v>
      </c>
      <c r="S2019" s="13">
        <v>0</v>
      </c>
      <c r="T2019" s="13" t="s">
        <v>95</v>
      </c>
      <c r="U2019" s="13">
        <v>65</v>
      </c>
    </row>
    <row r="2020" spans="10:21" x14ac:dyDescent="0.3">
      <c r="J2020" s="13" t="s">
        <v>126</v>
      </c>
      <c r="K2020" s="14">
        <v>44974</v>
      </c>
      <c r="L2020" s="15">
        <v>0.51899305555555553</v>
      </c>
      <c r="M2020" s="13">
        <v>207</v>
      </c>
      <c r="N2020" s="13" t="s">
        <v>93</v>
      </c>
      <c r="O2020" s="13" t="s">
        <v>82</v>
      </c>
      <c r="P2020" s="13" t="s">
        <v>102</v>
      </c>
      <c r="Q2020" s="13">
        <v>5</v>
      </c>
      <c r="R2020" s="13">
        <v>34</v>
      </c>
      <c r="S2020" s="13">
        <v>339</v>
      </c>
      <c r="T2020" s="13" t="s">
        <v>95</v>
      </c>
      <c r="U2020" s="13">
        <v>65</v>
      </c>
    </row>
    <row r="2021" spans="10:21" x14ac:dyDescent="0.3">
      <c r="J2021" s="13" t="s">
        <v>80</v>
      </c>
      <c r="K2021" s="14">
        <v>44972</v>
      </c>
      <c r="L2021" s="15">
        <v>0.93432870370370369</v>
      </c>
      <c r="M2021" s="13">
        <v>207</v>
      </c>
      <c r="N2021" s="13" t="s">
        <v>93</v>
      </c>
      <c r="O2021" s="13" t="s">
        <v>82</v>
      </c>
      <c r="P2021" s="13" t="s">
        <v>94</v>
      </c>
      <c r="Q2021" s="13">
        <v>8</v>
      </c>
      <c r="R2021" s="13">
        <v>30</v>
      </c>
      <c r="S2021" s="13">
        <v>0</v>
      </c>
      <c r="T2021" s="13" t="s">
        <v>91</v>
      </c>
      <c r="U2021" s="13">
        <v>130</v>
      </c>
    </row>
    <row r="2022" spans="10:21" x14ac:dyDescent="0.3">
      <c r="J2022" s="13" t="s">
        <v>124</v>
      </c>
      <c r="K2022" s="14">
        <v>44953</v>
      </c>
      <c r="L2022" s="15">
        <v>0.90266203703703696</v>
      </c>
      <c r="M2022" s="13">
        <v>207</v>
      </c>
      <c r="N2022" s="13" t="s">
        <v>93</v>
      </c>
      <c r="O2022" s="13" t="s">
        <v>82</v>
      </c>
      <c r="P2022" s="13" t="s">
        <v>115</v>
      </c>
      <c r="Q2022" s="13">
        <v>9</v>
      </c>
      <c r="R2022" s="13">
        <v>57</v>
      </c>
      <c r="S2022" s="13">
        <v>0</v>
      </c>
      <c r="T2022" s="13" t="s">
        <v>88</v>
      </c>
      <c r="U2022" s="13">
        <v>60</v>
      </c>
    </row>
    <row r="2023" spans="10:21" x14ac:dyDescent="0.3">
      <c r="J2023" s="13" t="s">
        <v>127</v>
      </c>
      <c r="K2023" s="14">
        <v>44947</v>
      </c>
      <c r="L2023" s="15">
        <v>0.84862268518518524</v>
      </c>
      <c r="M2023" s="13">
        <v>207</v>
      </c>
      <c r="N2023" s="13" t="s">
        <v>93</v>
      </c>
      <c r="O2023" s="13" t="s">
        <v>82</v>
      </c>
      <c r="P2023" s="13" t="s">
        <v>97</v>
      </c>
      <c r="Q2023" s="13">
        <v>6</v>
      </c>
      <c r="R2023" s="13">
        <v>11</v>
      </c>
      <c r="S2023" s="13">
        <v>327</v>
      </c>
      <c r="T2023" s="13" t="s">
        <v>95</v>
      </c>
      <c r="U2023" s="13">
        <v>65</v>
      </c>
    </row>
    <row r="2024" spans="10:21" x14ac:dyDescent="0.3">
      <c r="J2024" s="13" t="s">
        <v>124</v>
      </c>
      <c r="K2024" s="14">
        <v>44947</v>
      </c>
      <c r="L2024" s="15">
        <v>0.89512731481481478</v>
      </c>
      <c r="M2024" s="13">
        <v>207</v>
      </c>
      <c r="N2024" s="13" t="s">
        <v>93</v>
      </c>
      <c r="O2024" s="13" t="s">
        <v>82</v>
      </c>
      <c r="P2024" s="13" t="s">
        <v>99</v>
      </c>
      <c r="Q2024" s="13">
        <v>10</v>
      </c>
      <c r="R2024" s="13">
        <v>60</v>
      </c>
      <c r="S2024" s="13">
        <v>0</v>
      </c>
      <c r="T2024" s="13" t="s">
        <v>84</v>
      </c>
      <c r="U2024" s="13">
        <v>250</v>
      </c>
    </row>
    <row r="2025" spans="10:21" x14ac:dyDescent="0.3">
      <c r="J2025" s="13" t="s">
        <v>92</v>
      </c>
      <c r="K2025" s="14">
        <v>44940</v>
      </c>
      <c r="L2025" s="15">
        <v>0.56541666666666668</v>
      </c>
      <c r="M2025" s="13">
        <v>207</v>
      </c>
      <c r="N2025" s="13" t="s">
        <v>93</v>
      </c>
      <c r="O2025" s="13" t="s">
        <v>82</v>
      </c>
      <c r="P2025" s="13" t="s">
        <v>105</v>
      </c>
      <c r="Q2025" s="13">
        <v>9</v>
      </c>
      <c r="R2025" s="13">
        <v>23</v>
      </c>
      <c r="S2025" s="13">
        <v>0</v>
      </c>
      <c r="T2025" s="13" t="s">
        <v>95</v>
      </c>
      <c r="U2025" s="13">
        <v>65</v>
      </c>
    </row>
    <row r="2026" spans="10:21" x14ac:dyDescent="0.3">
      <c r="J2026" s="13" t="s">
        <v>107</v>
      </c>
      <c r="K2026" s="14">
        <v>44939</v>
      </c>
      <c r="L2026" s="15">
        <v>0.46972222222222221</v>
      </c>
      <c r="M2026" s="13">
        <v>207</v>
      </c>
      <c r="N2026" s="13" t="s">
        <v>93</v>
      </c>
      <c r="O2026" s="13" t="s">
        <v>82</v>
      </c>
      <c r="P2026" s="13" t="s">
        <v>105</v>
      </c>
      <c r="Q2026" s="13">
        <v>6</v>
      </c>
      <c r="R2026" s="13">
        <v>14</v>
      </c>
      <c r="S2026" s="13">
        <v>0</v>
      </c>
      <c r="T2026" s="13" t="s">
        <v>95</v>
      </c>
      <c r="U2026" s="13">
        <v>65</v>
      </c>
    </row>
    <row r="2027" spans="10:21" x14ac:dyDescent="0.3">
      <c r="J2027" s="13" t="s">
        <v>113</v>
      </c>
      <c r="K2027" s="14">
        <v>44983</v>
      </c>
      <c r="L2027" s="15">
        <v>0.65038194444444442</v>
      </c>
      <c r="M2027" s="13">
        <v>206</v>
      </c>
      <c r="N2027" s="13" t="s">
        <v>93</v>
      </c>
      <c r="O2027" s="13" t="s">
        <v>82</v>
      </c>
      <c r="P2027" s="13" t="s">
        <v>105</v>
      </c>
      <c r="Q2027" s="13">
        <v>7</v>
      </c>
      <c r="R2027" s="13">
        <v>8</v>
      </c>
      <c r="S2027" s="13">
        <v>241</v>
      </c>
      <c r="T2027" s="13" t="s">
        <v>84</v>
      </c>
      <c r="U2027" s="13">
        <v>250</v>
      </c>
    </row>
    <row r="2028" spans="10:21" x14ac:dyDescent="0.3">
      <c r="J2028" s="13" t="s">
        <v>98</v>
      </c>
      <c r="K2028" s="14">
        <v>44982</v>
      </c>
      <c r="L2028" s="15">
        <v>0.71065972222222218</v>
      </c>
      <c r="M2028" s="13">
        <v>206</v>
      </c>
      <c r="N2028" s="13" t="s">
        <v>93</v>
      </c>
      <c r="O2028" s="13" t="s">
        <v>82</v>
      </c>
      <c r="P2028" s="13" t="s">
        <v>94</v>
      </c>
      <c r="Q2028" s="13">
        <v>5</v>
      </c>
      <c r="R2028" s="13">
        <v>22</v>
      </c>
      <c r="S2028" s="13">
        <v>0</v>
      </c>
      <c r="T2028" s="13" t="s">
        <v>91</v>
      </c>
      <c r="U2028" s="13">
        <v>130</v>
      </c>
    </row>
    <row r="2029" spans="10:21" x14ac:dyDescent="0.3">
      <c r="J2029" s="13" t="s">
        <v>134</v>
      </c>
      <c r="K2029" s="14">
        <v>44960</v>
      </c>
      <c r="L2029" s="15">
        <v>0.65609953703703705</v>
      </c>
      <c r="M2029" s="13">
        <v>206</v>
      </c>
      <c r="N2029" s="13" t="s">
        <v>93</v>
      </c>
      <c r="O2029" s="13" t="s">
        <v>82</v>
      </c>
      <c r="P2029" s="13" t="s">
        <v>102</v>
      </c>
      <c r="Q2029" s="13">
        <v>7</v>
      </c>
      <c r="R2029" s="13">
        <v>3</v>
      </c>
      <c r="S2029" s="13">
        <v>0</v>
      </c>
      <c r="T2029" s="13" t="s">
        <v>95</v>
      </c>
      <c r="U2029" s="13">
        <v>65</v>
      </c>
    </row>
    <row r="2030" spans="10:21" x14ac:dyDescent="0.3">
      <c r="J2030" s="13" t="s">
        <v>96</v>
      </c>
      <c r="K2030" s="14">
        <v>44981</v>
      </c>
      <c r="L2030" s="15">
        <v>0.58564814814814814</v>
      </c>
      <c r="M2030" s="13">
        <v>430</v>
      </c>
      <c r="N2030" s="13" t="s">
        <v>93</v>
      </c>
      <c r="O2030" s="13" t="s">
        <v>82</v>
      </c>
      <c r="P2030" s="13" t="s">
        <v>99</v>
      </c>
      <c r="Q2030" s="13">
        <v>7</v>
      </c>
      <c r="R2030" s="13">
        <v>54</v>
      </c>
      <c r="S2030" s="13">
        <v>243</v>
      </c>
      <c r="T2030" s="13" t="s">
        <v>95</v>
      </c>
      <c r="U2030" s="13">
        <v>65</v>
      </c>
    </row>
    <row r="2031" spans="10:21" x14ac:dyDescent="0.3">
      <c r="J2031" s="13" t="s">
        <v>134</v>
      </c>
      <c r="K2031" s="14">
        <v>44961</v>
      </c>
      <c r="L2031" s="15">
        <v>0.71333333333333337</v>
      </c>
      <c r="M2031" s="13">
        <v>205</v>
      </c>
      <c r="N2031" s="13" t="s">
        <v>86</v>
      </c>
      <c r="O2031" s="13" t="s">
        <v>82</v>
      </c>
      <c r="P2031" s="13" t="s">
        <v>104</v>
      </c>
      <c r="Q2031" s="13">
        <v>7</v>
      </c>
      <c r="R2031" s="13">
        <v>38</v>
      </c>
      <c r="S2031" s="13">
        <v>0</v>
      </c>
      <c r="T2031" s="13" t="s">
        <v>84</v>
      </c>
      <c r="U2031" s="13">
        <v>250</v>
      </c>
    </row>
    <row r="2032" spans="10:21" x14ac:dyDescent="0.3">
      <c r="J2032" s="13" t="s">
        <v>107</v>
      </c>
      <c r="K2032" s="14">
        <v>44959</v>
      </c>
      <c r="L2032" s="15">
        <v>0.57917824074074076</v>
      </c>
      <c r="M2032" s="13">
        <v>205</v>
      </c>
      <c r="N2032" s="13" t="s">
        <v>93</v>
      </c>
      <c r="O2032" s="13" t="s">
        <v>82</v>
      </c>
      <c r="P2032" s="13" t="s">
        <v>115</v>
      </c>
      <c r="Q2032" s="13">
        <v>5</v>
      </c>
      <c r="R2032" s="13">
        <v>52</v>
      </c>
      <c r="S2032" s="13">
        <v>197</v>
      </c>
      <c r="T2032" s="13" t="s">
        <v>95</v>
      </c>
      <c r="U2032" s="13">
        <v>65</v>
      </c>
    </row>
    <row r="2033" spans="10:21" x14ac:dyDescent="0.3">
      <c r="J2033" s="13" t="s">
        <v>89</v>
      </c>
      <c r="K2033" s="14">
        <v>44969</v>
      </c>
      <c r="L2033" s="15">
        <v>0.60878472222222224</v>
      </c>
      <c r="M2033" s="13">
        <v>204</v>
      </c>
      <c r="N2033" s="13" t="s">
        <v>86</v>
      </c>
      <c r="O2033" s="13" t="s">
        <v>82</v>
      </c>
      <c r="P2033" s="13" t="s">
        <v>97</v>
      </c>
      <c r="Q2033" s="13">
        <v>9</v>
      </c>
      <c r="R2033" s="13">
        <v>51</v>
      </c>
      <c r="S2033" s="13">
        <v>0</v>
      </c>
      <c r="T2033" s="13" t="s">
        <v>91</v>
      </c>
      <c r="U2033" s="13">
        <v>130</v>
      </c>
    </row>
    <row r="2034" spans="10:21" x14ac:dyDescent="0.3">
      <c r="J2034" s="13" t="s">
        <v>130</v>
      </c>
      <c r="K2034" s="14">
        <v>44963</v>
      </c>
      <c r="L2034" s="15">
        <v>0.95421296296296287</v>
      </c>
      <c r="M2034" s="13">
        <v>204</v>
      </c>
      <c r="N2034" s="13" t="s">
        <v>86</v>
      </c>
      <c r="O2034" s="13" t="s">
        <v>82</v>
      </c>
      <c r="P2034" s="13" t="s">
        <v>105</v>
      </c>
      <c r="Q2034" s="13">
        <v>5</v>
      </c>
      <c r="R2034" s="13">
        <v>6</v>
      </c>
      <c r="S2034" s="13">
        <v>0</v>
      </c>
      <c r="T2034" s="13" t="s">
        <v>103</v>
      </c>
      <c r="U2034" s="13">
        <v>72</v>
      </c>
    </row>
    <row r="2035" spans="10:21" x14ac:dyDescent="0.3">
      <c r="J2035" s="13" t="s">
        <v>89</v>
      </c>
      <c r="K2035" s="14">
        <v>44982</v>
      </c>
      <c r="L2035" s="15">
        <v>0.4821064814814815</v>
      </c>
      <c r="M2035" s="13">
        <v>203</v>
      </c>
      <c r="N2035" s="13" t="s">
        <v>86</v>
      </c>
      <c r="O2035" s="13" t="s">
        <v>82</v>
      </c>
      <c r="P2035" s="13" t="s">
        <v>99</v>
      </c>
      <c r="Q2035" s="13">
        <v>5</v>
      </c>
      <c r="R2035" s="13">
        <v>39</v>
      </c>
      <c r="S2035" s="13">
        <v>0</v>
      </c>
      <c r="T2035" s="13" t="s">
        <v>84</v>
      </c>
      <c r="U2035" s="13">
        <v>250</v>
      </c>
    </row>
    <row r="2036" spans="10:21" x14ac:dyDescent="0.3">
      <c r="J2036" s="13" t="s">
        <v>110</v>
      </c>
      <c r="K2036" s="14">
        <v>44971</v>
      </c>
      <c r="L2036" s="15">
        <v>0.74755787037037036</v>
      </c>
      <c r="M2036" s="13">
        <v>203</v>
      </c>
      <c r="N2036" s="13" t="s">
        <v>93</v>
      </c>
      <c r="O2036" s="13" t="s">
        <v>82</v>
      </c>
      <c r="P2036" s="13" t="s">
        <v>105</v>
      </c>
      <c r="Q2036" s="13">
        <v>7</v>
      </c>
      <c r="R2036" s="13">
        <v>5</v>
      </c>
      <c r="S2036" s="13">
        <v>302</v>
      </c>
      <c r="T2036" s="13" t="s">
        <v>84</v>
      </c>
      <c r="U2036" s="13">
        <v>250</v>
      </c>
    </row>
    <row r="2037" spans="10:21" x14ac:dyDescent="0.3">
      <c r="J2037" s="13" t="s">
        <v>111</v>
      </c>
      <c r="K2037" s="14">
        <v>44963</v>
      </c>
      <c r="L2037" s="15">
        <v>0.82543981481481488</v>
      </c>
      <c r="M2037" s="13">
        <v>203</v>
      </c>
      <c r="N2037" s="13" t="s">
        <v>86</v>
      </c>
      <c r="O2037" s="13" t="s">
        <v>82</v>
      </c>
      <c r="P2037" s="13" t="s">
        <v>90</v>
      </c>
      <c r="Q2037" s="13">
        <v>9</v>
      </c>
      <c r="R2037" s="13">
        <v>16</v>
      </c>
      <c r="S2037" s="13">
        <v>128</v>
      </c>
      <c r="T2037" s="13" t="s">
        <v>88</v>
      </c>
      <c r="U2037" s="13">
        <v>60</v>
      </c>
    </row>
    <row r="2038" spans="10:21" x14ac:dyDescent="0.3">
      <c r="J2038" s="13" t="s">
        <v>126</v>
      </c>
      <c r="K2038" s="14">
        <v>44961</v>
      </c>
      <c r="L2038" s="15">
        <v>0.96866898148148151</v>
      </c>
      <c r="M2038" s="13">
        <v>203</v>
      </c>
      <c r="N2038" s="13" t="s">
        <v>93</v>
      </c>
      <c r="O2038" s="13" t="s">
        <v>82</v>
      </c>
      <c r="P2038" s="13" t="s">
        <v>99</v>
      </c>
      <c r="Q2038" s="13">
        <v>5</v>
      </c>
      <c r="R2038" s="13">
        <v>2</v>
      </c>
      <c r="S2038" s="13">
        <v>170</v>
      </c>
      <c r="T2038" s="13" t="s">
        <v>103</v>
      </c>
      <c r="U2038" s="13">
        <v>72</v>
      </c>
    </row>
    <row r="2039" spans="10:21" x14ac:dyDescent="0.3">
      <c r="J2039" s="13" t="s">
        <v>133</v>
      </c>
      <c r="K2039" s="14">
        <v>44943</v>
      </c>
      <c r="L2039" s="15">
        <v>0.79741898148148149</v>
      </c>
      <c r="M2039" s="13">
        <v>203</v>
      </c>
      <c r="N2039" s="13" t="s">
        <v>93</v>
      </c>
      <c r="O2039" s="13" t="s">
        <v>82</v>
      </c>
      <c r="P2039" s="13" t="s">
        <v>105</v>
      </c>
      <c r="Q2039" s="13">
        <v>5</v>
      </c>
      <c r="R2039" s="13">
        <v>51</v>
      </c>
      <c r="S2039" s="13">
        <v>0</v>
      </c>
      <c r="T2039" s="13" t="s">
        <v>103</v>
      </c>
      <c r="U2039" s="13">
        <v>72</v>
      </c>
    </row>
    <row r="2040" spans="10:21" x14ac:dyDescent="0.3">
      <c r="J2040" s="13" t="s">
        <v>89</v>
      </c>
      <c r="K2040" s="14">
        <v>44974</v>
      </c>
      <c r="L2040" s="15">
        <v>0.65023148148148147</v>
      </c>
      <c r="M2040" s="13">
        <v>202</v>
      </c>
      <c r="N2040" s="13" t="s">
        <v>86</v>
      </c>
      <c r="O2040" s="13" t="s">
        <v>82</v>
      </c>
      <c r="P2040" s="13" t="s">
        <v>94</v>
      </c>
      <c r="Q2040" s="13">
        <v>10</v>
      </c>
      <c r="R2040" s="13">
        <v>52</v>
      </c>
      <c r="S2040" s="13">
        <v>325</v>
      </c>
      <c r="T2040" s="13" t="s">
        <v>103</v>
      </c>
      <c r="U2040" s="13">
        <v>72</v>
      </c>
    </row>
    <row r="2041" spans="10:21" x14ac:dyDescent="0.3">
      <c r="J2041" s="13" t="s">
        <v>120</v>
      </c>
      <c r="K2041" s="14">
        <v>44956</v>
      </c>
      <c r="L2041" s="15">
        <v>0.53498842592592599</v>
      </c>
      <c r="M2041" s="13">
        <v>202</v>
      </c>
      <c r="N2041" s="13" t="s">
        <v>93</v>
      </c>
      <c r="O2041" s="13" t="s">
        <v>82</v>
      </c>
      <c r="P2041" s="13" t="s">
        <v>102</v>
      </c>
      <c r="Q2041" s="13">
        <v>5</v>
      </c>
      <c r="R2041" s="13">
        <v>25</v>
      </c>
      <c r="S2041" s="13">
        <v>222</v>
      </c>
      <c r="T2041" s="13" t="s">
        <v>91</v>
      </c>
      <c r="U2041" s="13">
        <v>130</v>
      </c>
    </row>
    <row r="2042" spans="10:21" x14ac:dyDescent="0.3">
      <c r="J2042" s="13" t="s">
        <v>122</v>
      </c>
      <c r="K2042" s="14">
        <v>44947</v>
      </c>
      <c r="L2042" s="15">
        <v>0.64703703703703697</v>
      </c>
      <c r="M2042" s="13">
        <v>202</v>
      </c>
      <c r="N2042" s="13" t="s">
        <v>86</v>
      </c>
      <c r="O2042" s="13" t="s">
        <v>82</v>
      </c>
      <c r="P2042" s="13" t="s">
        <v>87</v>
      </c>
      <c r="Q2042" s="13">
        <v>6</v>
      </c>
      <c r="R2042" s="13">
        <v>39</v>
      </c>
      <c r="S2042" s="13">
        <v>0</v>
      </c>
      <c r="T2042" s="13" t="s">
        <v>103</v>
      </c>
      <c r="U2042" s="13">
        <v>72</v>
      </c>
    </row>
    <row r="2043" spans="10:21" x14ac:dyDescent="0.3">
      <c r="J2043" s="13" t="s">
        <v>135</v>
      </c>
      <c r="K2043" s="14">
        <v>44941</v>
      </c>
      <c r="L2043" s="15">
        <v>0.48811342592592594</v>
      </c>
      <c r="M2043" s="13">
        <v>202</v>
      </c>
      <c r="N2043" s="13" t="s">
        <v>86</v>
      </c>
      <c r="O2043" s="13" t="s">
        <v>82</v>
      </c>
      <c r="P2043" s="13" t="s">
        <v>83</v>
      </c>
      <c r="Q2043" s="13">
        <v>6</v>
      </c>
      <c r="R2043" s="13">
        <v>32</v>
      </c>
      <c r="S2043" s="13">
        <v>259</v>
      </c>
      <c r="T2043" s="13" t="s">
        <v>95</v>
      </c>
      <c r="U2043" s="13">
        <v>65</v>
      </c>
    </row>
    <row r="2044" spans="10:21" x14ac:dyDescent="0.3">
      <c r="J2044" s="13" t="s">
        <v>114</v>
      </c>
      <c r="K2044" s="14">
        <v>44931</v>
      </c>
      <c r="L2044" s="15">
        <v>0.79778935185185185</v>
      </c>
      <c r="M2044" s="13">
        <v>202</v>
      </c>
      <c r="N2044" s="13" t="s">
        <v>86</v>
      </c>
      <c r="O2044" s="13" t="s">
        <v>82</v>
      </c>
      <c r="P2044" s="13" t="s">
        <v>94</v>
      </c>
      <c r="Q2044" s="13">
        <v>9</v>
      </c>
      <c r="R2044" s="13">
        <v>41</v>
      </c>
      <c r="S2044" s="13">
        <v>158</v>
      </c>
      <c r="T2044" s="13" t="s">
        <v>103</v>
      </c>
      <c r="U2044" s="13">
        <v>72</v>
      </c>
    </row>
    <row r="2045" spans="10:21" x14ac:dyDescent="0.3">
      <c r="J2045" s="13" t="s">
        <v>98</v>
      </c>
      <c r="K2045" s="14">
        <v>44950</v>
      </c>
      <c r="L2045" s="15">
        <v>0.49291666666666667</v>
      </c>
      <c r="M2045" s="13">
        <v>201</v>
      </c>
      <c r="N2045" s="13" t="s">
        <v>81</v>
      </c>
      <c r="O2045" s="13" t="s">
        <v>101</v>
      </c>
      <c r="P2045" s="13" t="s">
        <v>104</v>
      </c>
      <c r="Q2045" s="13">
        <v>7</v>
      </c>
      <c r="R2045" s="13">
        <v>33</v>
      </c>
      <c r="S2045" s="13">
        <v>0</v>
      </c>
      <c r="T2045" s="13" t="s">
        <v>95</v>
      </c>
      <c r="U2045" s="13">
        <v>65</v>
      </c>
    </row>
    <row r="2046" spans="10:21" x14ac:dyDescent="0.3">
      <c r="J2046" s="13" t="s">
        <v>85</v>
      </c>
      <c r="K2046" s="14">
        <v>44934</v>
      </c>
      <c r="L2046" s="15">
        <v>0.54439814814814813</v>
      </c>
      <c r="M2046" s="13">
        <v>201</v>
      </c>
      <c r="N2046" s="13" t="s">
        <v>86</v>
      </c>
      <c r="O2046" s="13" t="s">
        <v>101</v>
      </c>
      <c r="P2046" s="13" t="s">
        <v>83</v>
      </c>
      <c r="Q2046" s="13">
        <v>8</v>
      </c>
      <c r="R2046" s="13">
        <v>42</v>
      </c>
      <c r="S2046" s="13">
        <v>0</v>
      </c>
      <c r="T2046" s="13" t="s">
        <v>112</v>
      </c>
      <c r="U2046" s="13">
        <v>95</v>
      </c>
    </row>
    <row r="2047" spans="10:21" x14ac:dyDescent="0.3">
      <c r="J2047" s="13" t="s">
        <v>80</v>
      </c>
      <c r="K2047" s="14">
        <v>44984</v>
      </c>
      <c r="L2047" s="15">
        <v>0.57927083333333329</v>
      </c>
      <c r="M2047" s="13">
        <v>201</v>
      </c>
      <c r="N2047" s="13" t="s">
        <v>81</v>
      </c>
      <c r="O2047" s="13" t="s">
        <v>82</v>
      </c>
      <c r="P2047" s="13" t="s">
        <v>115</v>
      </c>
      <c r="Q2047" s="13">
        <v>8</v>
      </c>
      <c r="R2047" s="13">
        <v>39</v>
      </c>
      <c r="S2047" s="13">
        <v>0</v>
      </c>
      <c r="T2047" s="13" t="s">
        <v>95</v>
      </c>
      <c r="U2047" s="13">
        <v>65</v>
      </c>
    </row>
    <row r="2048" spans="10:21" x14ac:dyDescent="0.3">
      <c r="J2048" s="13" t="s">
        <v>117</v>
      </c>
      <c r="K2048" s="14">
        <v>44961</v>
      </c>
      <c r="L2048" s="15">
        <v>0.49111111111111111</v>
      </c>
      <c r="M2048" s="13">
        <v>201</v>
      </c>
      <c r="N2048" s="13" t="s">
        <v>93</v>
      </c>
      <c r="O2048" s="13" t="s">
        <v>82</v>
      </c>
      <c r="P2048" s="13" t="s">
        <v>105</v>
      </c>
      <c r="Q2048" s="13">
        <v>9</v>
      </c>
      <c r="R2048" s="13">
        <v>57</v>
      </c>
      <c r="S2048" s="13">
        <v>256</v>
      </c>
      <c r="T2048" s="13" t="s">
        <v>95</v>
      </c>
      <c r="U2048" s="13">
        <v>65</v>
      </c>
    </row>
    <row r="2049" spans="10:21" x14ac:dyDescent="0.3">
      <c r="J2049" s="13" t="s">
        <v>117</v>
      </c>
      <c r="K2049" s="14">
        <v>44957</v>
      </c>
      <c r="L2049" s="15">
        <v>0.57497685185185188</v>
      </c>
      <c r="M2049" s="13">
        <v>201</v>
      </c>
      <c r="N2049" s="13" t="s">
        <v>93</v>
      </c>
      <c r="O2049" s="13" t="s">
        <v>82</v>
      </c>
      <c r="P2049" s="13" t="s">
        <v>94</v>
      </c>
      <c r="Q2049" s="13">
        <v>10</v>
      </c>
      <c r="R2049" s="13">
        <v>42</v>
      </c>
      <c r="S2049" s="13">
        <v>210</v>
      </c>
      <c r="T2049" s="13" t="s">
        <v>84</v>
      </c>
      <c r="U2049" s="13">
        <v>250</v>
      </c>
    </row>
    <row r="2050" spans="10:21" x14ac:dyDescent="0.3">
      <c r="J2050" s="13" t="s">
        <v>124</v>
      </c>
      <c r="K2050" s="14">
        <v>44975</v>
      </c>
      <c r="L2050" s="15">
        <v>0.91432870370370367</v>
      </c>
      <c r="M2050" s="13">
        <v>200</v>
      </c>
      <c r="N2050" s="13" t="s">
        <v>81</v>
      </c>
      <c r="O2050" s="13" t="s">
        <v>101</v>
      </c>
      <c r="P2050" s="13" t="s">
        <v>99</v>
      </c>
      <c r="Q2050" s="13">
        <v>5</v>
      </c>
      <c r="R2050" s="13">
        <v>61</v>
      </c>
      <c r="S2050" s="13">
        <v>0</v>
      </c>
      <c r="T2050" s="13" t="s">
        <v>112</v>
      </c>
      <c r="U2050" s="13">
        <v>95</v>
      </c>
    </row>
    <row r="2051" spans="10:21" x14ac:dyDescent="0.3">
      <c r="J2051" s="13" t="s">
        <v>124</v>
      </c>
      <c r="K2051" s="14">
        <v>44947</v>
      </c>
      <c r="L2051" s="15">
        <v>0.50307870370370367</v>
      </c>
      <c r="M2051" s="13">
        <v>200</v>
      </c>
      <c r="N2051" s="13" t="s">
        <v>86</v>
      </c>
      <c r="O2051" s="13" t="s">
        <v>101</v>
      </c>
      <c r="P2051" s="13" t="s">
        <v>115</v>
      </c>
      <c r="Q2051" s="13">
        <v>9</v>
      </c>
      <c r="R2051" s="13">
        <v>36</v>
      </c>
      <c r="S2051" s="13">
        <v>0</v>
      </c>
      <c r="T2051" s="13" t="s">
        <v>103</v>
      </c>
      <c r="U2051" s="13">
        <v>72</v>
      </c>
    </row>
    <row r="2052" spans="10:21" x14ac:dyDescent="0.3">
      <c r="J2052" s="13" t="s">
        <v>126</v>
      </c>
      <c r="K2052" s="14">
        <v>44972</v>
      </c>
      <c r="L2052" s="15">
        <v>0.61223379629629626</v>
      </c>
      <c r="M2052" s="13">
        <v>200</v>
      </c>
      <c r="N2052" s="13" t="s">
        <v>93</v>
      </c>
      <c r="O2052" s="13" t="s">
        <v>82</v>
      </c>
      <c r="P2052" s="13" t="s">
        <v>99</v>
      </c>
      <c r="Q2052" s="13">
        <v>7</v>
      </c>
      <c r="R2052" s="13">
        <v>12</v>
      </c>
      <c r="S2052" s="13">
        <v>293</v>
      </c>
      <c r="T2052" s="13" t="s">
        <v>84</v>
      </c>
      <c r="U2052" s="13">
        <v>250</v>
      </c>
    </row>
    <row r="2053" spans="10:21" x14ac:dyDescent="0.3">
      <c r="J2053" s="13" t="s">
        <v>80</v>
      </c>
      <c r="K2053" s="14">
        <v>44967</v>
      </c>
      <c r="L2053" s="15">
        <v>0.75526620370370379</v>
      </c>
      <c r="M2053" s="13">
        <v>200</v>
      </c>
      <c r="N2053" s="13" t="s">
        <v>81</v>
      </c>
      <c r="O2053" s="13" t="s">
        <v>82</v>
      </c>
      <c r="P2053" s="13" t="s">
        <v>97</v>
      </c>
      <c r="Q2053" s="13">
        <v>5</v>
      </c>
      <c r="R2053" s="13">
        <v>35</v>
      </c>
      <c r="S2053" s="13">
        <v>0</v>
      </c>
      <c r="T2053" s="13" t="s">
        <v>103</v>
      </c>
      <c r="U2053" s="13">
        <v>72</v>
      </c>
    </row>
    <row r="2054" spans="10:21" x14ac:dyDescent="0.3">
      <c r="J2054" s="13" t="s">
        <v>126</v>
      </c>
      <c r="K2054" s="14">
        <v>44940</v>
      </c>
      <c r="L2054" s="15">
        <v>0.48142361111111115</v>
      </c>
      <c r="M2054" s="13">
        <v>200</v>
      </c>
      <c r="N2054" s="13" t="s">
        <v>93</v>
      </c>
      <c r="O2054" s="13" t="s">
        <v>82</v>
      </c>
      <c r="P2054" s="13" t="s">
        <v>87</v>
      </c>
      <c r="Q2054" s="13">
        <v>10</v>
      </c>
      <c r="R2054" s="13">
        <v>18</v>
      </c>
      <c r="S2054" s="13">
        <v>0</v>
      </c>
      <c r="T2054" s="13" t="s">
        <v>103</v>
      </c>
      <c r="U2054" s="13">
        <v>72</v>
      </c>
    </row>
    <row r="2055" spans="10:21" x14ac:dyDescent="0.3">
      <c r="J2055" s="13" t="s">
        <v>139</v>
      </c>
      <c r="K2055" s="14">
        <v>44959</v>
      </c>
      <c r="L2055" s="15">
        <v>0.67513888888888884</v>
      </c>
      <c r="M2055" s="13">
        <v>199</v>
      </c>
      <c r="N2055" s="13" t="s">
        <v>93</v>
      </c>
      <c r="O2055" s="13" t="s">
        <v>101</v>
      </c>
      <c r="P2055" s="13" t="s">
        <v>87</v>
      </c>
      <c r="Q2055" s="13">
        <v>10</v>
      </c>
      <c r="R2055" s="13">
        <v>15</v>
      </c>
      <c r="S2055" s="13">
        <v>0</v>
      </c>
      <c r="T2055" s="13" t="s">
        <v>95</v>
      </c>
      <c r="U2055" s="13">
        <v>65</v>
      </c>
    </row>
    <row r="2056" spans="10:21" x14ac:dyDescent="0.3">
      <c r="J2056" s="13" t="s">
        <v>110</v>
      </c>
      <c r="K2056" s="14">
        <v>44963</v>
      </c>
      <c r="L2056" s="15">
        <v>0.57722222222222219</v>
      </c>
      <c r="M2056" s="13">
        <v>199</v>
      </c>
      <c r="N2056" s="13" t="s">
        <v>93</v>
      </c>
      <c r="O2056" s="13" t="s">
        <v>82</v>
      </c>
      <c r="P2056" s="13" t="s">
        <v>87</v>
      </c>
      <c r="Q2056" s="13">
        <v>10</v>
      </c>
      <c r="R2056" s="13">
        <v>35</v>
      </c>
      <c r="S2056" s="13">
        <v>238</v>
      </c>
      <c r="T2056" s="13" t="s">
        <v>91</v>
      </c>
      <c r="U2056" s="13">
        <v>130</v>
      </c>
    </row>
    <row r="2057" spans="10:21" x14ac:dyDescent="0.3">
      <c r="J2057" s="13" t="s">
        <v>117</v>
      </c>
      <c r="K2057" s="14">
        <v>44960</v>
      </c>
      <c r="L2057" s="15">
        <v>0.86021990740740739</v>
      </c>
      <c r="M2057" s="13">
        <v>199</v>
      </c>
      <c r="N2057" s="13" t="s">
        <v>93</v>
      </c>
      <c r="O2057" s="13" t="s">
        <v>82</v>
      </c>
      <c r="P2057" s="13" t="s">
        <v>105</v>
      </c>
      <c r="Q2057" s="13">
        <v>5</v>
      </c>
      <c r="R2057" s="13">
        <v>56</v>
      </c>
      <c r="S2057" s="13">
        <v>0</v>
      </c>
      <c r="T2057" s="13" t="s">
        <v>91</v>
      </c>
      <c r="U2057" s="13">
        <v>130</v>
      </c>
    </row>
    <row r="2058" spans="10:21" x14ac:dyDescent="0.3">
      <c r="J2058" s="13" t="s">
        <v>96</v>
      </c>
      <c r="K2058" s="14">
        <v>44953</v>
      </c>
      <c r="L2058" s="15">
        <v>0.91221064814814812</v>
      </c>
      <c r="M2058" s="13">
        <v>199</v>
      </c>
      <c r="N2058" s="13" t="s">
        <v>93</v>
      </c>
      <c r="O2058" s="13" t="s">
        <v>82</v>
      </c>
      <c r="P2058" s="13" t="s">
        <v>90</v>
      </c>
      <c r="Q2058" s="13">
        <v>8</v>
      </c>
      <c r="R2058" s="13">
        <v>51</v>
      </c>
      <c r="S2058" s="13">
        <v>0</v>
      </c>
      <c r="T2058" s="13" t="s">
        <v>91</v>
      </c>
      <c r="U2058" s="13">
        <v>130</v>
      </c>
    </row>
    <row r="2059" spans="10:21" x14ac:dyDescent="0.3">
      <c r="J2059" s="13" t="s">
        <v>123</v>
      </c>
      <c r="K2059" s="14">
        <v>44941</v>
      </c>
      <c r="L2059" s="15">
        <v>0.62320601851851853</v>
      </c>
      <c r="M2059" s="13">
        <v>199</v>
      </c>
      <c r="N2059" s="13" t="s">
        <v>93</v>
      </c>
      <c r="O2059" s="13" t="s">
        <v>82</v>
      </c>
      <c r="P2059" s="13" t="s">
        <v>90</v>
      </c>
      <c r="Q2059" s="13">
        <v>10</v>
      </c>
      <c r="R2059" s="13">
        <v>64</v>
      </c>
      <c r="S2059" s="13">
        <v>0</v>
      </c>
      <c r="T2059" s="13" t="s">
        <v>103</v>
      </c>
      <c r="U2059" s="13">
        <v>72</v>
      </c>
    </row>
    <row r="2060" spans="10:21" x14ac:dyDescent="0.3">
      <c r="J2060" s="13" t="s">
        <v>122</v>
      </c>
      <c r="K2060" s="14">
        <v>44934</v>
      </c>
      <c r="L2060" s="15">
        <v>0.86957175925925922</v>
      </c>
      <c r="M2060" s="13">
        <v>199</v>
      </c>
      <c r="N2060" s="13" t="s">
        <v>93</v>
      </c>
      <c r="O2060" s="13" t="s">
        <v>82</v>
      </c>
      <c r="P2060" s="13" t="s">
        <v>105</v>
      </c>
      <c r="Q2060" s="13">
        <v>8</v>
      </c>
      <c r="R2060" s="13">
        <v>56</v>
      </c>
      <c r="S2060" s="13">
        <v>0</v>
      </c>
      <c r="T2060" s="13" t="s">
        <v>88</v>
      </c>
      <c r="U2060" s="13">
        <v>60</v>
      </c>
    </row>
    <row r="2061" spans="10:21" x14ac:dyDescent="0.3">
      <c r="J2061" s="13" t="s">
        <v>123</v>
      </c>
      <c r="K2061" s="14">
        <v>44952</v>
      </c>
      <c r="L2061" s="15">
        <v>0.9366782407407408</v>
      </c>
      <c r="M2061" s="13">
        <v>198</v>
      </c>
      <c r="N2061" s="13" t="s">
        <v>86</v>
      </c>
      <c r="O2061" s="13" t="s">
        <v>82</v>
      </c>
      <c r="P2061" s="13" t="s">
        <v>99</v>
      </c>
      <c r="Q2061" s="13">
        <v>5</v>
      </c>
      <c r="R2061" s="13">
        <v>23</v>
      </c>
      <c r="S2061" s="13">
        <v>0</v>
      </c>
      <c r="T2061" s="13" t="s">
        <v>91</v>
      </c>
      <c r="U2061" s="13">
        <v>130</v>
      </c>
    </row>
    <row r="2062" spans="10:21" x14ac:dyDescent="0.3">
      <c r="J2062" s="13" t="s">
        <v>111</v>
      </c>
      <c r="K2062" s="14">
        <v>44972</v>
      </c>
      <c r="L2062" s="15">
        <v>0.90018518518518509</v>
      </c>
      <c r="M2062" s="13">
        <v>197</v>
      </c>
      <c r="N2062" s="13" t="s">
        <v>93</v>
      </c>
      <c r="O2062" s="13" t="s">
        <v>82</v>
      </c>
      <c r="P2062" s="13" t="s">
        <v>102</v>
      </c>
      <c r="Q2062" s="13">
        <v>5</v>
      </c>
      <c r="R2062" s="13">
        <v>43</v>
      </c>
      <c r="S2062" s="13">
        <v>0</v>
      </c>
      <c r="T2062" s="13" t="s">
        <v>95</v>
      </c>
      <c r="U2062" s="13">
        <v>65</v>
      </c>
    </row>
    <row r="2063" spans="10:21" x14ac:dyDescent="0.3">
      <c r="J2063" s="13" t="s">
        <v>113</v>
      </c>
      <c r="K2063" s="14">
        <v>44969</v>
      </c>
      <c r="L2063" s="15">
        <v>0.74236111111111114</v>
      </c>
      <c r="M2063" s="13">
        <v>197</v>
      </c>
      <c r="N2063" s="13" t="s">
        <v>93</v>
      </c>
      <c r="O2063" s="13" t="s">
        <v>82</v>
      </c>
      <c r="P2063" s="13" t="s">
        <v>87</v>
      </c>
      <c r="Q2063" s="13">
        <v>6</v>
      </c>
      <c r="R2063" s="13">
        <v>9</v>
      </c>
      <c r="S2063" s="13">
        <v>131</v>
      </c>
      <c r="T2063" s="13" t="s">
        <v>103</v>
      </c>
      <c r="U2063" s="13">
        <v>72</v>
      </c>
    </row>
    <row r="2064" spans="10:21" x14ac:dyDescent="0.3">
      <c r="J2064" s="13" t="s">
        <v>98</v>
      </c>
      <c r="K2064" s="14">
        <v>44961</v>
      </c>
      <c r="L2064" s="15">
        <v>0.95340277777777782</v>
      </c>
      <c r="M2064" s="13">
        <v>197</v>
      </c>
      <c r="N2064" s="13" t="s">
        <v>93</v>
      </c>
      <c r="O2064" s="13" t="s">
        <v>82</v>
      </c>
      <c r="P2064" s="13" t="s">
        <v>115</v>
      </c>
      <c r="Q2064" s="13">
        <v>5</v>
      </c>
      <c r="R2064" s="13">
        <v>47</v>
      </c>
      <c r="S2064" s="13">
        <v>223</v>
      </c>
      <c r="T2064" s="13" t="s">
        <v>88</v>
      </c>
      <c r="U2064" s="13">
        <v>60</v>
      </c>
    </row>
    <row r="2065" spans="10:21" x14ac:dyDescent="0.3">
      <c r="J2065" s="13" t="s">
        <v>109</v>
      </c>
      <c r="K2065" s="14">
        <v>44942</v>
      </c>
      <c r="L2065" s="15">
        <v>0.70894675925925921</v>
      </c>
      <c r="M2065" s="13">
        <v>197</v>
      </c>
      <c r="N2065" s="13" t="s">
        <v>93</v>
      </c>
      <c r="O2065" s="13" t="s">
        <v>82</v>
      </c>
      <c r="P2065" s="13" t="s">
        <v>104</v>
      </c>
      <c r="Q2065" s="13">
        <v>7</v>
      </c>
      <c r="R2065" s="13">
        <v>26</v>
      </c>
      <c r="S2065" s="13">
        <v>0</v>
      </c>
      <c r="T2065" s="13" t="s">
        <v>84</v>
      </c>
      <c r="U2065" s="13">
        <v>250</v>
      </c>
    </row>
    <row r="2066" spans="10:21" x14ac:dyDescent="0.3">
      <c r="J2066" s="13" t="s">
        <v>92</v>
      </c>
      <c r="K2066" s="14">
        <v>44939</v>
      </c>
      <c r="L2066" s="15">
        <v>0.62549768518518511</v>
      </c>
      <c r="M2066" s="13">
        <v>197</v>
      </c>
      <c r="N2066" s="13" t="s">
        <v>93</v>
      </c>
      <c r="O2066" s="13" t="s">
        <v>82</v>
      </c>
      <c r="P2066" s="13" t="s">
        <v>99</v>
      </c>
      <c r="Q2066" s="13">
        <v>8</v>
      </c>
      <c r="R2066" s="13">
        <v>47</v>
      </c>
      <c r="S2066" s="13">
        <v>0</v>
      </c>
      <c r="T2066" s="13" t="s">
        <v>103</v>
      </c>
      <c r="U2066" s="13">
        <v>72</v>
      </c>
    </row>
    <row r="2067" spans="10:21" x14ac:dyDescent="0.3">
      <c r="J2067" s="13" t="s">
        <v>140</v>
      </c>
      <c r="K2067" s="14">
        <v>44927</v>
      </c>
      <c r="L2067" s="15">
        <v>0.76143518518518516</v>
      </c>
      <c r="M2067" s="13">
        <v>197</v>
      </c>
      <c r="N2067" s="13" t="s">
        <v>93</v>
      </c>
      <c r="O2067" s="13" t="s">
        <v>82</v>
      </c>
      <c r="P2067" s="13" t="s">
        <v>115</v>
      </c>
      <c r="Q2067" s="13">
        <v>7</v>
      </c>
      <c r="R2067" s="13">
        <v>45</v>
      </c>
      <c r="S2067" s="13">
        <v>152</v>
      </c>
      <c r="T2067" s="13" t="s">
        <v>84</v>
      </c>
      <c r="U2067" s="13">
        <v>250</v>
      </c>
    </row>
    <row r="2068" spans="10:21" x14ac:dyDescent="0.3">
      <c r="J2068" s="13" t="s">
        <v>136</v>
      </c>
      <c r="K2068" s="14">
        <v>44973</v>
      </c>
      <c r="L2068" s="15">
        <v>0.62340277777777775</v>
      </c>
      <c r="M2068" s="13">
        <v>196</v>
      </c>
      <c r="N2068" s="13" t="s">
        <v>93</v>
      </c>
      <c r="O2068" s="13" t="s">
        <v>82</v>
      </c>
      <c r="P2068" s="13" t="s">
        <v>83</v>
      </c>
      <c r="Q2068" s="13">
        <v>10</v>
      </c>
      <c r="R2068" s="13">
        <v>33</v>
      </c>
      <c r="S2068" s="13">
        <v>0</v>
      </c>
      <c r="T2068" s="13" t="s">
        <v>91</v>
      </c>
      <c r="U2068" s="13">
        <v>130</v>
      </c>
    </row>
    <row r="2069" spans="10:21" x14ac:dyDescent="0.3">
      <c r="J2069" s="13" t="s">
        <v>129</v>
      </c>
      <c r="K2069" s="14">
        <v>44944</v>
      </c>
      <c r="L2069" s="15">
        <v>0.65136574074074072</v>
      </c>
      <c r="M2069" s="13">
        <v>196</v>
      </c>
      <c r="N2069" s="13" t="s">
        <v>93</v>
      </c>
      <c r="O2069" s="13" t="s">
        <v>82</v>
      </c>
      <c r="P2069" s="13" t="s">
        <v>105</v>
      </c>
      <c r="Q2069" s="13">
        <v>5</v>
      </c>
      <c r="R2069" s="13">
        <v>57</v>
      </c>
      <c r="S2069" s="13">
        <v>0</v>
      </c>
      <c r="T2069" s="13" t="s">
        <v>91</v>
      </c>
      <c r="U2069" s="13">
        <v>130</v>
      </c>
    </row>
    <row r="2070" spans="10:21" x14ac:dyDescent="0.3">
      <c r="J2070" s="13" t="s">
        <v>128</v>
      </c>
      <c r="K2070" s="14">
        <v>44940</v>
      </c>
      <c r="L2070" s="15">
        <v>0.698125</v>
      </c>
      <c r="M2070" s="13">
        <v>196</v>
      </c>
      <c r="N2070" s="13" t="s">
        <v>93</v>
      </c>
      <c r="O2070" s="13" t="s">
        <v>82</v>
      </c>
      <c r="P2070" s="13" t="s">
        <v>83</v>
      </c>
      <c r="Q2070" s="13">
        <v>8</v>
      </c>
      <c r="R2070" s="13">
        <v>49</v>
      </c>
      <c r="S2070" s="13">
        <v>0</v>
      </c>
      <c r="T2070" s="13" t="s">
        <v>112</v>
      </c>
      <c r="U2070" s="13">
        <v>95</v>
      </c>
    </row>
    <row r="2071" spans="10:21" x14ac:dyDescent="0.3">
      <c r="J2071" s="13" t="s">
        <v>132</v>
      </c>
      <c r="K2071" s="14">
        <v>44939</v>
      </c>
      <c r="L2071" s="15">
        <v>0.86288194444444455</v>
      </c>
      <c r="M2071" s="13">
        <v>196</v>
      </c>
      <c r="N2071" s="13" t="s">
        <v>93</v>
      </c>
      <c r="O2071" s="13" t="s">
        <v>82</v>
      </c>
      <c r="P2071" s="13" t="s">
        <v>102</v>
      </c>
      <c r="Q2071" s="13">
        <v>7</v>
      </c>
      <c r="R2071" s="13">
        <v>31</v>
      </c>
      <c r="S2071" s="13">
        <v>0</v>
      </c>
      <c r="T2071" s="13" t="s">
        <v>88</v>
      </c>
      <c r="U2071" s="13">
        <v>60</v>
      </c>
    </row>
    <row r="2072" spans="10:21" x14ac:dyDescent="0.3">
      <c r="J2072" s="13" t="s">
        <v>125</v>
      </c>
      <c r="K2072" s="14">
        <v>44974</v>
      </c>
      <c r="L2072" s="15">
        <v>0.6542824074074074</v>
      </c>
      <c r="M2072" s="13">
        <v>195</v>
      </c>
      <c r="N2072" s="13" t="s">
        <v>93</v>
      </c>
      <c r="O2072" s="13" t="s">
        <v>101</v>
      </c>
      <c r="P2072" s="13" t="s">
        <v>115</v>
      </c>
      <c r="Q2072" s="13">
        <v>10</v>
      </c>
      <c r="R2072" s="13">
        <v>17</v>
      </c>
      <c r="S2072" s="13">
        <v>0</v>
      </c>
      <c r="T2072" s="13" t="s">
        <v>91</v>
      </c>
      <c r="U2072" s="13">
        <v>130</v>
      </c>
    </row>
    <row r="2073" spans="10:21" x14ac:dyDescent="0.3">
      <c r="J2073" s="13" t="s">
        <v>98</v>
      </c>
      <c r="K2073" s="14">
        <v>44945</v>
      </c>
      <c r="L2073" s="15">
        <v>0.68267361111111102</v>
      </c>
      <c r="M2073" s="13">
        <v>195</v>
      </c>
      <c r="N2073" s="13" t="s">
        <v>81</v>
      </c>
      <c r="O2073" s="13" t="s">
        <v>101</v>
      </c>
      <c r="P2073" s="13" t="s">
        <v>83</v>
      </c>
      <c r="Q2073" s="13">
        <v>9</v>
      </c>
      <c r="R2073" s="13">
        <v>40</v>
      </c>
      <c r="S2073" s="13">
        <v>0</v>
      </c>
      <c r="T2073" s="13" t="s">
        <v>88</v>
      </c>
      <c r="U2073" s="13">
        <v>60</v>
      </c>
    </row>
    <row r="2074" spans="10:21" x14ac:dyDescent="0.3">
      <c r="J2074" s="13" t="s">
        <v>80</v>
      </c>
      <c r="K2074" s="14">
        <v>44960</v>
      </c>
      <c r="L2074" s="15">
        <v>0.49576388888888889</v>
      </c>
      <c r="M2074" s="13">
        <v>195</v>
      </c>
      <c r="N2074" s="13" t="s">
        <v>86</v>
      </c>
      <c r="O2074" s="13" t="s">
        <v>82</v>
      </c>
      <c r="P2074" s="13" t="s">
        <v>83</v>
      </c>
      <c r="Q2074" s="13">
        <v>5</v>
      </c>
      <c r="R2074" s="13">
        <v>37</v>
      </c>
      <c r="S2074" s="13">
        <v>154</v>
      </c>
      <c r="T2074" s="13" t="s">
        <v>103</v>
      </c>
      <c r="U2074" s="13">
        <v>72</v>
      </c>
    </row>
    <row r="2075" spans="10:21" x14ac:dyDescent="0.3">
      <c r="J2075" s="13" t="s">
        <v>122</v>
      </c>
      <c r="K2075" s="14">
        <v>44959</v>
      </c>
      <c r="L2075" s="15">
        <v>0.8105902777777777</v>
      </c>
      <c r="M2075" s="13">
        <v>195</v>
      </c>
      <c r="N2075" s="13" t="s">
        <v>93</v>
      </c>
      <c r="O2075" s="13" t="s">
        <v>82</v>
      </c>
      <c r="P2075" s="13" t="s">
        <v>97</v>
      </c>
      <c r="Q2075" s="13">
        <v>9</v>
      </c>
      <c r="R2075" s="13">
        <v>38</v>
      </c>
      <c r="S2075" s="13">
        <v>0</v>
      </c>
      <c r="T2075" s="13" t="s">
        <v>91</v>
      </c>
      <c r="U2075" s="13">
        <v>130</v>
      </c>
    </row>
    <row r="2076" spans="10:21" x14ac:dyDescent="0.3">
      <c r="J2076" s="13" t="s">
        <v>106</v>
      </c>
      <c r="K2076" s="14">
        <v>44963</v>
      </c>
      <c r="L2076" s="15">
        <v>0.84215277777777775</v>
      </c>
      <c r="M2076" s="13">
        <v>194</v>
      </c>
      <c r="N2076" s="13" t="s">
        <v>93</v>
      </c>
      <c r="O2076" s="13" t="s">
        <v>101</v>
      </c>
      <c r="P2076" s="13" t="s">
        <v>94</v>
      </c>
      <c r="Q2076" s="13">
        <v>8</v>
      </c>
      <c r="R2076" s="13">
        <v>14</v>
      </c>
      <c r="S2076" s="13">
        <v>0</v>
      </c>
      <c r="T2076" s="13" t="s">
        <v>84</v>
      </c>
      <c r="U2076" s="13">
        <v>250</v>
      </c>
    </row>
    <row r="2077" spans="10:21" x14ac:dyDescent="0.3">
      <c r="J2077" s="13" t="s">
        <v>117</v>
      </c>
      <c r="K2077" s="14">
        <v>44979</v>
      </c>
      <c r="L2077" s="15">
        <v>0.57456018518518526</v>
      </c>
      <c r="M2077" s="13">
        <v>194</v>
      </c>
      <c r="N2077" s="13" t="s">
        <v>93</v>
      </c>
      <c r="O2077" s="13" t="s">
        <v>82</v>
      </c>
      <c r="P2077" s="13" t="s">
        <v>97</v>
      </c>
      <c r="Q2077" s="13">
        <v>9</v>
      </c>
      <c r="R2077" s="13">
        <v>5</v>
      </c>
      <c r="S2077" s="13">
        <v>0</v>
      </c>
      <c r="T2077" s="13" t="s">
        <v>103</v>
      </c>
      <c r="U2077" s="13">
        <v>72</v>
      </c>
    </row>
    <row r="2078" spans="10:21" x14ac:dyDescent="0.3">
      <c r="J2078" s="13" t="s">
        <v>122</v>
      </c>
      <c r="K2078" s="14">
        <v>44972</v>
      </c>
      <c r="L2078" s="15">
        <v>0.95578703703703705</v>
      </c>
      <c r="M2078" s="13">
        <v>194</v>
      </c>
      <c r="N2078" s="13" t="s">
        <v>93</v>
      </c>
      <c r="O2078" s="13" t="s">
        <v>82</v>
      </c>
      <c r="P2078" s="13" t="s">
        <v>97</v>
      </c>
      <c r="Q2078" s="13">
        <v>10</v>
      </c>
      <c r="R2078" s="13">
        <v>1</v>
      </c>
      <c r="S2078" s="13">
        <v>290</v>
      </c>
      <c r="T2078" s="13" t="s">
        <v>88</v>
      </c>
      <c r="U2078" s="13">
        <v>60</v>
      </c>
    </row>
    <row r="2079" spans="10:21" x14ac:dyDescent="0.3">
      <c r="J2079" s="13" t="s">
        <v>138</v>
      </c>
      <c r="K2079" s="14">
        <v>44969</v>
      </c>
      <c r="L2079" s="15">
        <v>0.96340277777777772</v>
      </c>
      <c r="M2079" s="13">
        <v>194</v>
      </c>
      <c r="N2079" s="13" t="s">
        <v>86</v>
      </c>
      <c r="O2079" s="13" t="s">
        <v>82</v>
      </c>
      <c r="P2079" s="13" t="s">
        <v>99</v>
      </c>
      <c r="Q2079" s="13">
        <v>5</v>
      </c>
      <c r="R2079" s="13">
        <v>8</v>
      </c>
      <c r="S2079" s="13">
        <v>228</v>
      </c>
      <c r="T2079" s="13" t="s">
        <v>103</v>
      </c>
      <c r="U2079" s="13">
        <v>72</v>
      </c>
    </row>
    <row r="2080" spans="10:21" x14ac:dyDescent="0.3">
      <c r="J2080" s="13" t="s">
        <v>80</v>
      </c>
      <c r="K2080" s="14">
        <v>44965</v>
      </c>
      <c r="L2080" s="15">
        <v>0.46480324074074075</v>
      </c>
      <c r="M2080" s="13">
        <v>194</v>
      </c>
      <c r="N2080" s="13" t="s">
        <v>93</v>
      </c>
      <c r="O2080" s="13" t="s">
        <v>82</v>
      </c>
      <c r="P2080" s="13" t="s">
        <v>104</v>
      </c>
      <c r="Q2080" s="13">
        <v>5</v>
      </c>
      <c r="R2080" s="13">
        <v>35</v>
      </c>
      <c r="S2080" s="13">
        <v>272</v>
      </c>
      <c r="T2080" s="13" t="s">
        <v>95</v>
      </c>
      <c r="U2080" s="13">
        <v>65</v>
      </c>
    </row>
    <row r="2081" spans="10:21" x14ac:dyDescent="0.3">
      <c r="J2081" s="13" t="s">
        <v>135</v>
      </c>
      <c r="K2081" s="14">
        <v>44961</v>
      </c>
      <c r="L2081" s="15">
        <v>0.55944444444444441</v>
      </c>
      <c r="M2081" s="13">
        <v>194</v>
      </c>
      <c r="N2081" s="13" t="s">
        <v>93</v>
      </c>
      <c r="O2081" s="13" t="s">
        <v>82</v>
      </c>
      <c r="P2081" s="13" t="s">
        <v>87</v>
      </c>
      <c r="Q2081" s="13">
        <v>7</v>
      </c>
      <c r="R2081" s="13">
        <v>23</v>
      </c>
      <c r="S2081" s="13">
        <v>0</v>
      </c>
      <c r="T2081" s="13" t="s">
        <v>95</v>
      </c>
      <c r="U2081" s="13">
        <v>65</v>
      </c>
    </row>
    <row r="2082" spans="10:21" x14ac:dyDescent="0.3">
      <c r="J2082" s="13" t="s">
        <v>109</v>
      </c>
      <c r="K2082" s="14">
        <v>44959</v>
      </c>
      <c r="L2082" s="15">
        <v>0.91870370370370369</v>
      </c>
      <c r="M2082" s="13">
        <v>194</v>
      </c>
      <c r="N2082" s="13" t="s">
        <v>86</v>
      </c>
      <c r="O2082" s="13" t="s">
        <v>82</v>
      </c>
      <c r="P2082" s="13" t="s">
        <v>94</v>
      </c>
      <c r="Q2082" s="13">
        <v>5</v>
      </c>
      <c r="R2082" s="13">
        <v>4</v>
      </c>
      <c r="S2082" s="13">
        <v>0</v>
      </c>
      <c r="T2082" s="13" t="s">
        <v>103</v>
      </c>
      <c r="U2082" s="13">
        <v>72</v>
      </c>
    </row>
    <row r="2083" spans="10:21" x14ac:dyDescent="0.3">
      <c r="J2083" s="13" t="s">
        <v>130</v>
      </c>
      <c r="K2083" s="14">
        <v>44950</v>
      </c>
      <c r="L2083" s="15">
        <v>0.93776620370370367</v>
      </c>
      <c r="M2083" s="13">
        <v>193</v>
      </c>
      <c r="N2083" s="13" t="s">
        <v>86</v>
      </c>
      <c r="O2083" s="13" t="s">
        <v>101</v>
      </c>
      <c r="P2083" s="13" t="s">
        <v>102</v>
      </c>
      <c r="Q2083" s="13">
        <v>10</v>
      </c>
      <c r="R2083" s="13">
        <v>65</v>
      </c>
      <c r="S2083" s="13">
        <v>0</v>
      </c>
      <c r="T2083" s="13" t="s">
        <v>91</v>
      </c>
      <c r="U2083" s="13">
        <v>130</v>
      </c>
    </row>
    <row r="2084" spans="10:21" x14ac:dyDescent="0.3">
      <c r="J2084" s="13" t="s">
        <v>121</v>
      </c>
      <c r="K2084" s="14">
        <v>44974</v>
      </c>
      <c r="L2084" s="15">
        <v>0.8200115740740741</v>
      </c>
      <c r="M2084" s="13">
        <v>193</v>
      </c>
      <c r="N2084" s="13" t="s">
        <v>86</v>
      </c>
      <c r="O2084" s="13" t="s">
        <v>82</v>
      </c>
      <c r="P2084" s="13" t="s">
        <v>83</v>
      </c>
      <c r="Q2084" s="13">
        <v>10</v>
      </c>
      <c r="R2084" s="13">
        <v>10</v>
      </c>
      <c r="S2084" s="13">
        <v>0</v>
      </c>
      <c r="T2084" s="13" t="s">
        <v>84</v>
      </c>
      <c r="U2084" s="13">
        <v>250</v>
      </c>
    </row>
    <row r="2085" spans="10:21" x14ac:dyDescent="0.3">
      <c r="J2085" s="13" t="s">
        <v>117</v>
      </c>
      <c r="K2085" s="14">
        <v>44965</v>
      </c>
      <c r="L2085" s="15">
        <v>0.78165509259259258</v>
      </c>
      <c r="M2085" s="13">
        <v>193</v>
      </c>
      <c r="N2085" s="13" t="s">
        <v>86</v>
      </c>
      <c r="O2085" s="13" t="s">
        <v>82</v>
      </c>
      <c r="P2085" s="13" t="s">
        <v>83</v>
      </c>
      <c r="Q2085" s="13">
        <v>10</v>
      </c>
      <c r="R2085" s="13">
        <v>9</v>
      </c>
      <c r="S2085" s="13">
        <v>259</v>
      </c>
      <c r="T2085" s="13" t="s">
        <v>103</v>
      </c>
      <c r="U2085" s="13">
        <v>72</v>
      </c>
    </row>
    <row r="2086" spans="10:21" x14ac:dyDescent="0.3">
      <c r="J2086" s="13" t="s">
        <v>124</v>
      </c>
      <c r="K2086" s="14">
        <v>44959</v>
      </c>
      <c r="L2086" s="15">
        <v>0.49153935185185182</v>
      </c>
      <c r="M2086" s="13">
        <v>193</v>
      </c>
      <c r="N2086" s="13" t="s">
        <v>86</v>
      </c>
      <c r="O2086" s="13" t="s">
        <v>82</v>
      </c>
      <c r="P2086" s="13" t="s">
        <v>104</v>
      </c>
      <c r="Q2086" s="13">
        <v>10</v>
      </c>
      <c r="R2086" s="13">
        <v>25</v>
      </c>
      <c r="S2086" s="13">
        <v>0</v>
      </c>
      <c r="T2086" s="13" t="s">
        <v>103</v>
      </c>
      <c r="U2086" s="13">
        <v>72</v>
      </c>
    </row>
    <row r="2087" spans="10:21" x14ac:dyDescent="0.3">
      <c r="J2087" s="13" t="s">
        <v>108</v>
      </c>
      <c r="K2087" s="14">
        <v>44949</v>
      </c>
      <c r="L2087" s="15">
        <v>0.75577546296296294</v>
      </c>
      <c r="M2087" s="13">
        <v>193</v>
      </c>
      <c r="N2087" s="13" t="s">
        <v>86</v>
      </c>
      <c r="O2087" s="13" t="s">
        <v>82</v>
      </c>
      <c r="P2087" s="13" t="s">
        <v>105</v>
      </c>
      <c r="Q2087" s="13">
        <v>10</v>
      </c>
      <c r="R2087" s="13">
        <v>39</v>
      </c>
      <c r="S2087" s="13">
        <v>135</v>
      </c>
      <c r="T2087" s="13" t="s">
        <v>91</v>
      </c>
      <c r="U2087" s="13">
        <v>130</v>
      </c>
    </row>
    <row r="2088" spans="10:21" x14ac:dyDescent="0.3">
      <c r="J2088" s="13" t="s">
        <v>126</v>
      </c>
      <c r="K2088" s="14">
        <v>44942</v>
      </c>
      <c r="L2088" s="15">
        <v>0.92011574074074076</v>
      </c>
      <c r="M2088" s="13">
        <v>193</v>
      </c>
      <c r="N2088" s="13" t="s">
        <v>86</v>
      </c>
      <c r="O2088" s="13" t="s">
        <v>82</v>
      </c>
      <c r="P2088" s="13" t="s">
        <v>97</v>
      </c>
      <c r="Q2088" s="13">
        <v>9</v>
      </c>
      <c r="R2088" s="13">
        <v>13</v>
      </c>
      <c r="S2088" s="13">
        <v>0</v>
      </c>
      <c r="T2088" s="13" t="s">
        <v>95</v>
      </c>
      <c r="U2088" s="13">
        <v>65</v>
      </c>
    </row>
    <row r="2089" spans="10:21" x14ac:dyDescent="0.3">
      <c r="J2089" s="13" t="s">
        <v>117</v>
      </c>
      <c r="K2089" s="14">
        <v>44938</v>
      </c>
      <c r="L2089" s="15">
        <v>0.83656249999999999</v>
      </c>
      <c r="M2089" s="13">
        <v>193</v>
      </c>
      <c r="N2089" s="13" t="s">
        <v>86</v>
      </c>
      <c r="O2089" s="13" t="s">
        <v>82</v>
      </c>
      <c r="P2089" s="13" t="s">
        <v>115</v>
      </c>
      <c r="Q2089" s="13">
        <v>6</v>
      </c>
      <c r="R2089" s="13">
        <v>40</v>
      </c>
      <c r="S2089" s="13">
        <v>0</v>
      </c>
      <c r="T2089" s="13" t="s">
        <v>91</v>
      </c>
      <c r="U2089" s="13">
        <v>130</v>
      </c>
    </row>
    <row r="2090" spans="10:21" x14ac:dyDescent="0.3">
      <c r="J2090" s="13" t="s">
        <v>117</v>
      </c>
      <c r="K2090" s="14">
        <v>44983</v>
      </c>
      <c r="L2090" s="15">
        <v>0.7153356481481481</v>
      </c>
      <c r="M2090" s="13">
        <v>192</v>
      </c>
      <c r="N2090" s="13" t="s">
        <v>86</v>
      </c>
      <c r="O2090" s="13" t="s">
        <v>82</v>
      </c>
      <c r="P2090" s="13" t="s">
        <v>87</v>
      </c>
      <c r="Q2090" s="13">
        <v>7</v>
      </c>
      <c r="R2090" s="13">
        <v>39</v>
      </c>
      <c r="S2090" s="13">
        <v>0</v>
      </c>
      <c r="T2090" s="13" t="s">
        <v>103</v>
      </c>
      <c r="U2090" s="13">
        <v>72</v>
      </c>
    </row>
    <row r="2091" spans="10:21" x14ac:dyDescent="0.3">
      <c r="J2091" s="13" t="s">
        <v>119</v>
      </c>
      <c r="K2091" s="14">
        <v>44980</v>
      </c>
      <c r="L2091" s="15">
        <v>0.61396990740740742</v>
      </c>
      <c r="M2091" s="13">
        <v>192</v>
      </c>
      <c r="N2091" s="13" t="s">
        <v>86</v>
      </c>
      <c r="O2091" s="13" t="s">
        <v>82</v>
      </c>
      <c r="P2091" s="13" t="s">
        <v>94</v>
      </c>
      <c r="Q2091" s="13">
        <v>7</v>
      </c>
      <c r="R2091" s="13">
        <v>17</v>
      </c>
      <c r="S2091" s="13">
        <v>152</v>
      </c>
      <c r="T2091" s="13" t="s">
        <v>103</v>
      </c>
      <c r="U2091" s="13">
        <v>72</v>
      </c>
    </row>
    <row r="2092" spans="10:21" x14ac:dyDescent="0.3">
      <c r="J2092" s="13" t="s">
        <v>128</v>
      </c>
      <c r="K2092" s="14">
        <v>44970</v>
      </c>
      <c r="L2092" s="15">
        <v>0.70736111111111111</v>
      </c>
      <c r="M2092" s="13">
        <v>192</v>
      </c>
      <c r="N2092" s="13" t="s">
        <v>86</v>
      </c>
      <c r="O2092" s="13" t="s">
        <v>82</v>
      </c>
      <c r="P2092" s="13" t="s">
        <v>94</v>
      </c>
      <c r="Q2092" s="13">
        <v>7</v>
      </c>
      <c r="R2092" s="13">
        <v>47</v>
      </c>
      <c r="S2092" s="13">
        <v>180</v>
      </c>
      <c r="T2092" s="13" t="s">
        <v>84</v>
      </c>
      <c r="U2092" s="13">
        <v>250</v>
      </c>
    </row>
    <row r="2093" spans="10:21" x14ac:dyDescent="0.3">
      <c r="J2093" s="13" t="s">
        <v>134</v>
      </c>
      <c r="K2093" s="14">
        <v>44964</v>
      </c>
      <c r="L2093" s="15">
        <v>0.68380787037037039</v>
      </c>
      <c r="M2093" s="13">
        <v>192</v>
      </c>
      <c r="N2093" s="13" t="s">
        <v>86</v>
      </c>
      <c r="O2093" s="13" t="s">
        <v>82</v>
      </c>
      <c r="P2093" s="13" t="s">
        <v>97</v>
      </c>
      <c r="Q2093" s="13">
        <v>8</v>
      </c>
      <c r="R2093" s="13">
        <v>15</v>
      </c>
      <c r="S2093" s="13">
        <v>195</v>
      </c>
      <c r="T2093" s="13" t="s">
        <v>112</v>
      </c>
      <c r="U2093" s="13">
        <v>95</v>
      </c>
    </row>
    <row r="2094" spans="10:21" x14ac:dyDescent="0.3">
      <c r="J2094" s="13" t="s">
        <v>89</v>
      </c>
      <c r="K2094" s="14">
        <v>44963</v>
      </c>
      <c r="L2094" s="15">
        <v>0.48233796296296294</v>
      </c>
      <c r="M2094" s="13">
        <v>192</v>
      </c>
      <c r="N2094" s="13" t="s">
        <v>93</v>
      </c>
      <c r="O2094" s="13" t="s">
        <v>82</v>
      </c>
      <c r="P2094" s="13" t="s">
        <v>115</v>
      </c>
      <c r="Q2094" s="13">
        <v>10</v>
      </c>
      <c r="R2094" s="13">
        <v>15</v>
      </c>
      <c r="S2094" s="13">
        <v>0</v>
      </c>
      <c r="T2094" s="13" t="s">
        <v>84</v>
      </c>
      <c r="U2094" s="13">
        <v>250</v>
      </c>
    </row>
    <row r="2095" spans="10:21" x14ac:dyDescent="0.3">
      <c r="J2095" s="13" t="s">
        <v>128</v>
      </c>
      <c r="K2095" s="14">
        <v>44962</v>
      </c>
      <c r="L2095" s="15">
        <v>0.7769907407407407</v>
      </c>
      <c r="M2095" s="13">
        <v>192</v>
      </c>
      <c r="N2095" s="13" t="s">
        <v>93</v>
      </c>
      <c r="O2095" s="13" t="s">
        <v>82</v>
      </c>
      <c r="P2095" s="13" t="s">
        <v>90</v>
      </c>
      <c r="Q2095" s="13">
        <v>8</v>
      </c>
      <c r="R2095" s="13">
        <v>39</v>
      </c>
      <c r="S2095" s="13">
        <v>0</v>
      </c>
      <c r="T2095" s="13" t="s">
        <v>84</v>
      </c>
      <c r="U2095" s="13">
        <v>250</v>
      </c>
    </row>
    <row r="2096" spans="10:21" x14ac:dyDescent="0.3">
      <c r="J2096" s="13" t="s">
        <v>119</v>
      </c>
      <c r="K2096" s="14">
        <v>44961</v>
      </c>
      <c r="L2096" s="15">
        <v>0.86157407407407405</v>
      </c>
      <c r="M2096" s="13">
        <v>192</v>
      </c>
      <c r="N2096" s="13" t="s">
        <v>86</v>
      </c>
      <c r="O2096" s="13" t="s">
        <v>82</v>
      </c>
      <c r="P2096" s="13" t="s">
        <v>102</v>
      </c>
      <c r="Q2096" s="13">
        <v>5</v>
      </c>
      <c r="R2096" s="13">
        <v>42</v>
      </c>
      <c r="S2096" s="13">
        <v>202</v>
      </c>
      <c r="T2096" s="13" t="s">
        <v>103</v>
      </c>
      <c r="U2096" s="13">
        <v>72</v>
      </c>
    </row>
    <row r="2097" spans="10:21" x14ac:dyDescent="0.3">
      <c r="J2097" s="13" t="s">
        <v>98</v>
      </c>
      <c r="K2097" s="14">
        <v>44943</v>
      </c>
      <c r="L2097" s="15">
        <v>0.67267361111111112</v>
      </c>
      <c r="M2097" s="13">
        <v>192</v>
      </c>
      <c r="N2097" s="13" t="s">
        <v>86</v>
      </c>
      <c r="O2097" s="13" t="s">
        <v>82</v>
      </c>
      <c r="P2097" s="13" t="s">
        <v>94</v>
      </c>
      <c r="Q2097" s="13">
        <v>7</v>
      </c>
      <c r="R2097" s="13">
        <v>57</v>
      </c>
      <c r="S2097" s="13">
        <v>181</v>
      </c>
      <c r="T2097" s="13" t="s">
        <v>91</v>
      </c>
      <c r="U2097" s="13">
        <v>130</v>
      </c>
    </row>
    <row r="2098" spans="10:21" x14ac:dyDescent="0.3">
      <c r="J2098" s="13" t="s">
        <v>96</v>
      </c>
      <c r="K2098" s="14">
        <v>44934</v>
      </c>
      <c r="L2098" s="15">
        <v>0.7371064814814815</v>
      </c>
      <c r="M2098" s="13">
        <v>192</v>
      </c>
      <c r="N2098" s="13" t="s">
        <v>86</v>
      </c>
      <c r="O2098" s="13" t="s">
        <v>82</v>
      </c>
      <c r="P2098" s="13" t="s">
        <v>94</v>
      </c>
      <c r="Q2098" s="13">
        <v>7</v>
      </c>
      <c r="R2098" s="13">
        <v>59</v>
      </c>
      <c r="S2098" s="13">
        <v>154</v>
      </c>
      <c r="T2098" s="13" t="s">
        <v>91</v>
      </c>
      <c r="U2098" s="13">
        <v>130</v>
      </c>
    </row>
    <row r="2099" spans="10:21" x14ac:dyDescent="0.3">
      <c r="J2099" s="13" t="s">
        <v>118</v>
      </c>
      <c r="K2099" s="14">
        <v>44969</v>
      </c>
      <c r="L2099" s="15">
        <v>0.62769675925925927</v>
      </c>
      <c r="M2099" s="13">
        <v>191</v>
      </c>
      <c r="N2099" s="13" t="s">
        <v>93</v>
      </c>
      <c r="O2099" s="13" t="s">
        <v>82</v>
      </c>
      <c r="P2099" s="13" t="s">
        <v>99</v>
      </c>
      <c r="Q2099" s="13">
        <v>5</v>
      </c>
      <c r="R2099" s="13">
        <v>21</v>
      </c>
      <c r="S2099" s="13">
        <v>0</v>
      </c>
      <c r="T2099" s="13" t="s">
        <v>84</v>
      </c>
      <c r="U2099" s="13">
        <v>250</v>
      </c>
    </row>
    <row r="2100" spans="10:21" x14ac:dyDescent="0.3">
      <c r="J2100" s="13" t="s">
        <v>124</v>
      </c>
      <c r="K2100" s="14">
        <v>44964</v>
      </c>
      <c r="L2100" s="15">
        <v>0.6796875</v>
      </c>
      <c r="M2100" s="13">
        <v>191</v>
      </c>
      <c r="N2100" s="13" t="s">
        <v>86</v>
      </c>
      <c r="O2100" s="13" t="s">
        <v>82</v>
      </c>
      <c r="P2100" s="13" t="s">
        <v>90</v>
      </c>
      <c r="Q2100" s="13">
        <v>7</v>
      </c>
      <c r="R2100" s="13">
        <v>9</v>
      </c>
      <c r="S2100" s="13">
        <v>0</v>
      </c>
      <c r="T2100" s="13" t="s">
        <v>95</v>
      </c>
      <c r="U2100" s="13">
        <v>65</v>
      </c>
    </row>
    <row r="2101" spans="10:21" x14ac:dyDescent="0.3">
      <c r="J2101" s="13" t="s">
        <v>118</v>
      </c>
      <c r="K2101" s="14">
        <v>44948</v>
      </c>
      <c r="L2101" s="15">
        <v>0.65777777777777779</v>
      </c>
      <c r="M2101" s="13">
        <v>191</v>
      </c>
      <c r="N2101" s="13" t="s">
        <v>86</v>
      </c>
      <c r="O2101" s="13" t="s">
        <v>82</v>
      </c>
      <c r="P2101" s="13" t="s">
        <v>90</v>
      </c>
      <c r="Q2101" s="13">
        <v>6</v>
      </c>
      <c r="R2101" s="13">
        <v>2</v>
      </c>
      <c r="S2101" s="13">
        <v>0</v>
      </c>
      <c r="T2101" s="13" t="s">
        <v>84</v>
      </c>
      <c r="U2101" s="13">
        <v>250</v>
      </c>
    </row>
    <row r="2102" spans="10:21" x14ac:dyDescent="0.3">
      <c r="J2102" s="13" t="s">
        <v>89</v>
      </c>
      <c r="K2102" s="14">
        <v>44942</v>
      </c>
      <c r="L2102" s="15">
        <v>0.94206018518518519</v>
      </c>
      <c r="M2102" s="13">
        <v>191</v>
      </c>
      <c r="N2102" s="13" t="s">
        <v>86</v>
      </c>
      <c r="O2102" s="13" t="s">
        <v>82</v>
      </c>
      <c r="P2102" s="13" t="s">
        <v>97</v>
      </c>
      <c r="Q2102" s="13">
        <v>5</v>
      </c>
      <c r="R2102" s="13">
        <v>35</v>
      </c>
      <c r="S2102" s="13">
        <v>0</v>
      </c>
      <c r="T2102" s="13" t="s">
        <v>103</v>
      </c>
      <c r="U2102" s="13">
        <v>72</v>
      </c>
    </row>
    <row r="2103" spans="10:21" x14ac:dyDescent="0.3">
      <c r="J2103" s="13" t="s">
        <v>126</v>
      </c>
      <c r="K2103" s="14">
        <v>44982</v>
      </c>
      <c r="L2103" s="15">
        <v>0.64657407407407408</v>
      </c>
      <c r="M2103" s="13">
        <v>190</v>
      </c>
      <c r="N2103" s="13" t="s">
        <v>86</v>
      </c>
      <c r="O2103" s="13" t="s">
        <v>82</v>
      </c>
      <c r="P2103" s="13" t="s">
        <v>83</v>
      </c>
      <c r="Q2103" s="13">
        <v>10</v>
      </c>
      <c r="R2103" s="13">
        <v>37</v>
      </c>
      <c r="S2103" s="13">
        <v>0</v>
      </c>
      <c r="T2103" s="13" t="s">
        <v>95</v>
      </c>
      <c r="U2103" s="13">
        <v>65</v>
      </c>
    </row>
    <row r="2104" spans="10:21" x14ac:dyDescent="0.3">
      <c r="J2104" s="13" t="s">
        <v>108</v>
      </c>
      <c r="K2104" s="14">
        <v>44981</v>
      </c>
      <c r="L2104" s="15">
        <v>0.6740046296296297</v>
      </c>
      <c r="M2104" s="13">
        <v>785</v>
      </c>
      <c r="N2104" s="13" t="s">
        <v>93</v>
      </c>
      <c r="O2104" s="13" t="s">
        <v>82</v>
      </c>
      <c r="P2104" s="13" t="s">
        <v>99</v>
      </c>
      <c r="Q2104" s="13">
        <v>6</v>
      </c>
      <c r="R2104" s="13">
        <v>9</v>
      </c>
      <c r="S2104" s="13">
        <v>0</v>
      </c>
      <c r="T2104" s="13" t="s">
        <v>91</v>
      </c>
      <c r="U2104" s="13">
        <v>130</v>
      </c>
    </row>
    <row r="2105" spans="10:21" x14ac:dyDescent="0.3">
      <c r="J2105" s="13" t="s">
        <v>80</v>
      </c>
      <c r="K2105" s="14">
        <v>44974</v>
      </c>
      <c r="L2105" s="15">
        <v>0.74259259259259258</v>
      </c>
      <c r="M2105" s="13">
        <v>190</v>
      </c>
      <c r="N2105" s="13" t="s">
        <v>86</v>
      </c>
      <c r="O2105" s="13" t="s">
        <v>82</v>
      </c>
      <c r="P2105" s="13" t="s">
        <v>97</v>
      </c>
      <c r="Q2105" s="13">
        <v>5</v>
      </c>
      <c r="R2105" s="13">
        <v>10</v>
      </c>
      <c r="S2105" s="13">
        <v>182</v>
      </c>
      <c r="T2105" s="13" t="s">
        <v>95</v>
      </c>
      <c r="U2105" s="13">
        <v>65</v>
      </c>
    </row>
    <row r="2106" spans="10:21" x14ac:dyDescent="0.3">
      <c r="J2106" s="13" t="s">
        <v>89</v>
      </c>
      <c r="K2106" s="14">
        <v>44954</v>
      </c>
      <c r="L2106" s="15">
        <v>0.57694444444444437</v>
      </c>
      <c r="M2106" s="13">
        <v>190</v>
      </c>
      <c r="N2106" s="13" t="s">
        <v>86</v>
      </c>
      <c r="O2106" s="13" t="s">
        <v>82</v>
      </c>
      <c r="P2106" s="13" t="s">
        <v>104</v>
      </c>
      <c r="Q2106" s="13">
        <v>5</v>
      </c>
      <c r="R2106" s="13">
        <v>41</v>
      </c>
      <c r="S2106" s="13">
        <v>315</v>
      </c>
      <c r="T2106" s="13" t="s">
        <v>103</v>
      </c>
      <c r="U2106" s="13">
        <v>72</v>
      </c>
    </row>
    <row r="2107" spans="10:21" x14ac:dyDescent="0.3">
      <c r="J2107" s="13" t="s">
        <v>119</v>
      </c>
      <c r="K2107" s="14">
        <v>44947</v>
      </c>
      <c r="L2107" s="15">
        <v>0.68363425925925936</v>
      </c>
      <c r="M2107" s="13">
        <v>190</v>
      </c>
      <c r="N2107" s="13" t="s">
        <v>86</v>
      </c>
      <c r="O2107" s="13" t="s">
        <v>82</v>
      </c>
      <c r="P2107" s="13" t="s">
        <v>99</v>
      </c>
      <c r="Q2107" s="13">
        <v>7</v>
      </c>
      <c r="R2107" s="13">
        <v>44</v>
      </c>
      <c r="S2107" s="13">
        <v>223</v>
      </c>
      <c r="T2107" s="13" t="s">
        <v>88</v>
      </c>
      <c r="U2107" s="13">
        <v>60</v>
      </c>
    </row>
    <row r="2108" spans="10:21" x14ac:dyDescent="0.3">
      <c r="J2108" s="13" t="s">
        <v>80</v>
      </c>
      <c r="K2108" s="14">
        <v>44941</v>
      </c>
      <c r="L2108" s="15">
        <v>0.62608796296296299</v>
      </c>
      <c r="M2108" s="13">
        <v>190</v>
      </c>
      <c r="N2108" s="13" t="s">
        <v>86</v>
      </c>
      <c r="O2108" s="13" t="s">
        <v>82</v>
      </c>
      <c r="P2108" s="13" t="s">
        <v>90</v>
      </c>
      <c r="Q2108" s="13">
        <v>7</v>
      </c>
      <c r="R2108" s="13">
        <v>41</v>
      </c>
      <c r="S2108" s="13">
        <v>0</v>
      </c>
      <c r="T2108" s="13" t="s">
        <v>91</v>
      </c>
      <c r="U2108" s="13">
        <v>130</v>
      </c>
    </row>
    <row r="2109" spans="10:21" x14ac:dyDescent="0.3">
      <c r="J2109" s="13" t="s">
        <v>133</v>
      </c>
      <c r="K2109" s="14">
        <v>44939</v>
      </c>
      <c r="L2109" s="15">
        <v>0.92978009259259264</v>
      </c>
      <c r="M2109" s="13">
        <v>190</v>
      </c>
      <c r="N2109" s="13" t="s">
        <v>86</v>
      </c>
      <c r="O2109" s="13" t="s">
        <v>82</v>
      </c>
      <c r="P2109" s="13" t="s">
        <v>87</v>
      </c>
      <c r="Q2109" s="13">
        <v>5</v>
      </c>
      <c r="R2109" s="13">
        <v>50</v>
      </c>
      <c r="S2109" s="13">
        <v>142</v>
      </c>
      <c r="T2109" s="13" t="s">
        <v>91</v>
      </c>
      <c r="U2109" s="13">
        <v>130</v>
      </c>
    </row>
    <row r="2110" spans="10:21" x14ac:dyDescent="0.3">
      <c r="J2110" s="13" t="s">
        <v>134</v>
      </c>
      <c r="K2110" s="14">
        <v>44983</v>
      </c>
      <c r="L2110" s="15">
        <v>0.49664351851851851</v>
      </c>
      <c r="M2110" s="13">
        <v>189</v>
      </c>
      <c r="N2110" s="13" t="s">
        <v>93</v>
      </c>
      <c r="O2110" s="13" t="s">
        <v>82</v>
      </c>
      <c r="P2110" s="13" t="s">
        <v>99</v>
      </c>
      <c r="Q2110" s="13">
        <v>9</v>
      </c>
      <c r="R2110" s="13">
        <v>23</v>
      </c>
      <c r="S2110" s="13">
        <v>0</v>
      </c>
      <c r="T2110" s="13" t="s">
        <v>88</v>
      </c>
      <c r="U2110" s="13">
        <v>60</v>
      </c>
    </row>
    <row r="2111" spans="10:21" x14ac:dyDescent="0.3">
      <c r="J2111" s="13" t="s">
        <v>118</v>
      </c>
      <c r="K2111" s="14">
        <v>44981</v>
      </c>
      <c r="L2111" s="15">
        <v>0.92223379629629632</v>
      </c>
      <c r="M2111" s="13">
        <v>160</v>
      </c>
      <c r="N2111" s="13" t="s">
        <v>93</v>
      </c>
      <c r="O2111" s="13" t="s">
        <v>82</v>
      </c>
      <c r="P2111" s="13" t="s">
        <v>99</v>
      </c>
      <c r="Q2111" s="13">
        <v>6</v>
      </c>
      <c r="R2111" s="13">
        <v>39</v>
      </c>
      <c r="S2111" s="13">
        <v>0</v>
      </c>
      <c r="T2111" s="13" t="s">
        <v>103</v>
      </c>
      <c r="U2111" s="13">
        <v>72</v>
      </c>
    </row>
    <row r="2112" spans="10:21" x14ac:dyDescent="0.3">
      <c r="J2112" s="13" t="s">
        <v>122</v>
      </c>
      <c r="K2112" s="14">
        <v>44972</v>
      </c>
      <c r="L2112" s="15">
        <v>0.57523148148148151</v>
      </c>
      <c r="M2112" s="13">
        <v>189</v>
      </c>
      <c r="N2112" s="13" t="s">
        <v>81</v>
      </c>
      <c r="O2112" s="13" t="s">
        <v>82</v>
      </c>
      <c r="P2112" s="13" t="s">
        <v>99</v>
      </c>
      <c r="Q2112" s="13">
        <v>10</v>
      </c>
      <c r="R2112" s="13">
        <v>11</v>
      </c>
      <c r="S2112" s="13">
        <v>0</v>
      </c>
      <c r="T2112" s="13" t="s">
        <v>103</v>
      </c>
      <c r="U2112" s="13">
        <v>72</v>
      </c>
    </row>
    <row r="2113" spans="10:21" x14ac:dyDescent="0.3">
      <c r="J2113" s="13" t="s">
        <v>118</v>
      </c>
      <c r="K2113" s="14">
        <v>44960</v>
      </c>
      <c r="L2113" s="15">
        <v>0.7963541666666667</v>
      </c>
      <c r="M2113" s="13">
        <v>189</v>
      </c>
      <c r="N2113" s="13" t="s">
        <v>93</v>
      </c>
      <c r="O2113" s="13" t="s">
        <v>82</v>
      </c>
      <c r="P2113" s="13" t="s">
        <v>104</v>
      </c>
      <c r="Q2113" s="13">
        <v>8</v>
      </c>
      <c r="R2113" s="13">
        <v>50</v>
      </c>
      <c r="S2113" s="13">
        <v>0</v>
      </c>
      <c r="T2113" s="13" t="s">
        <v>95</v>
      </c>
      <c r="U2113" s="13">
        <v>65</v>
      </c>
    </row>
    <row r="2114" spans="10:21" x14ac:dyDescent="0.3">
      <c r="J2114" s="13" t="s">
        <v>85</v>
      </c>
      <c r="K2114" s="14">
        <v>44956</v>
      </c>
      <c r="L2114" s="15">
        <v>0.72369212962962959</v>
      </c>
      <c r="M2114" s="13">
        <v>189</v>
      </c>
      <c r="N2114" s="13" t="s">
        <v>81</v>
      </c>
      <c r="O2114" s="13" t="s">
        <v>82</v>
      </c>
      <c r="P2114" s="13" t="s">
        <v>90</v>
      </c>
      <c r="Q2114" s="13">
        <v>6</v>
      </c>
      <c r="R2114" s="13">
        <v>7</v>
      </c>
      <c r="S2114" s="13">
        <v>0</v>
      </c>
      <c r="T2114" s="13" t="s">
        <v>84</v>
      </c>
      <c r="U2114" s="13">
        <v>250</v>
      </c>
    </row>
    <row r="2115" spans="10:21" x14ac:dyDescent="0.3">
      <c r="J2115" s="13" t="s">
        <v>96</v>
      </c>
      <c r="K2115" s="14">
        <v>44955</v>
      </c>
      <c r="L2115" s="15">
        <v>0.52981481481481485</v>
      </c>
      <c r="M2115" s="13">
        <v>189</v>
      </c>
      <c r="N2115" s="13" t="s">
        <v>81</v>
      </c>
      <c r="O2115" s="13" t="s">
        <v>82</v>
      </c>
      <c r="P2115" s="13" t="s">
        <v>94</v>
      </c>
      <c r="Q2115" s="13">
        <v>7</v>
      </c>
      <c r="R2115" s="13">
        <v>48</v>
      </c>
      <c r="S2115" s="13">
        <v>0</v>
      </c>
      <c r="T2115" s="13" t="s">
        <v>95</v>
      </c>
      <c r="U2115" s="13">
        <v>65</v>
      </c>
    </row>
    <row r="2116" spans="10:21" x14ac:dyDescent="0.3">
      <c r="J2116" s="13" t="s">
        <v>107</v>
      </c>
      <c r="K2116" s="14">
        <v>44952</v>
      </c>
      <c r="L2116" s="15">
        <v>0.48648148148148151</v>
      </c>
      <c r="M2116" s="13">
        <v>189</v>
      </c>
      <c r="N2116" s="13" t="s">
        <v>81</v>
      </c>
      <c r="O2116" s="13" t="s">
        <v>82</v>
      </c>
      <c r="P2116" s="13" t="s">
        <v>90</v>
      </c>
      <c r="Q2116" s="13">
        <v>10</v>
      </c>
      <c r="R2116" s="13">
        <v>44</v>
      </c>
      <c r="S2116" s="13">
        <v>0</v>
      </c>
      <c r="T2116" s="13" t="s">
        <v>103</v>
      </c>
      <c r="U2116" s="13">
        <v>72</v>
      </c>
    </row>
    <row r="2117" spans="10:21" x14ac:dyDescent="0.3">
      <c r="J2117" s="13" t="s">
        <v>109</v>
      </c>
      <c r="K2117" s="14">
        <v>44950</v>
      </c>
      <c r="L2117" s="15">
        <v>0.8054513888888889</v>
      </c>
      <c r="M2117" s="13">
        <v>189</v>
      </c>
      <c r="N2117" s="13" t="s">
        <v>81</v>
      </c>
      <c r="O2117" s="13" t="s">
        <v>82</v>
      </c>
      <c r="P2117" s="13" t="s">
        <v>83</v>
      </c>
      <c r="Q2117" s="13">
        <v>5</v>
      </c>
      <c r="R2117" s="13">
        <v>4</v>
      </c>
      <c r="S2117" s="13">
        <v>0</v>
      </c>
      <c r="T2117" s="13" t="s">
        <v>103</v>
      </c>
      <c r="U2117" s="13">
        <v>72</v>
      </c>
    </row>
    <row r="2118" spans="10:21" x14ac:dyDescent="0.3">
      <c r="J2118" s="13" t="s">
        <v>123</v>
      </c>
      <c r="K2118" s="14">
        <v>44946</v>
      </c>
      <c r="L2118" s="15">
        <v>0.56965277777777779</v>
      </c>
      <c r="M2118" s="13">
        <v>189</v>
      </c>
      <c r="N2118" s="13" t="s">
        <v>81</v>
      </c>
      <c r="O2118" s="13" t="s">
        <v>82</v>
      </c>
      <c r="P2118" s="13" t="s">
        <v>94</v>
      </c>
      <c r="Q2118" s="13">
        <v>10</v>
      </c>
      <c r="R2118" s="13">
        <v>10</v>
      </c>
      <c r="S2118" s="13">
        <v>0</v>
      </c>
      <c r="T2118" s="13" t="s">
        <v>95</v>
      </c>
      <c r="U2118" s="13">
        <v>65</v>
      </c>
    </row>
    <row r="2119" spans="10:21" x14ac:dyDescent="0.3">
      <c r="J2119" s="13" t="s">
        <v>109</v>
      </c>
      <c r="K2119" s="14">
        <v>44945</v>
      </c>
      <c r="L2119" s="15">
        <v>0.88978009259259261</v>
      </c>
      <c r="M2119" s="13">
        <v>189</v>
      </c>
      <c r="N2119" s="13" t="s">
        <v>93</v>
      </c>
      <c r="O2119" s="13" t="s">
        <v>82</v>
      </c>
      <c r="P2119" s="13" t="s">
        <v>97</v>
      </c>
      <c r="Q2119" s="13">
        <v>7</v>
      </c>
      <c r="R2119" s="13">
        <v>51</v>
      </c>
      <c r="S2119" s="13">
        <v>125</v>
      </c>
      <c r="T2119" s="13" t="s">
        <v>112</v>
      </c>
      <c r="U2119" s="13">
        <v>95</v>
      </c>
    </row>
    <row r="2120" spans="10:21" x14ac:dyDescent="0.3">
      <c r="J2120" s="13" t="s">
        <v>123</v>
      </c>
      <c r="K2120" s="14">
        <v>44976</v>
      </c>
      <c r="L2120" s="15">
        <v>0.82646990740740733</v>
      </c>
      <c r="M2120" s="13">
        <v>188</v>
      </c>
      <c r="N2120" s="13" t="s">
        <v>93</v>
      </c>
      <c r="O2120" s="13" t="s">
        <v>82</v>
      </c>
      <c r="P2120" s="13" t="s">
        <v>115</v>
      </c>
      <c r="Q2120" s="13">
        <v>8</v>
      </c>
      <c r="R2120" s="13">
        <v>54</v>
      </c>
      <c r="S2120" s="13">
        <v>262</v>
      </c>
      <c r="T2120" s="13" t="s">
        <v>95</v>
      </c>
      <c r="U2120" s="13">
        <v>65</v>
      </c>
    </row>
    <row r="2121" spans="10:21" x14ac:dyDescent="0.3">
      <c r="J2121" s="13" t="s">
        <v>124</v>
      </c>
      <c r="K2121" s="14">
        <v>44971</v>
      </c>
      <c r="L2121" s="15">
        <v>0.66409722222222223</v>
      </c>
      <c r="M2121" s="13">
        <v>188</v>
      </c>
      <c r="N2121" s="13" t="s">
        <v>93</v>
      </c>
      <c r="O2121" s="13" t="s">
        <v>82</v>
      </c>
      <c r="P2121" s="13" t="s">
        <v>83</v>
      </c>
      <c r="Q2121" s="13">
        <v>9</v>
      </c>
      <c r="R2121" s="13">
        <v>46</v>
      </c>
      <c r="S2121" s="13">
        <v>223</v>
      </c>
      <c r="T2121" s="13" t="s">
        <v>95</v>
      </c>
      <c r="U2121" s="13">
        <v>65</v>
      </c>
    </row>
    <row r="2122" spans="10:21" x14ac:dyDescent="0.3">
      <c r="J2122" s="13" t="s">
        <v>118</v>
      </c>
      <c r="K2122" s="14">
        <v>44967</v>
      </c>
      <c r="L2122" s="15">
        <v>0.89769675925925929</v>
      </c>
      <c r="M2122" s="13">
        <v>188</v>
      </c>
      <c r="N2122" s="13" t="s">
        <v>93</v>
      </c>
      <c r="O2122" s="13" t="s">
        <v>82</v>
      </c>
      <c r="P2122" s="13" t="s">
        <v>104</v>
      </c>
      <c r="Q2122" s="13">
        <v>7</v>
      </c>
      <c r="R2122" s="13">
        <v>43</v>
      </c>
      <c r="S2122" s="13">
        <v>250</v>
      </c>
      <c r="T2122" s="13" t="s">
        <v>88</v>
      </c>
      <c r="U2122" s="13">
        <v>60</v>
      </c>
    </row>
    <row r="2123" spans="10:21" x14ac:dyDescent="0.3">
      <c r="J2123" s="13" t="s">
        <v>109</v>
      </c>
      <c r="K2123" s="14">
        <v>44957</v>
      </c>
      <c r="L2123" s="15">
        <v>0.58958333333333335</v>
      </c>
      <c r="M2123" s="13">
        <v>188</v>
      </c>
      <c r="N2123" s="13" t="s">
        <v>93</v>
      </c>
      <c r="O2123" s="13" t="s">
        <v>82</v>
      </c>
      <c r="P2123" s="13" t="s">
        <v>83</v>
      </c>
      <c r="Q2123" s="13">
        <v>7</v>
      </c>
      <c r="R2123" s="13">
        <v>34</v>
      </c>
      <c r="S2123" s="13">
        <v>210</v>
      </c>
      <c r="T2123" s="13" t="s">
        <v>88</v>
      </c>
      <c r="U2123" s="13">
        <v>60</v>
      </c>
    </row>
    <row r="2124" spans="10:21" x14ac:dyDescent="0.3">
      <c r="J2124" s="13" t="s">
        <v>89</v>
      </c>
      <c r="K2124" s="14">
        <v>44947</v>
      </c>
      <c r="L2124" s="15">
        <v>0.52630787037037041</v>
      </c>
      <c r="M2124" s="13">
        <v>188</v>
      </c>
      <c r="N2124" s="13" t="s">
        <v>93</v>
      </c>
      <c r="O2124" s="13" t="s">
        <v>82</v>
      </c>
      <c r="P2124" s="13" t="s">
        <v>90</v>
      </c>
      <c r="Q2124" s="13">
        <v>7</v>
      </c>
      <c r="R2124" s="13">
        <v>48</v>
      </c>
      <c r="S2124" s="13">
        <v>0</v>
      </c>
      <c r="T2124" s="13" t="s">
        <v>91</v>
      </c>
      <c r="U2124" s="13">
        <v>130</v>
      </c>
    </row>
    <row r="2125" spans="10:21" x14ac:dyDescent="0.3">
      <c r="J2125" s="13" t="s">
        <v>80</v>
      </c>
      <c r="K2125" s="14">
        <v>44982</v>
      </c>
      <c r="L2125" s="15">
        <v>0.57953703703703707</v>
      </c>
      <c r="M2125" s="13">
        <v>187</v>
      </c>
      <c r="N2125" s="13" t="s">
        <v>93</v>
      </c>
      <c r="O2125" s="13" t="s">
        <v>82</v>
      </c>
      <c r="P2125" s="13" t="s">
        <v>104</v>
      </c>
      <c r="Q2125" s="13">
        <v>8</v>
      </c>
      <c r="R2125" s="13">
        <v>64</v>
      </c>
      <c r="S2125" s="13">
        <v>0</v>
      </c>
      <c r="T2125" s="13" t="s">
        <v>103</v>
      </c>
      <c r="U2125" s="13">
        <v>72</v>
      </c>
    </row>
    <row r="2126" spans="10:21" x14ac:dyDescent="0.3">
      <c r="J2126" s="13" t="s">
        <v>80</v>
      </c>
      <c r="K2126" s="14">
        <v>44976</v>
      </c>
      <c r="L2126" s="15">
        <v>0.83368055555555554</v>
      </c>
      <c r="M2126" s="13">
        <v>187</v>
      </c>
      <c r="N2126" s="13" t="s">
        <v>93</v>
      </c>
      <c r="O2126" s="13" t="s">
        <v>82</v>
      </c>
      <c r="P2126" s="13" t="s">
        <v>99</v>
      </c>
      <c r="Q2126" s="13">
        <v>8</v>
      </c>
      <c r="R2126" s="13">
        <v>35</v>
      </c>
      <c r="S2126" s="13">
        <v>155</v>
      </c>
      <c r="T2126" s="13" t="s">
        <v>103</v>
      </c>
      <c r="U2126" s="13">
        <v>72</v>
      </c>
    </row>
    <row r="2127" spans="10:21" x14ac:dyDescent="0.3">
      <c r="J2127" s="13" t="s">
        <v>85</v>
      </c>
      <c r="K2127" s="14">
        <v>44927</v>
      </c>
      <c r="L2127" s="15">
        <v>0.61275462962962968</v>
      </c>
      <c r="M2127" s="13">
        <v>187</v>
      </c>
      <c r="N2127" s="13" t="s">
        <v>93</v>
      </c>
      <c r="O2127" s="13" t="s">
        <v>82</v>
      </c>
      <c r="P2127" s="13" t="s">
        <v>94</v>
      </c>
      <c r="Q2127" s="13">
        <v>5</v>
      </c>
      <c r="R2127" s="13">
        <v>5</v>
      </c>
      <c r="S2127" s="13">
        <v>298</v>
      </c>
      <c r="T2127" s="13" t="s">
        <v>84</v>
      </c>
      <c r="U2127" s="13">
        <v>250</v>
      </c>
    </row>
    <row r="2128" spans="10:21" x14ac:dyDescent="0.3">
      <c r="J2128" s="13" t="s">
        <v>132</v>
      </c>
      <c r="K2128" s="14">
        <v>44982</v>
      </c>
      <c r="L2128" s="15">
        <v>0.79671296296296301</v>
      </c>
      <c r="M2128" s="13">
        <v>186</v>
      </c>
      <c r="N2128" s="13" t="s">
        <v>93</v>
      </c>
      <c r="O2128" s="13" t="s">
        <v>82</v>
      </c>
      <c r="P2128" s="13" t="s">
        <v>104</v>
      </c>
      <c r="Q2128" s="13">
        <v>7</v>
      </c>
      <c r="R2128" s="13">
        <v>34</v>
      </c>
      <c r="S2128" s="13">
        <v>0</v>
      </c>
      <c r="T2128" s="13" t="s">
        <v>91</v>
      </c>
      <c r="U2128" s="13">
        <v>130</v>
      </c>
    </row>
    <row r="2129" spans="10:21" x14ac:dyDescent="0.3">
      <c r="J2129" s="13" t="s">
        <v>121</v>
      </c>
      <c r="K2129" s="14">
        <v>44981</v>
      </c>
      <c r="L2129" s="15">
        <v>0.93212962962962964</v>
      </c>
      <c r="M2129" s="13">
        <v>205</v>
      </c>
      <c r="N2129" s="13" t="s">
        <v>86</v>
      </c>
      <c r="O2129" s="13" t="s">
        <v>82</v>
      </c>
      <c r="P2129" s="13" t="s">
        <v>99</v>
      </c>
      <c r="Q2129" s="13">
        <v>10</v>
      </c>
      <c r="R2129" s="13">
        <v>5</v>
      </c>
      <c r="S2129" s="13">
        <v>210</v>
      </c>
      <c r="T2129" s="13" t="s">
        <v>95</v>
      </c>
      <c r="U2129" s="13">
        <v>65</v>
      </c>
    </row>
    <row r="2130" spans="10:21" x14ac:dyDescent="0.3">
      <c r="J2130" s="13" t="s">
        <v>136</v>
      </c>
      <c r="K2130" s="14">
        <v>44953</v>
      </c>
      <c r="L2130" s="15">
        <v>0.54168981481481482</v>
      </c>
      <c r="M2130" s="13">
        <v>186</v>
      </c>
      <c r="N2130" s="13" t="s">
        <v>93</v>
      </c>
      <c r="O2130" s="13" t="s">
        <v>82</v>
      </c>
      <c r="P2130" s="13" t="s">
        <v>94</v>
      </c>
      <c r="Q2130" s="13">
        <v>10</v>
      </c>
      <c r="R2130" s="13">
        <v>65</v>
      </c>
      <c r="S2130" s="13">
        <v>302</v>
      </c>
      <c r="T2130" s="13" t="s">
        <v>84</v>
      </c>
      <c r="U2130" s="13">
        <v>250</v>
      </c>
    </row>
    <row r="2131" spans="10:21" x14ac:dyDescent="0.3">
      <c r="J2131" s="13" t="s">
        <v>120</v>
      </c>
      <c r="K2131" s="14">
        <v>44965</v>
      </c>
      <c r="L2131" s="15">
        <v>0.81589120370370372</v>
      </c>
      <c r="M2131" s="13">
        <v>185</v>
      </c>
      <c r="N2131" s="13" t="s">
        <v>93</v>
      </c>
      <c r="O2131" s="13" t="s">
        <v>101</v>
      </c>
      <c r="P2131" s="13" t="s">
        <v>115</v>
      </c>
      <c r="Q2131" s="13">
        <v>8</v>
      </c>
      <c r="R2131" s="13">
        <v>25</v>
      </c>
      <c r="S2131" s="13">
        <v>0</v>
      </c>
      <c r="T2131" s="13" t="s">
        <v>112</v>
      </c>
      <c r="U2131" s="13">
        <v>95</v>
      </c>
    </row>
    <row r="2132" spans="10:21" x14ac:dyDescent="0.3">
      <c r="J2132" s="13" t="s">
        <v>89</v>
      </c>
      <c r="K2132" s="14">
        <v>44963</v>
      </c>
      <c r="L2132" s="15">
        <v>0.5973842592592592</v>
      </c>
      <c r="M2132" s="13">
        <v>185</v>
      </c>
      <c r="N2132" s="13" t="s">
        <v>93</v>
      </c>
      <c r="O2132" s="13" t="s">
        <v>82</v>
      </c>
      <c r="P2132" s="13" t="s">
        <v>104</v>
      </c>
      <c r="Q2132" s="13">
        <v>8</v>
      </c>
      <c r="R2132" s="13">
        <v>17</v>
      </c>
      <c r="S2132" s="13">
        <v>202</v>
      </c>
      <c r="T2132" s="13" t="s">
        <v>95</v>
      </c>
      <c r="U2132" s="13">
        <v>65</v>
      </c>
    </row>
    <row r="2133" spans="10:21" x14ac:dyDescent="0.3">
      <c r="J2133" s="13" t="s">
        <v>125</v>
      </c>
      <c r="K2133" s="14">
        <v>44956</v>
      </c>
      <c r="L2133" s="15">
        <v>0.67443287037037036</v>
      </c>
      <c r="M2133" s="13">
        <v>185</v>
      </c>
      <c r="N2133" s="13" t="s">
        <v>93</v>
      </c>
      <c r="O2133" s="13" t="s">
        <v>82</v>
      </c>
      <c r="P2133" s="13" t="s">
        <v>94</v>
      </c>
      <c r="Q2133" s="13">
        <v>6</v>
      </c>
      <c r="R2133" s="13">
        <v>24</v>
      </c>
      <c r="S2133" s="13">
        <v>193</v>
      </c>
      <c r="T2133" s="13" t="s">
        <v>95</v>
      </c>
      <c r="U2133" s="13">
        <v>65</v>
      </c>
    </row>
    <row r="2134" spans="10:21" x14ac:dyDescent="0.3">
      <c r="J2134" s="13" t="s">
        <v>110</v>
      </c>
      <c r="K2134" s="14">
        <v>44938</v>
      </c>
      <c r="L2134" s="15">
        <v>0.82638888888888884</v>
      </c>
      <c r="M2134" s="13">
        <v>185</v>
      </c>
      <c r="N2134" s="13" t="s">
        <v>93</v>
      </c>
      <c r="O2134" s="13" t="s">
        <v>82</v>
      </c>
      <c r="P2134" s="13" t="s">
        <v>90</v>
      </c>
      <c r="Q2134" s="13">
        <v>9</v>
      </c>
      <c r="R2134" s="13">
        <v>57</v>
      </c>
      <c r="S2134" s="13">
        <v>0</v>
      </c>
      <c r="T2134" s="13" t="s">
        <v>84</v>
      </c>
      <c r="U2134" s="13">
        <v>250</v>
      </c>
    </row>
    <row r="2135" spans="10:21" x14ac:dyDescent="0.3">
      <c r="J2135" s="13" t="s">
        <v>122</v>
      </c>
      <c r="K2135" s="14">
        <v>44983</v>
      </c>
      <c r="L2135" s="15">
        <v>0.78545138888888888</v>
      </c>
      <c r="M2135" s="13">
        <v>184</v>
      </c>
      <c r="N2135" s="13" t="s">
        <v>93</v>
      </c>
      <c r="O2135" s="13" t="s">
        <v>82</v>
      </c>
      <c r="P2135" s="13" t="s">
        <v>83</v>
      </c>
      <c r="Q2135" s="13">
        <v>10</v>
      </c>
      <c r="R2135" s="13">
        <v>4</v>
      </c>
      <c r="S2135" s="13">
        <v>0</v>
      </c>
      <c r="T2135" s="13" t="s">
        <v>91</v>
      </c>
      <c r="U2135" s="13">
        <v>130</v>
      </c>
    </row>
    <row r="2136" spans="10:21" x14ac:dyDescent="0.3">
      <c r="J2136" s="13" t="s">
        <v>121</v>
      </c>
      <c r="K2136" s="14">
        <v>44976</v>
      </c>
      <c r="L2136" s="15">
        <v>0.79799768518518521</v>
      </c>
      <c r="M2136" s="13">
        <v>184</v>
      </c>
      <c r="N2136" s="13" t="s">
        <v>93</v>
      </c>
      <c r="O2136" s="13" t="s">
        <v>82</v>
      </c>
      <c r="P2136" s="13" t="s">
        <v>83</v>
      </c>
      <c r="Q2136" s="13">
        <v>7</v>
      </c>
      <c r="R2136" s="13">
        <v>57</v>
      </c>
      <c r="S2136" s="13">
        <v>0</v>
      </c>
      <c r="T2136" s="13" t="s">
        <v>112</v>
      </c>
      <c r="U2136" s="13">
        <v>95</v>
      </c>
    </row>
    <row r="2137" spans="10:21" x14ac:dyDescent="0.3">
      <c r="J2137" s="13" t="s">
        <v>108</v>
      </c>
      <c r="K2137" s="14">
        <v>44972</v>
      </c>
      <c r="L2137" s="15">
        <v>0.67712962962962964</v>
      </c>
      <c r="M2137" s="13">
        <v>184</v>
      </c>
      <c r="N2137" s="13" t="s">
        <v>93</v>
      </c>
      <c r="O2137" s="13" t="s">
        <v>82</v>
      </c>
      <c r="P2137" s="13" t="s">
        <v>102</v>
      </c>
      <c r="Q2137" s="13">
        <v>7</v>
      </c>
      <c r="R2137" s="13">
        <v>39</v>
      </c>
      <c r="S2137" s="13">
        <v>332</v>
      </c>
      <c r="T2137" s="13" t="s">
        <v>91</v>
      </c>
      <c r="U2137" s="13">
        <v>130</v>
      </c>
    </row>
    <row r="2138" spans="10:21" x14ac:dyDescent="0.3">
      <c r="J2138" s="13" t="s">
        <v>128</v>
      </c>
      <c r="K2138" s="14">
        <v>44971</v>
      </c>
      <c r="L2138" s="15">
        <v>0.59026620370370375</v>
      </c>
      <c r="M2138" s="13">
        <v>184</v>
      </c>
      <c r="N2138" s="13" t="s">
        <v>93</v>
      </c>
      <c r="O2138" s="13" t="s">
        <v>82</v>
      </c>
      <c r="P2138" s="13" t="s">
        <v>115</v>
      </c>
      <c r="Q2138" s="13">
        <v>7</v>
      </c>
      <c r="R2138" s="13">
        <v>12</v>
      </c>
      <c r="S2138" s="13">
        <v>227</v>
      </c>
      <c r="T2138" s="13" t="s">
        <v>103</v>
      </c>
      <c r="U2138" s="13">
        <v>72</v>
      </c>
    </row>
    <row r="2139" spans="10:21" x14ac:dyDescent="0.3">
      <c r="J2139" s="13" t="s">
        <v>111</v>
      </c>
      <c r="K2139" s="14">
        <v>44934</v>
      </c>
      <c r="L2139" s="15">
        <v>0.51111111111111118</v>
      </c>
      <c r="M2139" s="13">
        <v>184</v>
      </c>
      <c r="N2139" s="13" t="s">
        <v>93</v>
      </c>
      <c r="O2139" s="13" t="s">
        <v>82</v>
      </c>
      <c r="P2139" s="13" t="s">
        <v>105</v>
      </c>
      <c r="Q2139" s="13">
        <v>6</v>
      </c>
      <c r="R2139" s="13">
        <v>63</v>
      </c>
      <c r="S2139" s="13">
        <v>242</v>
      </c>
      <c r="T2139" s="13" t="s">
        <v>84</v>
      </c>
      <c r="U2139" s="13">
        <v>250</v>
      </c>
    </row>
    <row r="2140" spans="10:21" x14ac:dyDescent="0.3">
      <c r="J2140" s="13" t="s">
        <v>133</v>
      </c>
      <c r="K2140" s="14">
        <v>44931</v>
      </c>
      <c r="L2140" s="15">
        <v>0.73760416666666673</v>
      </c>
      <c r="M2140" s="13">
        <v>183</v>
      </c>
      <c r="N2140" s="13" t="s">
        <v>93</v>
      </c>
      <c r="O2140" s="13" t="s">
        <v>82</v>
      </c>
      <c r="P2140" s="13" t="s">
        <v>104</v>
      </c>
      <c r="Q2140" s="13">
        <v>9</v>
      </c>
      <c r="R2140" s="13">
        <v>36</v>
      </c>
      <c r="S2140" s="13">
        <v>298</v>
      </c>
      <c r="T2140" s="13" t="s">
        <v>91</v>
      </c>
      <c r="U2140" s="13">
        <v>130</v>
      </c>
    </row>
    <row r="2141" spans="10:21" x14ac:dyDescent="0.3">
      <c r="J2141" s="13" t="s">
        <v>117</v>
      </c>
      <c r="K2141" s="14">
        <v>44970</v>
      </c>
      <c r="L2141" s="15">
        <v>0.79130787037037031</v>
      </c>
      <c r="M2141" s="13">
        <v>182</v>
      </c>
      <c r="N2141" s="13" t="s">
        <v>86</v>
      </c>
      <c r="O2141" s="13" t="s">
        <v>82</v>
      </c>
      <c r="P2141" s="13" t="s">
        <v>115</v>
      </c>
      <c r="Q2141" s="13">
        <v>8</v>
      </c>
      <c r="R2141" s="13">
        <v>11</v>
      </c>
      <c r="S2141" s="13">
        <v>232</v>
      </c>
      <c r="T2141" s="13" t="s">
        <v>95</v>
      </c>
      <c r="U2141" s="13">
        <v>65</v>
      </c>
    </row>
    <row r="2142" spans="10:21" x14ac:dyDescent="0.3">
      <c r="J2142" s="13" t="s">
        <v>129</v>
      </c>
      <c r="K2142" s="14">
        <v>44955</v>
      </c>
      <c r="L2142" s="15">
        <v>0.88126157407407402</v>
      </c>
      <c r="M2142" s="13">
        <v>182</v>
      </c>
      <c r="N2142" s="13" t="s">
        <v>86</v>
      </c>
      <c r="O2142" s="13" t="s">
        <v>82</v>
      </c>
      <c r="P2142" s="13" t="s">
        <v>83</v>
      </c>
      <c r="Q2142" s="13">
        <v>7</v>
      </c>
      <c r="R2142" s="13">
        <v>49</v>
      </c>
      <c r="S2142" s="13">
        <v>0</v>
      </c>
      <c r="T2142" s="13" t="s">
        <v>103</v>
      </c>
      <c r="U2142" s="13">
        <v>72</v>
      </c>
    </row>
    <row r="2143" spans="10:21" x14ac:dyDescent="0.3">
      <c r="J2143" s="13" t="s">
        <v>118</v>
      </c>
      <c r="K2143" s="14">
        <v>44946</v>
      </c>
      <c r="L2143" s="15">
        <v>0.71144675925925915</v>
      </c>
      <c r="M2143" s="13">
        <v>182</v>
      </c>
      <c r="N2143" s="13" t="s">
        <v>86</v>
      </c>
      <c r="O2143" s="13" t="s">
        <v>82</v>
      </c>
      <c r="P2143" s="13" t="s">
        <v>83</v>
      </c>
      <c r="Q2143" s="13">
        <v>9</v>
      </c>
      <c r="R2143" s="13">
        <v>56</v>
      </c>
      <c r="S2143" s="13">
        <v>238</v>
      </c>
      <c r="T2143" s="13" t="s">
        <v>103</v>
      </c>
      <c r="U2143" s="13">
        <v>72</v>
      </c>
    </row>
    <row r="2144" spans="10:21" x14ac:dyDescent="0.3">
      <c r="J2144" s="13" t="s">
        <v>123</v>
      </c>
      <c r="K2144" s="14">
        <v>44946</v>
      </c>
      <c r="L2144" s="15">
        <v>0.61805555555555558</v>
      </c>
      <c r="M2144" s="13">
        <v>181</v>
      </c>
      <c r="N2144" s="13" t="s">
        <v>93</v>
      </c>
      <c r="O2144" s="13" t="s">
        <v>101</v>
      </c>
      <c r="P2144" s="13" t="s">
        <v>83</v>
      </c>
      <c r="Q2144" s="13">
        <v>7</v>
      </c>
      <c r="R2144" s="13">
        <v>38</v>
      </c>
      <c r="S2144" s="13">
        <v>0</v>
      </c>
      <c r="T2144" s="13" t="s">
        <v>103</v>
      </c>
      <c r="U2144" s="13">
        <v>72</v>
      </c>
    </row>
    <row r="2145" spans="10:21" x14ac:dyDescent="0.3">
      <c r="J2145" s="13" t="s">
        <v>110</v>
      </c>
      <c r="K2145" s="14">
        <v>44959</v>
      </c>
      <c r="L2145" s="15">
        <v>0.80949074074074068</v>
      </c>
      <c r="M2145" s="13">
        <v>181</v>
      </c>
      <c r="N2145" s="13" t="s">
        <v>86</v>
      </c>
      <c r="O2145" s="13" t="s">
        <v>82</v>
      </c>
      <c r="P2145" s="13" t="s">
        <v>83</v>
      </c>
      <c r="Q2145" s="13">
        <v>9</v>
      </c>
      <c r="R2145" s="13">
        <v>27</v>
      </c>
      <c r="S2145" s="13">
        <v>0</v>
      </c>
      <c r="T2145" s="13" t="s">
        <v>91</v>
      </c>
      <c r="U2145" s="13">
        <v>130</v>
      </c>
    </row>
    <row r="2146" spans="10:21" x14ac:dyDescent="0.3">
      <c r="J2146" s="13" t="s">
        <v>120</v>
      </c>
      <c r="K2146" s="14">
        <v>44956</v>
      </c>
      <c r="L2146" s="15">
        <v>0.52300925925925923</v>
      </c>
      <c r="M2146" s="13">
        <v>181</v>
      </c>
      <c r="N2146" s="13" t="s">
        <v>86</v>
      </c>
      <c r="O2146" s="13" t="s">
        <v>82</v>
      </c>
      <c r="P2146" s="13" t="s">
        <v>99</v>
      </c>
      <c r="Q2146" s="13">
        <v>8</v>
      </c>
      <c r="R2146" s="13">
        <v>64</v>
      </c>
      <c r="S2146" s="13">
        <v>142</v>
      </c>
      <c r="T2146" s="13" t="s">
        <v>103</v>
      </c>
      <c r="U2146" s="13">
        <v>72</v>
      </c>
    </row>
    <row r="2147" spans="10:21" x14ac:dyDescent="0.3">
      <c r="J2147" s="13" t="s">
        <v>96</v>
      </c>
      <c r="K2147" s="14">
        <v>44984</v>
      </c>
      <c r="L2147" s="15">
        <v>0.9005671296296297</v>
      </c>
      <c r="M2147" s="13">
        <v>180</v>
      </c>
      <c r="N2147" s="13" t="s">
        <v>86</v>
      </c>
      <c r="O2147" s="13" t="s">
        <v>82</v>
      </c>
      <c r="P2147" s="13" t="s">
        <v>104</v>
      </c>
      <c r="Q2147" s="13">
        <v>10</v>
      </c>
      <c r="R2147" s="13">
        <v>6</v>
      </c>
      <c r="S2147" s="13">
        <v>277</v>
      </c>
      <c r="T2147" s="13" t="s">
        <v>103</v>
      </c>
      <c r="U2147" s="13">
        <v>72</v>
      </c>
    </row>
    <row r="2148" spans="10:21" x14ac:dyDescent="0.3">
      <c r="J2148" s="13" t="s">
        <v>89</v>
      </c>
      <c r="K2148" s="14">
        <v>44982</v>
      </c>
      <c r="L2148" s="15">
        <v>0.95994212962962966</v>
      </c>
      <c r="M2148" s="13">
        <v>180</v>
      </c>
      <c r="N2148" s="13" t="s">
        <v>93</v>
      </c>
      <c r="O2148" s="13" t="s">
        <v>82</v>
      </c>
      <c r="P2148" s="13" t="s">
        <v>97</v>
      </c>
      <c r="Q2148" s="13">
        <v>8</v>
      </c>
      <c r="R2148" s="13">
        <v>25</v>
      </c>
      <c r="S2148" s="13">
        <v>290</v>
      </c>
      <c r="T2148" s="13" t="s">
        <v>95</v>
      </c>
      <c r="U2148" s="13">
        <v>65</v>
      </c>
    </row>
    <row r="2149" spans="10:21" x14ac:dyDescent="0.3">
      <c r="J2149" s="13" t="s">
        <v>117</v>
      </c>
      <c r="K2149" s="14">
        <v>44980</v>
      </c>
      <c r="L2149" s="15">
        <v>0.74391203703703701</v>
      </c>
      <c r="M2149" s="13">
        <v>180</v>
      </c>
      <c r="N2149" s="13" t="s">
        <v>93</v>
      </c>
      <c r="O2149" s="13" t="s">
        <v>82</v>
      </c>
      <c r="P2149" s="13" t="s">
        <v>83</v>
      </c>
      <c r="Q2149" s="13">
        <v>5</v>
      </c>
      <c r="R2149" s="13">
        <v>62</v>
      </c>
      <c r="S2149" s="13">
        <v>294</v>
      </c>
      <c r="T2149" s="13" t="s">
        <v>95</v>
      </c>
      <c r="U2149" s="13">
        <v>65</v>
      </c>
    </row>
    <row r="2150" spans="10:21" x14ac:dyDescent="0.3">
      <c r="J2150" s="13" t="s">
        <v>117</v>
      </c>
      <c r="K2150" s="14">
        <v>44980</v>
      </c>
      <c r="L2150" s="15">
        <v>0.48819444444444443</v>
      </c>
      <c r="M2150" s="13">
        <v>180</v>
      </c>
      <c r="N2150" s="13" t="s">
        <v>86</v>
      </c>
      <c r="O2150" s="13" t="s">
        <v>82</v>
      </c>
      <c r="P2150" s="13" t="s">
        <v>115</v>
      </c>
      <c r="Q2150" s="13">
        <v>8</v>
      </c>
      <c r="R2150" s="13">
        <v>47</v>
      </c>
      <c r="S2150" s="13">
        <v>334</v>
      </c>
      <c r="T2150" s="13" t="s">
        <v>88</v>
      </c>
      <c r="U2150" s="13">
        <v>60</v>
      </c>
    </row>
    <row r="2151" spans="10:21" x14ac:dyDescent="0.3">
      <c r="J2151" s="13" t="s">
        <v>80</v>
      </c>
      <c r="K2151" s="14">
        <v>44963</v>
      </c>
      <c r="L2151" s="15">
        <v>0.69489583333333327</v>
      </c>
      <c r="M2151" s="13">
        <v>180</v>
      </c>
      <c r="N2151" s="13" t="s">
        <v>86</v>
      </c>
      <c r="O2151" s="13" t="s">
        <v>82</v>
      </c>
      <c r="P2151" s="13" t="s">
        <v>90</v>
      </c>
      <c r="Q2151" s="13">
        <v>7</v>
      </c>
      <c r="R2151" s="13">
        <v>59</v>
      </c>
      <c r="S2151" s="13">
        <v>0</v>
      </c>
      <c r="T2151" s="13" t="s">
        <v>103</v>
      </c>
      <c r="U2151" s="13">
        <v>72</v>
      </c>
    </row>
    <row r="2152" spans="10:21" x14ac:dyDescent="0.3">
      <c r="J2152" s="13" t="s">
        <v>114</v>
      </c>
      <c r="K2152" s="14">
        <v>44949</v>
      </c>
      <c r="L2152" s="15">
        <v>0.93163194444444442</v>
      </c>
      <c r="M2152" s="13">
        <v>180</v>
      </c>
      <c r="N2152" s="13" t="s">
        <v>86</v>
      </c>
      <c r="O2152" s="13" t="s">
        <v>82</v>
      </c>
      <c r="P2152" s="13" t="s">
        <v>104</v>
      </c>
      <c r="Q2152" s="13">
        <v>7</v>
      </c>
      <c r="R2152" s="13">
        <v>14</v>
      </c>
      <c r="S2152" s="13">
        <v>0</v>
      </c>
      <c r="T2152" s="13" t="s">
        <v>84</v>
      </c>
      <c r="U2152" s="13">
        <v>250</v>
      </c>
    </row>
    <row r="2153" spans="10:21" x14ac:dyDescent="0.3">
      <c r="J2153" s="13" t="s">
        <v>121</v>
      </c>
      <c r="K2153" s="14">
        <v>44931</v>
      </c>
      <c r="L2153" s="15">
        <v>0.89077546296296306</v>
      </c>
      <c r="M2153" s="13">
        <v>180</v>
      </c>
      <c r="N2153" s="13" t="s">
        <v>93</v>
      </c>
      <c r="O2153" s="13" t="s">
        <v>82</v>
      </c>
      <c r="P2153" s="13" t="s">
        <v>87</v>
      </c>
      <c r="Q2153" s="13">
        <v>9</v>
      </c>
      <c r="R2153" s="13">
        <v>49</v>
      </c>
      <c r="S2153" s="13">
        <v>0</v>
      </c>
      <c r="T2153" s="13" t="s">
        <v>103</v>
      </c>
      <c r="U2153" s="13">
        <v>72</v>
      </c>
    </row>
    <row r="2154" spans="10:21" x14ac:dyDescent="0.3">
      <c r="J2154" s="13" t="s">
        <v>92</v>
      </c>
      <c r="K2154" s="14">
        <v>44981</v>
      </c>
      <c r="L2154" s="15">
        <v>0.46218749999999997</v>
      </c>
      <c r="M2154" s="13">
        <v>189</v>
      </c>
      <c r="N2154" s="13" t="s">
        <v>93</v>
      </c>
      <c r="O2154" s="13" t="s">
        <v>82</v>
      </c>
      <c r="P2154" s="13" t="s">
        <v>87</v>
      </c>
      <c r="Q2154" s="13">
        <v>9</v>
      </c>
      <c r="R2154" s="13">
        <v>54</v>
      </c>
      <c r="S2154" s="13">
        <v>156</v>
      </c>
      <c r="T2154" s="13" t="s">
        <v>88</v>
      </c>
      <c r="U2154" s="13">
        <v>60</v>
      </c>
    </row>
    <row r="2155" spans="10:21" x14ac:dyDescent="0.3">
      <c r="J2155" s="13" t="s">
        <v>132</v>
      </c>
      <c r="K2155" s="14">
        <v>44980</v>
      </c>
      <c r="L2155" s="15">
        <v>0.63719907407407406</v>
      </c>
      <c r="M2155" s="13">
        <v>179</v>
      </c>
      <c r="N2155" s="13" t="s">
        <v>86</v>
      </c>
      <c r="O2155" s="13" t="s">
        <v>82</v>
      </c>
      <c r="P2155" s="13" t="s">
        <v>87</v>
      </c>
      <c r="Q2155" s="13">
        <v>6</v>
      </c>
      <c r="R2155" s="13">
        <v>46</v>
      </c>
      <c r="S2155" s="13">
        <v>303</v>
      </c>
      <c r="T2155" s="13" t="s">
        <v>91</v>
      </c>
      <c r="U2155" s="13">
        <v>130</v>
      </c>
    </row>
    <row r="2156" spans="10:21" x14ac:dyDescent="0.3">
      <c r="J2156" s="13" t="s">
        <v>96</v>
      </c>
      <c r="K2156" s="14">
        <v>44972</v>
      </c>
      <c r="L2156" s="15">
        <v>0.61916666666666664</v>
      </c>
      <c r="M2156" s="13">
        <v>179</v>
      </c>
      <c r="N2156" s="13" t="s">
        <v>86</v>
      </c>
      <c r="O2156" s="13" t="s">
        <v>82</v>
      </c>
      <c r="P2156" s="13" t="s">
        <v>94</v>
      </c>
      <c r="Q2156" s="13">
        <v>6</v>
      </c>
      <c r="R2156" s="13">
        <v>19</v>
      </c>
      <c r="S2156" s="13">
        <v>0</v>
      </c>
      <c r="T2156" s="13" t="s">
        <v>84</v>
      </c>
      <c r="U2156" s="13">
        <v>250</v>
      </c>
    </row>
    <row r="2157" spans="10:21" x14ac:dyDescent="0.3">
      <c r="J2157" s="13" t="s">
        <v>126</v>
      </c>
      <c r="K2157" s="14">
        <v>44940</v>
      </c>
      <c r="L2157" s="15">
        <v>0.55677083333333333</v>
      </c>
      <c r="M2157" s="13">
        <v>179</v>
      </c>
      <c r="N2157" s="13" t="s">
        <v>86</v>
      </c>
      <c r="O2157" s="13" t="s">
        <v>82</v>
      </c>
      <c r="P2157" s="13" t="s">
        <v>87</v>
      </c>
      <c r="Q2157" s="13">
        <v>5</v>
      </c>
      <c r="R2157" s="13">
        <v>39</v>
      </c>
      <c r="S2157" s="13">
        <v>276</v>
      </c>
      <c r="T2157" s="13" t="s">
        <v>88</v>
      </c>
      <c r="U2157" s="13">
        <v>60</v>
      </c>
    </row>
    <row r="2158" spans="10:21" x14ac:dyDescent="0.3">
      <c r="J2158" s="13" t="s">
        <v>108</v>
      </c>
      <c r="K2158" s="14">
        <v>44932</v>
      </c>
      <c r="L2158" s="15">
        <v>0.80098379629629635</v>
      </c>
      <c r="M2158" s="13">
        <v>179</v>
      </c>
      <c r="N2158" s="13" t="s">
        <v>86</v>
      </c>
      <c r="O2158" s="13" t="s">
        <v>82</v>
      </c>
      <c r="P2158" s="13" t="s">
        <v>115</v>
      </c>
      <c r="Q2158" s="13">
        <v>8</v>
      </c>
      <c r="R2158" s="13">
        <v>38</v>
      </c>
      <c r="S2158" s="13">
        <v>0</v>
      </c>
      <c r="T2158" s="13" t="s">
        <v>91</v>
      </c>
      <c r="U2158" s="13">
        <v>130</v>
      </c>
    </row>
    <row r="2159" spans="10:21" x14ac:dyDescent="0.3">
      <c r="J2159" s="13" t="s">
        <v>106</v>
      </c>
      <c r="K2159" s="14">
        <v>44968</v>
      </c>
      <c r="L2159" s="15">
        <v>0.91921296296296295</v>
      </c>
      <c r="M2159" s="13">
        <v>178</v>
      </c>
      <c r="N2159" s="13" t="s">
        <v>86</v>
      </c>
      <c r="O2159" s="13" t="s">
        <v>82</v>
      </c>
      <c r="P2159" s="13" t="s">
        <v>83</v>
      </c>
      <c r="Q2159" s="13">
        <v>10</v>
      </c>
      <c r="R2159" s="13">
        <v>26</v>
      </c>
      <c r="S2159" s="13">
        <v>294</v>
      </c>
      <c r="T2159" s="13" t="s">
        <v>112</v>
      </c>
      <c r="U2159" s="13">
        <v>95</v>
      </c>
    </row>
    <row r="2160" spans="10:21" x14ac:dyDescent="0.3">
      <c r="J2160" s="13" t="s">
        <v>123</v>
      </c>
      <c r="K2160" s="14">
        <v>44945</v>
      </c>
      <c r="L2160" s="15">
        <v>0.72701388888888896</v>
      </c>
      <c r="M2160" s="13">
        <v>178</v>
      </c>
      <c r="N2160" s="13" t="s">
        <v>93</v>
      </c>
      <c r="O2160" s="13" t="s">
        <v>82</v>
      </c>
      <c r="P2160" s="13" t="s">
        <v>115</v>
      </c>
      <c r="Q2160" s="13">
        <v>7</v>
      </c>
      <c r="R2160" s="13">
        <v>34</v>
      </c>
      <c r="S2160" s="13">
        <v>0</v>
      </c>
      <c r="T2160" s="13" t="s">
        <v>91</v>
      </c>
      <c r="U2160" s="13">
        <v>130</v>
      </c>
    </row>
    <row r="2161" spans="10:21" x14ac:dyDescent="0.3">
      <c r="J2161" s="13" t="s">
        <v>126</v>
      </c>
      <c r="K2161" s="14">
        <v>44945</v>
      </c>
      <c r="L2161" s="15">
        <v>0.47895833333333332</v>
      </c>
      <c r="M2161" s="13">
        <v>178</v>
      </c>
      <c r="N2161" s="13" t="s">
        <v>86</v>
      </c>
      <c r="O2161" s="13" t="s">
        <v>82</v>
      </c>
      <c r="P2161" s="13" t="s">
        <v>105</v>
      </c>
      <c r="Q2161" s="13">
        <v>6</v>
      </c>
      <c r="R2161" s="13">
        <v>8</v>
      </c>
      <c r="S2161" s="13">
        <v>0</v>
      </c>
      <c r="T2161" s="13" t="s">
        <v>88</v>
      </c>
      <c r="U2161" s="13">
        <v>60</v>
      </c>
    </row>
    <row r="2162" spans="10:21" x14ac:dyDescent="0.3">
      <c r="J2162" s="13" t="s">
        <v>126</v>
      </c>
      <c r="K2162" s="14">
        <v>44941</v>
      </c>
      <c r="L2162" s="15">
        <v>0.46489583333333334</v>
      </c>
      <c r="M2162" s="13">
        <v>178</v>
      </c>
      <c r="N2162" s="13" t="s">
        <v>81</v>
      </c>
      <c r="O2162" s="13" t="s">
        <v>82</v>
      </c>
      <c r="P2162" s="13" t="s">
        <v>94</v>
      </c>
      <c r="Q2162" s="13">
        <v>9</v>
      </c>
      <c r="R2162" s="13">
        <v>3</v>
      </c>
      <c r="S2162" s="13">
        <v>0</v>
      </c>
      <c r="T2162" s="13" t="s">
        <v>95</v>
      </c>
      <c r="U2162" s="13">
        <v>65</v>
      </c>
    </row>
    <row r="2163" spans="10:21" x14ac:dyDescent="0.3">
      <c r="J2163" s="13" t="s">
        <v>111</v>
      </c>
      <c r="K2163" s="14">
        <v>44941</v>
      </c>
      <c r="L2163" s="15">
        <v>0.66195601851851849</v>
      </c>
      <c r="M2163" s="13">
        <v>178</v>
      </c>
      <c r="N2163" s="13" t="s">
        <v>81</v>
      </c>
      <c r="O2163" s="13" t="s">
        <v>82</v>
      </c>
      <c r="P2163" s="13" t="s">
        <v>87</v>
      </c>
      <c r="Q2163" s="13">
        <v>5</v>
      </c>
      <c r="R2163" s="13">
        <v>44</v>
      </c>
      <c r="S2163" s="13">
        <v>0</v>
      </c>
      <c r="T2163" s="13" t="s">
        <v>84</v>
      </c>
      <c r="U2163" s="13">
        <v>250</v>
      </c>
    </row>
    <row r="2164" spans="10:21" x14ac:dyDescent="0.3">
      <c r="J2164" s="13" t="s">
        <v>109</v>
      </c>
      <c r="K2164" s="14">
        <v>44940</v>
      </c>
      <c r="L2164" s="15">
        <v>0.98842592592592593</v>
      </c>
      <c r="M2164" s="13">
        <v>178</v>
      </c>
      <c r="N2164" s="13" t="s">
        <v>81</v>
      </c>
      <c r="O2164" s="13" t="s">
        <v>82</v>
      </c>
      <c r="P2164" s="13" t="s">
        <v>105</v>
      </c>
      <c r="Q2164" s="13">
        <v>9</v>
      </c>
      <c r="R2164" s="13">
        <v>34</v>
      </c>
      <c r="S2164" s="13">
        <v>0</v>
      </c>
      <c r="T2164" s="13" t="s">
        <v>91</v>
      </c>
      <c r="U2164" s="13">
        <v>130</v>
      </c>
    </row>
    <row r="2165" spans="10:21" x14ac:dyDescent="0.3">
      <c r="J2165" s="13" t="s">
        <v>96</v>
      </c>
      <c r="K2165" s="14">
        <v>44938</v>
      </c>
      <c r="L2165" s="15">
        <v>0.50206018518518525</v>
      </c>
      <c r="M2165" s="13">
        <v>178</v>
      </c>
      <c r="N2165" s="13" t="s">
        <v>86</v>
      </c>
      <c r="O2165" s="13" t="s">
        <v>82</v>
      </c>
      <c r="P2165" s="13" t="s">
        <v>97</v>
      </c>
      <c r="Q2165" s="13">
        <v>6</v>
      </c>
      <c r="R2165" s="13">
        <v>65</v>
      </c>
      <c r="S2165" s="13">
        <v>0</v>
      </c>
      <c r="T2165" s="13" t="s">
        <v>95</v>
      </c>
      <c r="U2165" s="13">
        <v>65</v>
      </c>
    </row>
    <row r="2166" spans="10:21" x14ac:dyDescent="0.3">
      <c r="J2166" s="13" t="s">
        <v>120</v>
      </c>
      <c r="K2166" s="14">
        <v>44961</v>
      </c>
      <c r="L2166" s="15">
        <v>0.54236111111111118</v>
      </c>
      <c r="M2166" s="13">
        <v>177</v>
      </c>
      <c r="N2166" s="13" t="s">
        <v>81</v>
      </c>
      <c r="O2166" s="13" t="s">
        <v>101</v>
      </c>
      <c r="P2166" s="13" t="s">
        <v>115</v>
      </c>
      <c r="Q2166" s="13">
        <v>8</v>
      </c>
      <c r="R2166" s="13">
        <v>30</v>
      </c>
      <c r="S2166" s="13">
        <v>0</v>
      </c>
      <c r="T2166" s="13" t="s">
        <v>88</v>
      </c>
      <c r="U2166" s="13">
        <v>60</v>
      </c>
    </row>
    <row r="2167" spans="10:21" x14ac:dyDescent="0.3">
      <c r="J2167" s="13" t="s">
        <v>120</v>
      </c>
      <c r="K2167" s="14">
        <v>44978</v>
      </c>
      <c r="L2167" s="15">
        <v>0.67829861111111101</v>
      </c>
      <c r="M2167" s="13">
        <v>177</v>
      </c>
      <c r="N2167" s="13" t="s">
        <v>93</v>
      </c>
      <c r="O2167" s="13" t="s">
        <v>82</v>
      </c>
      <c r="P2167" s="13" t="s">
        <v>87</v>
      </c>
      <c r="Q2167" s="13">
        <v>7</v>
      </c>
      <c r="R2167" s="13">
        <v>27</v>
      </c>
      <c r="S2167" s="13">
        <v>263</v>
      </c>
      <c r="T2167" s="13" t="s">
        <v>84</v>
      </c>
      <c r="U2167" s="13">
        <v>250</v>
      </c>
    </row>
    <row r="2168" spans="10:21" x14ac:dyDescent="0.3">
      <c r="J2168" s="13" t="s">
        <v>96</v>
      </c>
      <c r="K2168" s="14">
        <v>44976</v>
      </c>
      <c r="L2168" s="15">
        <v>0.79604166666666665</v>
      </c>
      <c r="M2168" s="13">
        <v>177</v>
      </c>
      <c r="N2168" s="13" t="s">
        <v>81</v>
      </c>
      <c r="O2168" s="13" t="s">
        <v>82</v>
      </c>
      <c r="P2168" s="13" t="s">
        <v>83</v>
      </c>
      <c r="Q2168" s="13">
        <v>8</v>
      </c>
      <c r="R2168" s="13">
        <v>46</v>
      </c>
      <c r="S2168" s="13">
        <v>0</v>
      </c>
      <c r="T2168" s="13" t="s">
        <v>88</v>
      </c>
      <c r="U2168" s="13">
        <v>60</v>
      </c>
    </row>
    <row r="2169" spans="10:21" x14ac:dyDescent="0.3">
      <c r="J2169" s="13" t="s">
        <v>111</v>
      </c>
      <c r="K2169" s="14">
        <v>44973</v>
      </c>
      <c r="L2169" s="15">
        <v>0.74813657407407408</v>
      </c>
      <c r="M2169" s="13">
        <v>177</v>
      </c>
      <c r="N2169" s="13" t="s">
        <v>93</v>
      </c>
      <c r="O2169" s="13" t="s">
        <v>82</v>
      </c>
      <c r="P2169" s="13" t="s">
        <v>99</v>
      </c>
      <c r="Q2169" s="13">
        <v>5</v>
      </c>
      <c r="R2169" s="13">
        <v>41</v>
      </c>
      <c r="S2169" s="13">
        <v>0</v>
      </c>
      <c r="T2169" s="13" t="s">
        <v>84</v>
      </c>
      <c r="U2169" s="13">
        <v>250</v>
      </c>
    </row>
    <row r="2170" spans="10:21" x14ac:dyDescent="0.3">
      <c r="J2170" s="13" t="s">
        <v>111</v>
      </c>
      <c r="K2170" s="14">
        <v>44968</v>
      </c>
      <c r="L2170" s="15">
        <v>0.68072916666666661</v>
      </c>
      <c r="M2170" s="13">
        <v>177</v>
      </c>
      <c r="N2170" s="13" t="s">
        <v>93</v>
      </c>
      <c r="O2170" s="13" t="s">
        <v>82</v>
      </c>
      <c r="P2170" s="13" t="s">
        <v>90</v>
      </c>
      <c r="Q2170" s="13">
        <v>10</v>
      </c>
      <c r="R2170" s="13">
        <v>2</v>
      </c>
      <c r="S2170" s="13">
        <v>271</v>
      </c>
      <c r="T2170" s="13" t="s">
        <v>88</v>
      </c>
      <c r="U2170" s="13">
        <v>60</v>
      </c>
    </row>
    <row r="2171" spans="10:21" x14ac:dyDescent="0.3">
      <c r="J2171" s="13" t="s">
        <v>108</v>
      </c>
      <c r="K2171" s="14">
        <v>44978</v>
      </c>
      <c r="L2171" s="15">
        <v>0.62253472222222228</v>
      </c>
      <c r="M2171" s="13">
        <v>176</v>
      </c>
      <c r="N2171" s="13" t="s">
        <v>93</v>
      </c>
      <c r="O2171" s="13" t="s">
        <v>82</v>
      </c>
      <c r="P2171" s="13" t="s">
        <v>83</v>
      </c>
      <c r="Q2171" s="13">
        <v>6</v>
      </c>
      <c r="R2171" s="13">
        <v>42</v>
      </c>
      <c r="S2171" s="13">
        <v>271</v>
      </c>
      <c r="T2171" s="13" t="s">
        <v>84</v>
      </c>
      <c r="U2171" s="13">
        <v>250</v>
      </c>
    </row>
    <row r="2172" spans="10:21" x14ac:dyDescent="0.3">
      <c r="J2172" s="13" t="s">
        <v>132</v>
      </c>
      <c r="K2172" s="14">
        <v>44964</v>
      </c>
      <c r="L2172" s="15">
        <v>0.57246527777777778</v>
      </c>
      <c r="M2172" s="13">
        <v>176</v>
      </c>
      <c r="N2172" s="13" t="s">
        <v>93</v>
      </c>
      <c r="O2172" s="13" t="s">
        <v>82</v>
      </c>
      <c r="P2172" s="13" t="s">
        <v>115</v>
      </c>
      <c r="Q2172" s="13">
        <v>10</v>
      </c>
      <c r="R2172" s="13">
        <v>42</v>
      </c>
      <c r="S2172" s="13">
        <v>182</v>
      </c>
      <c r="T2172" s="13" t="s">
        <v>88</v>
      </c>
      <c r="U2172" s="13">
        <v>60</v>
      </c>
    </row>
    <row r="2173" spans="10:21" x14ac:dyDescent="0.3">
      <c r="J2173" s="13" t="s">
        <v>89</v>
      </c>
      <c r="K2173" s="14">
        <v>44945</v>
      </c>
      <c r="L2173" s="15">
        <v>0.99241898148148155</v>
      </c>
      <c r="M2173" s="13">
        <v>176</v>
      </c>
      <c r="N2173" s="13" t="s">
        <v>93</v>
      </c>
      <c r="O2173" s="13" t="s">
        <v>82</v>
      </c>
      <c r="P2173" s="13" t="s">
        <v>94</v>
      </c>
      <c r="Q2173" s="13">
        <v>10</v>
      </c>
      <c r="R2173" s="13">
        <v>18</v>
      </c>
      <c r="S2173" s="13">
        <v>0</v>
      </c>
      <c r="T2173" s="13" t="s">
        <v>91</v>
      </c>
      <c r="U2173" s="13">
        <v>130</v>
      </c>
    </row>
    <row r="2174" spans="10:21" x14ac:dyDescent="0.3">
      <c r="J2174" s="13" t="s">
        <v>89</v>
      </c>
      <c r="K2174" s="14">
        <v>44979</v>
      </c>
      <c r="L2174" s="15">
        <v>0.70763888888888893</v>
      </c>
      <c r="M2174" s="13">
        <v>175</v>
      </c>
      <c r="N2174" s="13" t="s">
        <v>93</v>
      </c>
      <c r="O2174" s="13" t="s">
        <v>82</v>
      </c>
      <c r="P2174" s="13" t="s">
        <v>105</v>
      </c>
      <c r="Q2174" s="13">
        <v>10</v>
      </c>
      <c r="R2174" s="13">
        <v>65</v>
      </c>
      <c r="S2174" s="13">
        <v>0</v>
      </c>
      <c r="T2174" s="13" t="s">
        <v>88</v>
      </c>
      <c r="U2174" s="13">
        <v>60</v>
      </c>
    </row>
    <row r="2175" spans="10:21" x14ac:dyDescent="0.3">
      <c r="J2175" s="13" t="s">
        <v>89</v>
      </c>
      <c r="K2175" s="14">
        <v>44953</v>
      </c>
      <c r="L2175" s="15">
        <v>0.92771990740740751</v>
      </c>
      <c r="M2175" s="13">
        <v>175</v>
      </c>
      <c r="N2175" s="13" t="s">
        <v>93</v>
      </c>
      <c r="O2175" s="13" t="s">
        <v>82</v>
      </c>
      <c r="P2175" s="13" t="s">
        <v>99</v>
      </c>
      <c r="Q2175" s="13">
        <v>6</v>
      </c>
      <c r="R2175" s="13">
        <v>50</v>
      </c>
      <c r="S2175" s="13">
        <v>0</v>
      </c>
      <c r="T2175" s="13" t="s">
        <v>95</v>
      </c>
      <c r="U2175" s="13">
        <v>65</v>
      </c>
    </row>
    <row r="2176" spans="10:21" x14ac:dyDescent="0.3">
      <c r="J2176" s="13" t="s">
        <v>120</v>
      </c>
      <c r="K2176" s="14">
        <v>44974</v>
      </c>
      <c r="L2176" s="15">
        <v>0.92718750000000005</v>
      </c>
      <c r="M2176" s="13">
        <v>174</v>
      </c>
      <c r="N2176" s="13" t="s">
        <v>93</v>
      </c>
      <c r="O2176" s="13" t="s">
        <v>82</v>
      </c>
      <c r="P2176" s="13" t="s">
        <v>87</v>
      </c>
      <c r="Q2176" s="13">
        <v>5</v>
      </c>
      <c r="R2176" s="13">
        <v>65</v>
      </c>
      <c r="S2176" s="13">
        <v>0</v>
      </c>
      <c r="T2176" s="13" t="s">
        <v>103</v>
      </c>
      <c r="U2176" s="13">
        <v>72</v>
      </c>
    </row>
    <row r="2177" spans="10:21" x14ac:dyDescent="0.3">
      <c r="J2177" s="13" t="s">
        <v>126</v>
      </c>
      <c r="K2177" s="14">
        <v>44960</v>
      </c>
      <c r="L2177" s="15">
        <v>0.73302083333333334</v>
      </c>
      <c r="M2177" s="13">
        <v>174</v>
      </c>
      <c r="N2177" s="13" t="s">
        <v>93</v>
      </c>
      <c r="O2177" s="13" t="s">
        <v>82</v>
      </c>
      <c r="P2177" s="13" t="s">
        <v>97</v>
      </c>
      <c r="Q2177" s="13">
        <v>6</v>
      </c>
      <c r="R2177" s="13">
        <v>19</v>
      </c>
      <c r="S2177" s="13">
        <v>288</v>
      </c>
      <c r="T2177" s="13" t="s">
        <v>103</v>
      </c>
      <c r="U2177" s="13">
        <v>72</v>
      </c>
    </row>
    <row r="2178" spans="10:21" x14ac:dyDescent="0.3">
      <c r="J2178" s="13" t="s">
        <v>80</v>
      </c>
      <c r="K2178" s="14">
        <v>44948</v>
      </c>
      <c r="L2178" s="15">
        <v>0.62619212962962967</v>
      </c>
      <c r="M2178" s="13">
        <v>174</v>
      </c>
      <c r="N2178" s="13" t="s">
        <v>93</v>
      </c>
      <c r="O2178" s="13" t="s">
        <v>82</v>
      </c>
      <c r="P2178" s="13" t="s">
        <v>94</v>
      </c>
      <c r="Q2178" s="13">
        <v>7</v>
      </c>
      <c r="R2178" s="13">
        <v>47</v>
      </c>
      <c r="S2178" s="13">
        <v>189</v>
      </c>
      <c r="T2178" s="13" t="s">
        <v>95</v>
      </c>
      <c r="U2178" s="13">
        <v>65</v>
      </c>
    </row>
    <row r="2179" spans="10:21" x14ac:dyDescent="0.3">
      <c r="J2179" s="13" t="s">
        <v>136</v>
      </c>
      <c r="K2179" s="14">
        <v>44941</v>
      </c>
      <c r="L2179" s="15">
        <v>0.78718749999999993</v>
      </c>
      <c r="M2179" s="13">
        <v>174</v>
      </c>
      <c r="N2179" s="13" t="s">
        <v>93</v>
      </c>
      <c r="O2179" s="13" t="s">
        <v>82</v>
      </c>
      <c r="P2179" s="13" t="s">
        <v>102</v>
      </c>
      <c r="Q2179" s="13">
        <v>9</v>
      </c>
      <c r="R2179" s="13">
        <v>10</v>
      </c>
      <c r="S2179" s="13">
        <v>0</v>
      </c>
      <c r="T2179" s="13" t="s">
        <v>103</v>
      </c>
      <c r="U2179" s="13">
        <v>72</v>
      </c>
    </row>
    <row r="2180" spans="10:21" x14ac:dyDescent="0.3">
      <c r="J2180" s="13" t="s">
        <v>96</v>
      </c>
      <c r="K2180" s="14">
        <v>44970</v>
      </c>
      <c r="L2180" s="15">
        <v>0.77879629629629632</v>
      </c>
      <c r="M2180" s="13">
        <v>173</v>
      </c>
      <c r="N2180" s="13" t="s">
        <v>93</v>
      </c>
      <c r="O2180" s="13" t="s">
        <v>82</v>
      </c>
      <c r="P2180" s="13" t="s">
        <v>90</v>
      </c>
      <c r="Q2180" s="13">
        <v>9</v>
      </c>
      <c r="R2180" s="13">
        <v>15</v>
      </c>
      <c r="S2180" s="13">
        <v>0</v>
      </c>
      <c r="T2180" s="13" t="s">
        <v>103</v>
      </c>
      <c r="U2180" s="13">
        <v>72</v>
      </c>
    </row>
    <row r="2181" spans="10:21" x14ac:dyDescent="0.3">
      <c r="J2181" s="13" t="s">
        <v>117</v>
      </c>
      <c r="K2181" s="14">
        <v>44957</v>
      </c>
      <c r="L2181" s="15">
        <v>0.54171296296296301</v>
      </c>
      <c r="M2181" s="13">
        <v>173</v>
      </c>
      <c r="N2181" s="13" t="s">
        <v>93</v>
      </c>
      <c r="O2181" s="13" t="s">
        <v>82</v>
      </c>
      <c r="P2181" s="13" t="s">
        <v>102</v>
      </c>
      <c r="Q2181" s="13">
        <v>5</v>
      </c>
      <c r="R2181" s="13">
        <v>11</v>
      </c>
      <c r="S2181" s="13">
        <v>177</v>
      </c>
      <c r="T2181" s="13" t="s">
        <v>91</v>
      </c>
      <c r="U2181" s="13">
        <v>130</v>
      </c>
    </row>
    <row r="2182" spans="10:21" x14ac:dyDescent="0.3">
      <c r="J2182" s="13" t="s">
        <v>110</v>
      </c>
      <c r="K2182" s="14">
        <v>44950</v>
      </c>
      <c r="L2182" s="15">
        <v>0.90313657407407411</v>
      </c>
      <c r="M2182" s="13">
        <v>173</v>
      </c>
      <c r="N2182" s="13" t="s">
        <v>93</v>
      </c>
      <c r="O2182" s="13" t="s">
        <v>82</v>
      </c>
      <c r="P2182" s="13" t="s">
        <v>83</v>
      </c>
      <c r="Q2182" s="13">
        <v>7</v>
      </c>
      <c r="R2182" s="13">
        <v>63</v>
      </c>
      <c r="S2182" s="13">
        <v>232</v>
      </c>
      <c r="T2182" s="13" t="s">
        <v>88</v>
      </c>
      <c r="U2182" s="13">
        <v>60</v>
      </c>
    </row>
    <row r="2183" spans="10:21" x14ac:dyDescent="0.3">
      <c r="J2183" s="13" t="s">
        <v>80</v>
      </c>
      <c r="K2183" s="14">
        <v>44934</v>
      </c>
      <c r="L2183" s="15">
        <v>0.69107638888888889</v>
      </c>
      <c r="M2183" s="13">
        <v>173</v>
      </c>
      <c r="N2183" s="13" t="s">
        <v>93</v>
      </c>
      <c r="O2183" s="13" t="s">
        <v>82</v>
      </c>
      <c r="P2183" s="13" t="s">
        <v>97</v>
      </c>
      <c r="Q2183" s="13">
        <v>10</v>
      </c>
      <c r="R2183" s="13">
        <v>48</v>
      </c>
      <c r="S2183" s="13">
        <v>0</v>
      </c>
      <c r="T2183" s="13" t="s">
        <v>91</v>
      </c>
      <c r="U2183" s="13">
        <v>130</v>
      </c>
    </row>
    <row r="2184" spans="10:21" x14ac:dyDescent="0.3">
      <c r="J2184" s="13" t="s">
        <v>128</v>
      </c>
      <c r="K2184" s="14">
        <v>44967</v>
      </c>
      <c r="L2184" s="15">
        <v>0.67973379629629627</v>
      </c>
      <c r="M2184" s="13">
        <v>172</v>
      </c>
      <c r="N2184" s="13" t="s">
        <v>93</v>
      </c>
      <c r="O2184" s="13" t="s">
        <v>101</v>
      </c>
      <c r="P2184" s="13" t="s">
        <v>105</v>
      </c>
      <c r="Q2184" s="13">
        <v>8</v>
      </c>
      <c r="R2184" s="13">
        <v>55</v>
      </c>
      <c r="S2184" s="13">
        <v>0</v>
      </c>
      <c r="T2184" s="13" t="s">
        <v>91</v>
      </c>
      <c r="U2184" s="13">
        <v>130</v>
      </c>
    </row>
    <row r="2185" spans="10:21" x14ac:dyDescent="0.3">
      <c r="J2185" s="13" t="s">
        <v>131</v>
      </c>
      <c r="K2185" s="14">
        <v>44977</v>
      </c>
      <c r="L2185" s="15">
        <v>0.656712962962963</v>
      </c>
      <c r="M2185" s="13">
        <v>172</v>
      </c>
      <c r="N2185" s="13" t="s">
        <v>93</v>
      </c>
      <c r="O2185" s="13" t="s">
        <v>82</v>
      </c>
      <c r="P2185" s="13" t="s">
        <v>105</v>
      </c>
      <c r="Q2185" s="13">
        <v>10</v>
      </c>
      <c r="R2185" s="13">
        <v>53</v>
      </c>
      <c r="S2185" s="13">
        <v>0</v>
      </c>
      <c r="T2185" s="13" t="s">
        <v>84</v>
      </c>
      <c r="U2185" s="13">
        <v>250</v>
      </c>
    </row>
    <row r="2186" spans="10:21" x14ac:dyDescent="0.3">
      <c r="J2186" s="13" t="s">
        <v>108</v>
      </c>
      <c r="K2186" s="14">
        <v>44966</v>
      </c>
      <c r="L2186" s="15">
        <v>0.70894675925925921</v>
      </c>
      <c r="M2186" s="13">
        <v>172</v>
      </c>
      <c r="N2186" s="13" t="s">
        <v>93</v>
      </c>
      <c r="O2186" s="13" t="s">
        <v>82</v>
      </c>
      <c r="P2186" s="13" t="s">
        <v>105</v>
      </c>
      <c r="Q2186" s="13">
        <v>7</v>
      </c>
      <c r="R2186" s="13">
        <v>6</v>
      </c>
      <c r="S2186" s="13">
        <v>238</v>
      </c>
      <c r="T2186" s="13" t="s">
        <v>84</v>
      </c>
      <c r="U2186" s="13">
        <v>250</v>
      </c>
    </row>
    <row r="2187" spans="10:21" x14ac:dyDescent="0.3">
      <c r="J2187" s="13" t="s">
        <v>122</v>
      </c>
      <c r="K2187" s="14">
        <v>44954</v>
      </c>
      <c r="L2187" s="15">
        <v>0.48243055555555553</v>
      </c>
      <c r="M2187" s="13">
        <v>171</v>
      </c>
      <c r="N2187" s="13" t="s">
        <v>93</v>
      </c>
      <c r="O2187" s="13" t="s">
        <v>101</v>
      </c>
      <c r="P2187" s="13" t="s">
        <v>83</v>
      </c>
      <c r="Q2187" s="13">
        <v>7</v>
      </c>
      <c r="R2187" s="13">
        <v>35</v>
      </c>
      <c r="S2187" s="13">
        <v>0</v>
      </c>
      <c r="T2187" s="13" t="s">
        <v>112</v>
      </c>
      <c r="U2187" s="13">
        <v>95</v>
      </c>
    </row>
    <row r="2188" spans="10:21" x14ac:dyDescent="0.3">
      <c r="J2188" s="13" t="s">
        <v>110</v>
      </c>
      <c r="K2188" s="14">
        <v>44939</v>
      </c>
      <c r="L2188" s="15">
        <v>0.73002314814814817</v>
      </c>
      <c r="M2188" s="13">
        <v>171</v>
      </c>
      <c r="N2188" s="13" t="s">
        <v>93</v>
      </c>
      <c r="O2188" s="13" t="s">
        <v>101</v>
      </c>
      <c r="P2188" s="13" t="s">
        <v>99</v>
      </c>
      <c r="Q2188" s="13">
        <v>7</v>
      </c>
      <c r="R2188" s="13">
        <v>31</v>
      </c>
      <c r="S2188" s="13">
        <v>0</v>
      </c>
      <c r="T2188" s="13" t="s">
        <v>84</v>
      </c>
      <c r="U2188" s="13">
        <v>250</v>
      </c>
    </row>
    <row r="2189" spans="10:21" x14ac:dyDescent="0.3">
      <c r="J2189" s="13" t="s">
        <v>120</v>
      </c>
      <c r="K2189" s="14">
        <v>44975</v>
      </c>
      <c r="L2189" s="15">
        <v>0.50405092592592593</v>
      </c>
      <c r="M2189" s="13">
        <v>171</v>
      </c>
      <c r="N2189" s="13" t="s">
        <v>93</v>
      </c>
      <c r="O2189" s="13" t="s">
        <v>82</v>
      </c>
      <c r="P2189" s="13" t="s">
        <v>90</v>
      </c>
      <c r="Q2189" s="13">
        <v>9</v>
      </c>
      <c r="R2189" s="13">
        <v>14</v>
      </c>
      <c r="S2189" s="13">
        <v>0</v>
      </c>
      <c r="T2189" s="13" t="s">
        <v>103</v>
      </c>
      <c r="U2189" s="13">
        <v>72</v>
      </c>
    </row>
    <row r="2190" spans="10:21" x14ac:dyDescent="0.3">
      <c r="J2190" s="13" t="s">
        <v>123</v>
      </c>
      <c r="K2190" s="14">
        <v>44971</v>
      </c>
      <c r="L2190" s="15">
        <v>0.66203703703703709</v>
      </c>
      <c r="M2190" s="13">
        <v>171</v>
      </c>
      <c r="N2190" s="13" t="s">
        <v>93</v>
      </c>
      <c r="O2190" s="13" t="s">
        <v>82</v>
      </c>
      <c r="P2190" s="13" t="s">
        <v>83</v>
      </c>
      <c r="Q2190" s="13">
        <v>10</v>
      </c>
      <c r="R2190" s="13">
        <v>63</v>
      </c>
      <c r="S2190" s="13">
        <v>0</v>
      </c>
      <c r="T2190" s="13" t="s">
        <v>88</v>
      </c>
      <c r="U2190" s="13">
        <v>60</v>
      </c>
    </row>
    <row r="2191" spans="10:21" x14ac:dyDescent="0.3">
      <c r="J2191" s="13" t="s">
        <v>117</v>
      </c>
      <c r="K2191" s="14">
        <v>44968</v>
      </c>
      <c r="L2191" s="15">
        <v>0.90586805555555561</v>
      </c>
      <c r="M2191" s="13">
        <v>171</v>
      </c>
      <c r="N2191" s="13" t="s">
        <v>93</v>
      </c>
      <c r="O2191" s="13" t="s">
        <v>82</v>
      </c>
      <c r="P2191" s="13" t="s">
        <v>97</v>
      </c>
      <c r="Q2191" s="13">
        <v>8</v>
      </c>
      <c r="R2191" s="13">
        <v>50</v>
      </c>
      <c r="S2191" s="13">
        <v>276</v>
      </c>
      <c r="T2191" s="13" t="s">
        <v>103</v>
      </c>
      <c r="U2191" s="13">
        <v>72</v>
      </c>
    </row>
    <row r="2192" spans="10:21" x14ac:dyDescent="0.3">
      <c r="J2192" s="13" t="s">
        <v>116</v>
      </c>
      <c r="K2192" s="14">
        <v>44958</v>
      </c>
      <c r="L2192" s="15">
        <v>0.55052083333333335</v>
      </c>
      <c r="M2192" s="13">
        <v>171</v>
      </c>
      <c r="N2192" s="13" t="s">
        <v>93</v>
      </c>
      <c r="O2192" s="13" t="s">
        <v>82</v>
      </c>
      <c r="P2192" s="13" t="s">
        <v>90</v>
      </c>
      <c r="Q2192" s="13">
        <v>9</v>
      </c>
      <c r="R2192" s="13">
        <v>15</v>
      </c>
      <c r="S2192" s="13">
        <v>163</v>
      </c>
      <c r="T2192" s="13" t="s">
        <v>103</v>
      </c>
      <c r="U2192" s="13">
        <v>72</v>
      </c>
    </row>
    <row r="2193" spans="10:21" x14ac:dyDescent="0.3">
      <c r="J2193" s="13" t="s">
        <v>122</v>
      </c>
      <c r="K2193" s="14">
        <v>44942</v>
      </c>
      <c r="L2193" s="15">
        <v>0.53969907407407403</v>
      </c>
      <c r="M2193" s="13">
        <v>171</v>
      </c>
      <c r="N2193" s="13" t="s">
        <v>93</v>
      </c>
      <c r="O2193" s="13" t="s">
        <v>82</v>
      </c>
      <c r="P2193" s="13" t="s">
        <v>105</v>
      </c>
      <c r="Q2193" s="13">
        <v>5</v>
      </c>
      <c r="R2193" s="13">
        <v>14</v>
      </c>
      <c r="S2193" s="13">
        <v>203</v>
      </c>
      <c r="T2193" s="13" t="s">
        <v>91</v>
      </c>
      <c r="U2193" s="13">
        <v>130</v>
      </c>
    </row>
    <row r="2194" spans="10:21" x14ac:dyDescent="0.3">
      <c r="J2194" s="13" t="s">
        <v>126</v>
      </c>
      <c r="K2194" s="14">
        <v>44942</v>
      </c>
      <c r="L2194" s="15">
        <v>0.52222222222222225</v>
      </c>
      <c r="M2194" s="13">
        <v>171</v>
      </c>
      <c r="N2194" s="13" t="s">
        <v>93</v>
      </c>
      <c r="O2194" s="13" t="s">
        <v>82</v>
      </c>
      <c r="P2194" s="13" t="s">
        <v>104</v>
      </c>
      <c r="Q2194" s="13">
        <v>9</v>
      </c>
      <c r="R2194" s="13">
        <v>1</v>
      </c>
      <c r="S2194" s="13">
        <v>0</v>
      </c>
      <c r="T2194" s="13" t="s">
        <v>91</v>
      </c>
      <c r="U2194" s="13">
        <v>130</v>
      </c>
    </row>
    <row r="2195" spans="10:21" x14ac:dyDescent="0.3">
      <c r="J2195" s="13" t="s">
        <v>116</v>
      </c>
      <c r="K2195" s="14">
        <v>44973</v>
      </c>
      <c r="L2195" s="15">
        <v>0.64112268518518511</v>
      </c>
      <c r="M2195" s="13">
        <v>170</v>
      </c>
      <c r="N2195" s="13" t="s">
        <v>86</v>
      </c>
      <c r="O2195" s="13" t="s">
        <v>82</v>
      </c>
      <c r="P2195" s="13" t="s">
        <v>97</v>
      </c>
      <c r="Q2195" s="13">
        <v>9</v>
      </c>
      <c r="R2195" s="13">
        <v>3</v>
      </c>
      <c r="S2195" s="13">
        <v>168</v>
      </c>
      <c r="T2195" s="13" t="s">
        <v>84</v>
      </c>
      <c r="U2195" s="13">
        <v>250</v>
      </c>
    </row>
    <row r="2196" spans="10:21" x14ac:dyDescent="0.3">
      <c r="J2196" s="13" t="s">
        <v>96</v>
      </c>
      <c r="K2196" s="14">
        <v>44963</v>
      </c>
      <c r="L2196" s="15">
        <v>0.95480324074074074</v>
      </c>
      <c r="M2196" s="13">
        <v>170</v>
      </c>
      <c r="N2196" s="13" t="s">
        <v>93</v>
      </c>
      <c r="O2196" s="13" t="s">
        <v>82</v>
      </c>
      <c r="P2196" s="13" t="s">
        <v>97</v>
      </c>
      <c r="Q2196" s="13">
        <v>6</v>
      </c>
      <c r="R2196" s="13">
        <v>11</v>
      </c>
      <c r="S2196" s="13">
        <v>263</v>
      </c>
      <c r="T2196" s="13" t="s">
        <v>91</v>
      </c>
      <c r="U2196" s="13">
        <v>130</v>
      </c>
    </row>
    <row r="2197" spans="10:21" x14ac:dyDescent="0.3">
      <c r="J2197" s="13" t="s">
        <v>125</v>
      </c>
      <c r="K2197" s="14">
        <v>44943</v>
      </c>
      <c r="L2197" s="15">
        <v>0.56180555555555556</v>
      </c>
      <c r="M2197" s="13">
        <v>170</v>
      </c>
      <c r="N2197" s="13" t="s">
        <v>86</v>
      </c>
      <c r="O2197" s="13" t="s">
        <v>82</v>
      </c>
      <c r="P2197" s="13" t="s">
        <v>99</v>
      </c>
      <c r="Q2197" s="13">
        <v>7</v>
      </c>
      <c r="R2197" s="13">
        <v>17</v>
      </c>
      <c r="S2197" s="13">
        <v>0</v>
      </c>
      <c r="T2197" s="13" t="s">
        <v>84</v>
      </c>
      <c r="U2197" s="13">
        <v>250</v>
      </c>
    </row>
    <row r="2198" spans="10:21" x14ac:dyDescent="0.3">
      <c r="J2198" s="13" t="s">
        <v>128</v>
      </c>
      <c r="K2198" s="14">
        <v>44934</v>
      </c>
      <c r="L2198" s="15">
        <v>0.91877314814814814</v>
      </c>
      <c r="M2198" s="13">
        <v>170</v>
      </c>
      <c r="N2198" s="13" t="s">
        <v>86</v>
      </c>
      <c r="O2198" s="13" t="s">
        <v>82</v>
      </c>
      <c r="P2198" s="13" t="s">
        <v>104</v>
      </c>
      <c r="Q2198" s="13">
        <v>9</v>
      </c>
      <c r="R2198" s="13">
        <v>30</v>
      </c>
      <c r="S2198" s="13">
        <v>0</v>
      </c>
      <c r="T2198" s="13" t="s">
        <v>95</v>
      </c>
      <c r="U2198" s="13">
        <v>65</v>
      </c>
    </row>
    <row r="2199" spans="10:21" x14ac:dyDescent="0.3">
      <c r="J2199" s="13" t="s">
        <v>133</v>
      </c>
      <c r="K2199" s="14">
        <v>44977</v>
      </c>
      <c r="L2199" s="15">
        <v>0.87523148148148155</v>
      </c>
      <c r="M2199" s="13">
        <v>169</v>
      </c>
      <c r="N2199" s="13" t="s">
        <v>86</v>
      </c>
      <c r="O2199" s="13" t="s">
        <v>82</v>
      </c>
      <c r="P2199" s="13" t="s">
        <v>102</v>
      </c>
      <c r="Q2199" s="13">
        <v>5</v>
      </c>
      <c r="R2199" s="13">
        <v>44</v>
      </c>
      <c r="S2199" s="13">
        <v>0</v>
      </c>
      <c r="T2199" s="13" t="s">
        <v>95</v>
      </c>
      <c r="U2199" s="13">
        <v>65</v>
      </c>
    </row>
    <row r="2200" spans="10:21" x14ac:dyDescent="0.3">
      <c r="J2200" s="13" t="s">
        <v>123</v>
      </c>
      <c r="K2200" s="14">
        <v>44965</v>
      </c>
      <c r="L2200" s="15">
        <v>0.8253125</v>
      </c>
      <c r="M2200" s="13">
        <v>169</v>
      </c>
      <c r="N2200" s="13" t="s">
        <v>86</v>
      </c>
      <c r="O2200" s="13" t="s">
        <v>82</v>
      </c>
      <c r="P2200" s="13" t="s">
        <v>83</v>
      </c>
      <c r="Q2200" s="13">
        <v>8</v>
      </c>
      <c r="R2200" s="13">
        <v>35</v>
      </c>
      <c r="S2200" s="13">
        <v>193</v>
      </c>
      <c r="T2200" s="13" t="s">
        <v>88</v>
      </c>
      <c r="U2200" s="13">
        <v>60</v>
      </c>
    </row>
    <row r="2201" spans="10:21" x14ac:dyDescent="0.3">
      <c r="J2201" s="13" t="s">
        <v>116</v>
      </c>
      <c r="K2201" s="14">
        <v>44955</v>
      </c>
      <c r="L2201" s="15">
        <v>0.89234953703703701</v>
      </c>
      <c r="M2201" s="13">
        <v>169</v>
      </c>
      <c r="N2201" s="13" t="s">
        <v>86</v>
      </c>
      <c r="O2201" s="13" t="s">
        <v>82</v>
      </c>
      <c r="P2201" s="13" t="s">
        <v>94</v>
      </c>
      <c r="Q2201" s="13">
        <v>8</v>
      </c>
      <c r="R2201" s="13">
        <v>41</v>
      </c>
      <c r="S2201" s="13">
        <v>0</v>
      </c>
      <c r="T2201" s="13" t="s">
        <v>91</v>
      </c>
      <c r="U2201" s="13">
        <v>130</v>
      </c>
    </row>
    <row r="2202" spans="10:21" x14ac:dyDescent="0.3">
      <c r="J2202" s="13" t="s">
        <v>129</v>
      </c>
      <c r="K2202" s="14">
        <v>44945</v>
      </c>
      <c r="L2202" s="15">
        <v>0.5336805555555556</v>
      </c>
      <c r="M2202" s="13">
        <v>169</v>
      </c>
      <c r="N2202" s="13" t="s">
        <v>86</v>
      </c>
      <c r="O2202" s="13" t="s">
        <v>82</v>
      </c>
      <c r="P2202" s="13" t="s">
        <v>104</v>
      </c>
      <c r="Q2202" s="13">
        <v>6</v>
      </c>
      <c r="R2202" s="13">
        <v>48</v>
      </c>
      <c r="S2202" s="13">
        <v>280</v>
      </c>
      <c r="T2202" s="13" t="s">
        <v>84</v>
      </c>
      <c r="U2202" s="13">
        <v>250</v>
      </c>
    </row>
    <row r="2203" spans="10:21" x14ac:dyDescent="0.3">
      <c r="J2203" s="13" t="s">
        <v>130</v>
      </c>
      <c r="K2203" s="14">
        <v>44943</v>
      </c>
      <c r="L2203" s="15">
        <v>0.96827546296296296</v>
      </c>
      <c r="M2203" s="13">
        <v>169</v>
      </c>
      <c r="N2203" s="13" t="s">
        <v>93</v>
      </c>
      <c r="O2203" s="13" t="s">
        <v>82</v>
      </c>
      <c r="P2203" s="13" t="s">
        <v>102</v>
      </c>
      <c r="Q2203" s="13">
        <v>7</v>
      </c>
      <c r="R2203" s="13">
        <v>6</v>
      </c>
      <c r="S2203" s="13">
        <v>0</v>
      </c>
      <c r="T2203" s="13" t="s">
        <v>91</v>
      </c>
      <c r="U2203" s="13">
        <v>130</v>
      </c>
    </row>
    <row r="2204" spans="10:21" x14ac:dyDescent="0.3">
      <c r="J2204" s="13" t="s">
        <v>98</v>
      </c>
      <c r="K2204" s="14">
        <v>44984</v>
      </c>
      <c r="L2204" s="15">
        <v>0.50062499999999999</v>
      </c>
      <c r="M2204" s="13">
        <v>168</v>
      </c>
      <c r="N2204" s="13" t="s">
        <v>86</v>
      </c>
      <c r="O2204" s="13" t="s">
        <v>82</v>
      </c>
      <c r="P2204" s="13" t="s">
        <v>105</v>
      </c>
      <c r="Q2204" s="13">
        <v>10</v>
      </c>
      <c r="R2204" s="13">
        <v>65</v>
      </c>
      <c r="S2204" s="13">
        <v>0</v>
      </c>
      <c r="T2204" s="13" t="s">
        <v>88</v>
      </c>
      <c r="U2204" s="13">
        <v>60</v>
      </c>
    </row>
    <row r="2205" spans="10:21" x14ac:dyDescent="0.3">
      <c r="J2205" s="13" t="s">
        <v>122</v>
      </c>
      <c r="K2205" s="14">
        <v>44963</v>
      </c>
      <c r="L2205" s="15">
        <v>0.55403935185185182</v>
      </c>
      <c r="M2205" s="13">
        <v>168</v>
      </c>
      <c r="N2205" s="13" t="s">
        <v>86</v>
      </c>
      <c r="O2205" s="13" t="s">
        <v>82</v>
      </c>
      <c r="P2205" s="13" t="s">
        <v>87</v>
      </c>
      <c r="Q2205" s="13">
        <v>6</v>
      </c>
      <c r="R2205" s="13">
        <v>63</v>
      </c>
      <c r="S2205" s="13">
        <v>0</v>
      </c>
      <c r="T2205" s="13" t="s">
        <v>84</v>
      </c>
      <c r="U2205" s="13">
        <v>250</v>
      </c>
    </row>
    <row r="2206" spans="10:21" x14ac:dyDescent="0.3">
      <c r="J2206" s="13" t="s">
        <v>92</v>
      </c>
      <c r="K2206" s="14">
        <v>44934</v>
      </c>
      <c r="L2206" s="15">
        <v>0.78967592592592595</v>
      </c>
      <c r="M2206" s="13">
        <v>168</v>
      </c>
      <c r="N2206" s="13" t="s">
        <v>86</v>
      </c>
      <c r="O2206" s="13" t="s">
        <v>82</v>
      </c>
      <c r="P2206" s="13" t="s">
        <v>94</v>
      </c>
      <c r="Q2206" s="13">
        <v>7</v>
      </c>
      <c r="R2206" s="13">
        <v>54</v>
      </c>
      <c r="S2206" s="13">
        <v>216</v>
      </c>
      <c r="T2206" s="13" t="s">
        <v>103</v>
      </c>
      <c r="U2206" s="13">
        <v>72</v>
      </c>
    </row>
    <row r="2207" spans="10:21" x14ac:dyDescent="0.3">
      <c r="J2207" s="13" t="s">
        <v>118</v>
      </c>
      <c r="K2207" s="14">
        <v>44971</v>
      </c>
      <c r="L2207" s="15">
        <v>0.48615740740740737</v>
      </c>
      <c r="M2207" s="13">
        <v>167</v>
      </c>
      <c r="N2207" s="13" t="s">
        <v>86</v>
      </c>
      <c r="O2207" s="13" t="s">
        <v>101</v>
      </c>
      <c r="P2207" s="13" t="s">
        <v>99</v>
      </c>
      <c r="Q2207" s="13">
        <v>10</v>
      </c>
      <c r="R2207" s="13">
        <v>8</v>
      </c>
      <c r="S2207" s="13">
        <v>0</v>
      </c>
      <c r="T2207" s="13" t="s">
        <v>91</v>
      </c>
      <c r="U2207" s="13">
        <v>130</v>
      </c>
    </row>
    <row r="2208" spans="10:21" x14ac:dyDescent="0.3">
      <c r="J2208" s="13" t="s">
        <v>126</v>
      </c>
      <c r="K2208" s="14">
        <v>44948</v>
      </c>
      <c r="L2208" s="15">
        <v>0.87866898148148154</v>
      </c>
      <c r="M2208" s="13">
        <v>167</v>
      </c>
      <c r="N2208" s="13" t="s">
        <v>86</v>
      </c>
      <c r="O2208" s="13" t="s">
        <v>82</v>
      </c>
      <c r="P2208" s="13" t="s">
        <v>97</v>
      </c>
      <c r="Q2208" s="13">
        <v>10</v>
      </c>
      <c r="R2208" s="13">
        <v>53</v>
      </c>
      <c r="S2208" s="13">
        <v>0</v>
      </c>
      <c r="T2208" s="13" t="s">
        <v>88</v>
      </c>
      <c r="U2208" s="13">
        <v>60</v>
      </c>
    </row>
    <row r="2209" spans="10:21" x14ac:dyDescent="0.3">
      <c r="J2209" s="13" t="s">
        <v>109</v>
      </c>
      <c r="K2209" s="14">
        <v>44938</v>
      </c>
      <c r="L2209" s="15">
        <v>0.60673611111111114</v>
      </c>
      <c r="M2209" s="13">
        <v>167</v>
      </c>
      <c r="N2209" s="13" t="s">
        <v>86</v>
      </c>
      <c r="O2209" s="13" t="s">
        <v>82</v>
      </c>
      <c r="P2209" s="13" t="s">
        <v>115</v>
      </c>
      <c r="Q2209" s="13">
        <v>7</v>
      </c>
      <c r="R2209" s="13">
        <v>56</v>
      </c>
      <c r="S2209" s="13">
        <v>0</v>
      </c>
      <c r="T2209" s="13" t="s">
        <v>103</v>
      </c>
      <c r="U2209" s="13">
        <v>72</v>
      </c>
    </row>
    <row r="2210" spans="10:21" x14ac:dyDescent="0.3">
      <c r="J2210" s="13" t="s">
        <v>140</v>
      </c>
      <c r="K2210" s="14">
        <v>44956</v>
      </c>
      <c r="L2210" s="15">
        <v>0.95156249999999998</v>
      </c>
      <c r="M2210" s="13">
        <v>166</v>
      </c>
      <c r="N2210" s="13" t="s">
        <v>86</v>
      </c>
      <c r="O2210" s="13" t="s">
        <v>101</v>
      </c>
      <c r="P2210" s="13" t="s">
        <v>97</v>
      </c>
      <c r="Q2210" s="13">
        <v>7</v>
      </c>
      <c r="R2210" s="13">
        <v>33</v>
      </c>
      <c r="S2210" s="13">
        <v>0</v>
      </c>
      <c r="T2210" s="13" t="s">
        <v>88</v>
      </c>
      <c r="U2210" s="13">
        <v>60</v>
      </c>
    </row>
    <row r="2211" spans="10:21" x14ac:dyDescent="0.3">
      <c r="J2211" s="13" t="s">
        <v>117</v>
      </c>
      <c r="K2211" s="14">
        <v>44973</v>
      </c>
      <c r="L2211" s="15">
        <v>0.74222222222222223</v>
      </c>
      <c r="M2211" s="13">
        <v>166</v>
      </c>
      <c r="N2211" s="13" t="s">
        <v>86</v>
      </c>
      <c r="O2211" s="13" t="s">
        <v>82</v>
      </c>
      <c r="P2211" s="13" t="s">
        <v>102</v>
      </c>
      <c r="Q2211" s="13">
        <v>10</v>
      </c>
      <c r="R2211" s="13">
        <v>33</v>
      </c>
      <c r="S2211" s="13">
        <v>276</v>
      </c>
      <c r="T2211" s="13" t="s">
        <v>95</v>
      </c>
      <c r="U2211" s="13">
        <v>65</v>
      </c>
    </row>
    <row r="2212" spans="10:21" x14ac:dyDescent="0.3">
      <c r="J2212" s="13" t="s">
        <v>121</v>
      </c>
      <c r="K2212" s="14">
        <v>44960</v>
      </c>
      <c r="L2212" s="15">
        <v>0.54186342592592596</v>
      </c>
      <c r="M2212" s="13">
        <v>165</v>
      </c>
      <c r="N2212" s="13" t="s">
        <v>81</v>
      </c>
      <c r="O2212" s="13" t="s">
        <v>101</v>
      </c>
      <c r="P2212" s="13" t="s">
        <v>90</v>
      </c>
      <c r="Q2212" s="13">
        <v>9</v>
      </c>
      <c r="R2212" s="13">
        <v>18</v>
      </c>
      <c r="S2212" s="13">
        <v>0</v>
      </c>
      <c r="T2212" s="13" t="s">
        <v>91</v>
      </c>
      <c r="U2212" s="13">
        <v>130</v>
      </c>
    </row>
    <row r="2213" spans="10:21" x14ac:dyDescent="0.3">
      <c r="J2213" s="13" t="s">
        <v>123</v>
      </c>
      <c r="K2213" s="14">
        <v>44960</v>
      </c>
      <c r="L2213" s="15">
        <v>0.96241898148148142</v>
      </c>
      <c r="M2213" s="13">
        <v>165</v>
      </c>
      <c r="N2213" s="13" t="s">
        <v>93</v>
      </c>
      <c r="O2213" s="13" t="s">
        <v>82</v>
      </c>
      <c r="P2213" s="13" t="s">
        <v>90</v>
      </c>
      <c r="Q2213" s="13">
        <v>7</v>
      </c>
      <c r="R2213" s="13">
        <v>16</v>
      </c>
      <c r="S2213" s="13">
        <v>218</v>
      </c>
      <c r="T2213" s="13" t="s">
        <v>88</v>
      </c>
      <c r="U2213" s="13">
        <v>60</v>
      </c>
    </row>
    <row r="2214" spans="10:21" x14ac:dyDescent="0.3">
      <c r="J2214" s="13" t="s">
        <v>110</v>
      </c>
      <c r="K2214" s="14">
        <v>44983</v>
      </c>
      <c r="L2214" s="15">
        <v>0.59652777777777777</v>
      </c>
      <c r="M2214" s="13">
        <v>164</v>
      </c>
      <c r="N2214" s="13" t="s">
        <v>93</v>
      </c>
      <c r="O2214" s="13" t="s">
        <v>82</v>
      </c>
      <c r="P2214" s="13" t="s">
        <v>105</v>
      </c>
      <c r="Q2214" s="13">
        <v>7</v>
      </c>
      <c r="R2214" s="13">
        <v>59</v>
      </c>
      <c r="S2214" s="13">
        <v>0</v>
      </c>
      <c r="T2214" s="13" t="s">
        <v>103</v>
      </c>
      <c r="U2214" s="13">
        <v>72</v>
      </c>
    </row>
    <row r="2215" spans="10:21" x14ac:dyDescent="0.3">
      <c r="J2215" s="13" t="s">
        <v>110</v>
      </c>
      <c r="K2215" s="14">
        <v>44975</v>
      </c>
      <c r="L2215" s="15">
        <v>0.97312500000000002</v>
      </c>
      <c r="M2215" s="13">
        <v>164</v>
      </c>
      <c r="N2215" s="13" t="s">
        <v>93</v>
      </c>
      <c r="O2215" s="13" t="s">
        <v>82</v>
      </c>
      <c r="P2215" s="13" t="s">
        <v>99</v>
      </c>
      <c r="Q2215" s="13">
        <v>5</v>
      </c>
      <c r="R2215" s="13">
        <v>64</v>
      </c>
      <c r="S2215" s="13">
        <v>0</v>
      </c>
      <c r="T2215" s="13" t="s">
        <v>95</v>
      </c>
      <c r="U2215" s="13">
        <v>65</v>
      </c>
    </row>
    <row r="2216" spans="10:21" x14ac:dyDescent="0.3">
      <c r="J2216" s="13" t="s">
        <v>133</v>
      </c>
      <c r="K2216" s="14">
        <v>44970</v>
      </c>
      <c r="L2216" s="15">
        <v>0.94268518518518529</v>
      </c>
      <c r="M2216" s="13">
        <v>164</v>
      </c>
      <c r="N2216" s="13" t="s">
        <v>93</v>
      </c>
      <c r="O2216" s="13" t="s">
        <v>82</v>
      </c>
      <c r="P2216" s="13" t="s">
        <v>105</v>
      </c>
      <c r="Q2216" s="13">
        <v>10</v>
      </c>
      <c r="R2216" s="13">
        <v>56</v>
      </c>
      <c r="S2216" s="13">
        <v>0</v>
      </c>
      <c r="T2216" s="13" t="s">
        <v>88</v>
      </c>
      <c r="U2216" s="13">
        <v>60</v>
      </c>
    </row>
    <row r="2217" spans="10:21" x14ac:dyDescent="0.3">
      <c r="J2217" s="13" t="s">
        <v>96</v>
      </c>
      <c r="K2217" s="14">
        <v>44970</v>
      </c>
      <c r="L2217" s="15">
        <v>0.77818287037037026</v>
      </c>
      <c r="M2217" s="13">
        <v>164</v>
      </c>
      <c r="N2217" s="13" t="s">
        <v>93</v>
      </c>
      <c r="O2217" s="13" t="s">
        <v>82</v>
      </c>
      <c r="P2217" s="13" t="s">
        <v>105</v>
      </c>
      <c r="Q2217" s="13">
        <v>6</v>
      </c>
      <c r="R2217" s="13">
        <v>2</v>
      </c>
      <c r="S2217" s="13">
        <v>0</v>
      </c>
      <c r="T2217" s="13" t="s">
        <v>112</v>
      </c>
      <c r="U2217" s="13">
        <v>95</v>
      </c>
    </row>
    <row r="2218" spans="10:21" x14ac:dyDescent="0.3">
      <c r="J2218" s="13" t="s">
        <v>100</v>
      </c>
      <c r="K2218" s="14">
        <v>44978</v>
      </c>
      <c r="L2218" s="15">
        <v>0.64677083333333341</v>
      </c>
      <c r="M2218" s="13">
        <v>163</v>
      </c>
      <c r="N2218" s="13" t="s">
        <v>93</v>
      </c>
      <c r="O2218" s="13" t="s">
        <v>82</v>
      </c>
      <c r="P2218" s="13" t="s">
        <v>99</v>
      </c>
      <c r="Q2218" s="13">
        <v>8</v>
      </c>
      <c r="R2218" s="13">
        <v>41</v>
      </c>
      <c r="S2218" s="13">
        <v>250</v>
      </c>
      <c r="T2218" s="13" t="s">
        <v>95</v>
      </c>
      <c r="U2218" s="13">
        <v>65</v>
      </c>
    </row>
    <row r="2219" spans="10:21" x14ac:dyDescent="0.3">
      <c r="J2219" s="13" t="s">
        <v>120</v>
      </c>
      <c r="K2219" s="14">
        <v>44975</v>
      </c>
      <c r="L2219" s="15">
        <v>0.7300578703703704</v>
      </c>
      <c r="M2219" s="13">
        <v>163</v>
      </c>
      <c r="N2219" s="13" t="s">
        <v>93</v>
      </c>
      <c r="O2219" s="13" t="s">
        <v>82</v>
      </c>
      <c r="P2219" s="13" t="s">
        <v>83</v>
      </c>
      <c r="Q2219" s="13">
        <v>8</v>
      </c>
      <c r="R2219" s="13">
        <v>58</v>
      </c>
      <c r="S2219" s="13">
        <v>0</v>
      </c>
      <c r="T2219" s="13" t="s">
        <v>88</v>
      </c>
      <c r="U2219" s="13">
        <v>60</v>
      </c>
    </row>
    <row r="2220" spans="10:21" x14ac:dyDescent="0.3">
      <c r="J2220" s="13" t="s">
        <v>128</v>
      </c>
      <c r="K2220" s="14">
        <v>44968</v>
      </c>
      <c r="L2220" s="15">
        <v>0.75452546296296286</v>
      </c>
      <c r="M2220" s="13">
        <v>163</v>
      </c>
      <c r="N2220" s="13" t="s">
        <v>86</v>
      </c>
      <c r="O2220" s="13" t="s">
        <v>82</v>
      </c>
      <c r="P2220" s="13" t="s">
        <v>87</v>
      </c>
      <c r="Q2220" s="13">
        <v>10</v>
      </c>
      <c r="R2220" s="13">
        <v>44</v>
      </c>
      <c r="S2220" s="13">
        <v>236</v>
      </c>
      <c r="T2220" s="13" t="s">
        <v>103</v>
      </c>
      <c r="U2220" s="13">
        <v>72</v>
      </c>
    </row>
    <row r="2221" spans="10:21" x14ac:dyDescent="0.3">
      <c r="J2221" s="13" t="s">
        <v>129</v>
      </c>
      <c r="K2221" s="14">
        <v>44955</v>
      </c>
      <c r="L2221" s="15">
        <v>0.74711805555555555</v>
      </c>
      <c r="M2221" s="13">
        <v>163</v>
      </c>
      <c r="N2221" s="13" t="s">
        <v>93</v>
      </c>
      <c r="O2221" s="13" t="s">
        <v>82</v>
      </c>
      <c r="P2221" s="13" t="s">
        <v>83</v>
      </c>
      <c r="Q2221" s="13">
        <v>8</v>
      </c>
      <c r="R2221" s="13">
        <v>40</v>
      </c>
      <c r="S2221" s="13">
        <v>0</v>
      </c>
      <c r="T2221" s="13" t="s">
        <v>84</v>
      </c>
      <c r="U2221" s="13">
        <v>250</v>
      </c>
    </row>
    <row r="2222" spans="10:21" x14ac:dyDescent="0.3">
      <c r="J2222" s="13" t="s">
        <v>138</v>
      </c>
      <c r="K2222" s="14">
        <v>44953</v>
      </c>
      <c r="L2222" s="15">
        <v>0.7955092592592593</v>
      </c>
      <c r="M2222" s="13">
        <v>163</v>
      </c>
      <c r="N2222" s="13" t="s">
        <v>93</v>
      </c>
      <c r="O2222" s="13" t="s">
        <v>82</v>
      </c>
      <c r="P2222" s="13" t="s">
        <v>104</v>
      </c>
      <c r="Q2222" s="13">
        <v>8</v>
      </c>
      <c r="R2222" s="13">
        <v>54</v>
      </c>
      <c r="S2222" s="13">
        <v>284</v>
      </c>
      <c r="T2222" s="13" t="s">
        <v>103</v>
      </c>
      <c r="U2222" s="13">
        <v>72</v>
      </c>
    </row>
    <row r="2223" spans="10:21" x14ac:dyDescent="0.3">
      <c r="J2223" s="13" t="s">
        <v>123</v>
      </c>
      <c r="K2223" s="14">
        <v>44979</v>
      </c>
      <c r="L2223" s="15">
        <v>0.79760416666666656</v>
      </c>
      <c r="M2223" s="13">
        <v>162</v>
      </c>
      <c r="N2223" s="13" t="s">
        <v>93</v>
      </c>
      <c r="O2223" s="13" t="s">
        <v>82</v>
      </c>
      <c r="P2223" s="13" t="s">
        <v>87</v>
      </c>
      <c r="Q2223" s="13">
        <v>8</v>
      </c>
      <c r="R2223" s="13">
        <v>20</v>
      </c>
      <c r="S2223" s="13">
        <v>167</v>
      </c>
      <c r="T2223" s="13" t="s">
        <v>88</v>
      </c>
      <c r="U2223" s="13">
        <v>60</v>
      </c>
    </row>
    <row r="2224" spans="10:21" x14ac:dyDescent="0.3">
      <c r="J2224" s="13" t="s">
        <v>139</v>
      </c>
      <c r="K2224" s="14">
        <v>44956</v>
      </c>
      <c r="L2224" s="15">
        <v>0.93614583333333334</v>
      </c>
      <c r="M2224" s="13">
        <v>162</v>
      </c>
      <c r="N2224" s="13" t="s">
        <v>93</v>
      </c>
      <c r="O2224" s="13" t="s">
        <v>82</v>
      </c>
      <c r="P2224" s="13" t="s">
        <v>105</v>
      </c>
      <c r="Q2224" s="13">
        <v>7</v>
      </c>
      <c r="R2224" s="13">
        <v>42</v>
      </c>
      <c r="S2224" s="13">
        <v>0</v>
      </c>
      <c r="T2224" s="13" t="s">
        <v>91</v>
      </c>
      <c r="U2224" s="13">
        <v>130</v>
      </c>
    </row>
    <row r="2225" spans="10:21" x14ac:dyDescent="0.3">
      <c r="J2225" s="13" t="s">
        <v>98</v>
      </c>
      <c r="K2225" s="14">
        <v>44934</v>
      </c>
      <c r="L2225" s="15">
        <v>0.5037962962962963</v>
      </c>
      <c r="M2225" s="13">
        <v>162</v>
      </c>
      <c r="N2225" s="13" t="s">
        <v>93</v>
      </c>
      <c r="O2225" s="13" t="s">
        <v>82</v>
      </c>
      <c r="P2225" s="13" t="s">
        <v>99</v>
      </c>
      <c r="Q2225" s="13">
        <v>10</v>
      </c>
      <c r="R2225" s="13">
        <v>64</v>
      </c>
      <c r="S2225" s="13">
        <v>0</v>
      </c>
      <c r="T2225" s="13" t="s">
        <v>84</v>
      </c>
      <c r="U2225" s="13">
        <v>250</v>
      </c>
    </row>
    <row r="2226" spans="10:21" x14ac:dyDescent="0.3">
      <c r="J2226" s="13" t="s">
        <v>132</v>
      </c>
      <c r="K2226" s="14">
        <v>44981</v>
      </c>
      <c r="L2226" s="15">
        <v>0.58070601851851855</v>
      </c>
      <c r="M2226" s="13">
        <v>265</v>
      </c>
      <c r="N2226" s="13" t="s">
        <v>86</v>
      </c>
      <c r="O2226" s="13" t="s">
        <v>82</v>
      </c>
      <c r="P2226" s="13" t="s">
        <v>87</v>
      </c>
      <c r="Q2226" s="13">
        <v>9</v>
      </c>
      <c r="R2226" s="13">
        <v>13</v>
      </c>
      <c r="S2226" s="13">
        <v>325</v>
      </c>
      <c r="T2226" s="13" t="s">
        <v>95</v>
      </c>
      <c r="U2226" s="13">
        <v>65</v>
      </c>
    </row>
    <row r="2227" spans="10:21" x14ac:dyDescent="0.3">
      <c r="J2227" s="13" t="s">
        <v>96</v>
      </c>
      <c r="K2227" s="14">
        <v>44972</v>
      </c>
      <c r="L2227" s="15">
        <v>0.65194444444444444</v>
      </c>
      <c r="M2227" s="13">
        <v>161</v>
      </c>
      <c r="N2227" s="13" t="s">
        <v>93</v>
      </c>
      <c r="O2227" s="13" t="s">
        <v>82</v>
      </c>
      <c r="P2227" s="13" t="s">
        <v>104</v>
      </c>
      <c r="Q2227" s="13">
        <v>6</v>
      </c>
      <c r="R2227" s="13">
        <v>6</v>
      </c>
      <c r="S2227" s="13">
        <v>136</v>
      </c>
      <c r="T2227" s="13" t="s">
        <v>95</v>
      </c>
      <c r="U2227" s="13">
        <v>65</v>
      </c>
    </row>
    <row r="2228" spans="10:21" x14ac:dyDescent="0.3">
      <c r="J2228" s="13" t="s">
        <v>125</v>
      </c>
      <c r="K2228" s="14">
        <v>44968</v>
      </c>
      <c r="L2228" s="15">
        <v>0.77938657407407408</v>
      </c>
      <c r="M2228" s="13">
        <v>161</v>
      </c>
      <c r="N2228" s="13" t="s">
        <v>93</v>
      </c>
      <c r="O2228" s="13" t="s">
        <v>82</v>
      </c>
      <c r="P2228" s="13" t="s">
        <v>97</v>
      </c>
      <c r="Q2228" s="13">
        <v>10</v>
      </c>
      <c r="R2228" s="13">
        <v>7</v>
      </c>
      <c r="S2228" s="13">
        <v>0</v>
      </c>
      <c r="T2228" s="13" t="s">
        <v>91</v>
      </c>
      <c r="U2228" s="13">
        <v>130</v>
      </c>
    </row>
    <row r="2229" spans="10:21" x14ac:dyDescent="0.3">
      <c r="J2229" s="13" t="s">
        <v>92</v>
      </c>
      <c r="K2229" s="14">
        <v>44968</v>
      </c>
      <c r="L2229" s="15">
        <v>0.95458333333333334</v>
      </c>
      <c r="M2229" s="13">
        <v>161</v>
      </c>
      <c r="N2229" s="13" t="s">
        <v>93</v>
      </c>
      <c r="O2229" s="13" t="s">
        <v>82</v>
      </c>
      <c r="P2229" s="13" t="s">
        <v>97</v>
      </c>
      <c r="Q2229" s="13">
        <v>8</v>
      </c>
      <c r="R2229" s="13">
        <v>63</v>
      </c>
      <c r="S2229" s="13">
        <v>327</v>
      </c>
      <c r="T2229" s="13" t="s">
        <v>91</v>
      </c>
      <c r="U2229" s="13">
        <v>130</v>
      </c>
    </row>
    <row r="2230" spans="10:21" x14ac:dyDescent="0.3">
      <c r="J2230" s="13" t="s">
        <v>107</v>
      </c>
      <c r="K2230" s="14">
        <v>44964</v>
      </c>
      <c r="L2230" s="15">
        <v>0.75187500000000007</v>
      </c>
      <c r="M2230" s="13">
        <v>161</v>
      </c>
      <c r="N2230" s="13" t="s">
        <v>93</v>
      </c>
      <c r="O2230" s="13" t="s">
        <v>82</v>
      </c>
      <c r="P2230" s="13" t="s">
        <v>94</v>
      </c>
      <c r="Q2230" s="13">
        <v>9</v>
      </c>
      <c r="R2230" s="13">
        <v>38</v>
      </c>
      <c r="S2230" s="13">
        <v>0</v>
      </c>
      <c r="T2230" s="13" t="s">
        <v>91</v>
      </c>
      <c r="U2230" s="13">
        <v>130</v>
      </c>
    </row>
    <row r="2231" spans="10:21" x14ac:dyDescent="0.3">
      <c r="J2231" s="13" t="s">
        <v>89</v>
      </c>
      <c r="K2231" s="14">
        <v>44939</v>
      </c>
      <c r="L2231" s="15">
        <v>0.86357638888888888</v>
      </c>
      <c r="M2231" s="13">
        <v>161</v>
      </c>
      <c r="N2231" s="13" t="s">
        <v>93</v>
      </c>
      <c r="O2231" s="13" t="s">
        <v>82</v>
      </c>
      <c r="P2231" s="13" t="s">
        <v>105</v>
      </c>
      <c r="Q2231" s="13">
        <v>5</v>
      </c>
      <c r="R2231" s="13">
        <v>10</v>
      </c>
      <c r="S2231" s="13">
        <v>246</v>
      </c>
      <c r="T2231" s="13" t="s">
        <v>95</v>
      </c>
      <c r="U2231" s="13">
        <v>65</v>
      </c>
    </row>
    <row r="2232" spans="10:21" x14ac:dyDescent="0.3">
      <c r="J2232" s="13" t="s">
        <v>92</v>
      </c>
      <c r="K2232" s="14">
        <v>44981</v>
      </c>
      <c r="L2232" s="15">
        <v>0.60569444444444442</v>
      </c>
      <c r="M2232" s="13">
        <v>81</v>
      </c>
      <c r="N2232" s="13" t="s">
        <v>93</v>
      </c>
      <c r="O2232" s="13" t="s">
        <v>82</v>
      </c>
      <c r="P2232" s="13" t="s">
        <v>87</v>
      </c>
      <c r="Q2232" s="13">
        <v>6</v>
      </c>
      <c r="R2232" s="13">
        <v>54</v>
      </c>
      <c r="S2232" s="13">
        <v>0</v>
      </c>
      <c r="T2232" s="13" t="s">
        <v>91</v>
      </c>
      <c r="U2232" s="13">
        <v>130</v>
      </c>
    </row>
    <row r="2233" spans="10:21" x14ac:dyDescent="0.3">
      <c r="J2233" s="13" t="s">
        <v>96</v>
      </c>
      <c r="K2233" s="14">
        <v>44978</v>
      </c>
      <c r="L2233" s="15">
        <v>0.93583333333333341</v>
      </c>
      <c r="M2233" s="13">
        <v>160</v>
      </c>
      <c r="N2233" s="13" t="s">
        <v>93</v>
      </c>
      <c r="O2233" s="13" t="s">
        <v>82</v>
      </c>
      <c r="P2233" s="13" t="s">
        <v>94</v>
      </c>
      <c r="Q2233" s="13">
        <v>5</v>
      </c>
      <c r="R2233" s="13">
        <v>20</v>
      </c>
      <c r="S2233" s="13">
        <v>0</v>
      </c>
      <c r="T2233" s="13" t="s">
        <v>103</v>
      </c>
      <c r="U2233" s="13">
        <v>72</v>
      </c>
    </row>
    <row r="2234" spans="10:21" x14ac:dyDescent="0.3">
      <c r="J2234" s="13" t="s">
        <v>130</v>
      </c>
      <c r="K2234" s="14">
        <v>44976</v>
      </c>
      <c r="L2234" s="15">
        <v>0.85428240740740735</v>
      </c>
      <c r="M2234" s="13">
        <v>160</v>
      </c>
      <c r="N2234" s="13" t="s">
        <v>93</v>
      </c>
      <c r="O2234" s="13" t="s">
        <v>82</v>
      </c>
      <c r="P2234" s="13" t="s">
        <v>97</v>
      </c>
      <c r="Q2234" s="13">
        <v>9</v>
      </c>
      <c r="R2234" s="13">
        <v>5</v>
      </c>
      <c r="S2234" s="13">
        <v>0</v>
      </c>
      <c r="T2234" s="13" t="s">
        <v>91</v>
      </c>
      <c r="U2234" s="13">
        <v>130</v>
      </c>
    </row>
    <row r="2235" spans="10:21" x14ac:dyDescent="0.3">
      <c r="J2235" s="13" t="s">
        <v>109</v>
      </c>
      <c r="K2235" s="14">
        <v>44970</v>
      </c>
      <c r="L2235" s="15">
        <v>0.90506944444444448</v>
      </c>
      <c r="M2235" s="13">
        <v>160</v>
      </c>
      <c r="N2235" s="13" t="s">
        <v>93</v>
      </c>
      <c r="O2235" s="13" t="s">
        <v>82</v>
      </c>
      <c r="P2235" s="13" t="s">
        <v>83</v>
      </c>
      <c r="Q2235" s="13">
        <v>9</v>
      </c>
      <c r="R2235" s="13">
        <v>33</v>
      </c>
      <c r="S2235" s="13">
        <v>0</v>
      </c>
      <c r="T2235" s="13" t="s">
        <v>91</v>
      </c>
      <c r="U2235" s="13">
        <v>130</v>
      </c>
    </row>
    <row r="2236" spans="10:21" x14ac:dyDescent="0.3">
      <c r="J2236" s="13" t="s">
        <v>127</v>
      </c>
      <c r="K2236" s="14">
        <v>44966</v>
      </c>
      <c r="L2236" s="15">
        <v>0.55486111111111114</v>
      </c>
      <c r="M2236" s="13">
        <v>160</v>
      </c>
      <c r="N2236" s="13" t="s">
        <v>93</v>
      </c>
      <c r="O2236" s="13" t="s">
        <v>82</v>
      </c>
      <c r="P2236" s="13" t="s">
        <v>102</v>
      </c>
      <c r="Q2236" s="13">
        <v>8</v>
      </c>
      <c r="R2236" s="13">
        <v>56</v>
      </c>
      <c r="S2236" s="13">
        <v>335</v>
      </c>
      <c r="T2236" s="13" t="s">
        <v>95</v>
      </c>
      <c r="U2236" s="13">
        <v>65</v>
      </c>
    </row>
    <row r="2237" spans="10:21" x14ac:dyDescent="0.3">
      <c r="J2237" s="13" t="s">
        <v>110</v>
      </c>
      <c r="K2237" s="14">
        <v>44945</v>
      </c>
      <c r="L2237" s="15">
        <v>0.83625000000000005</v>
      </c>
      <c r="M2237" s="13">
        <v>160</v>
      </c>
      <c r="N2237" s="13" t="s">
        <v>86</v>
      </c>
      <c r="O2237" s="13" t="s">
        <v>82</v>
      </c>
      <c r="P2237" s="13" t="s">
        <v>102</v>
      </c>
      <c r="Q2237" s="13">
        <v>8</v>
      </c>
      <c r="R2237" s="13">
        <v>47</v>
      </c>
      <c r="S2237" s="13">
        <v>0</v>
      </c>
      <c r="T2237" s="13" t="s">
        <v>103</v>
      </c>
      <c r="U2237" s="13">
        <v>72</v>
      </c>
    </row>
    <row r="2238" spans="10:21" x14ac:dyDescent="0.3">
      <c r="J2238" s="13" t="s">
        <v>120</v>
      </c>
      <c r="K2238" s="14">
        <v>44934</v>
      </c>
      <c r="L2238" s="15">
        <v>0.46979166666666666</v>
      </c>
      <c r="M2238" s="13">
        <v>160</v>
      </c>
      <c r="N2238" s="13" t="s">
        <v>86</v>
      </c>
      <c r="O2238" s="13" t="s">
        <v>82</v>
      </c>
      <c r="P2238" s="13" t="s">
        <v>97</v>
      </c>
      <c r="Q2238" s="13">
        <v>7</v>
      </c>
      <c r="R2238" s="13">
        <v>31</v>
      </c>
      <c r="S2238" s="13">
        <v>0</v>
      </c>
      <c r="T2238" s="13" t="s">
        <v>103</v>
      </c>
      <c r="U2238" s="13">
        <v>72</v>
      </c>
    </row>
    <row r="2239" spans="10:21" x14ac:dyDescent="0.3">
      <c r="J2239" s="13" t="s">
        <v>120</v>
      </c>
      <c r="K2239" s="14">
        <v>44931</v>
      </c>
      <c r="L2239" s="15">
        <v>0.88501157407407405</v>
      </c>
      <c r="M2239" s="13">
        <v>160</v>
      </c>
      <c r="N2239" s="13" t="s">
        <v>93</v>
      </c>
      <c r="O2239" s="13" t="s">
        <v>82</v>
      </c>
      <c r="P2239" s="13" t="s">
        <v>97</v>
      </c>
      <c r="Q2239" s="13">
        <v>9</v>
      </c>
      <c r="R2239" s="13">
        <v>12</v>
      </c>
      <c r="S2239" s="13">
        <v>291</v>
      </c>
      <c r="T2239" s="13" t="s">
        <v>84</v>
      </c>
      <c r="U2239" s="13">
        <v>250</v>
      </c>
    </row>
    <row r="2240" spans="10:21" x14ac:dyDescent="0.3">
      <c r="J2240" s="13" t="s">
        <v>125</v>
      </c>
      <c r="K2240" s="14">
        <v>44927</v>
      </c>
      <c r="L2240" s="15">
        <v>0.59945601851851849</v>
      </c>
      <c r="M2240" s="13">
        <v>160</v>
      </c>
      <c r="N2240" s="13" t="s">
        <v>93</v>
      </c>
      <c r="O2240" s="13" t="s">
        <v>82</v>
      </c>
      <c r="P2240" s="13" t="s">
        <v>87</v>
      </c>
      <c r="Q2240" s="13">
        <v>10</v>
      </c>
      <c r="R2240" s="13">
        <v>5</v>
      </c>
      <c r="S2240" s="13">
        <v>309</v>
      </c>
      <c r="T2240" s="13" t="s">
        <v>95</v>
      </c>
      <c r="U2240" s="13">
        <v>65</v>
      </c>
    </row>
    <row r="2241" spans="10:21" x14ac:dyDescent="0.3">
      <c r="J2241" s="13" t="s">
        <v>110</v>
      </c>
      <c r="K2241" s="14">
        <v>44979</v>
      </c>
      <c r="L2241" s="15">
        <v>0.70822916666666658</v>
      </c>
      <c r="M2241" s="13">
        <v>159</v>
      </c>
      <c r="N2241" s="13" t="s">
        <v>93</v>
      </c>
      <c r="O2241" s="13" t="s">
        <v>82</v>
      </c>
      <c r="P2241" s="13" t="s">
        <v>115</v>
      </c>
      <c r="Q2241" s="13">
        <v>8</v>
      </c>
      <c r="R2241" s="13">
        <v>17</v>
      </c>
      <c r="S2241" s="13">
        <v>225</v>
      </c>
      <c r="T2241" s="13" t="s">
        <v>91</v>
      </c>
      <c r="U2241" s="13">
        <v>130</v>
      </c>
    </row>
    <row r="2242" spans="10:21" x14ac:dyDescent="0.3">
      <c r="J2242" s="13" t="s">
        <v>123</v>
      </c>
      <c r="K2242" s="14">
        <v>44968</v>
      </c>
      <c r="L2242" s="15">
        <v>0.87556712962962957</v>
      </c>
      <c r="M2242" s="13">
        <v>159</v>
      </c>
      <c r="N2242" s="13" t="s">
        <v>93</v>
      </c>
      <c r="O2242" s="13" t="s">
        <v>82</v>
      </c>
      <c r="P2242" s="13" t="s">
        <v>105</v>
      </c>
      <c r="Q2242" s="13">
        <v>6</v>
      </c>
      <c r="R2242" s="13">
        <v>7</v>
      </c>
      <c r="S2242" s="13">
        <v>193</v>
      </c>
      <c r="T2242" s="13" t="s">
        <v>84</v>
      </c>
      <c r="U2242" s="13">
        <v>250</v>
      </c>
    </row>
    <row r="2243" spans="10:21" x14ac:dyDescent="0.3">
      <c r="J2243" s="13" t="s">
        <v>122</v>
      </c>
      <c r="K2243" s="14">
        <v>44962</v>
      </c>
      <c r="L2243" s="15">
        <v>0.51832175925925927</v>
      </c>
      <c r="M2243" s="13">
        <v>159</v>
      </c>
      <c r="N2243" s="13" t="s">
        <v>93</v>
      </c>
      <c r="O2243" s="13" t="s">
        <v>82</v>
      </c>
      <c r="P2243" s="13" t="s">
        <v>99</v>
      </c>
      <c r="Q2243" s="13">
        <v>9</v>
      </c>
      <c r="R2243" s="13">
        <v>14</v>
      </c>
      <c r="S2243" s="13">
        <v>250</v>
      </c>
      <c r="T2243" s="13" t="s">
        <v>103</v>
      </c>
      <c r="U2243" s="13">
        <v>72</v>
      </c>
    </row>
    <row r="2244" spans="10:21" x14ac:dyDescent="0.3">
      <c r="J2244" s="13" t="s">
        <v>107</v>
      </c>
      <c r="K2244" s="14">
        <v>44950</v>
      </c>
      <c r="L2244" s="15">
        <v>0.65289351851851851</v>
      </c>
      <c r="M2244" s="13">
        <v>159</v>
      </c>
      <c r="N2244" s="13" t="s">
        <v>93</v>
      </c>
      <c r="O2244" s="13" t="s">
        <v>82</v>
      </c>
      <c r="P2244" s="13" t="s">
        <v>99</v>
      </c>
      <c r="Q2244" s="13">
        <v>9</v>
      </c>
      <c r="R2244" s="13">
        <v>53</v>
      </c>
      <c r="S2244" s="13">
        <v>194</v>
      </c>
      <c r="T2244" s="13" t="s">
        <v>91</v>
      </c>
      <c r="U2244" s="13">
        <v>130</v>
      </c>
    </row>
    <row r="2245" spans="10:21" x14ac:dyDescent="0.3">
      <c r="J2245" s="13" t="s">
        <v>132</v>
      </c>
      <c r="K2245" s="14">
        <v>44941</v>
      </c>
      <c r="L2245" s="15">
        <v>0.79135416666666669</v>
      </c>
      <c r="M2245" s="13">
        <v>159</v>
      </c>
      <c r="N2245" s="13" t="s">
        <v>93</v>
      </c>
      <c r="O2245" s="13" t="s">
        <v>82</v>
      </c>
      <c r="P2245" s="13" t="s">
        <v>102</v>
      </c>
      <c r="Q2245" s="13">
        <v>8</v>
      </c>
      <c r="R2245" s="13">
        <v>3</v>
      </c>
      <c r="S2245" s="13">
        <v>155</v>
      </c>
      <c r="T2245" s="13" t="s">
        <v>88</v>
      </c>
      <c r="U2245" s="13">
        <v>60</v>
      </c>
    </row>
    <row r="2246" spans="10:21" x14ac:dyDescent="0.3">
      <c r="J2246" s="13" t="s">
        <v>110</v>
      </c>
      <c r="K2246" s="14">
        <v>44934</v>
      </c>
      <c r="L2246" s="15">
        <v>0.63460648148148147</v>
      </c>
      <c r="M2246" s="13">
        <v>159</v>
      </c>
      <c r="N2246" s="13" t="s">
        <v>93</v>
      </c>
      <c r="O2246" s="13" t="s">
        <v>82</v>
      </c>
      <c r="P2246" s="13" t="s">
        <v>105</v>
      </c>
      <c r="Q2246" s="13">
        <v>6</v>
      </c>
      <c r="R2246" s="13">
        <v>3</v>
      </c>
      <c r="S2246" s="13">
        <v>0</v>
      </c>
      <c r="T2246" s="13" t="s">
        <v>103</v>
      </c>
      <c r="U2246" s="13">
        <v>72</v>
      </c>
    </row>
    <row r="2247" spans="10:21" x14ac:dyDescent="0.3">
      <c r="J2247" s="13" t="s">
        <v>124</v>
      </c>
      <c r="K2247" s="14">
        <v>44984</v>
      </c>
      <c r="L2247" s="15">
        <v>0.60776620370370371</v>
      </c>
      <c r="M2247" s="13">
        <v>158</v>
      </c>
      <c r="N2247" s="13" t="s">
        <v>86</v>
      </c>
      <c r="O2247" s="13" t="s">
        <v>82</v>
      </c>
      <c r="P2247" s="13" t="s">
        <v>105</v>
      </c>
      <c r="Q2247" s="13">
        <v>8</v>
      </c>
      <c r="R2247" s="13">
        <v>43</v>
      </c>
      <c r="S2247" s="13">
        <v>0</v>
      </c>
      <c r="T2247" s="13" t="s">
        <v>91</v>
      </c>
      <c r="U2247" s="13">
        <v>130</v>
      </c>
    </row>
    <row r="2248" spans="10:21" x14ac:dyDescent="0.3">
      <c r="J2248" s="13" t="s">
        <v>122</v>
      </c>
      <c r="K2248" s="14">
        <v>44980</v>
      </c>
      <c r="L2248" s="15">
        <v>0.90592592592592591</v>
      </c>
      <c r="M2248" s="13">
        <v>158</v>
      </c>
      <c r="N2248" s="13" t="s">
        <v>93</v>
      </c>
      <c r="O2248" s="13" t="s">
        <v>82</v>
      </c>
      <c r="P2248" s="13" t="s">
        <v>97</v>
      </c>
      <c r="Q2248" s="13">
        <v>9</v>
      </c>
      <c r="R2248" s="13">
        <v>35</v>
      </c>
      <c r="S2248" s="13">
        <v>169</v>
      </c>
      <c r="T2248" s="13" t="s">
        <v>84</v>
      </c>
      <c r="U2248" s="13">
        <v>250</v>
      </c>
    </row>
    <row r="2249" spans="10:21" x14ac:dyDescent="0.3">
      <c r="J2249" s="13" t="s">
        <v>140</v>
      </c>
      <c r="K2249" s="14">
        <v>44954</v>
      </c>
      <c r="L2249" s="15">
        <v>0.51679398148148148</v>
      </c>
      <c r="M2249" s="13">
        <v>158</v>
      </c>
      <c r="N2249" s="13" t="s">
        <v>86</v>
      </c>
      <c r="O2249" s="13" t="s">
        <v>82</v>
      </c>
      <c r="P2249" s="13" t="s">
        <v>115</v>
      </c>
      <c r="Q2249" s="13">
        <v>9</v>
      </c>
      <c r="R2249" s="13">
        <v>3</v>
      </c>
      <c r="S2249" s="13">
        <v>324</v>
      </c>
      <c r="T2249" s="13" t="s">
        <v>88</v>
      </c>
      <c r="U2249" s="13">
        <v>60</v>
      </c>
    </row>
    <row r="2250" spans="10:21" x14ac:dyDescent="0.3">
      <c r="J2250" s="13" t="s">
        <v>110</v>
      </c>
      <c r="K2250" s="14">
        <v>44939</v>
      </c>
      <c r="L2250" s="15">
        <v>0.78568287037037043</v>
      </c>
      <c r="M2250" s="13">
        <v>158</v>
      </c>
      <c r="N2250" s="13" t="s">
        <v>86</v>
      </c>
      <c r="O2250" s="13" t="s">
        <v>82</v>
      </c>
      <c r="P2250" s="13" t="s">
        <v>90</v>
      </c>
      <c r="Q2250" s="13">
        <v>6</v>
      </c>
      <c r="R2250" s="13">
        <v>26</v>
      </c>
      <c r="S2250" s="13">
        <v>178</v>
      </c>
      <c r="T2250" s="13" t="s">
        <v>103</v>
      </c>
      <c r="U2250" s="13">
        <v>72</v>
      </c>
    </row>
    <row r="2251" spans="10:21" x14ac:dyDescent="0.3">
      <c r="J2251" s="13" t="s">
        <v>136</v>
      </c>
      <c r="K2251" s="14">
        <v>44962</v>
      </c>
      <c r="L2251" s="15">
        <v>0.87402777777777774</v>
      </c>
      <c r="M2251" s="13">
        <v>157</v>
      </c>
      <c r="N2251" s="13" t="s">
        <v>86</v>
      </c>
      <c r="O2251" s="13" t="s">
        <v>82</v>
      </c>
      <c r="P2251" s="13" t="s">
        <v>94</v>
      </c>
      <c r="Q2251" s="13">
        <v>6</v>
      </c>
      <c r="R2251" s="13">
        <v>56</v>
      </c>
      <c r="S2251" s="13">
        <v>237</v>
      </c>
      <c r="T2251" s="13" t="s">
        <v>112</v>
      </c>
      <c r="U2251" s="13">
        <v>95</v>
      </c>
    </row>
    <row r="2252" spans="10:21" x14ac:dyDescent="0.3">
      <c r="J2252" s="13" t="s">
        <v>96</v>
      </c>
      <c r="K2252" s="14">
        <v>44958</v>
      </c>
      <c r="L2252" s="15">
        <v>0.85416666666666663</v>
      </c>
      <c r="M2252" s="13">
        <v>157</v>
      </c>
      <c r="N2252" s="13" t="s">
        <v>86</v>
      </c>
      <c r="O2252" s="13" t="s">
        <v>82</v>
      </c>
      <c r="P2252" s="13" t="s">
        <v>87</v>
      </c>
      <c r="Q2252" s="13">
        <v>5</v>
      </c>
      <c r="R2252" s="13">
        <v>6</v>
      </c>
      <c r="S2252" s="13">
        <v>0</v>
      </c>
      <c r="T2252" s="13" t="s">
        <v>112</v>
      </c>
      <c r="U2252" s="13">
        <v>95</v>
      </c>
    </row>
    <row r="2253" spans="10:21" x14ac:dyDescent="0.3">
      <c r="J2253" s="13" t="s">
        <v>128</v>
      </c>
      <c r="K2253" s="14">
        <v>44947</v>
      </c>
      <c r="L2253" s="15">
        <v>0.94248842592592597</v>
      </c>
      <c r="M2253" s="13">
        <v>157</v>
      </c>
      <c r="N2253" s="13" t="s">
        <v>86</v>
      </c>
      <c r="O2253" s="13" t="s">
        <v>82</v>
      </c>
      <c r="P2253" s="13" t="s">
        <v>102</v>
      </c>
      <c r="Q2253" s="13">
        <v>9</v>
      </c>
      <c r="R2253" s="13">
        <v>56</v>
      </c>
      <c r="S2253" s="13">
        <v>0</v>
      </c>
      <c r="T2253" s="13" t="s">
        <v>84</v>
      </c>
      <c r="U2253" s="13">
        <v>250</v>
      </c>
    </row>
    <row r="2254" spans="10:21" x14ac:dyDescent="0.3">
      <c r="J2254" s="13" t="s">
        <v>113</v>
      </c>
      <c r="K2254" s="14">
        <v>44938</v>
      </c>
      <c r="L2254" s="15">
        <v>0.69913194444444438</v>
      </c>
      <c r="M2254" s="13">
        <v>157</v>
      </c>
      <c r="N2254" s="13" t="s">
        <v>86</v>
      </c>
      <c r="O2254" s="13" t="s">
        <v>82</v>
      </c>
      <c r="P2254" s="13" t="s">
        <v>99</v>
      </c>
      <c r="Q2254" s="13">
        <v>9</v>
      </c>
      <c r="R2254" s="13">
        <v>63</v>
      </c>
      <c r="S2254" s="13">
        <v>0</v>
      </c>
      <c r="T2254" s="13" t="s">
        <v>112</v>
      </c>
      <c r="U2254" s="13">
        <v>95</v>
      </c>
    </row>
    <row r="2255" spans="10:21" x14ac:dyDescent="0.3">
      <c r="J2255" s="13" t="s">
        <v>108</v>
      </c>
      <c r="K2255" s="14">
        <v>44981</v>
      </c>
      <c r="L2255" s="15">
        <v>0.67877314814814815</v>
      </c>
      <c r="M2255" s="13">
        <v>179</v>
      </c>
      <c r="N2255" s="13" t="s">
        <v>86</v>
      </c>
      <c r="O2255" s="13" t="s">
        <v>82</v>
      </c>
      <c r="P2255" s="13" t="s">
        <v>87</v>
      </c>
      <c r="Q2255" s="13">
        <v>7</v>
      </c>
      <c r="R2255" s="13">
        <v>2</v>
      </c>
      <c r="S2255" s="13">
        <v>317</v>
      </c>
      <c r="T2255" s="13" t="s">
        <v>84</v>
      </c>
      <c r="U2255" s="13">
        <v>250</v>
      </c>
    </row>
    <row r="2256" spans="10:21" x14ac:dyDescent="0.3">
      <c r="J2256" s="13" t="s">
        <v>118</v>
      </c>
      <c r="K2256" s="14">
        <v>44940</v>
      </c>
      <c r="L2256" s="15">
        <v>0.48945601851851855</v>
      </c>
      <c r="M2256" s="13">
        <v>156</v>
      </c>
      <c r="N2256" s="13" t="s">
        <v>86</v>
      </c>
      <c r="O2256" s="13" t="s">
        <v>82</v>
      </c>
      <c r="P2256" s="13" t="s">
        <v>104</v>
      </c>
      <c r="Q2256" s="13">
        <v>6</v>
      </c>
      <c r="R2256" s="13">
        <v>19</v>
      </c>
      <c r="S2256" s="13">
        <v>0</v>
      </c>
      <c r="T2256" s="13" t="s">
        <v>84</v>
      </c>
      <c r="U2256" s="13">
        <v>250</v>
      </c>
    </row>
    <row r="2257" spans="10:21" x14ac:dyDescent="0.3">
      <c r="J2257" s="13" t="s">
        <v>108</v>
      </c>
      <c r="K2257" s="14">
        <v>44927</v>
      </c>
      <c r="L2257" s="15">
        <v>0.55746527777777777</v>
      </c>
      <c r="M2257" s="13">
        <v>156</v>
      </c>
      <c r="N2257" s="13" t="s">
        <v>86</v>
      </c>
      <c r="O2257" s="13" t="s">
        <v>82</v>
      </c>
      <c r="P2257" s="13" t="s">
        <v>104</v>
      </c>
      <c r="Q2257" s="13">
        <v>10</v>
      </c>
      <c r="R2257" s="13">
        <v>63</v>
      </c>
      <c r="S2257" s="13">
        <v>235</v>
      </c>
      <c r="T2257" s="13" t="s">
        <v>91</v>
      </c>
      <c r="U2257" s="13">
        <v>130</v>
      </c>
    </row>
    <row r="2258" spans="10:21" x14ac:dyDescent="0.3">
      <c r="J2258" s="13" t="s">
        <v>128</v>
      </c>
      <c r="K2258" s="14">
        <v>44955</v>
      </c>
      <c r="L2258" s="15">
        <v>0.64542824074074068</v>
      </c>
      <c r="M2258" s="13">
        <v>155</v>
      </c>
      <c r="N2258" s="13" t="s">
        <v>86</v>
      </c>
      <c r="O2258" s="13" t="s">
        <v>101</v>
      </c>
      <c r="P2258" s="13" t="s">
        <v>90</v>
      </c>
      <c r="Q2258" s="13">
        <v>6</v>
      </c>
      <c r="R2258" s="13">
        <v>65</v>
      </c>
      <c r="S2258" s="13">
        <v>0</v>
      </c>
      <c r="T2258" s="13" t="s">
        <v>95</v>
      </c>
      <c r="U2258" s="13">
        <v>65</v>
      </c>
    </row>
    <row r="2259" spans="10:21" x14ac:dyDescent="0.3">
      <c r="J2259" s="13" t="s">
        <v>126</v>
      </c>
      <c r="K2259" s="14">
        <v>44974</v>
      </c>
      <c r="L2259" s="15">
        <v>0.76233796296296286</v>
      </c>
      <c r="M2259" s="13">
        <v>155</v>
      </c>
      <c r="N2259" s="13" t="s">
        <v>86</v>
      </c>
      <c r="O2259" s="13" t="s">
        <v>82</v>
      </c>
      <c r="P2259" s="13" t="s">
        <v>99</v>
      </c>
      <c r="Q2259" s="13">
        <v>8</v>
      </c>
      <c r="R2259" s="13">
        <v>30</v>
      </c>
      <c r="S2259" s="13">
        <v>0</v>
      </c>
      <c r="T2259" s="13" t="s">
        <v>112</v>
      </c>
      <c r="U2259" s="13">
        <v>95</v>
      </c>
    </row>
    <row r="2260" spans="10:21" x14ac:dyDescent="0.3">
      <c r="J2260" s="13" t="s">
        <v>96</v>
      </c>
      <c r="K2260" s="14">
        <v>44970</v>
      </c>
      <c r="L2260" s="15">
        <v>0.83248842592592587</v>
      </c>
      <c r="M2260" s="13">
        <v>155</v>
      </c>
      <c r="N2260" s="13" t="s">
        <v>86</v>
      </c>
      <c r="O2260" s="13" t="s">
        <v>82</v>
      </c>
      <c r="P2260" s="13" t="s">
        <v>104</v>
      </c>
      <c r="Q2260" s="13">
        <v>10</v>
      </c>
      <c r="R2260" s="13">
        <v>47</v>
      </c>
      <c r="S2260" s="13">
        <v>154</v>
      </c>
      <c r="T2260" s="13" t="s">
        <v>84</v>
      </c>
      <c r="U2260" s="13">
        <v>250</v>
      </c>
    </row>
    <row r="2261" spans="10:21" x14ac:dyDescent="0.3">
      <c r="J2261" s="13" t="s">
        <v>124</v>
      </c>
      <c r="K2261" s="14">
        <v>44966</v>
      </c>
      <c r="L2261" s="15">
        <v>0.62690972222222219</v>
      </c>
      <c r="M2261" s="13">
        <v>155</v>
      </c>
      <c r="N2261" s="13" t="s">
        <v>86</v>
      </c>
      <c r="O2261" s="13" t="s">
        <v>82</v>
      </c>
      <c r="P2261" s="13" t="s">
        <v>115</v>
      </c>
      <c r="Q2261" s="13">
        <v>6</v>
      </c>
      <c r="R2261" s="13">
        <v>58</v>
      </c>
      <c r="S2261" s="13">
        <v>223</v>
      </c>
      <c r="T2261" s="13" t="s">
        <v>91</v>
      </c>
      <c r="U2261" s="13">
        <v>130</v>
      </c>
    </row>
    <row r="2262" spans="10:21" x14ac:dyDescent="0.3">
      <c r="J2262" s="13" t="s">
        <v>111</v>
      </c>
      <c r="K2262" s="14">
        <v>44966</v>
      </c>
      <c r="L2262" s="15">
        <v>0.65931712962962963</v>
      </c>
      <c r="M2262" s="13">
        <v>155</v>
      </c>
      <c r="N2262" s="13" t="s">
        <v>86</v>
      </c>
      <c r="O2262" s="13" t="s">
        <v>82</v>
      </c>
      <c r="P2262" s="13" t="s">
        <v>97</v>
      </c>
      <c r="Q2262" s="13">
        <v>7</v>
      </c>
      <c r="R2262" s="13">
        <v>58</v>
      </c>
      <c r="S2262" s="13">
        <v>218</v>
      </c>
      <c r="T2262" s="13" t="s">
        <v>103</v>
      </c>
      <c r="U2262" s="13">
        <v>72</v>
      </c>
    </row>
    <row r="2263" spans="10:21" x14ac:dyDescent="0.3">
      <c r="J2263" s="13" t="s">
        <v>122</v>
      </c>
      <c r="K2263" s="14">
        <v>44968</v>
      </c>
      <c r="L2263" s="15">
        <v>0.55917824074074074</v>
      </c>
      <c r="M2263" s="13">
        <v>154</v>
      </c>
      <c r="N2263" s="13" t="s">
        <v>93</v>
      </c>
      <c r="O2263" s="13" t="s">
        <v>82</v>
      </c>
      <c r="P2263" s="13" t="s">
        <v>99</v>
      </c>
      <c r="Q2263" s="13">
        <v>7</v>
      </c>
      <c r="R2263" s="13">
        <v>10</v>
      </c>
      <c r="S2263" s="13">
        <v>161</v>
      </c>
      <c r="T2263" s="13" t="s">
        <v>103</v>
      </c>
      <c r="U2263" s="13">
        <v>72</v>
      </c>
    </row>
    <row r="2264" spans="10:21" x14ac:dyDescent="0.3">
      <c r="J2264" s="13" t="s">
        <v>92</v>
      </c>
      <c r="K2264" s="14">
        <v>44960</v>
      </c>
      <c r="L2264" s="15">
        <v>0.88711805555555545</v>
      </c>
      <c r="M2264" s="13">
        <v>154</v>
      </c>
      <c r="N2264" s="13" t="s">
        <v>81</v>
      </c>
      <c r="O2264" s="13" t="s">
        <v>82</v>
      </c>
      <c r="P2264" s="13" t="s">
        <v>104</v>
      </c>
      <c r="Q2264" s="13">
        <v>9</v>
      </c>
      <c r="R2264" s="13">
        <v>63</v>
      </c>
      <c r="S2264" s="13">
        <v>0</v>
      </c>
      <c r="T2264" s="13" t="s">
        <v>91</v>
      </c>
      <c r="U2264" s="13">
        <v>130</v>
      </c>
    </row>
    <row r="2265" spans="10:21" x14ac:dyDescent="0.3">
      <c r="J2265" s="13" t="s">
        <v>119</v>
      </c>
      <c r="K2265" s="14">
        <v>44950</v>
      </c>
      <c r="L2265" s="15">
        <v>0.71583333333333332</v>
      </c>
      <c r="M2265" s="13">
        <v>154</v>
      </c>
      <c r="N2265" s="13" t="s">
        <v>86</v>
      </c>
      <c r="O2265" s="13" t="s">
        <v>82</v>
      </c>
      <c r="P2265" s="13" t="s">
        <v>99</v>
      </c>
      <c r="Q2265" s="13">
        <v>9</v>
      </c>
      <c r="R2265" s="13">
        <v>4</v>
      </c>
      <c r="S2265" s="13">
        <v>0</v>
      </c>
      <c r="T2265" s="13" t="s">
        <v>84</v>
      </c>
      <c r="U2265" s="13">
        <v>250</v>
      </c>
    </row>
    <row r="2266" spans="10:21" x14ac:dyDescent="0.3">
      <c r="J2266" s="13" t="s">
        <v>123</v>
      </c>
      <c r="K2266" s="14">
        <v>44958</v>
      </c>
      <c r="L2266" s="15">
        <v>0.53055555555555556</v>
      </c>
      <c r="M2266" s="13">
        <v>153</v>
      </c>
      <c r="N2266" s="13" t="s">
        <v>81</v>
      </c>
      <c r="O2266" s="13" t="s">
        <v>82</v>
      </c>
      <c r="P2266" s="13" t="s">
        <v>115</v>
      </c>
      <c r="Q2266" s="13">
        <v>7</v>
      </c>
      <c r="R2266" s="13">
        <v>8</v>
      </c>
      <c r="S2266" s="13">
        <v>0</v>
      </c>
      <c r="T2266" s="13" t="s">
        <v>88</v>
      </c>
      <c r="U2266" s="13">
        <v>60</v>
      </c>
    </row>
    <row r="2267" spans="10:21" x14ac:dyDescent="0.3">
      <c r="J2267" s="13" t="s">
        <v>130</v>
      </c>
      <c r="K2267" s="14">
        <v>44974</v>
      </c>
      <c r="L2267" s="15">
        <v>0.51684027777777775</v>
      </c>
      <c r="M2267" s="13">
        <v>152</v>
      </c>
      <c r="N2267" s="13" t="s">
        <v>93</v>
      </c>
      <c r="O2267" s="13" t="s">
        <v>82</v>
      </c>
      <c r="P2267" s="13" t="s">
        <v>83</v>
      </c>
      <c r="Q2267" s="13">
        <v>5</v>
      </c>
      <c r="R2267" s="13">
        <v>7</v>
      </c>
      <c r="S2267" s="13">
        <v>227</v>
      </c>
      <c r="T2267" s="13" t="s">
        <v>88</v>
      </c>
      <c r="U2267" s="13">
        <v>60</v>
      </c>
    </row>
    <row r="2268" spans="10:21" x14ac:dyDescent="0.3">
      <c r="J2268" s="13" t="s">
        <v>85</v>
      </c>
      <c r="K2268" s="14">
        <v>44945</v>
      </c>
      <c r="L2268" s="15">
        <v>0.88696759259259261</v>
      </c>
      <c r="M2268" s="13">
        <v>152</v>
      </c>
      <c r="N2268" s="13" t="s">
        <v>93</v>
      </c>
      <c r="O2268" s="13" t="s">
        <v>82</v>
      </c>
      <c r="P2268" s="13" t="s">
        <v>83</v>
      </c>
      <c r="Q2268" s="13">
        <v>5</v>
      </c>
      <c r="R2268" s="13">
        <v>16</v>
      </c>
      <c r="S2268" s="13">
        <v>0</v>
      </c>
      <c r="T2268" s="13" t="s">
        <v>95</v>
      </c>
      <c r="U2268" s="13">
        <v>65</v>
      </c>
    </row>
    <row r="2269" spans="10:21" x14ac:dyDescent="0.3">
      <c r="J2269" s="13" t="s">
        <v>80</v>
      </c>
      <c r="K2269" s="14">
        <v>44948</v>
      </c>
      <c r="L2269" s="15">
        <v>0.60482638888888884</v>
      </c>
      <c r="M2269" s="13">
        <v>151</v>
      </c>
      <c r="N2269" s="13" t="s">
        <v>93</v>
      </c>
      <c r="O2269" s="13" t="s">
        <v>101</v>
      </c>
      <c r="P2269" s="13" t="s">
        <v>97</v>
      </c>
      <c r="Q2269" s="13">
        <v>10</v>
      </c>
      <c r="R2269" s="13">
        <v>63</v>
      </c>
      <c r="S2269" s="13">
        <v>0</v>
      </c>
      <c r="T2269" s="13" t="s">
        <v>103</v>
      </c>
      <c r="U2269" s="13">
        <v>72</v>
      </c>
    </row>
    <row r="2270" spans="10:21" x14ac:dyDescent="0.3">
      <c r="J2270" s="13" t="s">
        <v>80</v>
      </c>
      <c r="K2270" s="14">
        <v>44974</v>
      </c>
      <c r="L2270" s="15">
        <v>0.85480324074074077</v>
      </c>
      <c r="M2270" s="13">
        <v>151</v>
      </c>
      <c r="N2270" s="13" t="s">
        <v>93</v>
      </c>
      <c r="O2270" s="13" t="s">
        <v>82</v>
      </c>
      <c r="P2270" s="13" t="s">
        <v>83</v>
      </c>
      <c r="Q2270" s="13">
        <v>5</v>
      </c>
      <c r="R2270" s="13">
        <v>38</v>
      </c>
      <c r="S2270" s="13">
        <v>218</v>
      </c>
      <c r="T2270" s="13" t="s">
        <v>91</v>
      </c>
      <c r="U2270" s="13">
        <v>130</v>
      </c>
    </row>
    <row r="2271" spans="10:21" x14ac:dyDescent="0.3">
      <c r="J2271" s="13" t="s">
        <v>80</v>
      </c>
      <c r="K2271" s="14">
        <v>44947</v>
      </c>
      <c r="L2271" s="15">
        <v>0.54885416666666664</v>
      </c>
      <c r="M2271" s="13">
        <v>151</v>
      </c>
      <c r="N2271" s="13" t="s">
        <v>93</v>
      </c>
      <c r="O2271" s="13" t="s">
        <v>82</v>
      </c>
      <c r="P2271" s="13" t="s">
        <v>104</v>
      </c>
      <c r="Q2271" s="13">
        <v>7</v>
      </c>
      <c r="R2271" s="13">
        <v>35</v>
      </c>
      <c r="S2271" s="13">
        <v>0</v>
      </c>
      <c r="T2271" s="13" t="s">
        <v>95</v>
      </c>
      <c r="U2271" s="13">
        <v>65</v>
      </c>
    </row>
    <row r="2272" spans="10:21" x14ac:dyDescent="0.3">
      <c r="J2272" s="13" t="s">
        <v>85</v>
      </c>
      <c r="K2272" s="14">
        <v>44977</v>
      </c>
      <c r="L2272" s="15">
        <v>0.76449074074074075</v>
      </c>
      <c r="M2272" s="13">
        <v>150</v>
      </c>
      <c r="N2272" s="13" t="s">
        <v>93</v>
      </c>
      <c r="O2272" s="13" t="s">
        <v>82</v>
      </c>
      <c r="P2272" s="13" t="s">
        <v>90</v>
      </c>
      <c r="Q2272" s="13">
        <v>10</v>
      </c>
      <c r="R2272" s="13">
        <v>30</v>
      </c>
      <c r="S2272" s="13">
        <v>0</v>
      </c>
      <c r="T2272" s="13" t="s">
        <v>95</v>
      </c>
      <c r="U2272" s="13">
        <v>65</v>
      </c>
    </row>
    <row r="2273" spans="10:21" x14ac:dyDescent="0.3">
      <c r="J2273" s="13" t="s">
        <v>109</v>
      </c>
      <c r="K2273" s="14">
        <v>44968</v>
      </c>
      <c r="L2273" s="15">
        <v>0.49804398148148149</v>
      </c>
      <c r="M2273" s="13">
        <v>150</v>
      </c>
      <c r="N2273" s="13" t="s">
        <v>93</v>
      </c>
      <c r="O2273" s="13" t="s">
        <v>82</v>
      </c>
      <c r="P2273" s="13" t="s">
        <v>104</v>
      </c>
      <c r="Q2273" s="13">
        <v>6</v>
      </c>
      <c r="R2273" s="13">
        <v>25</v>
      </c>
      <c r="S2273" s="13">
        <v>0</v>
      </c>
      <c r="T2273" s="13" t="s">
        <v>95</v>
      </c>
      <c r="U2273" s="13">
        <v>65</v>
      </c>
    </row>
    <row r="2274" spans="10:21" x14ac:dyDescent="0.3">
      <c r="J2274" s="13" t="s">
        <v>130</v>
      </c>
      <c r="K2274" s="14">
        <v>44953</v>
      </c>
      <c r="L2274" s="15">
        <v>0.86793981481481486</v>
      </c>
      <c r="M2274" s="13">
        <v>150</v>
      </c>
      <c r="N2274" s="13" t="s">
        <v>93</v>
      </c>
      <c r="O2274" s="13" t="s">
        <v>82</v>
      </c>
      <c r="P2274" s="13" t="s">
        <v>97</v>
      </c>
      <c r="Q2274" s="13">
        <v>5</v>
      </c>
      <c r="R2274" s="13">
        <v>27</v>
      </c>
      <c r="S2274" s="13">
        <v>190</v>
      </c>
      <c r="T2274" s="13" t="s">
        <v>91</v>
      </c>
      <c r="U2274" s="13">
        <v>130</v>
      </c>
    </row>
    <row r="2275" spans="10:21" x14ac:dyDescent="0.3">
      <c r="J2275" s="13" t="s">
        <v>110</v>
      </c>
      <c r="K2275" s="14">
        <v>44943</v>
      </c>
      <c r="L2275" s="15">
        <v>0.77479166666666666</v>
      </c>
      <c r="M2275" s="13">
        <v>150</v>
      </c>
      <c r="N2275" s="13" t="s">
        <v>93</v>
      </c>
      <c r="O2275" s="13" t="s">
        <v>82</v>
      </c>
      <c r="P2275" s="13" t="s">
        <v>115</v>
      </c>
      <c r="Q2275" s="13">
        <v>7</v>
      </c>
      <c r="R2275" s="13">
        <v>29</v>
      </c>
      <c r="S2275" s="13">
        <v>0</v>
      </c>
      <c r="T2275" s="13" t="s">
        <v>95</v>
      </c>
      <c r="U2275" s="13">
        <v>65</v>
      </c>
    </row>
    <row r="2276" spans="10:21" x14ac:dyDescent="0.3">
      <c r="J2276" s="13" t="s">
        <v>100</v>
      </c>
      <c r="K2276" s="14">
        <v>44934</v>
      </c>
      <c r="L2276" s="15">
        <v>0.63967592592592593</v>
      </c>
      <c r="M2276" s="13">
        <v>150</v>
      </c>
      <c r="N2276" s="13" t="s">
        <v>93</v>
      </c>
      <c r="O2276" s="13" t="s">
        <v>82</v>
      </c>
      <c r="P2276" s="13" t="s">
        <v>102</v>
      </c>
      <c r="Q2276" s="13">
        <v>6</v>
      </c>
      <c r="R2276" s="13">
        <v>27</v>
      </c>
      <c r="S2276" s="13">
        <v>310</v>
      </c>
      <c r="T2276" s="13" t="s">
        <v>103</v>
      </c>
      <c r="U2276" s="13">
        <v>72</v>
      </c>
    </row>
    <row r="2277" spans="10:21" x14ac:dyDescent="0.3">
      <c r="J2277" s="13" t="s">
        <v>111</v>
      </c>
      <c r="K2277" s="14">
        <v>44969</v>
      </c>
      <c r="L2277" s="15">
        <v>0.61835648148148148</v>
      </c>
      <c r="M2277" s="13">
        <v>149</v>
      </c>
      <c r="N2277" s="13" t="s">
        <v>93</v>
      </c>
      <c r="O2277" s="13" t="s">
        <v>101</v>
      </c>
      <c r="P2277" s="13" t="s">
        <v>102</v>
      </c>
      <c r="Q2277" s="13">
        <v>8</v>
      </c>
      <c r="R2277" s="13">
        <v>2</v>
      </c>
      <c r="S2277" s="13">
        <v>0</v>
      </c>
      <c r="T2277" s="13" t="s">
        <v>91</v>
      </c>
      <c r="U2277" s="13">
        <v>130</v>
      </c>
    </row>
    <row r="2278" spans="10:21" x14ac:dyDescent="0.3">
      <c r="J2278" s="13" t="s">
        <v>138</v>
      </c>
      <c r="K2278" s="14">
        <v>44965</v>
      </c>
      <c r="L2278" s="15">
        <v>0.5213888888888889</v>
      </c>
      <c r="M2278" s="13">
        <v>149</v>
      </c>
      <c r="N2278" s="13" t="s">
        <v>93</v>
      </c>
      <c r="O2278" s="13" t="s">
        <v>82</v>
      </c>
      <c r="P2278" s="13" t="s">
        <v>97</v>
      </c>
      <c r="Q2278" s="13">
        <v>5</v>
      </c>
      <c r="R2278" s="13">
        <v>43</v>
      </c>
      <c r="S2278" s="13">
        <v>0</v>
      </c>
      <c r="T2278" s="13" t="s">
        <v>91</v>
      </c>
      <c r="U2278" s="13">
        <v>130</v>
      </c>
    </row>
    <row r="2279" spans="10:21" x14ac:dyDescent="0.3">
      <c r="J2279" s="13" t="s">
        <v>117</v>
      </c>
      <c r="K2279" s="14">
        <v>44961</v>
      </c>
      <c r="L2279" s="15">
        <v>0.51552083333333332</v>
      </c>
      <c r="M2279" s="13">
        <v>149</v>
      </c>
      <c r="N2279" s="13" t="s">
        <v>93</v>
      </c>
      <c r="O2279" s="13" t="s">
        <v>82</v>
      </c>
      <c r="P2279" s="13" t="s">
        <v>102</v>
      </c>
      <c r="Q2279" s="13">
        <v>6</v>
      </c>
      <c r="R2279" s="13">
        <v>63</v>
      </c>
      <c r="S2279" s="13">
        <v>264</v>
      </c>
      <c r="T2279" s="13" t="s">
        <v>91</v>
      </c>
      <c r="U2279" s="13">
        <v>130</v>
      </c>
    </row>
    <row r="2280" spans="10:21" x14ac:dyDescent="0.3">
      <c r="J2280" s="13" t="s">
        <v>117</v>
      </c>
      <c r="K2280" s="14">
        <v>44969</v>
      </c>
      <c r="L2280" s="15">
        <v>0.94436342592592604</v>
      </c>
      <c r="M2280" s="13">
        <v>148</v>
      </c>
      <c r="N2280" s="13" t="s">
        <v>93</v>
      </c>
      <c r="O2280" s="13" t="s">
        <v>82</v>
      </c>
      <c r="P2280" s="13" t="s">
        <v>105</v>
      </c>
      <c r="Q2280" s="13">
        <v>10</v>
      </c>
      <c r="R2280" s="13">
        <v>54</v>
      </c>
      <c r="S2280" s="13">
        <v>324</v>
      </c>
      <c r="T2280" s="13" t="s">
        <v>84</v>
      </c>
      <c r="U2280" s="13">
        <v>250</v>
      </c>
    </row>
    <row r="2281" spans="10:21" x14ac:dyDescent="0.3">
      <c r="J2281" s="13" t="s">
        <v>126</v>
      </c>
      <c r="K2281" s="14">
        <v>44961</v>
      </c>
      <c r="L2281" s="15">
        <v>0.46935185185185185</v>
      </c>
      <c r="M2281" s="13">
        <v>148</v>
      </c>
      <c r="N2281" s="13" t="s">
        <v>93</v>
      </c>
      <c r="O2281" s="13" t="s">
        <v>82</v>
      </c>
      <c r="P2281" s="13" t="s">
        <v>115</v>
      </c>
      <c r="Q2281" s="13">
        <v>7</v>
      </c>
      <c r="R2281" s="13">
        <v>22</v>
      </c>
      <c r="S2281" s="13">
        <v>0</v>
      </c>
      <c r="T2281" s="13" t="s">
        <v>84</v>
      </c>
      <c r="U2281" s="13">
        <v>250</v>
      </c>
    </row>
    <row r="2282" spans="10:21" x14ac:dyDescent="0.3">
      <c r="J2282" s="13" t="s">
        <v>128</v>
      </c>
      <c r="K2282" s="14">
        <v>44952</v>
      </c>
      <c r="L2282" s="15">
        <v>0.93663194444444453</v>
      </c>
      <c r="M2282" s="13">
        <v>148</v>
      </c>
      <c r="N2282" s="13" t="s">
        <v>93</v>
      </c>
      <c r="O2282" s="13" t="s">
        <v>82</v>
      </c>
      <c r="P2282" s="13" t="s">
        <v>87</v>
      </c>
      <c r="Q2282" s="13">
        <v>8</v>
      </c>
      <c r="R2282" s="13">
        <v>40</v>
      </c>
      <c r="S2282" s="13">
        <v>0</v>
      </c>
      <c r="T2282" s="13" t="s">
        <v>91</v>
      </c>
      <c r="U2282" s="13">
        <v>130</v>
      </c>
    </row>
    <row r="2283" spans="10:21" x14ac:dyDescent="0.3">
      <c r="J2283" s="13" t="s">
        <v>85</v>
      </c>
      <c r="K2283" s="14">
        <v>44950</v>
      </c>
      <c r="L2283" s="15">
        <v>0.53076388888888892</v>
      </c>
      <c r="M2283" s="13">
        <v>148</v>
      </c>
      <c r="N2283" s="13" t="s">
        <v>93</v>
      </c>
      <c r="O2283" s="13" t="s">
        <v>82</v>
      </c>
      <c r="P2283" s="13" t="s">
        <v>102</v>
      </c>
      <c r="Q2283" s="13">
        <v>9</v>
      </c>
      <c r="R2283" s="13">
        <v>29</v>
      </c>
      <c r="S2283" s="13">
        <v>223</v>
      </c>
      <c r="T2283" s="13" t="s">
        <v>84</v>
      </c>
      <c r="U2283" s="13">
        <v>250</v>
      </c>
    </row>
    <row r="2284" spans="10:21" x14ac:dyDescent="0.3">
      <c r="J2284" s="13" t="s">
        <v>100</v>
      </c>
      <c r="K2284" s="14">
        <v>44973</v>
      </c>
      <c r="L2284" s="15">
        <v>0.63593749999999993</v>
      </c>
      <c r="M2284" s="13">
        <v>147</v>
      </c>
      <c r="N2284" s="13" t="s">
        <v>93</v>
      </c>
      <c r="O2284" s="13" t="s">
        <v>82</v>
      </c>
      <c r="P2284" s="13" t="s">
        <v>87</v>
      </c>
      <c r="Q2284" s="13">
        <v>10</v>
      </c>
      <c r="R2284" s="13">
        <v>21</v>
      </c>
      <c r="S2284" s="13">
        <v>0</v>
      </c>
      <c r="T2284" s="13" t="s">
        <v>103</v>
      </c>
      <c r="U2284" s="13">
        <v>72</v>
      </c>
    </row>
    <row r="2285" spans="10:21" x14ac:dyDescent="0.3">
      <c r="J2285" s="13" t="s">
        <v>136</v>
      </c>
      <c r="K2285" s="14">
        <v>44962</v>
      </c>
      <c r="L2285" s="15">
        <v>0.87562499999999999</v>
      </c>
      <c r="M2285" s="13">
        <v>147</v>
      </c>
      <c r="N2285" s="13" t="s">
        <v>93</v>
      </c>
      <c r="O2285" s="13" t="s">
        <v>82</v>
      </c>
      <c r="P2285" s="13" t="s">
        <v>83</v>
      </c>
      <c r="Q2285" s="13">
        <v>5</v>
      </c>
      <c r="R2285" s="13">
        <v>41</v>
      </c>
      <c r="S2285" s="13">
        <v>0</v>
      </c>
      <c r="T2285" s="13" t="s">
        <v>84</v>
      </c>
      <c r="U2285" s="13">
        <v>250</v>
      </c>
    </row>
    <row r="2286" spans="10:21" x14ac:dyDescent="0.3">
      <c r="J2286" s="13" t="s">
        <v>92</v>
      </c>
      <c r="K2286" s="14">
        <v>44952</v>
      </c>
      <c r="L2286" s="15">
        <v>0.88621527777777775</v>
      </c>
      <c r="M2286" s="13">
        <v>147</v>
      </c>
      <c r="N2286" s="13" t="s">
        <v>93</v>
      </c>
      <c r="O2286" s="13" t="s">
        <v>82</v>
      </c>
      <c r="P2286" s="13" t="s">
        <v>94</v>
      </c>
      <c r="Q2286" s="13">
        <v>6</v>
      </c>
      <c r="R2286" s="13">
        <v>45</v>
      </c>
      <c r="S2286" s="13">
        <v>0</v>
      </c>
      <c r="T2286" s="13" t="s">
        <v>84</v>
      </c>
      <c r="U2286" s="13">
        <v>250</v>
      </c>
    </row>
    <row r="2287" spans="10:21" x14ac:dyDescent="0.3">
      <c r="J2287" s="13" t="s">
        <v>117</v>
      </c>
      <c r="K2287" s="14">
        <v>44927</v>
      </c>
      <c r="L2287" s="15">
        <v>0.93376157407407412</v>
      </c>
      <c r="M2287" s="13">
        <v>147</v>
      </c>
      <c r="N2287" s="13" t="s">
        <v>93</v>
      </c>
      <c r="O2287" s="13" t="s">
        <v>82</v>
      </c>
      <c r="P2287" s="13" t="s">
        <v>99</v>
      </c>
      <c r="Q2287" s="13">
        <v>8</v>
      </c>
      <c r="R2287" s="13">
        <v>21</v>
      </c>
      <c r="S2287" s="13">
        <v>175</v>
      </c>
      <c r="T2287" s="13" t="s">
        <v>103</v>
      </c>
      <c r="U2287" s="13">
        <v>72</v>
      </c>
    </row>
    <row r="2288" spans="10:21" x14ac:dyDescent="0.3">
      <c r="J2288" s="13" t="s">
        <v>120</v>
      </c>
      <c r="K2288" s="14">
        <v>44980</v>
      </c>
      <c r="L2288" s="15">
        <v>0.59392361111111114</v>
      </c>
      <c r="M2288" s="13">
        <v>146</v>
      </c>
      <c r="N2288" s="13" t="s">
        <v>93</v>
      </c>
      <c r="O2288" s="13" t="s">
        <v>82</v>
      </c>
      <c r="P2288" s="13" t="s">
        <v>97</v>
      </c>
      <c r="Q2288" s="13">
        <v>5</v>
      </c>
      <c r="R2288" s="13">
        <v>33</v>
      </c>
      <c r="S2288" s="13">
        <v>0</v>
      </c>
      <c r="T2288" s="13" t="s">
        <v>88</v>
      </c>
      <c r="U2288" s="13">
        <v>60</v>
      </c>
    </row>
    <row r="2289" spans="10:21" x14ac:dyDescent="0.3">
      <c r="J2289" s="13" t="s">
        <v>111</v>
      </c>
      <c r="K2289" s="14">
        <v>44979</v>
      </c>
      <c r="L2289" s="15">
        <v>0.59789351851851846</v>
      </c>
      <c r="M2289" s="13">
        <v>146</v>
      </c>
      <c r="N2289" s="13" t="s">
        <v>86</v>
      </c>
      <c r="O2289" s="13" t="s">
        <v>82</v>
      </c>
      <c r="P2289" s="13" t="s">
        <v>102</v>
      </c>
      <c r="Q2289" s="13">
        <v>6</v>
      </c>
      <c r="R2289" s="13">
        <v>41</v>
      </c>
      <c r="S2289" s="13">
        <v>0</v>
      </c>
      <c r="T2289" s="13" t="s">
        <v>84</v>
      </c>
      <c r="U2289" s="13">
        <v>250</v>
      </c>
    </row>
    <row r="2290" spans="10:21" x14ac:dyDescent="0.3">
      <c r="J2290" s="13" t="s">
        <v>119</v>
      </c>
      <c r="K2290" s="14">
        <v>44973</v>
      </c>
      <c r="L2290" s="15">
        <v>0.86572916666666666</v>
      </c>
      <c r="M2290" s="13">
        <v>146</v>
      </c>
      <c r="N2290" s="13" t="s">
        <v>86</v>
      </c>
      <c r="O2290" s="13" t="s">
        <v>82</v>
      </c>
      <c r="P2290" s="13" t="s">
        <v>105</v>
      </c>
      <c r="Q2290" s="13">
        <v>7</v>
      </c>
      <c r="R2290" s="13">
        <v>38</v>
      </c>
      <c r="S2290" s="13">
        <v>0</v>
      </c>
      <c r="T2290" s="13" t="s">
        <v>95</v>
      </c>
      <c r="U2290" s="13">
        <v>65</v>
      </c>
    </row>
    <row r="2291" spans="10:21" x14ac:dyDescent="0.3">
      <c r="J2291" s="13" t="s">
        <v>111</v>
      </c>
      <c r="K2291" s="14">
        <v>44927</v>
      </c>
      <c r="L2291" s="15">
        <v>0.52164351851851853</v>
      </c>
      <c r="M2291" s="13">
        <v>146</v>
      </c>
      <c r="N2291" s="13" t="s">
        <v>86</v>
      </c>
      <c r="O2291" s="13" t="s">
        <v>82</v>
      </c>
      <c r="P2291" s="13" t="s">
        <v>104</v>
      </c>
      <c r="Q2291" s="13">
        <v>10</v>
      </c>
      <c r="R2291" s="13">
        <v>48</v>
      </c>
      <c r="S2291" s="13">
        <v>272</v>
      </c>
      <c r="T2291" s="13" t="s">
        <v>91</v>
      </c>
      <c r="U2291" s="13">
        <v>130</v>
      </c>
    </row>
    <row r="2292" spans="10:21" x14ac:dyDescent="0.3">
      <c r="J2292" s="13" t="s">
        <v>80</v>
      </c>
      <c r="K2292" s="14">
        <v>44966</v>
      </c>
      <c r="L2292" s="15">
        <v>0.86063657407407401</v>
      </c>
      <c r="M2292" s="13">
        <v>145</v>
      </c>
      <c r="N2292" s="13" t="s">
        <v>86</v>
      </c>
      <c r="O2292" s="13" t="s">
        <v>101</v>
      </c>
      <c r="P2292" s="13" t="s">
        <v>87</v>
      </c>
      <c r="Q2292" s="13">
        <v>5</v>
      </c>
      <c r="R2292" s="13">
        <v>9</v>
      </c>
      <c r="S2292" s="13">
        <v>0</v>
      </c>
      <c r="T2292" s="13" t="s">
        <v>95</v>
      </c>
      <c r="U2292" s="13">
        <v>65</v>
      </c>
    </row>
    <row r="2293" spans="10:21" x14ac:dyDescent="0.3">
      <c r="J2293" s="13" t="s">
        <v>121</v>
      </c>
      <c r="K2293" s="14">
        <v>44974</v>
      </c>
      <c r="L2293" s="15">
        <v>0.60662037037037042</v>
      </c>
      <c r="M2293" s="13">
        <v>145</v>
      </c>
      <c r="N2293" s="13" t="s">
        <v>86</v>
      </c>
      <c r="O2293" s="13" t="s">
        <v>82</v>
      </c>
      <c r="P2293" s="13" t="s">
        <v>83</v>
      </c>
      <c r="Q2293" s="13">
        <v>7</v>
      </c>
      <c r="R2293" s="13">
        <v>35</v>
      </c>
      <c r="S2293" s="13">
        <v>0</v>
      </c>
      <c r="T2293" s="13" t="s">
        <v>84</v>
      </c>
      <c r="U2293" s="13">
        <v>250</v>
      </c>
    </row>
    <row r="2294" spans="10:21" x14ac:dyDescent="0.3">
      <c r="J2294" s="13" t="s">
        <v>131</v>
      </c>
      <c r="K2294" s="14">
        <v>44972</v>
      </c>
      <c r="L2294" s="15">
        <v>0.61452546296296295</v>
      </c>
      <c r="M2294" s="13">
        <v>145</v>
      </c>
      <c r="N2294" s="13" t="s">
        <v>86</v>
      </c>
      <c r="O2294" s="13" t="s">
        <v>82</v>
      </c>
      <c r="P2294" s="13" t="s">
        <v>104</v>
      </c>
      <c r="Q2294" s="13">
        <v>5</v>
      </c>
      <c r="R2294" s="13">
        <v>39</v>
      </c>
      <c r="S2294" s="13">
        <v>0</v>
      </c>
      <c r="T2294" s="13" t="s">
        <v>103</v>
      </c>
      <c r="U2294" s="13">
        <v>72</v>
      </c>
    </row>
    <row r="2295" spans="10:21" x14ac:dyDescent="0.3">
      <c r="J2295" s="13" t="s">
        <v>89</v>
      </c>
      <c r="K2295" s="14">
        <v>44949</v>
      </c>
      <c r="L2295" s="15">
        <v>0.71626157407407398</v>
      </c>
      <c r="M2295" s="13">
        <v>144</v>
      </c>
      <c r="N2295" s="13" t="s">
        <v>86</v>
      </c>
      <c r="O2295" s="13" t="s">
        <v>82</v>
      </c>
      <c r="P2295" s="13" t="s">
        <v>83</v>
      </c>
      <c r="Q2295" s="13">
        <v>9</v>
      </c>
      <c r="R2295" s="13">
        <v>37</v>
      </c>
      <c r="S2295" s="13">
        <v>135</v>
      </c>
      <c r="T2295" s="13" t="s">
        <v>95</v>
      </c>
      <c r="U2295" s="13">
        <v>65</v>
      </c>
    </row>
    <row r="2296" spans="10:21" x14ac:dyDescent="0.3">
      <c r="J2296" s="13" t="s">
        <v>80</v>
      </c>
      <c r="K2296" s="14">
        <v>44983</v>
      </c>
      <c r="L2296" s="15">
        <v>0.82034722222222223</v>
      </c>
      <c r="M2296" s="13">
        <v>143</v>
      </c>
      <c r="N2296" s="13" t="s">
        <v>86</v>
      </c>
      <c r="O2296" s="13" t="s">
        <v>82</v>
      </c>
      <c r="P2296" s="13" t="s">
        <v>115</v>
      </c>
      <c r="Q2296" s="13">
        <v>7</v>
      </c>
      <c r="R2296" s="13">
        <v>57</v>
      </c>
      <c r="S2296" s="13">
        <v>272</v>
      </c>
      <c r="T2296" s="13" t="s">
        <v>84</v>
      </c>
      <c r="U2296" s="13">
        <v>250</v>
      </c>
    </row>
    <row r="2297" spans="10:21" x14ac:dyDescent="0.3">
      <c r="J2297" s="13" t="s">
        <v>85</v>
      </c>
      <c r="K2297" s="14">
        <v>44962</v>
      </c>
      <c r="L2297" s="15">
        <v>0.55291666666666661</v>
      </c>
      <c r="M2297" s="13">
        <v>143</v>
      </c>
      <c r="N2297" s="13" t="s">
        <v>86</v>
      </c>
      <c r="O2297" s="13" t="s">
        <v>82</v>
      </c>
      <c r="P2297" s="13" t="s">
        <v>83</v>
      </c>
      <c r="Q2297" s="13">
        <v>7</v>
      </c>
      <c r="R2297" s="13">
        <v>52</v>
      </c>
      <c r="S2297" s="13">
        <v>246</v>
      </c>
      <c r="T2297" s="13" t="s">
        <v>112</v>
      </c>
      <c r="U2297" s="13">
        <v>95</v>
      </c>
    </row>
    <row r="2298" spans="10:21" x14ac:dyDescent="0.3">
      <c r="J2298" s="13" t="s">
        <v>106</v>
      </c>
      <c r="K2298" s="14">
        <v>44962</v>
      </c>
      <c r="L2298" s="15">
        <v>0.69168981481481484</v>
      </c>
      <c r="M2298" s="13">
        <v>143</v>
      </c>
      <c r="N2298" s="13" t="s">
        <v>86</v>
      </c>
      <c r="O2298" s="13" t="s">
        <v>82</v>
      </c>
      <c r="P2298" s="13" t="s">
        <v>87</v>
      </c>
      <c r="Q2298" s="13">
        <v>8</v>
      </c>
      <c r="R2298" s="13">
        <v>17</v>
      </c>
      <c r="S2298" s="13">
        <v>0</v>
      </c>
      <c r="T2298" s="13" t="s">
        <v>88</v>
      </c>
      <c r="U2298" s="13">
        <v>60</v>
      </c>
    </row>
    <row r="2299" spans="10:21" x14ac:dyDescent="0.3">
      <c r="J2299" s="13" t="s">
        <v>121</v>
      </c>
      <c r="K2299" s="14">
        <v>44948</v>
      </c>
      <c r="L2299" s="15">
        <v>0.95635416666666673</v>
      </c>
      <c r="M2299" s="13">
        <v>143</v>
      </c>
      <c r="N2299" s="13" t="s">
        <v>86</v>
      </c>
      <c r="O2299" s="13" t="s">
        <v>82</v>
      </c>
      <c r="P2299" s="13" t="s">
        <v>83</v>
      </c>
      <c r="Q2299" s="13">
        <v>8</v>
      </c>
      <c r="R2299" s="13">
        <v>33</v>
      </c>
      <c r="S2299" s="13">
        <v>0</v>
      </c>
      <c r="T2299" s="13" t="s">
        <v>91</v>
      </c>
      <c r="U2299" s="13">
        <v>130</v>
      </c>
    </row>
    <row r="2300" spans="10:21" x14ac:dyDescent="0.3">
      <c r="J2300" s="13" t="s">
        <v>121</v>
      </c>
      <c r="K2300" s="14">
        <v>44947</v>
      </c>
      <c r="L2300" s="15">
        <v>0.5021296296296297</v>
      </c>
      <c r="M2300" s="13">
        <v>143</v>
      </c>
      <c r="N2300" s="13" t="s">
        <v>93</v>
      </c>
      <c r="O2300" s="13" t="s">
        <v>82</v>
      </c>
      <c r="P2300" s="13" t="s">
        <v>105</v>
      </c>
      <c r="Q2300" s="13">
        <v>8</v>
      </c>
      <c r="R2300" s="13">
        <v>52</v>
      </c>
      <c r="S2300" s="13">
        <v>166</v>
      </c>
      <c r="T2300" s="13" t="s">
        <v>91</v>
      </c>
      <c r="U2300" s="13">
        <v>130</v>
      </c>
    </row>
    <row r="2301" spans="10:21" x14ac:dyDescent="0.3">
      <c r="J2301" s="13" t="s">
        <v>92</v>
      </c>
      <c r="K2301" s="14">
        <v>44974</v>
      </c>
      <c r="L2301" s="15">
        <v>0.64490740740740737</v>
      </c>
      <c r="M2301" s="13">
        <v>142</v>
      </c>
      <c r="N2301" s="13" t="s">
        <v>81</v>
      </c>
      <c r="O2301" s="13" t="s">
        <v>82</v>
      </c>
      <c r="P2301" s="13" t="s">
        <v>102</v>
      </c>
      <c r="Q2301" s="13">
        <v>10</v>
      </c>
      <c r="R2301" s="13">
        <v>62</v>
      </c>
      <c r="S2301" s="13">
        <v>0</v>
      </c>
      <c r="T2301" s="13" t="s">
        <v>95</v>
      </c>
      <c r="U2301" s="13">
        <v>65</v>
      </c>
    </row>
    <row r="2302" spans="10:21" x14ac:dyDescent="0.3">
      <c r="J2302" s="13" t="s">
        <v>126</v>
      </c>
      <c r="K2302" s="14">
        <v>44973</v>
      </c>
      <c r="L2302" s="15">
        <v>0.93141203703703701</v>
      </c>
      <c r="M2302" s="13">
        <v>142</v>
      </c>
      <c r="N2302" s="13" t="s">
        <v>86</v>
      </c>
      <c r="O2302" s="13" t="s">
        <v>82</v>
      </c>
      <c r="P2302" s="13" t="s">
        <v>102</v>
      </c>
      <c r="Q2302" s="13">
        <v>8</v>
      </c>
      <c r="R2302" s="13">
        <v>32</v>
      </c>
      <c r="S2302" s="13">
        <v>284</v>
      </c>
      <c r="T2302" s="13" t="s">
        <v>112</v>
      </c>
      <c r="U2302" s="13">
        <v>95</v>
      </c>
    </row>
    <row r="2303" spans="10:21" x14ac:dyDescent="0.3">
      <c r="J2303" s="13" t="s">
        <v>114</v>
      </c>
      <c r="K2303" s="14">
        <v>44971</v>
      </c>
      <c r="L2303" s="15">
        <v>0.56100694444444443</v>
      </c>
      <c r="M2303" s="13">
        <v>142</v>
      </c>
      <c r="N2303" s="13" t="s">
        <v>81</v>
      </c>
      <c r="O2303" s="13" t="s">
        <v>82</v>
      </c>
      <c r="P2303" s="13" t="s">
        <v>87</v>
      </c>
      <c r="Q2303" s="13">
        <v>5</v>
      </c>
      <c r="R2303" s="13">
        <v>57</v>
      </c>
      <c r="S2303" s="13">
        <v>0</v>
      </c>
      <c r="T2303" s="13" t="s">
        <v>84</v>
      </c>
      <c r="U2303" s="13">
        <v>250</v>
      </c>
    </row>
    <row r="2304" spans="10:21" x14ac:dyDescent="0.3">
      <c r="J2304" s="13" t="s">
        <v>135</v>
      </c>
      <c r="K2304" s="14">
        <v>44940</v>
      </c>
      <c r="L2304" s="15">
        <v>0.7524074074074073</v>
      </c>
      <c r="M2304" s="13">
        <v>142</v>
      </c>
      <c r="N2304" s="13" t="s">
        <v>81</v>
      </c>
      <c r="O2304" s="13" t="s">
        <v>82</v>
      </c>
      <c r="P2304" s="13" t="s">
        <v>115</v>
      </c>
      <c r="Q2304" s="13">
        <v>8</v>
      </c>
      <c r="R2304" s="13">
        <v>61</v>
      </c>
      <c r="S2304" s="13">
        <v>0</v>
      </c>
      <c r="T2304" s="13" t="s">
        <v>95</v>
      </c>
      <c r="U2304" s="13">
        <v>65</v>
      </c>
    </row>
    <row r="2305" spans="10:21" x14ac:dyDescent="0.3">
      <c r="J2305" s="13" t="s">
        <v>113</v>
      </c>
      <c r="K2305" s="14">
        <v>44981</v>
      </c>
      <c r="L2305" s="15">
        <v>0.75898148148148159</v>
      </c>
      <c r="M2305" s="13">
        <v>98</v>
      </c>
      <c r="N2305" s="13" t="s">
        <v>86</v>
      </c>
      <c r="O2305" s="13" t="s">
        <v>82</v>
      </c>
      <c r="P2305" s="13" t="s">
        <v>87</v>
      </c>
      <c r="Q2305" s="13">
        <v>6</v>
      </c>
      <c r="R2305" s="13">
        <v>38</v>
      </c>
      <c r="S2305" s="13">
        <v>319</v>
      </c>
      <c r="T2305" s="13" t="s">
        <v>88</v>
      </c>
      <c r="U2305" s="13">
        <v>60</v>
      </c>
    </row>
    <row r="2306" spans="10:21" x14ac:dyDescent="0.3">
      <c r="J2306" s="13" t="s">
        <v>139</v>
      </c>
      <c r="K2306" s="14">
        <v>44943</v>
      </c>
      <c r="L2306" s="15">
        <v>0.64744212962962966</v>
      </c>
      <c r="M2306" s="13">
        <v>141</v>
      </c>
      <c r="N2306" s="13" t="s">
        <v>81</v>
      </c>
      <c r="O2306" s="13" t="s">
        <v>101</v>
      </c>
      <c r="P2306" s="13" t="s">
        <v>115</v>
      </c>
      <c r="Q2306" s="13">
        <v>9</v>
      </c>
      <c r="R2306" s="13">
        <v>5</v>
      </c>
      <c r="S2306" s="13">
        <v>0</v>
      </c>
      <c r="T2306" s="13" t="s">
        <v>103</v>
      </c>
      <c r="U2306" s="13">
        <v>72</v>
      </c>
    </row>
    <row r="2307" spans="10:21" x14ac:dyDescent="0.3">
      <c r="J2307" s="13" t="s">
        <v>124</v>
      </c>
      <c r="K2307" s="14">
        <v>44980</v>
      </c>
      <c r="L2307" s="15">
        <v>0.85745370370370377</v>
      </c>
      <c r="M2307" s="13">
        <v>141</v>
      </c>
      <c r="N2307" s="13" t="s">
        <v>81</v>
      </c>
      <c r="O2307" s="13" t="s">
        <v>82</v>
      </c>
      <c r="P2307" s="13" t="s">
        <v>104</v>
      </c>
      <c r="Q2307" s="13">
        <v>10</v>
      </c>
      <c r="R2307" s="13">
        <v>43</v>
      </c>
      <c r="S2307" s="13">
        <v>0</v>
      </c>
      <c r="T2307" s="13" t="s">
        <v>95</v>
      </c>
      <c r="U2307" s="13">
        <v>65</v>
      </c>
    </row>
    <row r="2308" spans="10:21" x14ac:dyDescent="0.3">
      <c r="J2308" s="13" t="s">
        <v>98</v>
      </c>
      <c r="K2308" s="14">
        <v>44952</v>
      </c>
      <c r="L2308" s="15">
        <v>0.85806712962962972</v>
      </c>
      <c r="M2308" s="13">
        <v>141</v>
      </c>
      <c r="N2308" s="13" t="s">
        <v>93</v>
      </c>
      <c r="O2308" s="13" t="s">
        <v>82</v>
      </c>
      <c r="P2308" s="13" t="s">
        <v>97</v>
      </c>
      <c r="Q2308" s="13">
        <v>9</v>
      </c>
      <c r="R2308" s="13">
        <v>43</v>
      </c>
      <c r="S2308" s="13">
        <v>332</v>
      </c>
      <c r="T2308" s="13" t="s">
        <v>95</v>
      </c>
      <c r="U2308" s="13">
        <v>65</v>
      </c>
    </row>
    <row r="2309" spans="10:21" x14ac:dyDescent="0.3">
      <c r="J2309" s="13" t="s">
        <v>109</v>
      </c>
      <c r="K2309" s="14">
        <v>44982</v>
      </c>
      <c r="L2309" s="15">
        <v>0.74002314814814818</v>
      </c>
      <c r="M2309" s="13">
        <v>140</v>
      </c>
      <c r="N2309" s="13" t="s">
        <v>93</v>
      </c>
      <c r="O2309" s="13" t="s">
        <v>82</v>
      </c>
      <c r="P2309" s="13" t="s">
        <v>94</v>
      </c>
      <c r="Q2309" s="13">
        <v>7</v>
      </c>
      <c r="R2309" s="13">
        <v>42</v>
      </c>
      <c r="S2309" s="13">
        <v>0</v>
      </c>
      <c r="T2309" s="13" t="s">
        <v>84</v>
      </c>
      <c r="U2309" s="13">
        <v>250</v>
      </c>
    </row>
    <row r="2310" spans="10:21" x14ac:dyDescent="0.3">
      <c r="J2310" s="13" t="s">
        <v>126</v>
      </c>
      <c r="K2310" s="14">
        <v>44966</v>
      </c>
      <c r="L2310" s="15">
        <v>0.60239583333333335</v>
      </c>
      <c r="M2310" s="13">
        <v>140</v>
      </c>
      <c r="N2310" s="13" t="s">
        <v>93</v>
      </c>
      <c r="O2310" s="13" t="s">
        <v>82</v>
      </c>
      <c r="P2310" s="13" t="s">
        <v>97</v>
      </c>
      <c r="Q2310" s="13">
        <v>8</v>
      </c>
      <c r="R2310" s="13">
        <v>9</v>
      </c>
      <c r="S2310" s="13">
        <v>150</v>
      </c>
      <c r="T2310" s="13" t="s">
        <v>84</v>
      </c>
      <c r="U2310" s="13">
        <v>250</v>
      </c>
    </row>
    <row r="2311" spans="10:21" x14ac:dyDescent="0.3">
      <c r="J2311" s="13" t="s">
        <v>125</v>
      </c>
      <c r="K2311" s="14">
        <v>44964</v>
      </c>
      <c r="L2311" s="15">
        <v>0.60431712962962958</v>
      </c>
      <c r="M2311" s="13">
        <v>140</v>
      </c>
      <c r="N2311" s="13" t="s">
        <v>86</v>
      </c>
      <c r="O2311" s="13" t="s">
        <v>82</v>
      </c>
      <c r="P2311" s="13" t="s">
        <v>94</v>
      </c>
      <c r="Q2311" s="13">
        <v>8</v>
      </c>
      <c r="R2311" s="13">
        <v>43</v>
      </c>
      <c r="S2311" s="13">
        <v>205</v>
      </c>
      <c r="T2311" s="13" t="s">
        <v>95</v>
      </c>
      <c r="U2311" s="13">
        <v>65</v>
      </c>
    </row>
    <row r="2312" spans="10:21" x14ac:dyDescent="0.3">
      <c r="J2312" s="13" t="s">
        <v>113</v>
      </c>
      <c r="K2312" s="14">
        <v>44927</v>
      </c>
      <c r="L2312" s="15">
        <v>0.64732638888888883</v>
      </c>
      <c r="M2312" s="13">
        <v>140</v>
      </c>
      <c r="N2312" s="13" t="s">
        <v>93</v>
      </c>
      <c r="O2312" s="13" t="s">
        <v>82</v>
      </c>
      <c r="P2312" s="13" t="s">
        <v>105</v>
      </c>
      <c r="Q2312" s="13">
        <v>8</v>
      </c>
      <c r="R2312" s="13">
        <v>14</v>
      </c>
      <c r="S2312" s="13">
        <v>0</v>
      </c>
      <c r="T2312" s="13" t="s">
        <v>84</v>
      </c>
      <c r="U2312" s="13">
        <v>250</v>
      </c>
    </row>
    <row r="2313" spans="10:21" x14ac:dyDescent="0.3">
      <c r="J2313" s="13" t="s">
        <v>128</v>
      </c>
      <c r="K2313" s="14">
        <v>44983</v>
      </c>
      <c r="L2313" s="15">
        <v>0.78410879629629626</v>
      </c>
      <c r="M2313" s="13">
        <v>139</v>
      </c>
      <c r="N2313" s="13" t="s">
        <v>93</v>
      </c>
      <c r="O2313" s="13" t="s">
        <v>82</v>
      </c>
      <c r="P2313" s="13" t="s">
        <v>90</v>
      </c>
      <c r="Q2313" s="13">
        <v>8</v>
      </c>
      <c r="R2313" s="13">
        <v>46</v>
      </c>
      <c r="S2313" s="13">
        <v>0</v>
      </c>
      <c r="T2313" s="13" t="s">
        <v>95</v>
      </c>
      <c r="U2313" s="13">
        <v>65</v>
      </c>
    </row>
    <row r="2314" spans="10:21" x14ac:dyDescent="0.3">
      <c r="J2314" s="13" t="s">
        <v>109</v>
      </c>
      <c r="K2314" s="14">
        <v>44963</v>
      </c>
      <c r="L2314" s="15">
        <v>0.83658564814814806</v>
      </c>
      <c r="M2314" s="13">
        <v>139</v>
      </c>
      <c r="N2314" s="13" t="s">
        <v>93</v>
      </c>
      <c r="O2314" s="13" t="s">
        <v>82</v>
      </c>
      <c r="P2314" s="13" t="s">
        <v>83</v>
      </c>
      <c r="Q2314" s="13">
        <v>8</v>
      </c>
      <c r="R2314" s="13">
        <v>28</v>
      </c>
      <c r="S2314" s="13">
        <v>259</v>
      </c>
      <c r="T2314" s="13" t="s">
        <v>95</v>
      </c>
      <c r="U2314" s="13">
        <v>65</v>
      </c>
    </row>
    <row r="2315" spans="10:21" x14ac:dyDescent="0.3">
      <c r="J2315" s="13" t="s">
        <v>128</v>
      </c>
      <c r="K2315" s="14">
        <v>44961</v>
      </c>
      <c r="L2315" s="15">
        <v>0.60299768518518515</v>
      </c>
      <c r="M2315" s="13">
        <v>139</v>
      </c>
      <c r="N2315" s="13" t="s">
        <v>93</v>
      </c>
      <c r="O2315" s="13" t="s">
        <v>82</v>
      </c>
      <c r="P2315" s="13" t="s">
        <v>105</v>
      </c>
      <c r="Q2315" s="13">
        <v>6</v>
      </c>
      <c r="R2315" s="13">
        <v>65</v>
      </c>
      <c r="S2315" s="13">
        <v>192</v>
      </c>
      <c r="T2315" s="13" t="s">
        <v>95</v>
      </c>
      <c r="U2315" s="13">
        <v>65</v>
      </c>
    </row>
    <row r="2316" spans="10:21" x14ac:dyDescent="0.3">
      <c r="J2316" s="13" t="s">
        <v>113</v>
      </c>
      <c r="K2316" s="14">
        <v>44950</v>
      </c>
      <c r="L2316" s="15">
        <v>0.56309027777777776</v>
      </c>
      <c r="M2316" s="13">
        <v>139</v>
      </c>
      <c r="N2316" s="13" t="s">
        <v>81</v>
      </c>
      <c r="O2316" s="13" t="s">
        <v>82</v>
      </c>
      <c r="P2316" s="13" t="s">
        <v>83</v>
      </c>
      <c r="Q2316" s="13">
        <v>7</v>
      </c>
      <c r="R2316" s="13">
        <v>45</v>
      </c>
      <c r="S2316" s="13">
        <v>0</v>
      </c>
      <c r="T2316" s="13" t="s">
        <v>88</v>
      </c>
      <c r="U2316" s="13">
        <v>60</v>
      </c>
    </row>
    <row r="2317" spans="10:21" x14ac:dyDescent="0.3">
      <c r="J2317" s="13" t="s">
        <v>122</v>
      </c>
      <c r="K2317" s="14">
        <v>44976</v>
      </c>
      <c r="L2317" s="15">
        <v>0.79664351851851845</v>
      </c>
      <c r="M2317" s="13">
        <v>138</v>
      </c>
      <c r="N2317" s="13" t="s">
        <v>93</v>
      </c>
      <c r="O2317" s="13" t="s">
        <v>101</v>
      </c>
      <c r="P2317" s="13" t="s">
        <v>99</v>
      </c>
      <c r="Q2317" s="13">
        <v>10</v>
      </c>
      <c r="R2317" s="13">
        <v>62</v>
      </c>
      <c r="S2317" s="13">
        <v>0</v>
      </c>
      <c r="T2317" s="13" t="s">
        <v>84</v>
      </c>
      <c r="U2317" s="13">
        <v>250</v>
      </c>
    </row>
    <row r="2318" spans="10:21" x14ac:dyDescent="0.3">
      <c r="J2318" s="13" t="s">
        <v>117</v>
      </c>
      <c r="K2318" s="14">
        <v>44983</v>
      </c>
      <c r="L2318" s="15">
        <v>0.64366898148148144</v>
      </c>
      <c r="M2318" s="13">
        <v>138</v>
      </c>
      <c r="N2318" s="13" t="s">
        <v>93</v>
      </c>
      <c r="O2318" s="13" t="s">
        <v>82</v>
      </c>
      <c r="P2318" s="13" t="s">
        <v>94</v>
      </c>
      <c r="Q2318" s="13">
        <v>7</v>
      </c>
      <c r="R2318" s="13">
        <v>21</v>
      </c>
      <c r="S2318" s="13">
        <v>150</v>
      </c>
      <c r="T2318" s="13" t="s">
        <v>103</v>
      </c>
      <c r="U2318" s="13">
        <v>72</v>
      </c>
    </row>
    <row r="2319" spans="10:21" x14ac:dyDescent="0.3">
      <c r="J2319" s="13" t="s">
        <v>109</v>
      </c>
      <c r="K2319" s="14">
        <v>44981</v>
      </c>
      <c r="L2319" s="15">
        <v>0.80944444444444441</v>
      </c>
      <c r="M2319" s="13">
        <v>75</v>
      </c>
      <c r="N2319" s="13" t="s">
        <v>93</v>
      </c>
      <c r="O2319" s="13" t="s">
        <v>82</v>
      </c>
      <c r="P2319" s="13" t="s">
        <v>87</v>
      </c>
      <c r="Q2319" s="13">
        <v>6</v>
      </c>
      <c r="R2319" s="13">
        <v>49</v>
      </c>
      <c r="S2319" s="13">
        <v>296</v>
      </c>
      <c r="T2319" s="13" t="s">
        <v>84</v>
      </c>
      <c r="U2319" s="13">
        <v>250</v>
      </c>
    </row>
    <row r="2320" spans="10:21" x14ac:dyDescent="0.3">
      <c r="J2320" s="13" t="s">
        <v>80</v>
      </c>
      <c r="K2320" s="14">
        <v>44952</v>
      </c>
      <c r="L2320" s="15">
        <v>0.47895833333333332</v>
      </c>
      <c r="M2320" s="13">
        <v>138</v>
      </c>
      <c r="N2320" s="13" t="s">
        <v>93</v>
      </c>
      <c r="O2320" s="13" t="s">
        <v>82</v>
      </c>
      <c r="P2320" s="13" t="s">
        <v>94</v>
      </c>
      <c r="Q2320" s="13">
        <v>10</v>
      </c>
      <c r="R2320" s="13">
        <v>62</v>
      </c>
      <c r="S2320" s="13">
        <v>0</v>
      </c>
      <c r="T2320" s="13" t="s">
        <v>103</v>
      </c>
      <c r="U2320" s="13">
        <v>72</v>
      </c>
    </row>
    <row r="2321" spans="10:21" x14ac:dyDescent="0.3">
      <c r="J2321" s="13" t="s">
        <v>109</v>
      </c>
      <c r="K2321" s="14">
        <v>44960</v>
      </c>
      <c r="L2321" s="15">
        <v>0.5945138888888889</v>
      </c>
      <c r="M2321" s="13">
        <v>137</v>
      </c>
      <c r="N2321" s="13" t="s">
        <v>93</v>
      </c>
      <c r="O2321" s="13" t="s">
        <v>101</v>
      </c>
      <c r="P2321" s="13" t="s">
        <v>94</v>
      </c>
      <c r="Q2321" s="13">
        <v>10</v>
      </c>
      <c r="R2321" s="13">
        <v>36</v>
      </c>
      <c r="S2321" s="13">
        <v>0</v>
      </c>
      <c r="T2321" s="13" t="s">
        <v>103</v>
      </c>
      <c r="U2321" s="13">
        <v>72</v>
      </c>
    </row>
    <row r="2322" spans="10:21" x14ac:dyDescent="0.3">
      <c r="J2322" s="13" t="s">
        <v>107</v>
      </c>
      <c r="K2322" s="14">
        <v>44964</v>
      </c>
      <c r="L2322" s="15">
        <v>0.93842592592592589</v>
      </c>
      <c r="M2322" s="13">
        <v>137</v>
      </c>
      <c r="N2322" s="13" t="s">
        <v>93</v>
      </c>
      <c r="O2322" s="13" t="s">
        <v>82</v>
      </c>
      <c r="P2322" s="13" t="s">
        <v>104</v>
      </c>
      <c r="Q2322" s="13">
        <v>8</v>
      </c>
      <c r="R2322" s="13">
        <v>15</v>
      </c>
      <c r="S2322" s="13">
        <v>270</v>
      </c>
      <c r="T2322" s="13" t="s">
        <v>84</v>
      </c>
      <c r="U2322" s="13">
        <v>250</v>
      </c>
    </row>
    <row r="2323" spans="10:21" x14ac:dyDescent="0.3">
      <c r="J2323" s="13" t="s">
        <v>122</v>
      </c>
      <c r="K2323" s="14">
        <v>44939</v>
      </c>
      <c r="L2323" s="15">
        <v>0.48043981481481479</v>
      </c>
      <c r="M2323" s="13">
        <v>137</v>
      </c>
      <c r="N2323" s="13" t="s">
        <v>93</v>
      </c>
      <c r="O2323" s="13" t="s">
        <v>82</v>
      </c>
      <c r="P2323" s="13" t="s">
        <v>115</v>
      </c>
      <c r="Q2323" s="13">
        <v>8</v>
      </c>
      <c r="R2323" s="13">
        <v>16</v>
      </c>
      <c r="S2323" s="13">
        <v>0</v>
      </c>
      <c r="T2323" s="13" t="s">
        <v>91</v>
      </c>
      <c r="U2323" s="13">
        <v>130</v>
      </c>
    </row>
    <row r="2324" spans="10:21" x14ac:dyDescent="0.3">
      <c r="J2324" s="13" t="s">
        <v>126</v>
      </c>
      <c r="K2324" s="14">
        <v>44964</v>
      </c>
      <c r="L2324" s="15">
        <v>0.70254629629629628</v>
      </c>
      <c r="M2324" s="13">
        <v>136</v>
      </c>
      <c r="N2324" s="13" t="s">
        <v>93</v>
      </c>
      <c r="O2324" s="13" t="s">
        <v>82</v>
      </c>
      <c r="P2324" s="13" t="s">
        <v>115</v>
      </c>
      <c r="Q2324" s="13">
        <v>6</v>
      </c>
      <c r="R2324" s="13">
        <v>41</v>
      </c>
      <c r="S2324" s="13">
        <v>0</v>
      </c>
      <c r="T2324" s="13" t="s">
        <v>95</v>
      </c>
      <c r="U2324" s="13">
        <v>65</v>
      </c>
    </row>
    <row r="2325" spans="10:21" x14ac:dyDescent="0.3">
      <c r="J2325" s="13" t="s">
        <v>80</v>
      </c>
      <c r="K2325" s="14">
        <v>44959</v>
      </c>
      <c r="L2325" s="15">
        <v>0.65115740740740746</v>
      </c>
      <c r="M2325" s="13">
        <v>136</v>
      </c>
      <c r="N2325" s="13" t="s">
        <v>81</v>
      </c>
      <c r="O2325" s="13" t="s">
        <v>82</v>
      </c>
      <c r="P2325" s="13" t="s">
        <v>90</v>
      </c>
      <c r="Q2325" s="13">
        <v>6</v>
      </c>
      <c r="R2325" s="13">
        <v>21</v>
      </c>
      <c r="S2325" s="13">
        <v>0</v>
      </c>
      <c r="T2325" s="13" t="s">
        <v>91</v>
      </c>
      <c r="U2325" s="13">
        <v>130</v>
      </c>
    </row>
    <row r="2326" spans="10:21" x14ac:dyDescent="0.3">
      <c r="J2326" s="13" t="s">
        <v>96</v>
      </c>
      <c r="K2326" s="14">
        <v>44945</v>
      </c>
      <c r="L2326" s="15">
        <v>0.51791666666666669</v>
      </c>
      <c r="M2326" s="13">
        <v>136</v>
      </c>
      <c r="N2326" s="13" t="s">
        <v>93</v>
      </c>
      <c r="O2326" s="13" t="s">
        <v>82</v>
      </c>
      <c r="P2326" s="13" t="s">
        <v>102</v>
      </c>
      <c r="Q2326" s="13">
        <v>5</v>
      </c>
      <c r="R2326" s="13">
        <v>63</v>
      </c>
      <c r="S2326" s="13">
        <v>0</v>
      </c>
      <c r="T2326" s="13" t="s">
        <v>103</v>
      </c>
      <c r="U2326" s="13">
        <v>72</v>
      </c>
    </row>
    <row r="2327" spans="10:21" x14ac:dyDescent="0.3">
      <c r="J2327" s="13" t="s">
        <v>96</v>
      </c>
      <c r="K2327" s="14">
        <v>44931</v>
      </c>
      <c r="L2327" s="15">
        <v>6.018518518517979E-4</v>
      </c>
      <c r="M2327" s="13">
        <v>136</v>
      </c>
      <c r="N2327" s="13" t="s">
        <v>93</v>
      </c>
      <c r="O2327" s="13" t="s">
        <v>82</v>
      </c>
      <c r="P2327" s="13" t="s">
        <v>83</v>
      </c>
      <c r="Q2327" s="13">
        <v>5</v>
      </c>
      <c r="R2327" s="13">
        <v>29</v>
      </c>
      <c r="S2327" s="13">
        <v>321</v>
      </c>
      <c r="T2327" s="13" t="s">
        <v>95</v>
      </c>
      <c r="U2327" s="13">
        <v>65</v>
      </c>
    </row>
    <row r="2328" spans="10:21" x14ac:dyDescent="0.3">
      <c r="J2328" s="13" t="s">
        <v>121</v>
      </c>
      <c r="K2328" s="14">
        <v>44953</v>
      </c>
      <c r="L2328" s="15">
        <v>0.81084490740740733</v>
      </c>
      <c r="M2328" s="13">
        <v>135</v>
      </c>
      <c r="N2328" s="13" t="s">
        <v>93</v>
      </c>
      <c r="O2328" s="13" t="s">
        <v>101</v>
      </c>
      <c r="P2328" s="13" t="s">
        <v>94</v>
      </c>
      <c r="Q2328" s="13">
        <v>9</v>
      </c>
      <c r="R2328" s="13">
        <v>45</v>
      </c>
      <c r="S2328" s="13">
        <v>0</v>
      </c>
      <c r="T2328" s="13" t="s">
        <v>84</v>
      </c>
      <c r="U2328" s="13">
        <v>250</v>
      </c>
    </row>
    <row r="2329" spans="10:21" x14ac:dyDescent="0.3">
      <c r="J2329" s="13" t="s">
        <v>134</v>
      </c>
      <c r="K2329" s="14">
        <v>44963</v>
      </c>
      <c r="L2329" s="15">
        <v>0.94732638888888887</v>
      </c>
      <c r="M2329" s="13">
        <v>135</v>
      </c>
      <c r="N2329" s="13" t="s">
        <v>93</v>
      </c>
      <c r="O2329" s="13" t="s">
        <v>82</v>
      </c>
      <c r="P2329" s="13" t="s">
        <v>83</v>
      </c>
      <c r="Q2329" s="13">
        <v>5</v>
      </c>
      <c r="R2329" s="13">
        <v>19</v>
      </c>
      <c r="S2329" s="13">
        <v>202</v>
      </c>
      <c r="T2329" s="13" t="s">
        <v>103</v>
      </c>
      <c r="U2329" s="13">
        <v>72</v>
      </c>
    </row>
    <row r="2330" spans="10:21" x14ac:dyDescent="0.3">
      <c r="J2330" s="13" t="s">
        <v>89</v>
      </c>
      <c r="K2330" s="14">
        <v>44970</v>
      </c>
      <c r="L2330" s="15">
        <v>0.8075</v>
      </c>
      <c r="M2330" s="13">
        <v>134</v>
      </c>
      <c r="N2330" s="13" t="s">
        <v>86</v>
      </c>
      <c r="O2330" s="13" t="s">
        <v>101</v>
      </c>
      <c r="P2330" s="13" t="s">
        <v>87</v>
      </c>
      <c r="Q2330" s="13">
        <v>7</v>
      </c>
      <c r="R2330" s="13">
        <v>58</v>
      </c>
      <c r="S2330" s="13">
        <v>0</v>
      </c>
      <c r="T2330" s="13" t="s">
        <v>95</v>
      </c>
      <c r="U2330" s="13">
        <v>65</v>
      </c>
    </row>
    <row r="2331" spans="10:21" x14ac:dyDescent="0.3">
      <c r="J2331" s="13" t="s">
        <v>129</v>
      </c>
      <c r="K2331" s="14">
        <v>44979</v>
      </c>
      <c r="L2331" s="15">
        <v>0.54520833333333341</v>
      </c>
      <c r="M2331" s="13">
        <v>134</v>
      </c>
      <c r="N2331" s="13" t="s">
        <v>86</v>
      </c>
      <c r="O2331" s="13" t="s">
        <v>82</v>
      </c>
      <c r="P2331" s="13" t="s">
        <v>94</v>
      </c>
      <c r="Q2331" s="13">
        <v>8</v>
      </c>
      <c r="R2331" s="13">
        <v>42</v>
      </c>
      <c r="S2331" s="13">
        <v>270</v>
      </c>
      <c r="T2331" s="13" t="s">
        <v>112</v>
      </c>
      <c r="U2331" s="13">
        <v>95</v>
      </c>
    </row>
    <row r="2332" spans="10:21" x14ac:dyDescent="0.3">
      <c r="J2332" s="13" t="s">
        <v>126</v>
      </c>
      <c r="K2332" s="14">
        <v>44963</v>
      </c>
      <c r="L2332" s="15">
        <v>0.60370370370370374</v>
      </c>
      <c r="M2332" s="13">
        <v>134</v>
      </c>
      <c r="N2332" s="13" t="s">
        <v>86</v>
      </c>
      <c r="O2332" s="13" t="s">
        <v>82</v>
      </c>
      <c r="P2332" s="13" t="s">
        <v>94</v>
      </c>
      <c r="Q2332" s="13">
        <v>10</v>
      </c>
      <c r="R2332" s="13">
        <v>29</v>
      </c>
      <c r="S2332" s="13">
        <v>157</v>
      </c>
      <c r="T2332" s="13" t="s">
        <v>112</v>
      </c>
      <c r="U2332" s="13">
        <v>95</v>
      </c>
    </row>
    <row r="2333" spans="10:21" x14ac:dyDescent="0.3">
      <c r="J2333" s="13" t="s">
        <v>127</v>
      </c>
      <c r="K2333" s="14">
        <v>44955</v>
      </c>
      <c r="L2333" s="15">
        <v>0.91281249999999992</v>
      </c>
      <c r="M2333" s="13">
        <v>134</v>
      </c>
      <c r="N2333" s="13" t="s">
        <v>86</v>
      </c>
      <c r="O2333" s="13" t="s">
        <v>82</v>
      </c>
      <c r="P2333" s="13" t="s">
        <v>115</v>
      </c>
      <c r="Q2333" s="13">
        <v>9</v>
      </c>
      <c r="R2333" s="13">
        <v>10</v>
      </c>
      <c r="S2333" s="13">
        <v>0</v>
      </c>
      <c r="T2333" s="13" t="s">
        <v>103</v>
      </c>
      <c r="U2333" s="13">
        <v>72</v>
      </c>
    </row>
    <row r="2334" spans="10:21" x14ac:dyDescent="0.3">
      <c r="J2334" s="13" t="s">
        <v>122</v>
      </c>
      <c r="K2334" s="14">
        <v>44948</v>
      </c>
      <c r="L2334" s="15">
        <v>0.54959490740740746</v>
      </c>
      <c r="M2334" s="13">
        <v>134</v>
      </c>
      <c r="N2334" s="13" t="s">
        <v>93</v>
      </c>
      <c r="O2334" s="13" t="s">
        <v>82</v>
      </c>
      <c r="P2334" s="13" t="s">
        <v>94</v>
      </c>
      <c r="Q2334" s="13">
        <v>9</v>
      </c>
      <c r="R2334" s="13">
        <v>6</v>
      </c>
      <c r="S2334" s="13">
        <v>161</v>
      </c>
      <c r="T2334" s="13" t="s">
        <v>95</v>
      </c>
      <c r="U2334" s="13">
        <v>65</v>
      </c>
    </row>
    <row r="2335" spans="10:21" x14ac:dyDescent="0.3">
      <c r="J2335" s="13" t="s">
        <v>133</v>
      </c>
      <c r="K2335" s="14">
        <v>44945</v>
      </c>
      <c r="L2335" s="15">
        <v>0.58107638888888891</v>
      </c>
      <c r="M2335" s="13">
        <v>134</v>
      </c>
      <c r="N2335" s="13" t="s">
        <v>86</v>
      </c>
      <c r="O2335" s="13" t="s">
        <v>82</v>
      </c>
      <c r="P2335" s="13" t="s">
        <v>115</v>
      </c>
      <c r="Q2335" s="13">
        <v>6</v>
      </c>
      <c r="R2335" s="13">
        <v>60</v>
      </c>
      <c r="S2335" s="13">
        <v>276</v>
      </c>
      <c r="T2335" s="13" t="s">
        <v>91</v>
      </c>
      <c r="U2335" s="13">
        <v>130</v>
      </c>
    </row>
    <row r="2336" spans="10:21" x14ac:dyDescent="0.3">
      <c r="J2336" s="13" t="s">
        <v>108</v>
      </c>
      <c r="K2336" s="14">
        <v>44984</v>
      </c>
      <c r="L2336" s="15">
        <v>0.50012731481481476</v>
      </c>
      <c r="M2336" s="13">
        <v>133</v>
      </c>
      <c r="N2336" s="13" t="s">
        <v>86</v>
      </c>
      <c r="O2336" s="13" t="s">
        <v>82</v>
      </c>
      <c r="P2336" s="13" t="s">
        <v>90</v>
      </c>
      <c r="Q2336" s="13">
        <v>6</v>
      </c>
      <c r="R2336" s="13">
        <v>11</v>
      </c>
      <c r="S2336" s="13">
        <v>0</v>
      </c>
      <c r="T2336" s="13" t="s">
        <v>84</v>
      </c>
      <c r="U2336" s="13">
        <v>250</v>
      </c>
    </row>
    <row r="2337" spans="10:21" x14ac:dyDescent="0.3">
      <c r="J2337" s="13" t="s">
        <v>89</v>
      </c>
      <c r="K2337" s="14">
        <v>44983</v>
      </c>
      <c r="L2337" s="15">
        <v>0.46789351851851851</v>
      </c>
      <c r="M2337" s="13">
        <v>133</v>
      </c>
      <c r="N2337" s="13" t="s">
        <v>93</v>
      </c>
      <c r="O2337" s="13" t="s">
        <v>82</v>
      </c>
      <c r="P2337" s="13" t="s">
        <v>99</v>
      </c>
      <c r="Q2337" s="13">
        <v>9</v>
      </c>
      <c r="R2337" s="13">
        <v>39</v>
      </c>
      <c r="S2337" s="13">
        <v>212</v>
      </c>
      <c r="T2337" s="13" t="s">
        <v>84</v>
      </c>
      <c r="U2337" s="13">
        <v>250</v>
      </c>
    </row>
    <row r="2338" spans="10:21" x14ac:dyDescent="0.3">
      <c r="J2338" s="13" t="s">
        <v>107</v>
      </c>
      <c r="K2338" s="14">
        <v>44982</v>
      </c>
      <c r="L2338" s="15">
        <v>0.66141203703703699</v>
      </c>
      <c r="M2338" s="13">
        <v>133</v>
      </c>
      <c r="N2338" s="13" t="s">
        <v>86</v>
      </c>
      <c r="O2338" s="13" t="s">
        <v>82</v>
      </c>
      <c r="P2338" s="13" t="s">
        <v>105</v>
      </c>
      <c r="Q2338" s="13">
        <v>5</v>
      </c>
      <c r="R2338" s="13">
        <v>44</v>
      </c>
      <c r="S2338" s="13">
        <v>0</v>
      </c>
      <c r="T2338" s="13" t="s">
        <v>84</v>
      </c>
      <c r="U2338" s="13">
        <v>250</v>
      </c>
    </row>
    <row r="2339" spans="10:21" x14ac:dyDescent="0.3">
      <c r="J2339" s="13" t="s">
        <v>109</v>
      </c>
      <c r="K2339" s="14">
        <v>44975</v>
      </c>
      <c r="L2339" s="15">
        <v>0.77592592592592602</v>
      </c>
      <c r="M2339" s="13">
        <v>133</v>
      </c>
      <c r="N2339" s="13" t="s">
        <v>86</v>
      </c>
      <c r="O2339" s="13" t="s">
        <v>82</v>
      </c>
      <c r="P2339" s="13" t="s">
        <v>115</v>
      </c>
      <c r="Q2339" s="13">
        <v>5</v>
      </c>
      <c r="R2339" s="13">
        <v>15</v>
      </c>
      <c r="S2339" s="13">
        <v>216</v>
      </c>
      <c r="T2339" s="13" t="s">
        <v>103</v>
      </c>
      <c r="U2339" s="13">
        <v>72</v>
      </c>
    </row>
    <row r="2340" spans="10:21" x14ac:dyDescent="0.3">
      <c r="J2340" s="13" t="s">
        <v>123</v>
      </c>
      <c r="K2340" s="14">
        <v>44978</v>
      </c>
      <c r="L2340" s="15">
        <v>0.77258101851851846</v>
      </c>
      <c r="M2340" s="13">
        <v>132</v>
      </c>
      <c r="N2340" s="13" t="s">
        <v>86</v>
      </c>
      <c r="O2340" s="13" t="s">
        <v>82</v>
      </c>
      <c r="P2340" s="13" t="s">
        <v>87</v>
      </c>
      <c r="Q2340" s="13">
        <v>10</v>
      </c>
      <c r="R2340" s="13">
        <v>33</v>
      </c>
      <c r="S2340" s="13">
        <v>244</v>
      </c>
      <c r="T2340" s="13" t="s">
        <v>103</v>
      </c>
      <c r="U2340" s="13">
        <v>72</v>
      </c>
    </row>
    <row r="2341" spans="10:21" x14ac:dyDescent="0.3">
      <c r="J2341" s="13" t="s">
        <v>124</v>
      </c>
      <c r="K2341" s="14">
        <v>44976</v>
      </c>
      <c r="L2341" s="15">
        <v>0.98163194444444446</v>
      </c>
      <c r="M2341" s="13">
        <v>132</v>
      </c>
      <c r="N2341" s="13" t="s">
        <v>86</v>
      </c>
      <c r="O2341" s="13" t="s">
        <v>82</v>
      </c>
      <c r="P2341" s="13" t="s">
        <v>99</v>
      </c>
      <c r="Q2341" s="13">
        <v>8</v>
      </c>
      <c r="R2341" s="13">
        <v>9</v>
      </c>
      <c r="S2341" s="13">
        <v>0</v>
      </c>
      <c r="T2341" s="13" t="s">
        <v>95</v>
      </c>
      <c r="U2341" s="13">
        <v>65</v>
      </c>
    </row>
    <row r="2342" spans="10:21" x14ac:dyDescent="0.3">
      <c r="J2342" s="13" t="s">
        <v>128</v>
      </c>
      <c r="K2342" s="14">
        <v>44965</v>
      </c>
      <c r="L2342" s="15">
        <v>0.91040509259259261</v>
      </c>
      <c r="M2342" s="13">
        <v>132</v>
      </c>
      <c r="N2342" s="13" t="s">
        <v>86</v>
      </c>
      <c r="O2342" s="13" t="s">
        <v>82</v>
      </c>
      <c r="P2342" s="13" t="s">
        <v>90</v>
      </c>
      <c r="Q2342" s="13">
        <v>5</v>
      </c>
      <c r="R2342" s="13">
        <v>15</v>
      </c>
      <c r="S2342" s="13">
        <v>259</v>
      </c>
      <c r="T2342" s="13" t="s">
        <v>84</v>
      </c>
      <c r="U2342" s="13">
        <v>250</v>
      </c>
    </row>
    <row r="2343" spans="10:21" x14ac:dyDescent="0.3">
      <c r="J2343" s="13" t="s">
        <v>130</v>
      </c>
      <c r="K2343" s="14">
        <v>44963</v>
      </c>
      <c r="L2343" s="15">
        <v>0.65932870370370367</v>
      </c>
      <c r="M2343" s="13">
        <v>132</v>
      </c>
      <c r="N2343" s="13" t="s">
        <v>81</v>
      </c>
      <c r="O2343" s="13" t="s">
        <v>82</v>
      </c>
      <c r="P2343" s="13" t="s">
        <v>83</v>
      </c>
      <c r="Q2343" s="13">
        <v>9</v>
      </c>
      <c r="R2343" s="13">
        <v>49</v>
      </c>
      <c r="S2343" s="13">
        <v>0</v>
      </c>
      <c r="T2343" s="13" t="s">
        <v>103</v>
      </c>
      <c r="U2343" s="13">
        <v>72</v>
      </c>
    </row>
    <row r="2344" spans="10:21" x14ac:dyDescent="0.3">
      <c r="J2344" s="13" t="s">
        <v>123</v>
      </c>
      <c r="K2344" s="14">
        <v>44983</v>
      </c>
      <c r="L2344" s="15">
        <v>0.70119212962962962</v>
      </c>
      <c r="M2344" s="13">
        <v>131</v>
      </c>
      <c r="N2344" s="13" t="s">
        <v>86</v>
      </c>
      <c r="O2344" s="13" t="s">
        <v>82</v>
      </c>
      <c r="P2344" s="13" t="s">
        <v>115</v>
      </c>
      <c r="Q2344" s="13">
        <v>9</v>
      </c>
      <c r="R2344" s="13">
        <v>57</v>
      </c>
      <c r="S2344" s="13">
        <v>289</v>
      </c>
      <c r="T2344" s="13" t="s">
        <v>91</v>
      </c>
      <c r="U2344" s="13">
        <v>130</v>
      </c>
    </row>
    <row r="2345" spans="10:21" x14ac:dyDescent="0.3">
      <c r="J2345" s="13" t="s">
        <v>118</v>
      </c>
      <c r="K2345" s="14">
        <v>44965</v>
      </c>
      <c r="L2345" s="15">
        <v>0.59509259259259262</v>
      </c>
      <c r="M2345" s="13">
        <v>131</v>
      </c>
      <c r="N2345" s="13" t="s">
        <v>86</v>
      </c>
      <c r="O2345" s="13" t="s">
        <v>82</v>
      </c>
      <c r="P2345" s="13" t="s">
        <v>83</v>
      </c>
      <c r="Q2345" s="13">
        <v>7</v>
      </c>
      <c r="R2345" s="13">
        <v>18</v>
      </c>
      <c r="S2345" s="13">
        <v>0</v>
      </c>
      <c r="T2345" s="13" t="s">
        <v>95</v>
      </c>
      <c r="U2345" s="13">
        <v>65</v>
      </c>
    </row>
    <row r="2346" spans="10:21" x14ac:dyDescent="0.3">
      <c r="J2346" s="13" t="s">
        <v>122</v>
      </c>
      <c r="K2346" s="14">
        <v>44946</v>
      </c>
      <c r="L2346" s="15">
        <v>0.72214120370370372</v>
      </c>
      <c r="M2346" s="13">
        <v>131</v>
      </c>
      <c r="N2346" s="13" t="s">
        <v>86</v>
      </c>
      <c r="O2346" s="13" t="s">
        <v>82</v>
      </c>
      <c r="P2346" s="13" t="s">
        <v>99</v>
      </c>
      <c r="Q2346" s="13">
        <v>9</v>
      </c>
      <c r="R2346" s="13">
        <v>16</v>
      </c>
      <c r="S2346" s="13">
        <v>225</v>
      </c>
      <c r="T2346" s="13" t="s">
        <v>84</v>
      </c>
      <c r="U2346" s="13">
        <v>250</v>
      </c>
    </row>
    <row r="2347" spans="10:21" x14ac:dyDescent="0.3">
      <c r="J2347" s="13" t="s">
        <v>129</v>
      </c>
      <c r="K2347" s="14">
        <v>44946</v>
      </c>
      <c r="L2347" s="15">
        <v>0.63203703703703706</v>
      </c>
      <c r="M2347" s="13">
        <v>131</v>
      </c>
      <c r="N2347" s="13" t="s">
        <v>86</v>
      </c>
      <c r="O2347" s="13" t="s">
        <v>82</v>
      </c>
      <c r="P2347" s="13" t="s">
        <v>102</v>
      </c>
      <c r="Q2347" s="13">
        <v>5</v>
      </c>
      <c r="R2347" s="13">
        <v>44</v>
      </c>
      <c r="S2347" s="13">
        <v>0</v>
      </c>
      <c r="T2347" s="13" t="s">
        <v>91</v>
      </c>
      <c r="U2347" s="13">
        <v>130</v>
      </c>
    </row>
    <row r="2348" spans="10:21" x14ac:dyDescent="0.3">
      <c r="J2348" s="13" t="s">
        <v>117</v>
      </c>
      <c r="K2348" s="14">
        <v>44965</v>
      </c>
      <c r="L2348" s="15">
        <v>0.54465277777777776</v>
      </c>
      <c r="M2348" s="13">
        <v>130</v>
      </c>
      <c r="N2348" s="13" t="s">
        <v>81</v>
      </c>
      <c r="O2348" s="13" t="s">
        <v>82</v>
      </c>
      <c r="P2348" s="13" t="s">
        <v>83</v>
      </c>
      <c r="Q2348" s="13">
        <v>10</v>
      </c>
      <c r="R2348" s="13">
        <v>43</v>
      </c>
      <c r="S2348" s="13">
        <v>0</v>
      </c>
      <c r="T2348" s="13" t="s">
        <v>103</v>
      </c>
      <c r="U2348" s="13">
        <v>72</v>
      </c>
    </row>
    <row r="2349" spans="10:21" x14ac:dyDescent="0.3">
      <c r="J2349" s="13" t="s">
        <v>123</v>
      </c>
      <c r="K2349" s="14">
        <v>44946</v>
      </c>
      <c r="L2349" s="15">
        <v>0.95731481481481484</v>
      </c>
      <c r="M2349" s="13">
        <v>130</v>
      </c>
      <c r="N2349" s="13" t="s">
        <v>86</v>
      </c>
      <c r="O2349" s="13" t="s">
        <v>82</v>
      </c>
      <c r="P2349" s="13" t="s">
        <v>104</v>
      </c>
      <c r="Q2349" s="13">
        <v>6</v>
      </c>
      <c r="R2349" s="13">
        <v>18</v>
      </c>
      <c r="S2349" s="13">
        <v>0</v>
      </c>
      <c r="T2349" s="13" t="s">
        <v>95</v>
      </c>
      <c r="U2349" s="13">
        <v>65</v>
      </c>
    </row>
    <row r="2350" spans="10:21" x14ac:dyDescent="0.3">
      <c r="J2350" s="13" t="s">
        <v>89</v>
      </c>
      <c r="K2350" s="14">
        <v>44927</v>
      </c>
      <c r="L2350" s="15">
        <v>0.66959490740740746</v>
      </c>
      <c r="M2350" s="13">
        <v>130</v>
      </c>
      <c r="N2350" s="13" t="s">
        <v>86</v>
      </c>
      <c r="O2350" s="13" t="s">
        <v>82</v>
      </c>
      <c r="P2350" s="13" t="s">
        <v>87</v>
      </c>
      <c r="Q2350" s="13">
        <v>6</v>
      </c>
      <c r="R2350" s="13">
        <v>3</v>
      </c>
      <c r="S2350" s="13">
        <v>0</v>
      </c>
      <c r="T2350" s="13" t="s">
        <v>84</v>
      </c>
      <c r="U2350" s="13">
        <v>250</v>
      </c>
    </row>
    <row r="2351" spans="10:21" x14ac:dyDescent="0.3">
      <c r="J2351" s="13" t="s">
        <v>80</v>
      </c>
      <c r="K2351" s="14">
        <v>44980</v>
      </c>
      <c r="L2351" s="15">
        <v>0.47663194444444446</v>
      </c>
      <c r="M2351" s="13">
        <v>128</v>
      </c>
      <c r="N2351" s="13" t="s">
        <v>93</v>
      </c>
      <c r="O2351" s="13" t="s">
        <v>82</v>
      </c>
      <c r="P2351" s="13" t="s">
        <v>99</v>
      </c>
      <c r="Q2351" s="13">
        <v>5</v>
      </c>
      <c r="R2351" s="13">
        <v>59</v>
      </c>
      <c r="S2351" s="13">
        <v>0</v>
      </c>
      <c r="T2351" s="13" t="s">
        <v>103</v>
      </c>
      <c r="U2351" s="13">
        <v>72</v>
      </c>
    </row>
    <row r="2352" spans="10:21" x14ac:dyDescent="0.3">
      <c r="J2352" s="13" t="s">
        <v>109</v>
      </c>
      <c r="K2352" s="14">
        <v>44942</v>
      </c>
      <c r="L2352" s="15">
        <v>0.62695601851851845</v>
      </c>
      <c r="M2352" s="13">
        <v>128</v>
      </c>
      <c r="N2352" s="13" t="s">
        <v>93</v>
      </c>
      <c r="O2352" s="13" t="s">
        <v>82</v>
      </c>
      <c r="P2352" s="13" t="s">
        <v>97</v>
      </c>
      <c r="Q2352" s="13">
        <v>8</v>
      </c>
      <c r="R2352" s="13">
        <v>14</v>
      </c>
      <c r="S2352" s="13">
        <v>0</v>
      </c>
      <c r="T2352" s="13" t="s">
        <v>84</v>
      </c>
      <c r="U2352" s="13">
        <v>250</v>
      </c>
    </row>
    <row r="2353" spans="10:21" x14ac:dyDescent="0.3">
      <c r="J2353" s="13" t="s">
        <v>89</v>
      </c>
      <c r="K2353" s="14">
        <v>44946</v>
      </c>
      <c r="L2353" s="15">
        <v>0.93259259259259253</v>
      </c>
      <c r="M2353" s="13">
        <v>127</v>
      </c>
      <c r="N2353" s="13" t="s">
        <v>93</v>
      </c>
      <c r="O2353" s="13" t="s">
        <v>82</v>
      </c>
      <c r="P2353" s="13" t="s">
        <v>94</v>
      </c>
      <c r="Q2353" s="13">
        <v>10</v>
      </c>
      <c r="R2353" s="13">
        <v>9</v>
      </c>
      <c r="S2353" s="13">
        <v>291</v>
      </c>
      <c r="T2353" s="13" t="s">
        <v>103</v>
      </c>
      <c r="U2353" s="13">
        <v>72</v>
      </c>
    </row>
    <row r="2354" spans="10:21" x14ac:dyDescent="0.3">
      <c r="J2354" s="13" t="s">
        <v>80</v>
      </c>
      <c r="K2354" s="14">
        <v>44967</v>
      </c>
      <c r="L2354" s="15">
        <v>0.79396990740740747</v>
      </c>
      <c r="M2354" s="13">
        <v>126</v>
      </c>
      <c r="N2354" s="13" t="s">
        <v>93</v>
      </c>
      <c r="O2354" s="13" t="s">
        <v>101</v>
      </c>
      <c r="P2354" s="13" t="s">
        <v>87</v>
      </c>
      <c r="Q2354" s="13">
        <v>8</v>
      </c>
      <c r="R2354" s="13">
        <v>63</v>
      </c>
      <c r="S2354" s="13">
        <v>0</v>
      </c>
      <c r="T2354" s="13" t="s">
        <v>84</v>
      </c>
      <c r="U2354" s="13">
        <v>250</v>
      </c>
    </row>
    <row r="2355" spans="10:21" x14ac:dyDescent="0.3">
      <c r="J2355" s="13" t="s">
        <v>122</v>
      </c>
      <c r="K2355" s="14">
        <v>44963</v>
      </c>
      <c r="L2355" s="15">
        <v>0.95416666666666661</v>
      </c>
      <c r="M2355" s="13">
        <v>126</v>
      </c>
      <c r="N2355" s="13" t="s">
        <v>93</v>
      </c>
      <c r="O2355" s="13" t="s">
        <v>101</v>
      </c>
      <c r="P2355" s="13" t="s">
        <v>104</v>
      </c>
      <c r="Q2355" s="13">
        <v>10</v>
      </c>
      <c r="R2355" s="13">
        <v>32</v>
      </c>
      <c r="S2355" s="13">
        <v>0</v>
      </c>
      <c r="T2355" s="13" t="s">
        <v>88</v>
      </c>
      <c r="U2355" s="13">
        <v>60</v>
      </c>
    </row>
    <row r="2356" spans="10:21" x14ac:dyDescent="0.3">
      <c r="J2356" s="13" t="s">
        <v>113</v>
      </c>
      <c r="K2356" s="14">
        <v>44971</v>
      </c>
      <c r="L2356" s="15">
        <v>0.71763888888888883</v>
      </c>
      <c r="M2356" s="13">
        <v>126</v>
      </c>
      <c r="N2356" s="13" t="s">
        <v>93</v>
      </c>
      <c r="O2356" s="13" t="s">
        <v>82</v>
      </c>
      <c r="P2356" s="13" t="s">
        <v>115</v>
      </c>
      <c r="Q2356" s="13">
        <v>5</v>
      </c>
      <c r="R2356" s="13">
        <v>21</v>
      </c>
      <c r="S2356" s="13">
        <v>0</v>
      </c>
      <c r="T2356" s="13" t="s">
        <v>95</v>
      </c>
      <c r="U2356" s="13">
        <v>65</v>
      </c>
    </row>
    <row r="2357" spans="10:21" x14ac:dyDescent="0.3">
      <c r="J2357" s="13" t="s">
        <v>114</v>
      </c>
      <c r="K2357" s="14">
        <v>44952</v>
      </c>
      <c r="L2357" s="15">
        <v>0.45959490740740744</v>
      </c>
      <c r="M2357" s="13">
        <v>126</v>
      </c>
      <c r="N2357" s="13" t="s">
        <v>93</v>
      </c>
      <c r="O2357" s="13" t="s">
        <v>82</v>
      </c>
      <c r="P2357" s="13" t="s">
        <v>97</v>
      </c>
      <c r="Q2357" s="13">
        <v>8</v>
      </c>
      <c r="R2357" s="13">
        <v>49</v>
      </c>
      <c r="S2357" s="13">
        <v>0</v>
      </c>
      <c r="T2357" s="13" t="s">
        <v>88</v>
      </c>
      <c r="U2357" s="13">
        <v>60</v>
      </c>
    </row>
    <row r="2358" spans="10:21" x14ac:dyDescent="0.3">
      <c r="J2358" s="13" t="s">
        <v>122</v>
      </c>
      <c r="K2358" s="14">
        <v>44938</v>
      </c>
      <c r="L2358" s="15">
        <v>0.95862268518518512</v>
      </c>
      <c r="M2358" s="13">
        <v>126</v>
      </c>
      <c r="N2358" s="13" t="s">
        <v>93</v>
      </c>
      <c r="O2358" s="13" t="s">
        <v>82</v>
      </c>
      <c r="P2358" s="13" t="s">
        <v>105</v>
      </c>
      <c r="Q2358" s="13">
        <v>9</v>
      </c>
      <c r="R2358" s="13">
        <v>65</v>
      </c>
      <c r="S2358" s="13">
        <v>290</v>
      </c>
      <c r="T2358" s="13" t="s">
        <v>88</v>
      </c>
      <c r="U2358" s="13">
        <v>60</v>
      </c>
    </row>
    <row r="2359" spans="10:21" x14ac:dyDescent="0.3">
      <c r="J2359" s="13" t="s">
        <v>92</v>
      </c>
      <c r="K2359" s="14">
        <v>44973</v>
      </c>
      <c r="L2359" s="15">
        <v>0.87739583333333337</v>
      </c>
      <c r="M2359" s="13">
        <v>125</v>
      </c>
      <c r="N2359" s="13" t="s">
        <v>93</v>
      </c>
      <c r="O2359" s="13" t="s">
        <v>82</v>
      </c>
      <c r="P2359" s="13" t="s">
        <v>90</v>
      </c>
      <c r="Q2359" s="13">
        <v>10</v>
      </c>
      <c r="R2359" s="13">
        <v>52</v>
      </c>
      <c r="S2359" s="13">
        <v>189</v>
      </c>
      <c r="T2359" s="13" t="s">
        <v>88</v>
      </c>
      <c r="U2359" s="13">
        <v>60</v>
      </c>
    </row>
    <row r="2360" spans="10:21" x14ac:dyDescent="0.3">
      <c r="J2360" s="13" t="s">
        <v>80</v>
      </c>
      <c r="K2360" s="14">
        <v>44956</v>
      </c>
      <c r="L2360" s="15">
        <v>0.8194907407407408</v>
      </c>
      <c r="M2360" s="13">
        <v>124</v>
      </c>
      <c r="N2360" s="13" t="s">
        <v>93</v>
      </c>
      <c r="O2360" s="13" t="s">
        <v>82</v>
      </c>
      <c r="P2360" s="13" t="s">
        <v>83</v>
      </c>
      <c r="Q2360" s="13">
        <v>9</v>
      </c>
      <c r="R2360" s="13">
        <v>47</v>
      </c>
      <c r="S2360" s="13">
        <v>307</v>
      </c>
      <c r="T2360" s="13" t="s">
        <v>84</v>
      </c>
      <c r="U2360" s="13">
        <v>250</v>
      </c>
    </row>
    <row r="2361" spans="10:21" x14ac:dyDescent="0.3">
      <c r="J2361" s="13" t="s">
        <v>110</v>
      </c>
      <c r="K2361" s="14">
        <v>44947</v>
      </c>
      <c r="L2361" s="15">
        <v>0.48185185185185181</v>
      </c>
      <c r="M2361" s="13">
        <v>124</v>
      </c>
      <c r="N2361" s="13" t="s">
        <v>93</v>
      </c>
      <c r="O2361" s="13" t="s">
        <v>82</v>
      </c>
      <c r="P2361" s="13" t="s">
        <v>87</v>
      </c>
      <c r="Q2361" s="13">
        <v>10</v>
      </c>
      <c r="R2361" s="13">
        <v>12</v>
      </c>
      <c r="S2361" s="13">
        <v>0</v>
      </c>
      <c r="T2361" s="13" t="s">
        <v>103</v>
      </c>
      <c r="U2361" s="13">
        <v>72</v>
      </c>
    </row>
    <row r="2362" spans="10:21" x14ac:dyDescent="0.3">
      <c r="J2362" s="13" t="s">
        <v>85</v>
      </c>
      <c r="K2362" s="14">
        <v>44984</v>
      </c>
      <c r="L2362" s="15">
        <v>0.87637731481481485</v>
      </c>
      <c r="M2362" s="13">
        <v>123</v>
      </c>
      <c r="N2362" s="13" t="s">
        <v>93</v>
      </c>
      <c r="O2362" s="13" t="s">
        <v>82</v>
      </c>
      <c r="P2362" s="13" t="s">
        <v>99</v>
      </c>
      <c r="Q2362" s="13">
        <v>7</v>
      </c>
      <c r="R2362" s="13">
        <v>10</v>
      </c>
      <c r="S2362" s="13">
        <v>314</v>
      </c>
      <c r="T2362" s="13" t="s">
        <v>95</v>
      </c>
      <c r="U2362" s="13">
        <v>65</v>
      </c>
    </row>
    <row r="2363" spans="10:21" x14ac:dyDescent="0.3">
      <c r="J2363" s="13" t="s">
        <v>89</v>
      </c>
      <c r="K2363" s="14">
        <v>44974</v>
      </c>
      <c r="L2363" s="15">
        <v>0.69092592592592583</v>
      </c>
      <c r="M2363" s="13">
        <v>123</v>
      </c>
      <c r="N2363" s="13" t="s">
        <v>86</v>
      </c>
      <c r="O2363" s="13" t="s">
        <v>82</v>
      </c>
      <c r="P2363" s="13" t="s">
        <v>90</v>
      </c>
      <c r="Q2363" s="13">
        <v>10</v>
      </c>
      <c r="R2363" s="13">
        <v>55</v>
      </c>
      <c r="S2363" s="13">
        <v>0</v>
      </c>
      <c r="T2363" s="13" t="s">
        <v>103</v>
      </c>
      <c r="U2363" s="13">
        <v>72</v>
      </c>
    </row>
    <row r="2364" spans="10:21" x14ac:dyDescent="0.3">
      <c r="J2364" s="13" t="s">
        <v>139</v>
      </c>
      <c r="K2364" s="14">
        <v>44972</v>
      </c>
      <c r="L2364" s="15">
        <v>0.47942129629629626</v>
      </c>
      <c r="M2364" s="13">
        <v>123</v>
      </c>
      <c r="N2364" s="13" t="s">
        <v>86</v>
      </c>
      <c r="O2364" s="13" t="s">
        <v>82</v>
      </c>
      <c r="P2364" s="13" t="s">
        <v>90</v>
      </c>
      <c r="Q2364" s="13">
        <v>7</v>
      </c>
      <c r="R2364" s="13">
        <v>43</v>
      </c>
      <c r="S2364" s="13">
        <v>0</v>
      </c>
      <c r="T2364" s="13" t="s">
        <v>91</v>
      </c>
      <c r="U2364" s="13">
        <v>130</v>
      </c>
    </row>
    <row r="2365" spans="10:21" x14ac:dyDescent="0.3">
      <c r="J2365" s="13" t="s">
        <v>129</v>
      </c>
      <c r="K2365" s="14">
        <v>44981</v>
      </c>
      <c r="L2365" s="15">
        <v>0.86785879629629636</v>
      </c>
      <c r="M2365" s="13">
        <v>229</v>
      </c>
      <c r="N2365" s="13" t="s">
        <v>86</v>
      </c>
      <c r="O2365" s="13" t="s">
        <v>82</v>
      </c>
      <c r="P2365" s="13" t="s">
        <v>87</v>
      </c>
      <c r="Q2365" s="13">
        <v>8</v>
      </c>
      <c r="R2365" s="13">
        <v>60</v>
      </c>
      <c r="S2365" s="13">
        <v>253</v>
      </c>
      <c r="T2365" s="13" t="s">
        <v>84</v>
      </c>
      <c r="U2365" s="13">
        <v>250</v>
      </c>
    </row>
    <row r="2366" spans="10:21" x14ac:dyDescent="0.3">
      <c r="J2366" s="13" t="s">
        <v>121</v>
      </c>
      <c r="K2366" s="14">
        <v>44975</v>
      </c>
      <c r="L2366" s="15">
        <v>0.73356481481481473</v>
      </c>
      <c r="M2366" s="13">
        <v>122</v>
      </c>
      <c r="N2366" s="13" t="s">
        <v>86</v>
      </c>
      <c r="O2366" s="13" t="s">
        <v>82</v>
      </c>
      <c r="P2366" s="13" t="s">
        <v>90</v>
      </c>
      <c r="Q2366" s="13">
        <v>9</v>
      </c>
      <c r="R2366" s="13">
        <v>57</v>
      </c>
      <c r="S2366" s="13">
        <v>163</v>
      </c>
      <c r="T2366" s="13" t="s">
        <v>91</v>
      </c>
      <c r="U2366" s="13">
        <v>130</v>
      </c>
    </row>
    <row r="2367" spans="10:21" x14ac:dyDescent="0.3">
      <c r="J2367" s="13" t="s">
        <v>131</v>
      </c>
      <c r="K2367" s="14">
        <v>44967</v>
      </c>
      <c r="L2367" s="15">
        <v>0.86253472222222216</v>
      </c>
      <c r="M2367" s="13">
        <v>122</v>
      </c>
      <c r="N2367" s="13" t="s">
        <v>86</v>
      </c>
      <c r="O2367" s="13" t="s">
        <v>82</v>
      </c>
      <c r="P2367" s="13" t="s">
        <v>87</v>
      </c>
      <c r="Q2367" s="13">
        <v>10</v>
      </c>
      <c r="R2367" s="13">
        <v>29</v>
      </c>
      <c r="S2367" s="13">
        <v>0</v>
      </c>
      <c r="T2367" s="13" t="s">
        <v>95</v>
      </c>
      <c r="U2367" s="13">
        <v>65</v>
      </c>
    </row>
    <row r="2368" spans="10:21" x14ac:dyDescent="0.3">
      <c r="J2368" s="13" t="s">
        <v>130</v>
      </c>
      <c r="K2368" s="14">
        <v>44962</v>
      </c>
      <c r="L2368" s="15">
        <v>0.60925925925925928</v>
      </c>
      <c r="M2368" s="13">
        <v>121</v>
      </c>
      <c r="N2368" s="13" t="s">
        <v>86</v>
      </c>
      <c r="O2368" s="13" t="s">
        <v>101</v>
      </c>
      <c r="P2368" s="13" t="s">
        <v>105</v>
      </c>
      <c r="Q2368" s="13">
        <v>9</v>
      </c>
      <c r="R2368" s="13">
        <v>42</v>
      </c>
      <c r="S2368" s="13">
        <v>0</v>
      </c>
      <c r="T2368" s="13" t="s">
        <v>91</v>
      </c>
      <c r="U2368" s="13">
        <v>130</v>
      </c>
    </row>
    <row r="2369" spans="10:21" x14ac:dyDescent="0.3">
      <c r="J2369" s="13" t="s">
        <v>130</v>
      </c>
      <c r="K2369" s="14">
        <v>44971</v>
      </c>
      <c r="L2369" s="15">
        <v>0.59231481481481485</v>
      </c>
      <c r="M2369" s="13">
        <v>121</v>
      </c>
      <c r="N2369" s="13" t="s">
        <v>86</v>
      </c>
      <c r="O2369" s="13" t="s">
        <v>82</v>
      </c>
      <c r="P2369" s="13" t="s">
        <v>97</v>
      </c>
      <c r="Q2369" s="13">
        <v>9</v>
      </c>
      <c r="R2369" s="13">
        <v>16</v>
      </c>
      <c r="S2369" s="13">
        <v>0</v>
      </c>
      <c r="T2369" s="13" t="s">
        <v>103</v>
      </c>
      <c r="U2369" s="13">
        <v>72</v>
      </c>
    </row>
    <row r="2370" spans="10:21" x14ac:dyDescent="0.3">
      <c r="J2370" s="13" t="s">
        <v>89</v>
      </c>
      <c r="K2370" s="14">
        <v>44959</v>
      </c>
      <c r="L2370" s="15">
        <v>0.75959490740740743</v>
      </c>
      <c r="M2370" s="13">
        <v>121</v>
      </c>
      <c r="N2370" s="13" t="s">
        <v>86</v>
      </c>
      <c r="O2370" s="13" t="s">
        <v>82</v>
      </c>
      <c r="P2370" s="13" t="s">
        <v>99</v>
      </c>
      <c r="Q2370" s="13">
        <v>8</v>
      </c>
      <c r="R2370" s="13">
        <v>26</v>
      </c>
      <c r="S2370" s="13">
        <v>238</v>
      </c>
      <c r="T2370" s="13" t="s">
        <v>84</v>
      </c>
      <c r="U2370" s="13">
        <v>250</v>
      </c>
    </row>
    <row r="2371" spans="10:21" x14ac:dyDescent="0.3">
      <c r="J2371" s="13" t="s">
        <v>92</v>
      </c>
      <c r="K2371" s="14">
        <v>44942</v>
      </c>
      <c r="L2371" s="15">
        <v>0.50466435185185188</v>
      </c>
      <c r="M2371" s="13">
        <v>121</v>
      </c>
      <c r="N2371" s="13" t="s">
        <v>86</v>
      </c>
      <c r="O2371" s="13" t="s">
        <v>82</v>
      </c>
      <c r="P2371" s="13" t="s">
        <v>97</v>
      </c>
      <c r="Q2371" s="13">
        <v>6</v>
      </c>
      <c r="R2371" s="13">
        <v>27</v>
      </c>
      <c r="S2371" s="13">
        <v>0</v>
      </c>
      <c r="T2371" s="13" t="s">
        <v>95</v>
      </c>
      <c r="U2371" s="13">
        <v>65</v>
      </c>
    </row>
    <row r="2372" spans="10:21" x14ac:dyDescent="0.3">
      <c r="J2372" s="13" t="s">
        <v>98</v>
      </c>
      <c r="K2372" s="14">
        <v>44981</v>
      </c>
      <c r="L2372" s="15">
        <v>0.88103009259259257</v>
      </c>
      <c r="M2372" s="13">
        <v>190</v>
      </c>
      <c r="N2372" s="13" t="s">
        <v>81</v>
      </c>
      <c r="O2372" s="13" t="s">
        <v>82</v>
      </c>
      <c r="P2372" s="13" t="s">
        <v>87</v>
      </c>
      <c r="Q2372" s="13">
        <v>8</v>
      </c>
      <c r="R2372" s="13">
        <v>18</v>
      </c>
      <c r="S2372" s="13">
        <v>0</v>
      </c>
      <c r="T2372" s="13" t="s">
        <v>103</v>
      </c>
      <c r="U2372" s="13">
        <v>72</v>
      </c>
    </row>
    <row r="2373" spans="10:21" x14ac:dyDescent="0.3">
      <c r="J2373" s="13" t="s">
        <v>130</v>
      </c>
      <c r="K2373" s="14">
        <v>44965</v>
      </c>
      <c r="L2373" s="15">
        <v>0.92373842592592592</v>
      </c>
      <c r="M2373" s="13">
        <v>120</v>
      </c>
      <c r="N2373" s="13" t="s">
        <v>86</v>
      </c>
      <c r="O2373" s="13" t="s">
        <v>82</v>
      </c>
      <c r="P2373" s="13" t="s">
        <v>102</v>
      </c>
      <c r="Q2373" s="13">
        <v>9</v>
      </c>
      <c r="R2373" s="13">
        <v>12</v>
      </c>
      <c r="S2373" s="13">
        <v>230</v>
      </c>
      <c r="T2373" s="13" t="s">
        <v>91</v>
      </c>
      <c r="U2373" s="13">
        <v>130</v>
      </c>
    </row>
    <row r="2374" spans="10:21" x14ac:dyDescent="0.3">
      <c r="J2374" s="13" t="s">
        <v>110</v>
      </c>
      <c r="K2374" s="14">
        <v>44975</v>
      </c>
      <c r="L2374" s="15">
        <v>0.73365740740740737</v>
      </c>
      <c r="M2374" s="13">
        <v>119</v>
      </c>
      <c r="N2374" s="13" t="s">
        <v>86</v>
      </c>
      <c r="O2374" s="13" t="s">
        <v>82</v>
      </c>
      <c r="P2374" s="13" t="s">
        <v>115</v>
      </c>
      <c r="Q2374" s="13">
        <v>6</v>
      </c>
      <c r="R2374" s="13">
        <v>38</v>
      </c>
      <c r="S2374" s="13">
        <v>0</v>
      </c>
      <c r="T2374" s="13" t="s">
        <v>84</v>
      </c>
      <c r="U2374" s="13">
        <v>250</v>
      </c>
    </row>
    <row r="2375" spans="10:21" x14ac:dyDescent="0.3">
      <c r="J2375" s="13" t="s">
        <v>117</v>
      </c>
      <c r="K2375" s="14">
        <v>44972</v>
      </c>
      <c r="L2375" s="15">
        <v>0.5440625</v>
      </c>
      <c r="M2375" s="13">
        <v>118</v>
      </c>
      <c r="N2375" s="13" t="s">
        <v>81</v>
      </c>
      <c r="O2375" s="13" t="s">
        <v>101</v>
      </c>
      <c r="P2375" s="13" t="s">
        <v>87</v>
      </c>
      <c r="Q2375" s="13">
        <v>7</v>
      </c>
      <c r="R2375" s="13">
        <v>52</v>
      </c>
      <c r="S2375" s="13">
        <v>0</v>
      </c>
      <c r="T2375" s="13" t="s">
        <v>84</v>
      </c>
      <c r="U2375" s="13">
        <v>250</v>
      </c>
    </row>
    <row r="2376" spans="10:21" x14ac:dyDescent="0.3">
      <c r="J2376" s="13" t="s">
        <v>89</v>
      </c>
      <c r="K2376" s="14">
        <v>44983</v>
      </c>
      <c r="L2376" s="15">
        <v>0.48341435185185189</v>
      </c>
      <c r="M2376" s="13">
        <v>118</v>
      </c>
      <c r="N2376" s="13" t="s">
        <v>81</v>
      </c>
      <c r="O2376" s="13" t="s">
        <v>82</v>
      </c>
      <c r="P2376" s="13" t="s">
        <v>99</v>
      </c>
      <c r="Q2376" s="13">
        <v>6</v>
      </c>
      <c r="R2376" s="13">
        <v>51</v>
      </c>
      <c r="S2376" s="13">
        <v>0</v>
      </c>
      <c r="T2376" s="13" t="s">
        <v>84</v>
      </c>
      <c r="U2376" s="13">
        <v>250</v>
      </c>
    </row>
    <row r="2377" spans="10:21" x14ac:dyDescent="0.3">
      <c r="J2377" s="13" t="s">
        <v>119</v>
      </c>
      <c r="K2377" s="14">
        <v>44961</v>
      </c>
      <c r="L2377" s="15">
        <v>0.91063657407407417</v>
      </c>
      <c r="M2377" s="13">
        <v>118</v>
      </c>
      <c r="N2377" s="13" t="s">
        <v>81</v>
      </c>
      <c r="O2377" s="13" t="s">
        <v>82</v>
      </c>
      <c r="P2377" s="13" t="s">
        <v>105</v>
      </c>
      <c r="Q2377" s="13">
        <v>6</v>
      </c>
      <c r="R2377" s="13">
        <v>10</v>
      </c>
      <c r="S2377" s="13">
        <v>0</v>
      </c>
      <c r="T2377" s="13" t="s">
        <v>103</v>
      </c>
      <c r="U2377" s="13">
        <v>72</v>
      </c>
    </row>
    <row r="2378" spans="10:21" x14ac:dyDescent="0.3">
      <c r="J2378" s="13" t="s">
        <v>110</v>
      </c>
      <c r="K2378" s="14">
        <v>44948</v>
      </c>
      <c r="L2378" s="15">
        <v>0.84305555555555556</v>
      </c>
      <c r="M2378" s="13">
        <v>117</v>
      </c>
      <c r="N2378" s="13" t="s">
        <v>81</v>
      </c>
      <c r="O2378" s="13" t="s">
        <v>101</v>
      </c>
      <c r="P2378" s="13" t="s">
        <v>102</v>
      </c>
      <c r="Q2378" s="13">
        <v>8</v>
      </c>
      <c r="R2378" s="13">
        <v>44</v>
      </c>
      <c r="S2378" s="13">
        <v>0</v>
      </c>
      <c r="T2378" s="13" t="s">
        <v>84</v>
      </c>
      <c r="U2378" s="13">
        <v>250</v>
      </c>
    </row>
    <row r="2379" spans="10:21" x14ac:dyDescent="0.3">
      <c r="J2379" s="13" t="s">
        <v>106</v>
      </c>
      <c r="K2379" s="14">
        <v>44979</v>
      </c>
      <c r="L2379" s="15">
        <v>0.99371527777777768</v>
      </c>
      <c r="M2379" s="13">
        <v>117</v>
      </c>
      <c r="N2379" s="13" t="s">
        <v>93</v>
      </c>
      <c r="O2379" s="13" t="s">
        <v>82</v>
      </c>
      <c r="P2379" s="13" t="s">
        <v>99</v>
      </c>
      <c r="Q2379" s="13">
        <v>10</v>
      </c>
      <c r="R2379" s="13">
        <v>44</v>
      </c>
      <c r="S2379" s="13">
        <v>0</v>
      </c>
      <c r="T2379" s="13" t="s">
        <v>95</v>
      </c>
      <c r="U2379" s="13">
        <v>65</v>
      </c>
    </row>
    <row r="2380" spans="10:21" x14ac:dyDescent="0.3">
      <c r="J2380" s="13" t="s">
        <v>126</v>
      </c>
      <c r="K2380" s="14">
        <v>44978</v>
      </c>
      <c r="L2380" s="15">
        <v>0.83920138888888884</v>
      </c>
      <c r="M2380" s="13">
        <v>117</v>
      </c>
      <c r="N2380" s="13" t="s">
        <v>81</v>
      </c>
      <c r="O2380" s="13" t="s">
        <v>82</v>
      </c>
      <c r="P2380" s="13" t="s">
        <v>83</v>
      </c>
      <c r="Q2380" s="13">
        <v>10</v>
      </c>
      <c r="R2380" s="13">
        <v>20</v>
      </c>
      <c r="S2380" s="13">
        <v>0</v>
      </c>
      <c r="T2380" s="13" t="s">
        <v>91</v>
      </c>
      <c r="U2380" s="13">
        <v>130</v>
      </c>
    </row>
    <row r="2381" spans="10:21" x14ac:dyDescent="0.3">
      <c r="J2381" s="13" t="s">
        <v>92</v>
      </c>
      <c r="K2381" s="14">
        <v>44943</v>
      </c>
      <c r="L2381" s="15">
        <v>0.69724537037037038</v>
      </c>
      <c r="M2381" s="13">
        <v>117</v>
      </c>
      <c r="N2381" s="13" t="s">
        <v>93</v>
      </c>
      <c r="O2381" s="13" t="s">
        <v>82</v>
      </c>
      <c r="P2381" s="13" t="s">
        <v>102</v>
      </c>
      <c r="Q2381" s="13">
        <v>9</v>
      </c>
      <c r="R2381" s="13">
        <v>64</v>
      </c>
      <c r="S2381" s="13">
        <v>323</v>
      </c>
      <c r="T2381" s="13" t="s">
        <v>91</v>
      </c>
      <c r="U2381" s="13">
        <v>130</v>
      </c>
    </row>
    <row r="2382" spans="10:21" x14ac:dyDescent="0.3">
      <c r="J2382" s="13" t="s">
        <v>127</v>
      </c>
      <c r="K2382" s="14">
        <v>44939</v>
      </c>
      <c r="L2382" s="15">
        <v>0.50252314814814814</v>
      </c>
      <c r="M2382" s="13">
        <v>117</v>
      </c>
      <c r="N2382" s="13" t="s">
        <v>81</v>
      </c>
      <c r="O2382" s="13" t="s">
        <v>82</v>
      </c>
      <c r="P2382" s="13" t="s">
        <v>87</v>
      </c>
      <c r="Q2382" s="13">
        <v>6</v>
      </c>
      <c r="R2382" s="13">
        <v>30</v>
      </c>
      <c r="S2382" s="13">
        <v>0</v>
      </c>
      <c r="T2382" s="13" t="s">
        <v>84</v>
      </c>
      <c r="U2382" s="13">
        <v>250</v>
      </c>
    </row>
    <row r="2383" spans="10:21" x14ac:dyDescent="0.3">
      <c r="J2383" s="13" t="s">
        <v>121</v>
      </c>
      <c r="K2383" s="14">
        <v>44952</v>
      </c>
      <c r="L2383" s="15">
        <v>0.90711805555555547</v>
      </c>
      <c r="M2383" s="13">
        <v>116</v>
      </c>
      <c r="N2383" s="13" t="s">
        <v>93</v>
      </c>
      <c r="O2383" s="13" t="s">
        <v>82</v>
      </c>
      <c r="P2383" s="13" t="s">
        <v>115</v>
      </c>
      <c r="Q2383" s="13">
        <v>9</v>
      </c>
      <c r="R2383" s="13">
        <v>60</v>
      </c>
      <c r="S2383" s="13">
        <v>194</v>
      </c>
      <c r="T2383" s="13" t="s">
        <v>91</v>
      </c>
      <c r="U2383" s="13">
        <v>130</v>
      </c>
    </row>
    <row r="2384" spans="10:21" x14ac:dyDescent="0.3">
      <c r="J2384" s="13" t="s">
        <v>80</v>
      </c>
      <c r="K2384" s="14">
        <v>44927</v>
      </c>
      <c r="L2384" s="15">
        <v>0.92996527777777782</v>
      </c>
      <c r="M2384" s="13">
        <v>116</v>
      </c>
      <c r="N2384" s="13" t="s">
        <v>93</v>
      </c>
      <c r="O2384" s="13" t="s">
        <v>82</v>
      </c>
      <c r="P2384" s="13" t="s">
        <v>90</v>
      </c>
      <c r="Q2384" s="13">
        <v>7</v>
      </c>
      <c r="R2384" s="13">
        <v>25</v>
      </c>
      <c r="S2384" s="13">
        <v>0</v>
      </c>
      <c r="T2384" s="13" t="s">
        <v>95</v>
      </c>
      <c r="U2384" s="13">
        <v>65</v>
      </c>
    </row>
    <row r="2385" spans="10:21" x14ac:dyDescent="0.3">
      <c r="J2385" s="13" t="s">
        <v>129</v>
      </c>
      <c r="K2385" s="14">
        <v>44927</v>
      </c>
      <c r="L2385" s="15">
        <v>0.97768518518518521</v>
      </c>
      <c r="M2385" s="13">
        <v>115</v>
      </c>
      <c r="N2385" s="13" t="s">
        <v>93</v>
      </c>
      <c r="O2385" s="13" t="s">
        <v>82</v>
      </c>
      <c r="P2385" s="13" t="s">
        <v>94</v>
      </c>
      <c r="Q2385" s="13">
        <v>8</v>
      </c>
      <c r="R2385" s="13">
        <v>34</v>
      </c>
      <c r="S2385" s="13">
        <v>180</v>
      </c>
      <c r="T2385" s="13" t="s">
        <v>103</v>
      </c>
      <c r="U2385" s="13">
        <v>72</v>
      </c>
    </row>
    <row r="2386" spans="10:21" x14ac:dyDescent="0.3">
      <c r="J2386" s="13" t="s">
        <v>96</v>
      </c>
      <c r="K2386" s="14">
        <v>44957</v>
      </c>
      <c r="L2386" s="15">
        <v>0.52781250000000002</v>
      </c>
      <c r="M2386" s="13">
        <v>114</v>
      </c>
      <c r="N2386" s="13" t="s">
        <v>93</v>
      </c>
      <c r="O2386" s="13" t="s">
        <v>82</v>
      </c>
      <c r="P2386" s="13" t="s">
        <v>104</v>
      </c>
      <c r="Q2386" s="13">
        <v>5</v>
      </c>
      <c r="R2386" s="13">
        <v>4</v>
      </c>
      <c r="S2386" s="13">
        <v>175</v>
      </c>
      <c r="T2386" s="13" t="s">
        <v>84</v>
      </c>
      <c r="U2386" s="13">
        <v>250</v>
      </c>
    </row>
    <row r="2387" spans="10:21" x14ac:dyDescent="0.3">
      <c r="J2387" s="13" t="s">
        <v>125</v>
      </c>
      <c r="K2387" s="14">
        <v>44942</v>
      </c>
      <c r="L2387" s="15">
        <v>0.67339120370370376</v>
      </c>
      <c r="M2387" s="13">
        <v>114</v>
      </c>
      <c r="N2387" s="13" t="s">
        <v>93</v>
      </c>
      <c r="O2387" s="13" t="s">
        <v>82</v>
      </c>
      <c r="P2387" s="13" t="s">
        <v>83</v>
      </c>
      <c r="Q2387" s="13">
        <v>5</v>
      </c>
      <c r="R2387" s="13">
        <v>43</v>
      </c>
      <c r="S2387" s="13">
        <v>246</v>
      </c>
      <c r="T2387" s="13" t="s">
        <v>103</v>
      </c>
      <c r="U2387" s="13">
        <v>72</v>
      </c>
    </row>
    <row r="2388" spans="10:21" x14ac:dyDescent="0.3">
      <c r="J2388" s="13" t="s">
        <v>117</v>
      </c>
      <c r="K2388" s="14">
        <v>44934</v>
      </c>
      <c r="L2388" s="15">
        <v>0.52956018518518522</v>
      </c>
      <c r="M2388" s="13">
        <v>114</v>
      </c>
      <c r="N2388" s="13" t="s">
        <v>93</v>
      </c>
      <c r="O2388" s="13" t="s">
        <v>82</v>
      </c>
      <c r="P2388" s="13" t="s">
        <v>102</v>
      </c>
      <c r="Q2388" s="13">
        <v>7</v>
      </c>
      <c r="R2388" s="13">
        <v>42</v>
      </c>
      <c r="S2388" s="13">
        <v>219</v>
      </c>
      <c r="T2388" s="13" t="s">
        <v>91</v>
      </c>
      <c r="U2388" s="13">
        <v>130</v>
      </c>
    </row>
    <row r="2389" spans="10:21" x14ac:dyDescent="0.3">
      <c r="J2389" s="13" t="s">
        <v>110</v>
      </c>
      <c r="K2389" s="14">
        <v>44950</v>
      </c>
      <c r="L2389" s="15">
        <v>0.70442129629629635</v>
      </c>
      <c r="M2389" s="13">
        <v>113</v>
      </c>
      <c r="N2389" s="13" t="s">
        <v>93</v>
      </c>
      <c r="O2389" s="13" t="s">
        <v>82</v>
      </c>
      <c r="P2389" s="13" t="s">
        <v>97</v>
      </c>
      <c r="Q2389" s="13">
        <v>10</v>
      </c>
      <c r="R2389" s="13">
        <v>64</v>
      </c>
      <c r="S2389" s="13">
        <v>159</v>
      </c>
      <c r="T2389" s="13" t="s">
        <v>103</v>
      </c>
      <c r="U2389" s="13">
        <v>72</v>
      </c>
    </row>
    <row r="2390" spans="10:21" x14ac:dyDescent="0.3">
      <c r="J2390" s="13" t="s">
        <v>106</v>
      </c>
      <c r="K2390" s="14">
        <v>44950</v>
      </c>
      <c r="L2390" s="15">
        <v>0.55215277777777783</v>
      </c>
      <c r="M2390" s="13">
        <v>113</v>
      </c>
      <c r="N2390" s="13" t="s">
        <v>93</v>
      </c>
      <c r="O2390" s="13" t="s">
        <v>82</v>
      </c>
      <c r="P2390" s="13" t="s">
        <v>115</v>
      </c>
      <c r="Q2390" s="13">
        <v>8</v>
      </c>
      <c r="R2390" s="13">
        <v>56</v>
      </c>
      <c r="S2390" s="13">
        <v>220</v>
      </c>
      <c r="T2390" s="13" t="s">
        <v>95</v>
      </c>
      <c r="U2390" s="13">
        <v>65</v>
      </c>
    </row>
    <row r="2391" spans="10:21" x14ac:dyDescent="0.3">
      <c r="J2391" s="13" t="s">
        <v>117</v>
      </c>
      <c r="K2391" s="14">
        <v>44978</v>
      </c>
      <c r="L2391" s="15">
        <v>0.80129629629629628</v>
      </c>
      <c r="M2391" s="13">
        <v>112</v>
      </c>
      <c r="N2391" s="13" t="s">
        <v>93</v>
      </c>
      <c r="O2391" s="13" t="s">
        <v>82</v>
      </c>
      <c r="P2391" s="13" t="s">
        <v>87</v>
      </c>
      <c r="Q2391" s="13">
        <v>10</v>
      </c>
      <c r="R2391" s="13">
        <v>12</v>
      </c>
      <c r="S2391" s="13">
        <v>138</v>
      </c>
      <c r="T2391" s="13" t="s">
        <v>84</v>
      </c>
      <c r="U2391" s="13">
        <v>250</v>
      </c>
    </row>
    <row r="2392" spans="10:21" x14ac:dyDescent="0.3">
      <c r="J2392" s="13" t="s">
        <v>126</v>
      </c>
      <c r="K2392" s="14">
        <v>44977</v>
      </c>
      <c r="L2392" s="15">
        <v>0.86434027777777767</v>
      </c>
      <c r="M2392" s="13">
        <v>112</v>
      </c>
      <c r="N2392" s="13" t="s">
        <v>93</v>
      </c>
      <c r="O2392" s="13" t="s">
        <v>82</v>
      </c>
      <c r="P2392" s="13" t="s">
        <v>87</v>
      </c>
      <c r="Q2392" s="13">
        <v>6</v>
      </c>
      <c r="R2392" s="13">
        <v>32</v>
      </c>
      <c r="S2392" s="13">
        <v>335</v>
      </c>
      <c r="T2392" s="13" t="s">
        <v>103</v>
      </c>
      <c r="U2392" s="13">
        <v>72</v>
      </c>
    </row>
    <row r="2393" spans="10:21" x14ac:dyDescent="0.3">
      <c r="J2393" s="13" t="s">
        <v>106</v>
      </c>
      <c r="K2393" s="14">
        <v>44942</v>
      </c>
      <c r="L2393" s="15">
        <v>0.86525462962962962</v>
      </c>
      <c r="M2393" s="13">
        <v>112</v>
      </c>
      <c r="N2393" s="13" t="s">
        <v>93</v>
      </c>
      <c r="O2393" s="13" t="s">
        <v>82</v>
      </c>
      <c r="P2393" s="13" t="s">
        <v>90</v>
      </c>
      <c r="Q2393" s="13">
        <v>5</v>
      </c>
      <c r="R2393" s="13">
        <v>32</v>
      </c>
      <c r="S2393" s="13">
        <v>0</v>
      </c>
      <c r="T2393" s="13" t="s">
        <v>112</v>
      </c>
      <c r="U2393" s="13">
        <v>95</v>
      </c>
    </row>
    <row r="2394" spans="10:21" x14ac:dyDescent="0.3">
      <c r="J2394" s="13" t="s">
        <v>96</v>
      </c>
      <c r="K2394" s="14">
        <v>44931</v>
      </c>
      <c r="L2394" s="15">
        <v>0.65034722222222219</v>
      </c>
      <c r="M2394" s="13">
        <v>112</v>
      </c>
      <c r="N2394" s="13" t="s">
        <v>93</v>
      </c>
      <c r="O2394" s="13" t="s">
        <v>82</v>
      </c>
      <c r="P2394" s="13" t="s">
        <v>90</v>
      </c>
      <c r="Q2394" s="13">
        <v>10</v>
      </c>
      <c r="R2394" s="13">
        <v>61</v>
      </c>
      <c r="S2394" s="13">
        <v>298</v>
      </c>
      <c r="T2394" s="13" t="s">
        <v>103</v>
      </c>
      <c r="U2394" s="13">
        <v>72</v>
      </c>
    </row>
    <row r="2395" spans="10:21" x14ac:dyDescent="0.3">
      <c r="J2395" s="13" t="s">
        <v>123</v>
      </c>
      <c r="K2395" s="14">
        <v>44983</v>
      </c>
      <c r="L2395" s="15">
        <v>0.51651620370370377</v>
      </c>
      <c r="M2395" s="13">
        <v>111</v>
      </c>
      <c r="N2395" s="13" t="s">
        <v>86</v>
      </c>
      <c r="O2395" s="13" t="s">
        <v>82</v>
      </c>
      <c r="P2395" s="13" t="s">
        <v>90</v>
      </c>
      <c r="Q2395" s="13">
        <v>6</v>
      </c>
      <c r="R2395" s="13">
        <v>50</v>
      </c>
      <c r="S2395" s="13">
        <v>0</v>
      </c>
      <c r="T2395" s="13" t="s">
        <v>95</v>
      </c>
      <c r="U2395" s="13">
        <v>65</v>
      </c>
    </row>
    <row r="2396" spans="10:21" x14ac:dyDescent="0.3">
      <c r="J2396" s="13" t="s">
        <v>127</v>
      </c>
      <c r="K2396" s="14">
        <v>44982</v>
      </c>
      <c r="L2396" s="15">
        <v>0.65224537037037034</v>
      </c>
      <c r="M2396" s="13">
        <v>111</v>
      </c>
      <c r="N2396" s="13" t="s">
        <v>93</v>
      </c>
      <c r="O2396" s="13" t="s">
        <v>82</v>
      </c>
      <c r="P2396" s="13" t="s">
        <v>99</v>
      </c>
      <c r="Q2396" s="13">
        <v>6</v>
      </c>
      <c r="R2396" s="13">
        <v>5</v>
      </c>
      <c r="S2396" s="13">
        <v>249</v>
      </c>
      <c r="T2396" s="13" t="s">
        <v>95</v>
      </c>
      <c r="U2396" s="13">
        <v>65</v>
      </c>
    </row>
    <row r="2397" spans="10:21" x14ac:dyDescent="0.3">
      <c r="J2397" s="13" t="s">
        <v>116</v>
      </c>
      <c r="K2397" s="14">
        <v>44969</v>
      </c>
      <c r="L2397" s="15">
        <v>0.62872685185185184</v>
      </c>
      <c r="M2397" s="13">
        <v>111</v>
      </c>
      <c r="N2397" s="13" t="s">
        <v>93</v>
      </c>
      <c r="O2397" s="13" t="s">
        <v>82</v>
      </c>
      <c r="P2397" s="13" t="s">
        <v>83</v>
      </c>
      <c r="Q2397" s="13">
        <v>5</v>
      </c>
      <c r="R2397" s="13">
        <v>24</v>
      </c>
      <c r="S2397" s="13">
        <v>149</v>
      </c>
      <c r="T2397" s="13" t="s">
        <v>95</v>
      </c>
      <c r="U2397" s="13">
        <v>65</v>
      </c>
    </row>
    <row r="2398" spans="10:21" x14ac:dyDescent="0.3">
      <c r="J2398" s="13" t="s">
        <v>126</v>
      </c>
      <c r="K2398" s="14">
        <v>44968</v>
      </c>
      <c r="L2398" s="15">
        <v>0.68615740740740738</v>
      </c>
      <c r="M2398" s="13">
        <v>111</v>
      </c>
      <c r="N2398" s="13" t="s">
        <v>86</v>
      </c>
      <c r="O2398" s="13" t="s">
        <v>82</v>
      </c>
      <c r="P2398" s="13" t="s">
        <v>87</v>
      </c>
      <c r="Q2398" s="13">
        <v>5</v>
      </c>
      <c r="R2398" s="13">
        <v>58</v>
      </c>
      <c r="S2398" s="13">
        <v>171</v>
      </c>
      <c r="T2398" s="13" t="s">
        <v>103</v>
      </c>
      <c r="U2398" s="13">
        <v>72</v>
      </c>
    </row>
    <row r="2399" spans="10:21" x14ac:dyDescent="0.3">
      <c r="J2399" s="13" t="s">
        <v>96</v>
      </c>
      <c r="K2399" s="14">
        <v>44948</v>
      </c>
      <c r="L2399" s="15">
        <v>0.84332175925925934</v>
      </c>
      <c r="M2399" s="13">
        <v>111</v>
      </c>
      <c r="N2399" s="13" t="s">
        <v>86</v>
      </c>
      <c r="O2399" s="13" t="s">
        <v>82</v>
      </c>
      <c r="P2399" s="13" t="s">
        <v>97</v>
      </c>
      <c r="Q2399" s="13">
        <v>5</v>
      </c>
      <c r="R2399" s="13">
        <v>27</v>
      </c>
      <c r="S2399" s="13">
        <v>0</v>
      </c>
      <c r="T2399" s="13" t="s">
        <v>95</v>
      </c>
      <c r="U2399" s="13">
        <v>65</v>
      </c>
    </row>
    <row r="2400" spans="10:21" x14ac:dyDescent="0.3">
      <c r="J2400" s="13" t="s">
        <v>92</v>
      </c>
      <c r="K2400" s="14">
        <v>44984</v>
      </c>
      <c r="L2400" s="15">
        <v>0.56030092592592595</v>
      </c>
      <c r="M2400" s="13">
        <v>110</v>
      </c>
      <c r="N2400" s="13" t="s">
        <v>86</v>
      </c>
      <c r="O2400" s="13" t="s">
        <v>82</v>
      </c>
      <c r="P2400" s="13" t="s">
        <v>83</v>
      </c>
      <c r="Q2400" s="13">
        <v>8</v>
      </c>
      <c r="R2400" s="13">
        <v>23</v>
      </c>
      <c r="S2400" s="13">
        <v>325</v>
      </c>
      <c r="T2400" s="13" t="s">
        <v>103</v>
      </c>
      <c r="U2400" s="13">
        <v>72</v>
      </c>
    </row>
    <row r="2401" spans="10:21" x14ac:dyDescent="0.3">
      <c r="J2401" s="13" t="s">
        <v>129</v>
      </c>
      <c r="K2401" s="14">
        <v>44970</v>
      </c>
      <c r="L2401" s="15">
        <v>0.90608796296296301</v>
      </c>
      <c r="M2401" s="13">
        <v>110</v>
      </c>
      <c r="N2401" s="13" t="s">
        <v>86</v>
      </c>
      <c r="O2401" s="13" t="s">
        <v>82</v>
      </c>
      <c r="P2401" s="13" t="s">
        <v>99</v>
      </c>
      <c r="Q2401" s="13">
        <v>10</v>
      </c>
      <c r="R2401" s="13">
        <v>48</v>
      </c>
      <c r="S2401" s="13">
        <v>0</v>
      </c>
      <c r="T2401" s="13" t="s">
        <v>103</v>
      </c>
      <c r="U2401" s="13">
        <v>72</v>
      </c>
    </row>
    <row r="2402" spans="10:21" x14ac:dyDescent="0.3">
      <c r="J2402" s="13" t="s">
        <v>122</v>
      </c>
      <c r="K2402" s="14">
        <v>44967</v>
      </c>
      <c r="L2402" s="15">
        <v>0.92152777777777783</v>
      </c>
      <c r="M2402" s="13">
        <v>110</v>
      </c>
      <c r="N2402" s="13" t="s">
        <v>86</v>
      </c>
      <c r="O2402" s="13" t="s">
        <v>82</v>
      </c>
      <c r="P2402" s="13" t="s">
        <v>102</v>
      </c>
      <c r="Q2402" s="13">
        <v>5</v>
      </c>
      <c r="R2402" s="13">
        <v>31</v>
      </c>
      <c r="S2402" s="13">
        <v>0</v>
      </c>
      <c r="T2402" s="13" t="s">
        <v>103</v>
      </c>
      <c r="U2402" s="13">
        <v>72</v>
      </c>
    </row>
    <row r="2403" spans="10:21" x14ac:dyDescent="0.3">
      <c r="J2403" s="13" t="s">
        <v>96</v>
      </c>
      <c r="K2403" s="14">
        <v>44978</v>
      </c>
      <c r="L2403" s="15">
        <v>0.80053240740740739</v>
      </c>
      <c r="M2403" s="13">
        <v>109</v>
      </c>
      <c r="N2403" s="13" t="s">
        <v>86</v>
      </c>
      <c r="O2403" s="13" t="s">
        <v>82</v>
      </c>
      <c r="P2403" s="13" t="s">
        <v>87</v>
      </c>
      <c r="Q2403" s="13">
        <v>6</v>
      </c>
      <c r="R2403" s="13">
        <v>43</v>
      </c>
      <c r="S2403" s="13">
        <v>0</v>
      </c>
      <c r="T2403" s="13" t="s">
        <v>95</v>
      </c>
      <c r="U2403" s="13">
        <v>65</v>
      </c>
    </row>
    <row r="2404" spans="10:21" x14ac:dyDescent="0.3">
      <c r="J2404" s="13" t="s">
        <v>126</v>
      </c>
      <c r="K2404" s="14">
        <v>44977</v>
      </c>
      <c r="L2404" s="15">
        <v>0.57396990740740739</v>
      </c>
      <c r="M2404" s="13">
        <v>109</v>
      </c>
      <c r="N2404" s="13" t="s">
        <v>86</v>
      </c>
      <c r="O2404" s="13" t="s">
        <v>82</v>
      </c>
      <c r="P2404" s="13" t="s">
        <v>104</v>
      </c>
      <c r="Q2404" s="13">
        <v>7</v>
      </c>
      <c r="R2404" s="13">
        <v>31</v>
      </c>
      <c r="S2404" s="13">
        <v>257</v>
      </c>
      <c r="T2404" s="13" t="s">
        <v>91</v>
      </c>
      <c r="U2404" s="13">
        <v>130</v>
      </c>
    </row>
    <row r="2405" spans="10:21" x14ac:dyDescent="0.3">
      <c r="J2405" s="13" t="s">
        <v>109</v>
      </c>
      <c r="K2405" s="14">
        <v>44963</v>
      </c>
      <c r="L2405" s="15">
        <v>0.56401620370370364</v>
      </c>
      <c r="M2405" s="13">
        <v>109</v>
      </c>
      <c r="N2405" s="13" t="s">
        <v>86</v>
      </c>
      <c r="O2405" s="13" t="s">
        <v>82</v>
      </c>
      <c r="P2405" s="13" t="s">
        <v>83</v>
      </c>
      <c r="Q2405" s="13">
        <v>5</v>
      </c>
      <c r="R2405" s="13">
        <v>20</v>
      </c>
      <c r="S2405" s="13">
        <v>0</v>
      </c>
      <c r="T2405" s="13" t="s">
        <v>84</v>
      </c>
      <c r="U2405" s="13">
        <v>250</v>
      </c>
    </row>
    <row r="2406" spans="10:21" x14ac:dyDescent="0.3">
      <c r="J2406" s="13" t="s">
        <v>123</v>
      </c>
      <c r="K2406" s="14">
        <v>44963</v>
      </c>
      <c r="L2406" s="15">
        <v>0.6124074074074074</v>
      </c>
      <c r="M2406" s="13">
        <v>109</v>
      </c>
      <c r="N2406" s="13" t="s">
        <v>86</v>
      </c>
      <c r="O2406" s="13" t="s">
        <v>82</v>
      </c>
      <c r="P2406" s="13" t="s">
        <v>90</v>
      </c>
      <c r="Q2406" s="13">
        <v>6</v>
      </c>
      <c r="R2406" s="13">
        <v>64</v>
      </c>
      <c r="S2406" s="13">
        <v>0</v>
      </c>
      <c r="T2406" s="13" t="s">
        <v>91</v>
      </c>
      <c r="U2406" s="13">
        <v>130</v>
      </c>
    </row>
    <row r="2407" spans="10:21" x14ac:dyDescent="0.3">
      <c r="J2407" s="13" t="s">
        <v>85</v>
      </c>
      <c r="K2407" s="14">
        <v>44982</v>
      </c>
      <c r="L2407" s="15">
        <v>0.98642361111111121</v>
      </c>
      <c r="M2407" s="13">
        <v>108</v>
      </c>
      <c r="N2407" s="13" t="s">
        <v>86</v>
      </c>
      <c r="O2407" s="13" t="s">
        <v>101</v>
      </c>
      <c r="P2407" s="13" t="s">
        <v>83</v>
      </c>
      <c r="Q2407" s="13">
        <v>9</v>
      </c>
      <c r="R2407" s="13">
        <v>46</v>
      </c>
      <c r="S2407" s="13">
        <v>0</v>
      </c>
      <c r="T2407" s="13" t="s">
        <v>103</v>
      </c>
      <c r="U2407" s="13">
        <v>72</v>
      </c>
    </row>
    <row r="2408" spans="10:21" x14ac:dyDescent="0.3">
      <c r="J2408" s="13" t="s">
        <v>127</v>
      </c>
      <c r="K2408" s="14">
        <v>44980</v>
      </c>
      <c r="L2408" s="15">
        <v>0.59875</v>
      </c>
      <c r="M2408" s="13">
        <v>108</v>
      </c>
      <c r="N2408" s="13" t="s">
        <v>86</v>
      </c>
      <c r="O2408" s="13" t="s">
        <v>82</v>
      </c>
      <c r="P2408" s="13" t="s">
        <v>87</v>
      </c>
      <c r="Q2408" s="13">
        <v>7</v>
      </c>
      <c r="R2408" s="13">
        <v>52</v>
      </c>
      <c r="S2408" s="13">
        <v>0</v>
      </c>
      <c r="T2408" s="13" t="s">
        <v>91</v>
      </c>
      <c r="U2408" s="13">
        <v>130</v>
      </c>
    </row>
    <row r="2409" spans="10:21" x14ac:dyDescent="0.3">
      <c r="J2409" s="13" t="s">
        <v>110</v>
      </c>
      <c r="K2409" s="14">
        <v>44975</v>
      </c>
      <c r="L2409" s="15">
        <v>0.97534722222222225</v>
      </c>
      <c r="M2409" s="13">
        <v>108</v>
      </c>
      <c r="N2409" s="13" t="s">
        <v>86</v>
      </c>
      <c r="O2409" s="13" t="s">
        <v>82</v>
      </c>
      <c r="P2409" s="13" t="s">
        <v>87</v>
      </c>
      <c r="Q2409" s="13">
        <v>9</v>
      </c>
      <c r="R2409" s="13">
        <v>9</v>
      </c>
      <c r="S2409" s="13">
        <v>144</v>
      </c>
      <c r="T2409" s="13" t="s">
        <v>95</v>
      </c>
      <c r="U2409" s="13">
        <v>65</v>
      </c>
    </row>
    <row r="2410" spans="10:21" x14ac:dyDescent="0.3">
      <c r="J2410" s="13" t="s">
        <v>122</v>
      </c>
      <c r="K2410" s="14">
        <v>44934</v>
      </c>
      <c r="L2410" s="15">
        <v>0.60532407407407407</v>
      </c>
      <c r="M2410" s="13">
        <v>108</v>
      </c>
      <c r="N2410" s="13" t="s">
        <v>86</v>
      </c>
      <c r="O2410" s="13" t="s">
        <v>82</v>
      </c>
      <c r="P2410" s="13" t="s">
        <v>90</v>
      </c>
      <c r="Q2410" s="13">
        <v>8</v>
      </c>
      <c r="R2410" s="13">
        <v>43</v>
      </c>
      <c r="S2410" s="13">
        <v>216</v>
      </c>
      <c r="T2410" s="13" t="s">
        <v>84</v>
      </c>
      <c r="U2410" s="13">
        <v>250</v>
      </c>
    </row>
    <row r="2411" spans="10:21" x14ac:dyDescent="0.3">
      <c r="J2411" s="13" t="s">
        <v>118</v>
      </c>
      <c r="K2411" s="14">
        <v>44977</v>
      </c>
      <c r="L2411" s="15">
        <v>0.85571759259259261</v>
      </c>
      <c r="M2411" s="13">
        <v>107</v>
      </c>
      <c r="N2411" s="13" t="s">
        <v>86</v>
      </c>
      <c r="O2411" s="13" t="s">
        <v>82</v>
      </c>
      <c r="P2411" s="13" t="s">
        <v>104</v>
      </c>
      <c r="Q2411" s="13">
        <v>6</v>
      </c>
      <c r="R2411" s="13">
        <v>37</v>
      </c>
      <c r="S2411" s="13">
        <v>0</v>
      </c>
      <c r="T2411" s="13" t="s">
        <v>84</v>
      </c>
      <c r="U2411" s="13">
        <v>250</v>
      </c>
    </row>
    <row r="2412" spans="10:21" x14ac:dyDescent="0.3">
      <c r="J2412" s="13" t="s">
        <v>96</v>
      </c>
      <c r="K2412" s="14">
        <v>44948</v>
      </c>
      <c r="L2412" s="15">
        <v>0.78431712962962974</v>
      </c>
      <c r="M2412" s="13">
        <v>107</v>
      </c>
      <c r="N2412" s="13" t="s">
        <v>86</v>
      </c>
      <c r="O2412" s="13" t="s">
        <v>82</v>
      </c>
      <c r="P2412" s="13" t="s">
        <v>90</v>
      </c>
      <c r="Q2412" s="13">
        <v>8</v>
      </c>
      <c r="R2412" s="13">
        <v>37</v>
      </c>
      <c r="S2412" s="13">
        <v>0</v>
      </c>
      <c r="T2412" s="13" t="s">
        <v>103</v>
      </c>
      <c r="U2412" s="13">
        <v>72</v>
      </c>
    </row>
    <row r="2413" spans="10:21" x14ac:dyDescent="0.3">
      <c r="J2413" s="13" t="s">
        <v>124</v>
      </c>
      <c r="K2413" s="14">
        <v>44977</v>
      </c>
      <c r="L2413" s="15">
        <v>0.54104166666666664</v>
      </c>
      <c r="M2413" s="13">
        <v>105</v>
      </c>
      <c r="N2413" s="13" t="s">
        <v>93</v>
      </c>
      <c r="O2413" s="13" t="s">
        <v>82</v>
      </c>
      <c r="P2413" s="13" t="s">
        <v>87</v>
      </c>
      <c r="Q2413" s="13">
        <v>6</v>
      </c>
      <c r="R2413" s="13">
        <v>6</v>
      </c>
      <c r="S2413" s="13">
        <v>195</v>
      </c>
      <c r="T2413" s="13" t="s">
        <v>95</v>
      </c>
      <c r="U2413" s="13">
        <v>65</v>
      </c>
    </row>
    <row r="2414" spans="10:21" x14ac:dyDescent="0.3">
      <c r="J2414" s="13" t="s">
        <v>108</v>
      </c>
      <c r="K2414" s="14">
        <v>44958</v>
      </c>
      <c r="L2414" s="15">
        <v>0.9291666666666667</v>
      </c>
      <c r="M2414" s="13">
        <v>105</v>
      </c>
      <c r="N2414" s="13" t="s">
        <v>81</v>
      </c>
      <c r="O2414" s="13" t="s">
        <v>82</v>
      </c>
      <c r="P2414" s="13" t="s">
        <v>115</v>
      </c>
      <c r="Q2414" s="13">
        <v>6</v>
      </c>
      <c r="R2414" s="13">
        <v>19</v>
      </c>
      <c r="S2414" s="13">
        <v>0</v>
      </c>
      <c r="T2414" s="13" t="s">
        <v>91</v>
      </c>
      <c r="U2414" s="13">
        <v>130</v>
      </c>
    </row>
    <row r="2415" spans="10:21" x14ac:dyDescent="0.3">
      <c r="J2415" s="13" t="s">
        <v>80</v>
      </c>
      <c r="K2415" s="14">
        <v>44975</v>
      </c>
      <c r="L2415" s="15">
        <v>0.47144675925925927</v>
      </c>
      <c r="M2415" s="13">
        <v>104</v>
      </c>
      <c r="N2415" s="13" t="s">
        <v>93</v>
      </c>
      <c r="O2415" s="13" t="s">
        <v>82</v>
      </c>
      <c r="P2415" s="13" t="s">
        <v>83</v>
      </c>
      <c r="Q2415" s="13">
        <v>5</v>
      </c>
      <c r="R2415" s="13">
        <v>62</v>
      </c>
      <c r="S2415" s="13">
        <v>226</v>
      </c>
      <c r="T2415" s="13" t="s">
        <v>103</v>
      </c>
      <c r="U2415" s="13">
        <v>72</v>
      </c>
    </row>
    <row r="2416" spans="10:21" x14ac:dyDescent="0.3">
      <c r="J2416" s="13" t="s">
        <v>121</v>
      </c>
      <c r="K2416" s="14">
        <v>44954</v>
      </c>
      <c r="L2416" s="15">
        <v>0.75430555555555545</v>
      </c>
      <c r="M2416" s="13">
        <v>104</v>
      </c>
      <c r="N2416" s="13" t="s">
        <v>93</v>
      </c>
      <c r="O2416" s="13" t="s">
        <v>82</v>
      </c>
      <c r="P2416" s="13" t="s">
        <v>90</v>
      </c>
      <c r="Q2416" s="13">
        <v>6</v>
      </c>
      <c r="R2416" s="13">
        <v>60</v>
      </c>
      <c r="S2416" s="13">
        <v>185</v>
      </c>
      <c r="T2416" s="13" t="s">
        <v>91</v>
      </c>
      <c r="U2416" s="13">
        <v>130</v>
      </c>
    </row>
    <row r="2417" spans="10:21" x14ac:dyDescent="0.3">
      <c r="J2417" s="13" t="s">
        <v>121</v>
      </c>
      <c r="K2417" s="14">
        <v>44950</v>
      </c>
      <c r="L2417" s="15">
        <v>0.68778935185185175</v>
      </c>
      <c r="M2417" s="13">
        <v>104</v>
      </c>
      <c r="N2417" s="13" t="s">
        <v>93</v>
      </c>
      <c r="O2417" s="13" t="s">
        <v>82</v>
      </c>
      <c r="P2417" s="13" t="s">
        <v>115</v>
      </c>
      <c r="Q2417" s="13">
        <v>6</v>
      </c>
      <c r="R2417" s="13">
        <v>53</v>
      </c>
      <c r="S2417" s="13">
        <v>0</v>
      </c>
      <c r="T2417" s="13" t="s">
        <v>91</v>
      </c>
      <c r="U2417" s="13">
        <v>130</v>
      </c>
    </row>
    <row r="2418" spans="10:21" x14ac:dyDescent="0.3">
      <c r="J2418" s="13" t="s">
        <v>140</v>
      </c>
      <c r="K2418" s="14">
        <v>44949</v>
      </c>
      <c r="L2418" s="15">
        <v>0.57232638888888887</v>
      </c>
      <c r="M2418" s="13">
        <v>104</v>
      </c>
      <c r="N2418" s="13" t="s">
        <v>93</v>
      </c>
      <c r="O2418" s="13" t="s">
        <v>82</v>
      </c>
      <c r="P2418" s="13" t="s">
        <v>105</v>
      </c>
      <c r="Q2418" s="13">
        <v>7</v>
      </c>
      <c r="R2418" s="13">
        <v>33</v>
      </c>
      <c r="S2418" s="13">
        <v>273</v>
      </c>
      <c r="T2418" s="13" t="s">
        <v>103</v>
      </c>
      <c r="U2418" s="13">
        <v>72</v>
      </c>
    </row>
    <row r="2419" spans="10:21" x14ac:dyDescent="0.3">
      <c r="J2419" s="13" t="s">
        <v>129</v>
      </c>
      <c r="K2419" s="14">
        <v>44945</v>
      </c>
      <c r="L2419" s="15">
        <v>0.66928240740740741</v>
      </c>
      <c r="M2419" s="13">
        <v>104</v>
      </c>
      <c r="N2419" s="13" t="s">
        <v>93</v>
      </c>
      <c r="O2419" s="13" t="s">
        <v>82</v>
      </c>
      <c r="P2419" s="13" t="s">
        <v>87</v>
      </c>
      <c r="Q2419" s="13">
        <v>10</v>
      </c>
      <c r="R2419" s="13">
        <v>14</v>
      </c>
      <c r="S2419" s="13">
        <v>0</v>
      </c>
      <c r="T2419" s="13" t="s">
        <v>84</v>
      </c>
      <c r="U2419" s="13">
        <v>250</v>
      </c>
    </row>
    <row r="2420" spans="10:21" x14ac:dyDescent="0.3">
      <c r="J2420" s="13" t="s">
        <v>111</v>
      </c>
      <c r="K2420" s="14">
        <v>44982</v>
      </c>
      <c r="L2420" s="15">
        <v>0.46378472222222222</v>
      </c>
      <c r="M2420" s="13">
        <v>103</v>
      </c>
      <c r="N2420" s="13" t="s">
        <v>93</v>
      </c>
      <c r="O2420" s="13" t="s">
        <v>82</v>
      </c>
      <c r="P2420" s="13" t="s">
        <v>97</v>
      </c>
      <c r="Q2420" s="13">
        <v>6</v>
      </c>
      <c r="R2420" s="13">
        <v>30</v>
      </c>
      <c r="S2420" s="13">
        <v>0</v>
      </c>
      <c r="T2420" s="13" t="s">
        <v>112</v>
      </c>
      <c r="U2420" s="13">
        <v>95</v>
      </c>
    </row>
    <row r="2421" spans="10:21" x14ac:dyDescent="0.3">
      <c r="J2421" s="13" t="s">
        <v>120</v>
      </c>
      <c r="K2421" s="14">
        <v>44939</v>
      </c>
      <c r="L2421" s="15">
        <v>0.83938657407407413</v>
      </c>
      <c r="M2421" s="13">
        <v>103</v>
      </c>
      <c r="N2421" s="13" t="s">
        <v>93</v>
      </c>
      <c r="O2421" s="13" t="s">
        <v>82</v>
      </c>
      <c r="P2421" s="13" t="s">
        <v>97</v>
      </c>
      <c r="Q2421" s="13">
        <v>10</v>
      </c>
      <c r="R2421" s="13">
        <v>28</v>
      </c>
      <c r="S2421" s="13">
        <v>0</v>
      </c>
      <c r="T2421" s="13" t="s">
        <v>95</v>
      </c>
      <c r="U2421" s="13">
        <v>65</v>
      </c>
    </row>
    <row r="2422" spans="10:21" x14ac:dyDescent="0.3">
      <c r="J2422" s="13" t="s">
        <v>96</v>
      </c>
      <c r="K2422" s="14">
        <v>44983</v>
      </c>
      <c r="L2422" s="15">
        <v>0.55306712962962956</v>
      </c>
      <c r="M2422" s="13">
        <v>102</v>
      </c>
      <c r="N2422" s="13" t="s">
        <v>93</v>
      </c>
      <c r="O2422" s="13" t="s">
        <v>82</v>
      </c>
      <c r="P2422" s="13" t="s">
        <v>99</v>
      </c>
      <c r="Q2422" s="13">
        <v>5</v>
      </c>
      <c r="R2422" s="13">
        <v>4</v>
      </c>
      <c r="S2422" s="13">
        <v>0</v>
      </c>
      <c r="T2422" s="13" t="s">
        <v>103</v>
      </c>
      <c r="U2422" s="13">
        <v>72</v>
      </c>
    </row>
    <row r="2423" spans="10:21" x14ac:dyDescent="0.3">
      <c r="J2423" s="13" t="s">
        <v>136</v>
      </c>
      <c r="K2423" s="14">
        <v>44980</v>
      </c>
      <c r="L2423" s="15">
        <v>0.835474537037037</v>
      </c>
      <c r="M2423" s="13">
        <v>102</v>
      </c>
      <c r="N2423" s="13" t="s">
        <v>93</v>
      </c>
      <c r="O2423" s="13" t="s">
        <v>82</v>
      </c>
      <c r="P2423" s="13" t="s">
        <v>83</v>
      </c>
      <c r="Q2423" s="13">
        <v>5</v>
      </c>
      <c r="R2423" s="13">
        <v>54</v>
      </c>
      <c r="S2423" s="13">
        <v>0</v>
      </c>
      <c r="T2423" s="13" t="s">
        <v>84</v>
      </c>
      <c r="U2423" s="13">
        <v>250</v>
      </c>
    </row>
    <row r="2424" spans="10:21" x14ac:dyDescent="0.3">
      <c r="J2424" s="13" t="s">
        <v>110</v>
      </c>
      <c r="K2424" s="14">
        <v>44948</v>
      </c>
      <c r="L2424" s="15">
        <v>0.83113425925925932</v>
      </c>
      <c r="M2424" s="13">
        <v>102</v>
      </c>
      <c r="N2424" s="13" t="s">
        <v>93</v>
      </c>
      <c r="O2424" s="13" t="s">
        <v>82</v>
      </c>
      <c r="P2424" s="13" t="s">
        <v>115</v>
      </c>
      <c r="Q2424" s="13">
        <v>5</v>
      </c>
      <c r="R2424" s="13">
        <v>30</v>
      </c>
      <c r="S2424" s="13">
        <v>0</v>
      </c>
      <c r="T2424" s="13" t="s">
        <v>112</v>
      </c>
      <c r="U2424" s="13">
        <v>95</v>
      </c>
    </row>
    <row r="2425" spans="10:21" x14ac:dyDescent="0.3">
      <c r="J2425" s="13" t="s">
        <v>109</v>
      </c>
      <c r="K2425" s="14">
        <v>44968</v>
      </c>
      <c r="L2425" s="15">
        <v>0.87245370370370379</v>
      </c>
      <c r="M2425" s="13">
        <v>101</v>
      </c>
      <c r="N2425" s="13" t="s">
        <v>93</v>
      </c>
      <c r="O2425" s="13" t="s">
        <v>82</v>
      </c>
      <c r="P2425" s="13" t="s">
        <v>104</v>
      </c>
      <c r="Q2425" s="13">
        <v>8</v>
      </c>
      <c r="R2425" s="13">
        <v>38</v>
      </c>
      <c r="S2425" s="13">
        <v>170</v>
      </c>
      <c r="T2425" s="13" t="s">
        <v>91</v>
      </c>
      <c r="U2425" s="13">
        <v>130</v>
      </c>
    </row>
    <row r="2426" spans="10:21" x14ac:dyDescent="0.3">
      <c r="J2426" s="13" t="s">
        <v>89</v>
      </c>
      <c r="K2426" s="14">
        <v>44967</v>
      </c>
      <c r="L2426" s="15">
        <v>0.49076388888888894</v>
      </c>
      <c r="M2426" s="13">
        <v>101</v>
      </c>
      <c r="N2426" s="13" t="s">
        <v>93</v>
      </c>
      <c r="O2426" s="13" t="s">
        <v>82</v>
      </c>
      <c r="P2426" s="13" t="s">
        <v>90</v>
      </c>
      <c r="Q2426" s="13">
        <v>9</v>
      </c>
      <c r="R2426" s="13">
        <v>65</v>
      </c>
      <c r="S2426" s="13">
        <v>272</v>
      </c>
      <c r="T2426" s="13" t="s">
        <v>91</v>
      </c>
      <c r="U2426" s="13">
        <v>130</v>
      </c>
    </row>
    <row r="2427" spans="10:21" x14ac:dyDescent="0.3">
      <c r="J2427" s="13" t="s">
        <v>89</v>
      </c>
      <c r="K2427" s="14">
        <v>44958</v>
      </c>
      <c r="L2427" s="15">
        <v>0.5635648148148148</v>
      </c>
      <c r="M2427" s="13">
        <v>101</v>
      </c>
      <c r="N2427" s="13" t="s">
        <v>93</v>
      </c>
      <c r="O2427" s="13" t="s">
        <v>82</v>
      </c>
      <c r="P2427" s="13" t="s">
        <v>97</v>
      </c>
      <c r="Q2427" s="13">
        <v>8</v>
      </c>
      <c r="R2427" s="13">
        <v>51</v>
      </c>
      <c r="S2427" s="13">
        <v>0</v>
      </c>
      <c r="T2427" s="13" t="s">
        <v>84</v>
      </c>
      <c r="U2427" s="13">
        <v>250</v>
      </c>
    </row>
    <row r="2428" spans="10:21" x14ac:dyDescent="0.3">
      <c r="J2428" s="13" t="s">
        <v>109</v>
      </c>
      <c r="K2428" s="14">
        <v>44945</v>
      </c>
      <c r="L2428" s="15">
        <v>0.71084490740740736</v>
      </c>
      <c r="M2428" s="13">
        <v>101</v>
      </c>
      <c r="N2428" s="13" t="s">
        <v>93</v>
      </c>
      <c r="O2428" s="13" t="s">
        <v>82</v>
      </c>
      <c r="P2428" s="13" t="s">
        <v>99</v>
      </c>
      <c r="Q2428" s="13">
        <v>8</v>
      </c>
      <c r="R2428" s="13">
        <v>62</v>
      </c>
      <c r="S2428" s="13">
        <v>0</v>
      </c>
      <c r="T2428" s="13" t="s">
        <v>95</v>
      </c>
      <c r="U2428" s="13">
        <v>65</v>
      </c>
    </row>
    <row r="2429" spans="10:21" x14ac:dyDescent="0.3">
      <c r="J2429" s="13" t="s">
        <v>110</v>
      </c>
      <c r="K2429" s="14">
        <v>44943</v>
      </c>
      <c r="L2429" s="15">
        <v>0.87503472222222223</v>
      </c>
      <c r="M2429" s="13">
        <v>101</v>
      </c>
      <c r="N2429" s="13" t="s">
        <v>93</v>
      </c>
      <c r="O2429" s="13" t="s">
        <v>82</v>
      </c>
      <c r="P2429" s="13" t="s">
        <v>97</v>
      </c>
      <c r="Q2429" s="13">
        <v>7</v>
      </c>
      <c r="R2429" s="13">
        <v>24</v>
      </c>
      <c r="S2429" s="13">
        <v>0</v>
      </c>
      <c r="T2429" s="13" t="s">
        <v>84</v>
      </c>
      <c r="U2429" s="13">
        <v>250</v>
      </c>
    </row>
    <row r="2430" spans="10:21" x14ac:dyDescent="0.3">
      <c r="J2430" s="13" t="s">
        <v>123</v>
      </c>
      <c r="K2430" s="14">
        <v>44977</v>
      </c>
      <c r="L2430" s="15">
        <v>0.93501157407407398</v>
      </c>
      <c r="M2430" s="13">
        <v>100</v>
      </c>
      <c r="N2430" s="13" t="s">
        <v>93</v>
      </c>
      <c r="O2430" s="13" t="s">
        <v>82</v>
      </c>
      <c r="P2430" s="13" t="s">
        <v>87</v>
      </c>
      <c r="Q2430" s="13">
        <v>10</v>
      </c>
      <c r="R2430" s="13">
        <v>26</v>
      </c>
      <c r="S2430" s="13">
        <v>0</v>
      </c>
      <c r="T2430" s="13" t="s">
        <v>103</v>
      </c>
      <c r="U2430" s="13">
        <v>72</v>
      </c>
    </row>
    <row r="2431" spans="10:21" x14ac:dyDescent="0.3">
      <c r="J2431" s="13" t="s">
        <v>89</v>
      </c>
      <c r="K2431" s="14">
        <v>44946</v>
      </c>
      <c r="L2431" s="15">
        <v>0.63149305555555557</v>
      </c>
      <c r="M2431" s="13">
        <v>100</v>
      </c>
      <c r="N2431" s="13" t="s">
        <v>93</v>
      </c>
      <c r="O2431" s="13" t="s">
        <v>82</v>
      </c>
      <c r="P2431" s="13" t="s">
        <v>83</v>
      </c>
      <c r="Q2431" s="13">
        <v>8</v>
      </c>
      <c r="R2431" s="13">
        <v>58</v>
      </c>
      <c r="S2431" s="13">
        <v>0</v>
      </c>
      <c r="T2431" s="13" t="s">
        <v>88</v>
      </c>
      <c r="U2431" s="13">
        <v>60</v>
      </c>
    </row>
    <row r="2432" spans="10:21" x14ac:dyDescent="0.3">
      <c r="J2432" s="13" t="s">
        <v>96</v>
      </c>
      <c r="K2432" s="14">
        <v>44945</v>
      </c>
      <c r="L2432" s="15">
        <v>0.86863425925925919</v>
      </c>
      <c r="M2432" s="13">
        <v>100</v>
      </c>
      <c r="N2432" s="13" t="s">
        <v>93</v>
      </c>
      <c r="O2432" s="13" t="s">
        <v>82</v>
      </c>
      <c r="P2432" s="13" t="s">
        <v>104</v>
      </c>
      <c r="Q2432" s="13">
        <v>9</v>
      </c>
      <c r="R2432" s="13">
        <v>48</v>
      </c>
      <c r="S2432" s="13">
        <v>296</v>
      </c>
      <c r="T2432" s="13" t="s">
        <v>103</v>
      </c>
      <c r="U2432" s="13">
        <v>72</v>
      </c>
    </row>
    <row r="2433" spans="10:21" x14ac:dyDescent="0.3">
      <c r="J2433" s="13" t="s">
        <v>80</v>
      </c>
      <c r="K2433" s="14">
        <v>44967</v>
      </c>
      <c r="L2433" s="15">
        <v>0.63905092592592594</v>
      </c>
      <c r="M2433" s="13">
        <v>99</v>
      </c>
      <c r="N2433" s="13" t="s">
        <v>93</v>
      </c>
      <c r="O2433" s="13" t="s">
        <v>82</v>
      </c>
      <c r="P2433" s="13" t="s">
        <v>87</v>
      </c>
      <c r="Q2433" s="13">
        <v>10</v>
      </c>
      <c r="R2433" s="13">
        <v>51</v>
      </c>
      <c r="S2433" s="13">
        <v>0</v>
      </c>
      <c r="T2433" s="13" t="s">
        <v>84</v>
      </c>
      <c r="U2433" s="13">
        <v>250</v>
      </c>
    </row>
    <row r="2434" spans="10:21" x14ac:dyDescent="0.3">
      <c r="J2434" s="13" t="s">
        <v>100</v>
      </c>
      <c r="K2434" s="14">
        <v>44956</v>
      </c>
      <c r="L2434" s="15">
        <v>0.87534722222222217</v>
      </c>
      <c r="M2434" s="13">
        <v>99</v>
      </c>
      <c r="N2434" s="13" t="s">
        <v>93</v>
      </c>
      <c r="O2434" s="13" t="s">
        <v>82</v>
      </c>
      <c r="P2434" s="13" t="s">
        <v>87</v>
      </c>
      <c r="Q2434" s="13">
        <v>10</v>
      </c>
      <c r="R2434" s="13">
        <v>42</v>
      </c>
      <c r="S2434" s="13">
        <v>0</v>
      </c>
      <c r="T2434" s="13" t="s">
        <v>95</v>
      </c>
      <c r="U2434" s="13">
        <v>65</v>
      </c>
    </row>
    <row r="2435" spans="10:21" x14ac:dyDescent="0.3">
      <c r="J2435" s="13" t="s">
        <v>117</v>
      </c>
      <c r="K2435" s="14">
        <v>44981</v>
      </c>
      <c r="L2435" s="15">
        <v>0.93694444444444447</v>
      </c>
      <c r="M2435" s="13">
        <v>364</v>
      </c>
      <c r="N2435" s="13" t="s">
        <v>93</v>
      </c>
      <c r="O2435" s="13" t="s">
        <v>82</v>
      </c>
      <c r="P2435" s="13" t="s">
        <v>87</v>
      </c>
      <c r="Q2435" s="13">
        <v>7</v>
      </c>
      <c r="R2435" s="13">
        <v>57</v>
      </c>
      <c r="S2435" s="13">
        <v>167</v>
      </c>
      <c r="T2435" s="13" t="s">
        <v>84</v>
      </c>
      <c r="U2435" s="13">
        <v>250</v>
      </c>
    </row>
    <row r="2436" spans="10:21" x14ac:dyDescent="0.3">
      <c r="J2436" s="13" t="s">
        <v>107</v>
      </c>
      <c r="K2436" s="14">
        <v>44972</v>
      </c>
      <c r="L2436" s="15">
        <v>0.50446759259259266</v>
      </c>
      <c r="M2436" s="13">
        <v>98</v>
      </c>
      <c r="N2436" s="13" t="s">
        <v>86</v>
      </c>
      <c r="O2436" s="13" t="s">
        <v>82</v>
      </c>
      <c r="P2436" s="13" t="s">
        <v>94</v>
      </c>
      <c r="Q2436" s="13">
        <v>10</v>
      </c>
      <c r="R2436" s="13">
        <v>58</v>
      </c>
      <c r="S2436" s="13">
        <v>0</v>
      </c>
      <c r="T2436" s="13" t="s">
        <v>95</v>
      </c>
      <c r="U2436" s="13">
        <v>65</v>
      </c>
    </row>
    <row r="2437" spans="10:21" x14ac:dyDescent="0.3">
      <c r="J2437" s="13" t="s">
        <v>80</v>
      </c>
      <c r="K2437" s="14">
        <v>44962</v>
      </c>
      <c r="L2437" s="15">
        <v>0.79172453703703705</v>
      </c>
      <c r="M2437" s="13">
        <v>98</v>
      </c>
      <c r="N2437" s="13" t="s">
        <v>86</v>
      </c>
      <c r="O2437" s="13" t="s">
        <v>82</v>
      </c>
      <c r="P2437" s="13" t="s">
        <v>90</v>
      </c>
      <c r="Q2437" s="13">
        <v>8</v>
      </c>
      <c r="R2437" s="13">
        <v>51</v>
      </c>
      <c r="S2437" s="13">
        <v>185</v>
      </c>
      <c r="T2437" s="13" t="s">
        <v>84</v>
      </c>
      <c r="U2437" s="13">
        <v>250</v>
      </c>
    </row>
    <row r="2438" spans="10:21" x14ac:dyDescent="0.3">
      <c r="J2438" s="13" t="s">
        <v>128</v>
      </c>
      <c r="K2438" s="14">
        <v>44956</v>
      </c>
      <c r="L2438" s="15">
        <v>0.61342592592592593</v>
      </c>
      <c r="M2438" s="13">
        <v>98</v>
      </c>
      <c r="N2438" s="13" t="s">
        <v>86</v>
      </c>
      <c r="O2438" s="13" t="s">
        <v>82</v>
      </c>
      <c r="P2438" s="13" t="s">
        <v>105</v>
      </c>
      <c r="Q2438" s="13">
        <v>9</v>
      </c>
      <c r="R2438" s="13">
        <v>36</v>
      </c>
      <c r="S2438" s="13">
        <v>313</v>
      </c>
      <c r="T2438" s="13" t="s">
        <v>103</v>
      </c>
      <c r="U2438" s="13">
        <v>72</v>
      </c>
    </row>
    <row r="2439" spans="10:21" x14ac:dyDescent="0.3">
      <c r="J2439" s="13" t="s">
        <v>113</v>
      </c>
      <c r="K2439" s="14">
        <v>44967</v>
      </c>
      <c r="L2439" s="15">
        <v>0.95075231481481481</v>
      </c>
      <c r="M2439" s="13">
        <v>97</v>
      </c>
      <c r="N2439" s="13" t="s">
        <v>86</v>
      </c>
      <c r="O2439" s="13" t="s">
        <v>82</v>
      </c>
      <c r="P2439" s="13" t="s">
        <v>104</v>
      </c>
      <c r="Q2439" s="13">
        <v>5</v>
      </c>
      <c r="R2439" s="13">
        <v>13</v>
      </c>
      <c r="S2439" s="13">
        <v>0</v>
      </c>
      <c r="T2439" s="13" t="s">
        <v>95</v>
      </c>
      <c r="U2439" s="13">
        <v>65</v>
      </c>
    </row>
    <row r="2440" spans="10:21" x14ac:dyDescent="0.3">
      <c r="J2440" s="13" t="s">
        <v>122</v>
      </c>
      <c r="K2440" s="14">
        <v>44948</v>
      </c>
      <c r="L2440" s="15">
        <v>0.60737268518518517</v>
      </c>
      <c r="M2440" s="13">
        <v>97</v>
      </c>
      <c r="N2440" s="13" t="s">
        <v>86</v>
      </c>
      <c r="O2440" s="13" t="s">
        <v>82</v>
      </c>
      <c r="P2440" s="13" t="s">
        <v>87</v>
      </c>
      <c r="Q2440" s="13">
        <v>9</v>
      </c>
      <c r="R2440" s="13">
        <v>2</v>
      </c>
      <c r="S2440" s="13">
        <v>289</v>
      </c>
      <c r="T2440" s="13" t="s">
        <v>88</v>
      </c>
      <c r="U2440" s="13">
        <v>60</v>
      </c>
    </row>
    <row r="2441" spans="10:21" x14ac:dyDescent="0.3">
      <c r="J2441" s="13" t="s">
        <v>130</v>
      </c>
      <c r="K2441" s="14">
        <v>44946</v>
      </c>
      <c r="L2441" s="15">
        <v>0.95013888888888898</v>
      </c>
      <c r="M2441" s="13">
        <v>97</v>
      </c>
      <c r="N2441" s="13" t="s">
        <v>86</v>
      </c>
      <c r="O2441" s="13" t="s">
        <v>82</v>
      </c>
      <c r="P2441" s="13" t="s">
        <v>105</v>
      </c>
      <c r="Q2441" s="13">
        <v>10</v>
      </c>
      <c r="R2441" s="13">
        <v>54</v>
      </c>
      <c r="S2441" s="13">
        <v>0</v>
      </c>
      <c r="T2441" s="13" t="s">
        <v>91</v>
      </c>
      <c r="U2441" s="13">
        <v>130</v>
      </c>
    </row>
    <row r="2442" spans="10:21" x14ac:dyDescent="0.3">
      <c r="J2442" s="13" t="s">
        <v>80</v>
      </c>
      <c r="K2442" s="14">
        <v>44956</v>
      </c>
      <c r="L2442" s="15">
        <v>0.46396990740740746</v>
      </c>
      <c r="M2442" s="13">
        <v>96</v>
      </c>
      <c r="N2442" s="13" t="s">
        <v>86</v>
      </c>
      <c r="O2442" s="13" t="s">
        <v>82</v>
      </c>
      <c r="P2442" s="13" t="s">
        <v>99</v>
      </c>
      <c r="Q2442" s="13">
        <v>9</v>
      </c>
      <c r="R2442" s="13">
        <v>17</v>
      </c>
      <c r="S2442" s="13">
        <v>285</v>
      </c>
      <c r="T2442" s="13" t="s">
        <v>84</v>
      </c>
      <c r="U2442" s="13">
        <v>250</v>
      </c>
    </row>
    <row r="2443" spans="10:21" x14ac:dyDescent="0.3">
      <c r="J2443" s="13" t="s">
        <v>110</v>
      </c>
      <c r="K2443" s="14">
        <v>44956</v>
      </c>
      <c r="L2443" s="15">
        <v>0.69118055555555558</v>
      </c>
      <c r="M2443" s="13">
        <v>96</v>
      </c>
      <c r="N2443" s="13" t="s">
        <v>86</v>
      </c>
      <c r="O2443" s="13" t="s">
        <v>82</v>
      </c>
      <c r="P2443" s="13" t="s">
        <v>90</v>
      </c>
      <c r="Q2443" s="13">
        <v>9</v>
      </c>
      <c r="R2443" s="13">
        <v>20</v>
      </c>
      <c r="S2443" s="13">
        <v>0</v>
      </c>
      <c r="T2443" s="13" t="s">
        <v>91</v>
      </c>
      <c r="U2443" s="13">
        <v>130</v>
      </c>
    </row>
    <row r="2444" spans="10:21" x14ac:dyDescent="0.3">
      <c r="J2444" s="13" t="s">
        <v>109</v>
      </c>
      <c r="K2444" s="14">
        <v>44975</v>
      </c>
      <c r="L2444" s="15">
        <v>0.93694444444444447</v>
      </c>
      <c r="M2444" s="13">
        <v>95</v>
      </c>
      <c r="N2444" s="13" t="s">
        <v>86</v>
      </c>
      <c r="O2444" s="13" t="s">
        <v>82</v>
      </c>
      <c r="P2444" s="13" t="s">
        <v>90</v>
      </c>
      <c r="Q2444" s="13">
        <v>5</v>
      </c>
      <c r="R2444" s="13">
        <v>17</v>
      </c>
      <c r="S2444" s="13">
        <v>192</v>
      </c>
      <c r="T2444" s="13" t="s">
        <v>91</v>
      </c>
      <c r="U2444" s="13">
        <v>130</v>
      </c>
    </row>
    <row r="2445" spans="10:21" x14ac:dyDescent="0.3">
      <c r="J2445" s="13" t="s">
        <v>100</v>
      </c>
      <c r="K2445" s="14">
        <v>44947</v>
      </c>
      <c r="L2445" s="15">
        <v>0.63365740740740739</v>
      </c>
      <c r="M2445" s="13">
        <v>95</v>
      </c>
      <c r="N2445" s="13" t="s">
        <v>86</v>
      </c>
      <c r="O2445" s="13" t="s">
        <v>82</v>
      </c>
      <c r="P2445" s="13" t="s">
        <v>104</v>
      </c>
      <c r="Q2445" s="13">
        <v>9</v>
      </c>
      <c r="R2445" s="13">
        <v>19</v>
      </c>
      <c r="S2445" s="13">
        <v>0</v>
      </c>
      <c r="T2445" s="13" t="s">
        <v>91</v>
      </c>
      <c r="U2445" s="13">
        <v>130</v>
      </c>
    </row>
    <row r="2446" spans="10:21" x14ac:dyDescent="0.3">
      <c r="J2446" s="13" t="s">
        <v>109</v>
      </c>
      <c r="K2446" s="14">
        <v>44972</v>
      </c>
      <c r="L2446" s="15">
        <v>0.48394675925925923</v>
      </c>
      <c r="M2446" s="13">
        <v>94</v>
      </c>
      <c r="N2446" s="13" t="s">
        <v>86</v>
      </c>
      <c r="O2446" s="13" t="s">
        <v>101</v>
      </c>
      <c r="P2446" s="13" t="s">
        <v>87</v>
      </c>
      <c r="Q2446" s="13">
        <v>5</v>
      </c>
      <c r="R2446" s="13">
        <v>33</v>
      </c>
      <c r="S2446" s="13">
        <v>0</v>
      </c>
      <c r="T2446" s="13" t="s">
        <v>103</v>
      </c>
      <c r="U2446" s="13">
        <v>72</v>
      </c>
    </row>
    <row r="2447" spans="10:21" x14ac:dyDescent="0.3">
      <c r="J2447" s="13" t="s">
        <v>98</v>
      </c>
      <c r="K2447" s="14">
        <v>44947</v>
      </c>
      <c r="L2447" s="15">
        <v>0.83118055555555559</v>
      </c>
      <c r="M2447" s="13">
        <v>94</v>
      </c>
      <c r="N2447" s="13" t="s">
        <v>81</v>
      </c>
      <c r="O2447" s="13" t="s">
        <v>101</v>
      </c>
      <c r="P2447" s="13" t="s">
        <v>97</v>
      </c>
      <c r="Q2447" s="13">
        <v>5</v>
      </c>
      <c r="R2447" s="13">
        <v>18</v>
      </c>
      <c r="S2447" s="13">
        <v>0</v>
      </c>
      <c r="T2447" s="13" t="s">
        <v>84</v>
      </c>
      <c r="U2447" s="13">
        <v>250</v>
      </c>
    </row>
    <row r="2448" spans="10:21" x14ac:dyDescent="0.3">
      <c r="J2448" s="13" t="s">
        <v>127</v>
      </c>
      <c r="K2448" s="14">
        <v>44969</v>
      </c>
      <c r="L2448" s="15">
        <v>0.83101851851851849</v>
      </c>
      <c r="M2448" s="13">
        <v>94</v>
      </c>
      <c r="N2448" s="13" t="s">
        <v>81</v>
      </c>
      <c r="O2448" s="13" t="s">
        <v>82</v>
      </c>
      <c r="P2448" s="13" t="s">
        <v>87</v>
      </c>
      <c r="Q2448" s="13">
        <v>10</v>
      </c>
      <c r="R2448" s="13">
        <v>5</v>
      </c>
      <c r="S2448" s="13">
        <v>0</v>
      </c>
      <c r="T2448" s="13" t="s">
        <v>103</v>
      </c>
      <c r="U2448" s="13">
        <v>72</v>
      </c>
    </row>
    <row r="2449" spans="10:21" x14ac:dyDescent="0.3">
      <c r="J2449" s="13" t="s">
        <v>136</v>
      </c>
      <c r="K2449" s="14">
        <v>44967</v>
      </c>
      <c r="L2449" s="15">
        <v>0.91166666666666663</v>
      </c>
      <c r="M2449" s="13">
        <v>94</v>
      </c>
      <c r="N2449" s="13" t="s">
        <v>86</v>
      </c>
      <c r="O2449" s="13" t="s">
        <v>82</v>
      </c>
      <c r="P2449" s="13" t="s">
        <v>102</v>
      </c>
      <c r="Q2449" s="13">
        <v>9</v>
      </c>
      <c r="R2449" s="13">
        <v>43</v>
      </c>
      <c r="S2449" s="13">
        <v>0</v>
      </c>
      <c r="T2449" s="13" t="s">
        <v>91</v>
      </c>
      <c r="U2449" s="13">
        <v>130</v>
      </c>
    </row>
    <row r="2450" spans="10:21" x14ac:dyDescent="0.3">
      <c r="J2450" s="13" t="s">
        <v>122</v>
      </c>
      <c r="K2450" s="14">
        <v>44967</v>
      </c>
      <c r="L2450" s="15">
        <v>0.53347222222222224</v>
      </c>
      <c r="M2450" s="13">
        <v>94</v>
      </c>
      <c r="N2450" s="13" t="s">
        <v>86</v>
      </c>
      <c r="O2450" s="13" t="s">
        <v>82</v>
      </c>
      <c r="P2450" s="13" t="s">
        <v>105</v>
      </c>
      <c r="Q2450" s="13">
        <v>8</v>
      </c>
      <c r="R2450" s="13">
        <v>50</v>
      </c>
      <c r="S2450" s="13">
        <v>0</v>
      </c>
      <c r="T2450" s="13" t="s">
        <v>103</v>
      </c>
      <c r="U2450" s="13">
        <v>72</v>
      </c>
    </row>
    <row r="2451" spans="10:21" x14ac:dyDescent="0.3">
      <c r="J2451" s="13" t="s">
        <v>92</v>
      </c>
      <c r="K2451" s="14">
        <v>44931</v>
      </c>
      <c r="L2451" s="15">
        <v>0.86476851851851855</v>
      </c>
      <c r="M2451" s="13">
        <v>94</v>
      </c>
      <c r="N2451" s="13" t="s">
        <v>86</v>
      </c>
      <c r="O2451" s="13" t="s">
        <v>82</v>
      </c>
      <c r="P2451" s="13" t="s">
        <v>104</v>
      </c>
      <c r="Q2451" s="13">
        <v>5</v>
      </c>
      <c r="R2451" s="13">
        <v>10</v>
      </c>
      <c r="S2451" s="13">
        <v>204</v>
      </c>
      <c r="T2451" s="13" t="s">
        <v>91</v>
      </c>
      <c r="U2451" s="13">
        <v>130</v>
      </c>
    </row>
    <row r="2452" spans="10:21" x14ac:dyDescent="0.3">
      <c r="J2452" s="13" t="s">
        <v>96</v>
      </c>
      <c r="K2452" s="14">
        <v>44970</v>
      </c>
      <c r="L2452" s="15">
        <v>0.46722222222222221</v>
      </c>
      <c r="M2452" s="13">
        <v>92</v>
      </c>
      <c r="N2452" s="13" t="s">
        <v>93</v>
      </c>
      <c r="O2452" s="13" t="s">
        <v>82</v>
      </c>
      <c r="P2452" s="13" t="s">
        <v>102</v>
      </c>
      <c r="Q2452" s="13">
        <v>6</v>
      </c>
      <c r="R2452" s="13">
        <v>36</v>
      </c>
      <c r="S2452" s="13">
        <v>198</v>
      </c>
      <c r="T2452" s="13" t="s">
        <v>91</v>
      </c>
      <c r="U2452" s="13">
        <v>130</v>
      </c>
    </row>
    <row r="2453" spans="10:21" x14ac:dyDescent="0.3">
      <c r="J2453" s="13" t="s">
        <v>118</v>
      </c>
      <c r="K2453" s="14">
        <v>44950</v>
      </c>
      <c r="L2453" s="15">
        <v>0.55511574074074077</v>
      </c>
      <c r="M2453" s="13">
        <v>92</v>
      </c>
      <c r="N2453" s="13" t="s">
        <v>93</v>
      </c>
      <c r="O2453" s="13" t="s">
        <v>82</v>
      </c>
      <c r="P2453" s="13" t="s">
        <v>83</v>
      </c>
      <c r="Q2453" s="13">
        <v>10</v>
      </c>
      <c r="R2453" s="13">
        <v>53</v>
      </c>
      <c r="S2453" s="13">
        <v>0</v>
      </c>
      <c r="T2453" s="13" t="s">
        <v>84</v>
      </c>
      <c r="U2453" s="13">
        <v>250</v>
      </c>
    </row>
    <row r="2454" spans="10:21" x14ac:dyDescent="0.3">
      <c r="J2454" s="13" t="s">
        <v>117</v>
      </c>
      <c r="K2454" s="14">
        <v>44940</v>
      </c>
      <c r="L2454" s="15">
        <v>0.93956018518518514</v>
      </c>
      <c r="M2454" s="13">
        <v>91</v>
      </c>
      <c r="N2454" s="13" t="s">
        <v>93</v>
      </c>
      <c r="O2454" s="13" t="s">
        <v>101</v>
      </c>
      <c r="P2454" s="13" t="s">
        <v>104</v>
      </c>
      <c r="Q2454" s="13">
        <v>5</v>
      </c>
      <c r="R2454" s="13">
        <v>41</v>
      </c>
      <c r="S2454" s="13">
        <v>0</v>
      </c>
      <c r="T2454" s="13" t="s">
        <v>103</v>
      </c>
      <c r="U2454" s="13">
        <v>72</v>
      </c>
    </row>
    <row r="2455" spans="10:21" x14ac:dyDescent="0.3">
      <c r="J2455" s="13" t="s">
        <v>128</v>
      </c>
      <c r="K2455" s="14">
        <v>44980</v>
      </c>
      <c r="L2455" s="15">
        <v>0.51329861111111108</v>
      </c>
      <c r="M2455" s="13">
        <v>91</v>
      </c>
      <c r="N2455" s="13" t="s">
        <v>93</v>
      </c>
      <c r="O2455" s="13" t="s">
        <v>82</v>
      </c>
      <c r="P2455" s="13" t="s">
        <v>102</v>
      </c>
      <c r="Q2455" s="13">
        <v>9</v>
      </c>
      <c r="R2455" s="13">
        <v>36</v>
      </c>
      <c r="S2455" s="13">
        <v>260</v>
      </c>
      <c r="T2455" s="13" t="s">
        <v>95</v>
      </c>
      <c r="U2455" s="13">
        <v>65</v>
      </c>
    </row>
    <row r="2456" spans="10:21" x14ac:dyDescent="0.3">
      <c r="J2456" s="13" t="s">
        <v>122</v>
      </c>
      <c r="K2456" s="14">
        <v>44977</v>
      </c>
      <c r="L2456" s="15">
        <v>0.91109953703703705</v>
      </c>
      <c r="M2456" s="13">
        <v>91</v>
      </c>
      <c r="N2456" s="13" t="s">
        <v>93</v>
      </c>
      <c r="O2456" s="13" t="s">
        <v>82</v>
      </c>
      <c r="P2456" s="13" t="s">
        <v>83</v>
      </c>
      <c r="Q2456" s="13">
        <v>6</v>
      </c>
      <c r="R2456" s="13">
        <v>59</v>
      </c>
      <c r="S2456" s="13">
        <v>0</v>
      </c>
      <c r="T2456" s="13" t="s">
        <v>112</v>
      </c>
      <c r="U2456" s="13">
        <v>95</v>
      </c>
    </row>
    <row r="2457" spans="10:21" x14ac:dyDescent="0.3">
      <c r="J2457" s="13" t="s">
        <v>130</v>
      </c>
      <c r="K2457" s="14">
        <v>44983</v>
      </c>
      <c r="L2457" s="15">
        <v>0.51910879629629625</v>
      </c>
      <c r="M2457" s="13">
        <v>90</v>
      </c>
      <c r="N2457" s="13" t="s">
        <v>93</v>
      </c>
      <c r="O2457" s="13" t="s">
        <v>82</v>
      </c>
      <c r="P2457" s="13" t="s">
        <v>83</v>
      </c>
      <c r="Q2457" s="13">
        <v>10</v>
      </c>
      <c r="R2457" s="13">
        <v>59</v>
      </c>
      <c r="S2457" s="13">
        <v>0</v>
      </c>
      <c r="T2457" s="13" t="s">
        <v>112</v>
      </c>
      <c r="U2457" s="13">
        <v>95</v>
      </c>
    </row>
    <row r="2458" spans="10:21" x14ac:dyDescent="0.3">
      <c r="J2458" s="13" t="s">
        <v>134</v>
      </c>
      <c r="K2458" s="14">
        <v>44961</v>
      </c>
      <c r="L2458" s="15">
        <v>0.76030092592592602</v>
      </c>
      <c r="M2458" s="13">
        <v>90</v>
      </c>
      <c r="N2458" s="13" t="s">
        <v>93</v>
      </c>
      <c r="O2458" s="13" t="s">
        <v>82</v>
      </c>
      <c r="P2458" s="13" t="s">
        <v>102</v>
      </c>
      <c r="Q2458" s="13">
        <v>6</v>
      </c>
      <c r="R2458" s="13">
        <v>61</v>
      </c>
      <c r="S2458" s="13">
        <v>203</v>
      </c>
      <c r="T2458" s="13" t="s">
        <v>88</v>
      </c>
      <c r="U2458" s="13">
        <v>60</v>
      </c>
    </row>
    <row r="2459" spans="10:21" x14ac:dyDescent="0.3">
      <c r="J2459" s="13" t="s">
        <v>134</v>
      </c>
      <c r="K2459" s="14">
        <v>44948</v>
      </c>
      <c r="L2459" s="15">
        <v>0.68803240740740745</v>
      </c>
      <c r="M2459" s="13">
        <v>90</v>
      </c>
      <c r="N2459" s="13" t="s">
        <v>93</v>
      </c>
      <c r="O2459" s="13" t="s">
        <v>82</v>
      </c>
      <c r="P2459" s="13" t="s">
        <v>94</v>
      </c>
      <c r="Q2459" s="13">
        <v>7</v>
      </c>
      <c r="R2459" s="13">
        <v>58</v>
      </c>
      <c r="S2459" s="13">
        <v>209</v>
      </c>
      <c r="T2459" s="13" t="s">
        <v>91</v>
      </c>
      <c r="U2459" s="13">
        <v>130</v>
      </c>
    </row>
    <row r="2460" spans="10:21" x14ac:dyDescent="0.3">
      <c r="J2460" s="13" t="s">
        <v>138</v>
      </c>
      <c r="K2460" s="14">
        <v>44959</v>
      </c>
      <c r="L2460" s="15">
        <v>0.93024305555555553</v>
      </c>
      <c r="M2460" s="13">
        <v>89</v>
      </c>
      <c r="N2460" s="13" t="s">
        <v>93</v>
      </c>
      <c r="O2460" s="13" t="s">
        <v>82</v>
      </c>
      <c r="P2460" s="13" t="s">
        <v>102</v>
      </c>
      <c r="Q2460" s="13">
        <v>5</v>
      </c>
      <c r="R2460" s="13">
        <v>37</v>
      </c>
      <c r="S2460" s="13">
        <v>0</v>
      </c>
      <c r="T2460" s="13" t="s">
        <v>95</v>
      </c>
      <c r="U2460" s="13">
        <v>65</v>
      </c>
    </row>
    <row r="2461" spans="10:21" x14ac:dyDescent="0.3">
      <c r="J2461" s="13" t="s">
        <v>120</v>
      </c>
      <c r="K2461" s="14">
        <v>44943</v>
      </c>
      <c r="L2461" s="15">
        <v>0.56956018518518514</v>
      </c>
      <c r="M2461" s="13">
        <v>89</v>
      </c>
      <c r="N2461" s="13" t="s">
        <v>93</v>
      </c>
      <c r="O2461" s="13" t="s">
        <v>82</v>
      </c>
      <c r="P2461" s="13" t="s">
        <v>90</v>
      </c>
      <c r="Q2461" s="13">
        <v>8</v>
      </c>
      <c r="R2461" s="13">
        <v>53</v>
      </c>
      <c r="S2461" s="13">
        <v>222</v>
      </c>
      <c r="T2461" s="13" t="s">
        <v>95</v>
      </c>
      <c r="U2461" s="13">
        <v>65</v>
      </c>
    </row>
    <row r="2462" spans="10:21" x14ac:dyDescent="0.3">
      <c r="J2462" s="13" t="s">
        <v>126</v>
      </c>
      <c r="K2462" s="14">
        <v>44934</v>
      </c>
      <c r="L2462" s="15">
        <v>0.59469907407407407</v>
      </c>
      <c r="M2462" s="13">
        <v>89</v>
      </c>
      <c r="N2462" s="13" t="s">
        <v>93</v>
      </c>
      <c r="O2462" s="13" t="s">
        <v>82</v>
      </c>
      <c r="P2462" s="13" t="s">
        <v>104</v>
      </c>
      <c r="Q2462" s="13">
        <v>6</v>
      </c>
      <c r="R2462" s="13">
        <v>46</v>
      </c>
      <c r="S2462" s="13">
        <v>0</v>
      </c>
      <c r="T2462" s="13" t="s">
        <v>95</v>
      </c>
      <c r="U2462" s="13">
        <v>65</v>
      </c>
    </row>
    <row r="2463" spans="10:21" x14ac:dyDescent="0.3">
      <c r="J2463" s="13" t="s">
        <v>121</v>
      </c>
      <c r="K2463" s="14">
        <v>44957</v>
      </c>
      <c r="L2463" s="15">
        <v>0.62255787037037036</v>
      </c>
      <c r="M2463" s="13">
        <v>88</v>
      </c>
      <c r="N2463" s="13" t="s">
        <v>93</v>
      </c>
      <c r="O2463" s="13" t="s">
        <v>82</v>
      </c>
      <c r="P2463" s="13" t="s">
        <v>94</v>
      </c>
      <c r="Q2463" s="13">
        <v>6</v>
      </c>
      <c r="R2463" s="13">
        <v>7</v>
      </c>
      <c r="S2463" s="13">
        <v>144</v>
      </c>
      <c r="T2463" s="13" t="s">
        <v>95</v>
      </c>
      <c r="U2463" s="13">
        <v>65</v>
      </c>
    </row>
    <row r="2464" spans="10:21" x14ac:dyDescent="0.3">
      <c r="J2464" s="13" t="s">
        <v>107</v>
      </c>
      <c r="K2464" s="14">
        <v>44952</v>
      </c>
      <c r="L2464" s="15">
        <v>0.63300925925925922</v>
      </c>
      <c r="M2464" s="13">
        <v>88</v>
      </c>
      <c r="N2464" s="13" t="s">
        <v>93</v>
      </c>
      <c r="O2464" s="13" t="s">
        <v>82</v>
      </c>
      <c r="P2464" s="13" t="s">
        <v>115</v>
      </c>
      <c r="Q2464" s="13">
        <v>9</v>
      </c>
      <c r="R2464" s="13">
        <v>62</v>
      </c>
      <c r="S2464" s="13">
        <v>0</v>
      </c>
      <c r="T2464" s="13" t="s">
        <v>84</v>
      </c>
      <c r="U2464" s="13">
        <v>250</v>
      </c>
    </row>
    <row r="2465" spans="10:21" x14ac:dyDescent="0.3">
      <c r="J2465" s="13" t="s">
        <v>134</v>
      </c>
      <c r="K2465" s="14">
        <v>44938</v>
      </c>
      <c r="L2465" s="15">
        <v>0.75283564814814818</v>
      </c>
      <c r="M2465" s="13">
        <v>88</v>
      </c>
      <c r="N2465" s="13" t="s">
        <v>93</v>
      </c>
      <c r="O2465" s="13" t="s">
        <v>82</v>
      </c>
      <c r="P2465" s="13" t="s">
        <v>99</v>
      </c>
      <c r="Q2465" s="13">
        <v>6</v>
      </c>
      <c r="R2465" s="13">
        <v>57</v>
      </c>
      <c r="S2465" s="13">
        <v>0</v>
      </c>
      <c r="T2465" s="13" t="s">
        <v>91</v>
      </c>
      <c r="U2465" s="13">
        <v>130</v>
      </c>
    </row>
    <row r="2466" spans="10:21" x14ac:dyDescent="0.3">
      <c r="J2466" s="13" t="s">
        <v>117</v>
      </c>
      <c r="K2466" s="14">
        <v>44967</v>
      </c>
      <c r="L2466" s="15">
        <v>0.73912037037037026</v>
      </c>
      <c r="M2466" s="13">
        <v>87</v>
      </c>
      <c r="N2466" s="13" t="s">
        <v>93</v>
      </c>
      <c r="O2466" s="13" t="s">
        <v>82</v>
      </c>
      <c r="P2466" s="13" t="s">
        <v>115</v>
      </c>
      <c r="Q2466" s="13">
        <v>7</v>
      </c>
      <c r="R2466" s="13">
        <v>29</v>
      </c>
      <c r="S2466" s="13">
        <v>274</v>
      </c>
      <c r="T2466" s="13" t="s">
        <v>84</v>
      </c>
      <c r="U2466" s="13">
        <v>250</v>
      </c>
    </row>
    <row r="2467" spans="10:21" x14ac:dyDescent="0.3">
      <c r="J2467" s="13" t="s">
        <v>138</v>
      </c>
      <c r="K2467" s="14">
        <v>44940</v>
      </c>
      <c r="L2467" s="15">
        <v>0.56672453703703707</v>
      </c>
      <c r="M2467" s="13">
        <v>87</v>
      </c>
      <c r="N2467" s="13" t="s">
        <v>93</v>
      </c>
      <c r="O2467" s="13" t="s">
        <v>82</v>
      </c>
      <c r="P2467" s="13" t="s">
        <v>97</v>
      </c>
      <c r="Q2467" s="13">
        <v>7</v>
      </c>
      <c r="R2467" s="13">
        <v>44</v>
      </c>
      <c r="S2467" s="13">
        <v>0</v>
      </c>
      <c r="T2467" s="13" t="s">
        <v>91</v>
      </c>
      <c r="U2467" s="13">
        <v>130</v>
      </c>
    </row>
    <row r="2468" spans="10:21" x14ac:dyDescent="0.3">
      <c r="J2468" s="13" t="s">
        <v>133</v>
      </c>
      <c r="K2468" s="14">
        <v>44939</v>
      </c>
      <c r="L2468" s="15">
        <v>0.7246527777777777</v>
      </c>
      <c r="M2468" s="13">
        <v>87</v>
      </c>
      <c r="N2468" s="13" t="s">
        <v>93</v>
      </c>
      <c r="O2468" s="13" t="s">
        <v>82</v>
      </c>
      <c r="P2468" s="13" t="s">
        <v>99</v>
      </c>
      <c r="Q2468" s="13">
        <v>8</v>
      </c>
      <c r="R2468" s="13">
        <v>57</v>
      </c>
      <c r="S2468" s="13">
        <v>0</v>
      </c>
      <c r="T2468" s="13" t="s">
        <v>103</v>
      </c>
      <c r="U2468" s="13">
        <v>72</v>
      </c>
    </row>
    <row r="2469" spans="10:21" x14ac:dyDescent="0.3">
      <c r="J2469" s="13" t="s">
        <v>107</v>
      </c>
      <c r="K2469" s="14">
        <v>44938</v>
      </c>
      <c r="L2469" s="15">
        <v>0.89328703703703705</v>
      </c>
      <c r="M2469" s="13">
        <v>87</v>
      </c>
      <c r="N2469" s="13" t="s">
        <v>93</v>
      </c>
      <c r="O2469" s="13" t="s">
        <v>82</v>
      </c>
      <c r="P2469" s="13" t="s">
        <v>102</v>
      </c>
      <c r="Q2469" s="13">
        <v>10</v>
      </c>
      <c r="R2469" s="13">
        <v>58</v>
      </c>
      <c r="S2469" s="13">
        <v>146</v>
      </c>
      <c r="T2469" s="13" t="s">
        <v>84</v>
      </c>
      <c r="U2469" s="13">
        <v>250</v>
      </c>
    </row>
    <row r="2470" spans="10:21" x14ac:dyDescent="0.3">
      <c r="J2470" s="13" t="s">
        <v>80</v>
      </c>
      <c r="K2470" s="14">
        <v>44966</v>
      </c>
      <c r="L2470" s="15">
        <v>0.77377314814814813</v>
      </c>
      <c r="M2470" s="13">
        <v>86</v>
      </c>
      <c r="N2470" s="13" t="s">
        <v>86</v>
      </c>
      <c r="O2470" s="13" t="s">
        <v>82</v>
      </c>
      <c r="P2470" s="13" t="s">
        <v>115</v>
      </c>
      <c r="Q2470" s="13">
        <v>6</v>
      </c>
      <c r="R2470" s="13">
        <v>59</v>
      </c>
      <c r="S2470" s="13">
        <v>0</v>
      </c>
      <c r="T2470" s="13" t="s">
        <v>95</v>
      </c>
      <c r="U2470" s="13">
        <v>65</v>
      </c>
    </row>
    <row r="2471" spans="10:21" x14ac:dyDescent="0.3">
      <c r="J2471" s="13" t="s">
        <v>119</v>
      </c>
      <c r="K2471" s="14">
        <v>44959</v>
      </c>
      <c r="L2471" s="15">
        <v>0.97555555555555562</v>
      </c>
      <c r="M2471" s="13">
        <v>86</v>
      </c>
      <c r="N2471" s="13" t="s">
        <v>86</v>
      </c>
      <c r="O2471" s="13" t="s">
        <v>82</v>
      </c>
      <c r="P2471" s="13" t="s">
        <v>105</v>
      </c>
      <c r="Q2471" s="13">
        <v>8</v>
      </c>
      <c r="R2471" s="13">
        <v>58</v>
      </c>
      <c r="S2471" s="13">
        <v>297</v>
      </c>
      <c r="T2471" s="13" t="s">
        <v>103</v>
      </c>
      <c r="U2471" s="13">
        <v>72</v>
      </c>
    </row>
    <row r="2472" spans="10:21" x14ac:dyDescent="0.3">
      <c r="J2472" s="13" t="s">
        <v>114</v>
      </c>
      <c r="K2472" s="14">
        <v>44950</v>
      </c>
      <c r="L2472" s="15">
        <v>0.70162037037037039</v>
      </c>
      <c r="M2472" s="13">
        <v>85</v>
      </c>
      <c r="N2472" s="13" t="s">
        <v>86</v>
      </c>
      <c r="O2472" s="13" t="s">
        <v>82</v>
      </c>
      <c r="P2472" s="13" t="s">
        <v>104</v>
      </c>
      <c r="Q2472" s="13">
        <v>9</v>
      </c>
      <c r="R2472" s="13">
        <v>41</v>
      </c>
      <c r="S2472" s="13">
        <v>278</v>
      </c>
      <c r="T2472" s="13" t="s">
        <v>95</v>
      </c>
      <c r="U2472" s="13">
        <v>65</v>
      </c>
    </row>
    <row r="2473" spans="10:21" x14ac:dyDescent="0.3">
      <c r="J2473" s="13" t="s">
        <v>117</v>
      </c>
      <c r="K2473" s="14">
        <v>44949</v>
      </c>
      <c r="L2473" s="15">
        <v>0.76041666666666663</v>
      </c>
      <c r="M2473" s="13">
        <v>85</v>
      </c>
      <c r="N2473" s="13" t="s">
        <v>86</v>
      </c>
      <c r="O2473" s="13" t="s">
        <v>82</v>
      </c>
      <c r="P2473" s="13" t="s">
        <v>94</v>
      </c>
      <c r="Q2473" s="13">
        <v>10</v>
      </c>
      <c r="R2473" s="13">
        <v>48</v>
      </c>
      <c r="S2473" s="13">
        <v>0</v>
      </c>
      <c r="T2473" s="13" t="s">
        <v>88</v>
      </c>
      <c r="U2473" s="13">
        <v>60</v>
      </c>
    </row>
    <row r="2474" spans="10:21" x14ac:dyDescent="0.3">
      <c r="J2474" s="13" t="s">
        <v>96</v>
      </c>
      <c r="K2474" s="14">
        <v>44949</v>
      </c>
      <c r="L2474" s="15">
        <v>0.8590740740740741</v>
      </c>
      <c r="M2474" s="13">
        <v>84</v>
      </c>
      <c r="N2474" s="13" t="s">
        <v>86</v>
      </c>
      <c r="O2474" s="13" t="s">
        <v>82</v>
      </c>
      <c r="P2474" s="13" t="s">
        <v>105</v>
      </c>
      <c r="Q2474" s="13">
        <v>9</v>
      </c>
      <c r="R2474" s="13">
        <v>46</v>
      </c>
      <c r="S2474" s="13">
        <v>0</v>
      </c>
      <c r="T2474" s="13" t="s">
        <v>91</v>
      </c>
      <c r="U2474" s="13">
        <v>130</v>
      </c>
    </row>
    <row r="2475" spans="10:21" x14ac:dyDescent="0.3">
      <c r="J2475" s="13" t="s">
        <v>121</v>
      </c>
      <c r="K2475" s="14">
        <v>44940</v>
      </c>
      <c r="L2475" s="15">
        <v>0.58146990740740734</v>
      </c>
      <c r="M2475" s="13">
        <v>84</v>
      </c>
      <c r="N2475" s="13" t="s">
        <v>86</v>
      </c>
      <c r="O2475" s="13" t="s">
        <v>82</v>
      </c>
      <c r="P2475" s="13" t="s">
        <v>90</v>
      </c>
      <c r="Q2475" s="13">
        <v>7</v>
      </c>
      <c r="R2475" s="13">
        <v>64</v>
      </c>
      <c r="S2475" s="13">
        <v>0</v>
      </c>
      <c r="T2475" s="13" t="s">
        <v>84</v>
      </c>
      <c r="U2475" s="13">
        <v>250</v>
      </c>
    </row>
    <row r="2476" spans="10:21" x14ac:dyDescent="0.3">
      <c r="J2476" s="13" t="s">
        <v>100</v>
      </c>
      <c r="K2476" s="14">
        <v>44982</v>
      </c>
      <c r="L2476" s="15">
        <v>0.88376157407407396</v>
      </c>
      <c r="M2476" s="13">
        <v>83</v>
      </c>
      <c r="N2476" s="13" t="s">
        <v>86</v>
      </c>
      <c r="O2476" s="13" t="s">
        <v>82</v>
      </c>
      <c r="P2476" s="13" t="s">
        <v>115</v>
      </c>
      <c r="Q2476" s="13">
        <v>10</v>
      </c>
      <c r="R2476" s="13">
        <v>30</v>
      </c>
      <c r="S2476" s="13">
        <v>201</v>
      </c>
      <c r="T2476" s="13" t="s">
        <v>88</v>
      </c>
      <c r="U2476" s="13">
        <v>60</v>
      </c>
    </row>
    <row r="2477" spans="10:21" x14ac:dyDescent="0.3">
      <c r="J2477" s="13" t="s">
        <v>108</v>
      </c>
      <c r="K2477" s="14">
        <v>44975</v>
      </c>
      <c r="L2477" s="15">
        <v>0.51505787037037043</v>
      </c>
      <c r="M2477" s="13">
        <v>83</v>
      </c>
      <c r="N2477" s="13" t="s">
        <v>86</v>
      </c>
      <c r="O2477" s="13" t="s">
        <v>82</v>
      </c>
      <c r="P2477" s="13" t="s">
        <v>105</v>
      </c>
      <c r="Q2477" s="13">
        <v>7</v>
      </c>
      <c r="R2477" s="13">
        <v>24</v>
      </c>
      <c r="S2477" s="13">
        <v>186</v>
      </c>
      <c r="T2477" s="13" t="s">
        <v>84</v>
      </c>
      <c r="U2477" s="13">
        <v>250</v>
      </c>
    </row>
    <row r="2478" spans="10:21" x14ac:dyDescent="0.3">
      <c r="J2478" s="13" t="s">
        <v>106</v>
      </c>
      <c r="K2478" s="14">
        <v>44959</v>
      </c>
      <c r="L2478" s="15">
        <v>0.91863425925925923</v>
      </c>
      <c r="M2478" s="13">
        <v>83</v>
      </c>
      <c r="N2478" s="13" t="s">
        <v>86</v>
      </c>
      <c r="O2478" s="13" t="s">
        <v>82</v>
      </c>
      <c r="P2478" s="13" t="s">
        <v>83</v>
      </c>
      <c r="Q2478" s="13">
        <v>5</v>
      </c>
      <c r="R2478" s="13">
        <v>39</v>
      </c>
      <c r="S2478" s="13">
        <v>0</v>
      </c>
      <c r="T2478" s="13" t="s">
        <v>112</v>
      </c>
      <c r="U2478" s="13">
        <v>95</v>
      </c>
    </row>
    <row r="2479" spans="10:21" x14ac:dyDescent="0.3">
      <c r="J2479" s="13" t="s">
        <v>113</v>
      </c>
      <c r="K2479" s="14">
        <v>44954</v>
      </c>
      <c r="L2479" s="15">
        <v>0.92358796296296297</v>
      </c>
      <c r="M2479" s="13">
        <v>83</v>
      </c>
      <c r="N2479" s="13" t="s">
        <v>86</v>
      </c>
      <c r="O2479" s="13" t="s">
        <v>82</v>
      </c>
      <c r="P2479" s="13" t="s">
        <v>94</v>
      </c>
      <c r="Q2479" s="13">
        <v>7</v>
      </c>
      <c r="R2479" s="13">
        <v>33</v>
      </c>
      <c r="S2479" s="13">
        <v>283</v>
      </c>
      <c r="T2479" s="13" t="s">
        <v>84</v>
      </c>
      <c r="U2479" s="13">
        <v>250</v>
      </c>
    </row>
    <row r="2480" spans="10:21" x14ac:dyDescent="0.3">
      <c r="J2480" s="13" t="s">
        <v>127</v>
      </c>
      <c r="K2480" s="14">
        <v>44984</v>
      </c>
      <c r="L2480" s="15">
        <v>0.93582175925925926</v>
      </c>
      <c r="M2480" s="13">
        <v>82</v>
      </c>
      <c r="N2480" s="13" t="s">
        <v>81</v>
      </c>
      <c r="O2480" s="13" t="s">
        <v>101</v>
      </c>
      <c r="P2480" s="13" t="s">
        <v>105</v>
      </c>
      <c r="Q2480" s="13">
        <v>8</v>
      </c>
      <c r="R2480" s="13">
        <v>16</v>
      </c>
      <c r="S2480" s="13">
        <v>0</v>
      </c>
      <c r="T2480" s="13" t="s">
        <v>91</v>
      </c>
      <c r="U2480" s="13">
        <v>130</v>
      </c>
    </row>
    <row r="2481" spans="10:21" x14ac:dyDescent="0.3">
      <c r="J2481" s="13" t="s">
        <v>124</v>
      </c>
      <c r="K2481" s="14">
        <v>44962</v>
      </c>
      <c r="L2481" s="15">
        <v>0.57953703703703707</v>
      </c>
      <c r="M2481" s="13">
        <v>82</v>
      </c>
      <c r="N2481" s="13" t="s">
        <v>81</v>
      </c>
      <c r="O2481" s="13" t="s">
        <v>101</v>
      </c>
      <c r="P2481" s="13" t="s">
        <v>115</v>
      </c>
      <c r="Q2481" s="13">
        <v>5</v>
      </c>
      <c r="R2481" s="13">
        <v>23</v>
      </c>
      <c r="S2481" s="13">
        <v>0</v>
      </c>
      <c r="T2481" s="13" t="s">
        <v>95</v>
      </c>
      <c r="U2481" s="13">
        <v>65</v>
      </c>
    </row>
    <row r="2482" spans="10:21" x14ac:dyDescent="0.3">
      <c r="J2482" s="13" t="s">
        <v>80</v>
      </c>
      <c r="K2482" s="14">
        <v>44979</v>
      </c>
      <c r="L2482" s="15">
        <v>0.7009953703703703</v>
      </c>
      <c r="M2482" s="13">
        <v>82</v>
      </c>
      <c r="N2482" s="13" t="s">
        <v>86</v>
      </c>
      <c r="O2482" s="13" t="s">
        <v>82</v>
      </c>
      <c r="P2482" s="13" t="s">
        <v>102</v>
      </c>
      <c r="Q2482" s="13">
        <v>8</v>
      </c>
      <c r="R2482" s="13">
        <v>48</v>
      </c>
      <c r="S2482" s="13">
        <v>294</v>
      </c>
      <c r="T2482" s="13" t="s">
        <v>103</v>
      </c>
      <c r="U2482" s="13">
        <v>72</v>
      </c>
    </row>
    <row r="2483" spans="10:21" x14ac:dyDescent="0.3">
      <c r="J2483" s="13" t="s">
        <v>100</v>
      </c>
      <c r="K2483" s="14">
        <v>44976</v>
      </c>
      <c r="L2483" s="15">
        <v>0.78751157407407402</v>
      </c>
      <c r="M2483" s="13">
        <v>82</v>
      </c>
      <c r="N2483" s="13" t="s">
        <v>86</v>
      </c>
      <c r="O2483" s="13" t="s">
        <v>82</v>
      </c>
      <c r="P2483" s="13" t="s">
        <v>115</v>
      </c>
      <c r="Q2483" s="13">
        <v>8</v>
      </c>
      <c r="R2483" s="13">
        <v>34</v>
      </c>
      <c r="S2483" s="13">
        <v>0</v>
      </c>
      <c r="T2483" s="13" t="s">
        <v>103</v>
      </c>
      <c r="U2483" s="13">
        <v>72</v>
      </c>
    </row>
    <row r="2484" spans="10:21" x14ac:dyDescent="0.3">
      <c r="J2484" s="13" t="s">
        <v>128</v>
      </c>
      <c r="K2484" s="14">
        <v>44981</v>
      </c>
      <c r="L2484" s="15">
        <v>0.7677546296296297</v>
      </c>
      <c r="M2484" s="13">
        <v>285</v>
      </c>
      <c r="N2484" s="13" t="s">
        <v>86</v>
      </c>
      <c r="O2484" s="13" t="s">
        <v>82</v>
      </c>
      <c r="P2484" s="13" t="s">
        <v>83</v>
      </c>
      <c r="Q2484" s="13">
        <v>10</v>
      </c>
      <c r="R2484" s="13">
        <v>50</v>
      </c>
      <c r="S2484" s="13">
        <v>189</v>
      </c>
      <c r="T2484" s="13" t="s">
        <v>88</v>
      </c>
      <c r="U2484" s="13">
        <v>60</v>
      </c>
    </row>
    <row r="2485" spans="10:21" x14ac:dyDescent="0.3">
      <c r="J2485" s="13" t="s">
        <v>138</v>
      </c>
      <c r="K2485" s="14">
        <v>44965</v>
      </c>
      <c r="L2485" s="15">
        <v>0.67449074074074078</v>
      </c>
      <c r="M2485" s="13">
        <v>81</v>
      </c>
      <c r="N2485" s="13" t="s">
        <v>93</v>
      </c>
      <c r="O2485" s="13" t="s">
        <v>82</v>
      </c>
      <c r="P2485" s="13" t="s">
        <v>83</v>
      </c>
      <c r="Q2485" s="13">
        <v>10</v>
      </c>
      <c r="R2485" s="13">
        <v>27</v>
      </c>
      <c r="S2485" s="13">
        <v>0</v>
      </c>
      <c r="T2485" s="13" t="s">
        <v>84</v>
      </c>
      <c r="U2485" s="13">
        <v>250</v>
      </c>
    </row>
    <row r="2486" spans="10:21" x14ac:dyDescent="0.3">
      <c r="J2486" s="13" t="s">
        <v>80</v>
      </c>
      <c r="K2486" s="14">
        <v>44954</v>
      </c>
      <c r="L2486" s="15">
        <v>0.91537037037037028</v>
      </c>
      <c r="M2486" s="13">
        <v>80</v>
      </c>
      <c r="N2486" s="13" t="s">
        <v>93</v>
      </c>
      <c r="O2486" s="13" t="s">
        <v>82</v>
      </c>
      <c r="P2486" s="13" t="s">
        <v>115</v>
      </c>
      <c r="Q2486" s="13">
        <v>7</v>
      </c>
      <c r="R2486" s="13">
        <v>44</v>
      </c>
      <c r="S2486" s="13">
        <v>282</v>
      </c>
      <c r="T2486" s="13" t="s">
        <v>95</v>
      </c>
      <c r="U2486" s="13">
        <v>65</v>
      </c>
    </row>
    <row r="2487" spans="10:21" x14ac:dyDescent="0.3">
      <c r="J2487" s="13" t="s">
        <v>130</v>
      </c>
      <c r="K2487" s="14">
        <v>44964</v>
      </c>
      <c r="L2487" s="15">
        <v>0.53271990740740738</v>
      </c>
      <c r="M2487" s="13">
        <v>79</v>
      </c>
      <c r="N2487" s="13" t="s">
        <v>93</v>
      </c>
      <c r="O2487" s="13" t="s">
        <v>82</v>
      </c>
      <c r="P2487" s="13" t="s">
        <v>105</v>
      </c>
      <c r="Q2487" s="13">
        <v>7</v>
      </c>
      <c r="R2487" s="13">
        <v>5</v>
      </c>
      <c r="S2487" s="13">
        <v>0</v>
      </c>
      <c r="T2487" s="13" t="s">
        <v>95</v>
      </c>
      <c r="U2487" s="13">
        <v>65</v>
      </c>
    </row>
    <row r="2488" spans="10:21" x14ac:dyDescent="0.3">
      <c r="J2488" s="13" t="s">
        <v>128</v>
      </c>
      <c r="K2488" s="14">
        <v>44960</v>
      </c>
      <c r="L2488" s="15">
        <v>0.64438657407407407</v>
      </c>
      <c r="M2488" s="13">
        <v>79</v>
      </c>
      <c r="N2488" s="13" t="s">
        <v>93</v>
      </c>
      <c r="O2488" s="13" t="s">
        <v>82</v>
      </c>
      <c r="P2488" s="13" t="s">
        <v>87</v>
      </c>
      <c r="Q2488" s="13">
        <v>8</v>
      </c>
      <c r="R2488" s="13">
        <v>7</v>
      </c>
      <c r="S2488" s="13">
        <v>143</v>
      </c>
      <c r="T2488" s="13" t="s">
        <v>84</v>
      </c>
      <c r="U2488" s="13">
        <v>250</v>
      </c>
    </row>
    <row r="2489" spans="10:21" x14ac:dyDescent="0.3">
      <c r="J2489" s="13" t="s">
        <v>139</v>
      </c>
      <c r="K2489" s="14">
        <v>44941</v>
      </c>
      <c r="L2489" s="15">
        <v>0.84358796296296301</v>
      </c>
      <c r="M2489" s="13">
        <v>79</v>
      </c>
      <c r="N2489" s="13" t="s">
        <v>93</v>
      </c>
      <c r="O2489" s="13" t="s">
        <v>82</v>
      </c>
      <c r="P2489" s="13" t="s">
        <v>99</v>
      </c>
      <c r="Q2489" s="13">
        <v>6</v>
      </c>
      <c r="R2489" s="13">
        <v>8</v>
      </c>
      <c r="S2489" s="13">
        <v>0</v>
      </c>
      <c r="T2489" s="13" t="s">
        <v>84</v>
      </c>
      <c r="U2489" s="13">
        <v>250</v>
      </c>
    </row>
    <row r="2490" spans="10:21" x14ac:dyDescent="0.3">
      <c r="J2490" s="13" t="s">
        <v>108</v>
      </c>
      <c r="K2490" s="14">
        <v>44941</v>
      </c>
      <c r="L2490" s="15">
        <v>0.76282407407407404</v>
      </c>
      <c r="M2490" s="13">
        <v>79</v>
      </c>
      <c r="N2490" s="13" t="s">
        <v>93</v>
      </c>
      <c r="O2490" s="13" t="s">
        <v>82</v>
      </c>
      <c r="P2490" s="13" t="s">
        <v>99</v>
      </c>
      <c r="Q2490" s="13">
        <v>8</v>
      </c>
      <c r="R2490" s="13">
        <v>15</v>
      </c>
      <c r="S2490" s="13">
        <v>0</v>
      </c>
      <c r="T2490" s="13" t="s">
        <v>91</v>
      </c>
      <c r="U2490" s="13">
        <v>130</v>
      </c>
    </row>
    <row r="2491" spans="10:21" x14ac:dyDescent="0.3">
      <c r="J2491" s="13" t="s">
        <v>120</v>
      </c>
      <c r="K2491" s="14">
        <v>44958</v>
      </c>
      <c r="L2491" s="15">
        <v>0.84157407407407403</v>
      </c>
      <c r="M2491" s="13">
        <v>78</v>
      </c>
      <c r="N2491" s="13" t="s">
        <v>93</v>
      </c>
      <c r="O2491" s="13" t="s">
        <v>82</v>
      </c>
      <c r="P2491" s="13" t="s">
        <v>102</v>
      </c>
      <c r="Q2491" s="13">
        <v>10</v>
      </c>
      <c r="R2491" s="13">
        <v>39</v>
      </c>
      <c r="S2491" s="13">
        <v>305</v>
      </c>
      <c r="T2491" s="13" t="s">
        <v>95</v>
      </c>
      <c r="U2491" s="13">
        <v>65</v>
      </c>
    </row>
    <row r="2492" spans="10:21" x14ac:dyDescent="0.3">
      <c r="J2492" s="13" t="s">
        <v>118</v>
      </c>
      <c r="K2492" s="14">
        <v>44948</v>
      </c>
      <c r="L2492" s="15">
        <v>0.92775462962962962</v>
      </c>
      <c r="M2492" s="13">
        <v>78</v>
      </c>
      <c r="N2492" s="13" t="s">
        <v>93</v>
      </c>
      <c r="O2492" s="13" t="s">
        <v>82</v>
      </c>
      <c r="P2492" s="13" t="s">
        <v>115</v>
      </c>
      <c r="Q2492" s="13">
        <v>9</v>
      </c>
      <c r="R2492" s="13">
        <v>17</v>
      </c>
      <c r="S2492" s="13">
        <v>0</v>
      </c>
      <c r="T2492" s="13" t="s">
        <v>84</v>
      </c>
      <c r="U2492" s="13">
        <v>250</v>
      </c>
    </row>
    <row r="2493" spans="10:21" x14ac:dyDescent="0.3">
      <c r="J2493" s="13" t="s">
        <v>89</v>
      </c>
      <c r="K2493" s="14">
        <v>44961</v>
      </c>
      <c r="L2493" s="15">
        <v>0.49472222222222223</v>
      </c>
      <c r="M2493" s="13">
        <v>77</v>
      </c>
      <c r="N2493" s="13" t="s">
        <v>93</v>
      </c>
      <c r="O2493" s="13" t="s">
        <v>82</v>
      </c>
      <c r="P2493" s="13" t="s">
        <v>83</v>
      </c>
      <c r="Q2493" s="13">
        <v>8</v>
      </c>
      <c r="R2493" s="13">
        <v>17</v>
      </c>
      <c r="S2493" s="13">
        <v>0</v>
      </c>
      <c r="T2493" s="13" t="s">
        <v>84</v>
      </c>
      <c r="U2493" s="13">
        <v>250</v>
      </c>
    </row>
    <row r="2494" spans="10:21" x14ac:dyDescent="0.3">
      <c r="J2494" s="13" t="s">
        <v>110</v>
      </c>
      <c r="K2494" s="14">
        <v>44961</v>
      </c>
      <c r="L2494" s="15">
        <v>0.49728009259259259</v>
      </c>
      <c r="M2494" s="13">
        <v>77</v>
      </c>
      <c r="N2494" s="13" t="s">
        <v>93</v>
      </c>
      <c r="O2494" s="13" t="s">
        <v>82</v>
      </c>
      <c r="P2494" s="13" t="s">
        <v>99</v>
      </c>
      <c r="Q2494" s="13">
        <v>6</v>
      </c>
      <c r="R2494" s="13">
        <v>23</v>
      </c>
      <c r="S2494" s="13">
        <v>251</v>
      </c>
      <c r="T2494" s="13" t="s">
        <v>91</v>
      </c>
      <c r="U2494" s="13">
        <v>130</v>
      </c>
    </row>
    <row r="2495" spans="10:21" x14ac:dyDescent="0.3">
      <c r="J2495" s="13" t="s">
        <v>110</v>
      </c>
      <c r="K2495" s="14">
        <v>44948</v>
      </c>
      <c r="L2495" s="15">
        <v>0.94245370370370374</v>
      </c>
      <c r="M2495" s="13">
        <v>77</v>
      </c>
      <c r="N2495" s="13" t="s">
        <v>93</v>
      </c>
      <c r="O2495" s="13" t="s">
        <v>82</v>
      </c>
      <c r="P2495" s="13" t="s">
        <v>90</v>
      </c>
      <c r="Q2495" s="13">
        <v>8</v>
      </c>
      <c r="R2495" s="13">
        <v>65</v>
      </c>
      <c r="S2495" s="13">
        <v>186</v>
      </c>
      <c r="T2495" s="13" t="s">
        <v>95</v>
      </c>
      <c r="U2495" s="13">
        <v>65</v>
      </c>
    </row>
    <row r="2496" spans="10:21" x14ac:dyDescent="0.3">
      <c r="J2496" s="13" t="s">
        <v>122</v>
      </c>
      <c r="K2496" s="14">
        <v>44977</v>
      </c>
      <c r="L2496" s="15">
        <v>0.49774305555555554</v>
      </c>
      <c r="M2496" s="13">
        <v>76</v>
      </c>
      <c r="N2496" s="13" t="s">
        <v>93</v>
      </c>
      <c r="O2496" s="13" t="s">
        <v>82</v>
      </c>
      <c r="P2496" s="13" t="s">
        <v>90</v>
      </c>
      <c r="Q2496" s="13">
        <v>9</v>
      </c>
      <c r="R2496" s="13">
        <v>37</v>
      </c>
      <c r="S2496" s="13">
        <v>280</v>
      </c>
      <c r="T2496" s="13" t="s">
        <v>88</v>
      </c>
      <c r="U2496" s="13">
        <v>60</v>
      </c>
    </row>
    <row r="2497" spans="10:21" x14ac:dyDescent="0.3">
      <c r="J2497" s="13" t="s">
        <v>126</v>
      </c>
      <c r="K2497" s="14">
        <v>44967</v>
      </c>
      <c r="L2497" s="15">
        <v>0.55460648148148151</v>
      </c>
      <c r="M2497" s="13">
        <v>76</v>
      </c>
      <c r="N2497" s="13" t="s">
        <v>93</v>
      </c>
      <c r="O2497" s="13" t="s">
        <v>82</v>
      </c>
      <c r="P2497" s="13" t="s">
        <v>105</v>
      </c>
      <c r="Q2497" s="13">
        <v>5</v>
      </c>
      <c r="R2497" s="13">
        <v>43</v>
      </c>
      <c r="S2497" s="13">
        <v>0</v>
      </c>
      <c r="T2497" s="13" t="s">
        <v>95</v>
      </c>
      <c r="U2497" s="13">
        <v>65</v>
      </c>
    </row>
    <row r="2498" spans="10:21" x14ac:dyDescent="0.3">
      <c r="J2498" s="13" t="s">
        <v>121</v>
      </c>
      <c r="K2498" s="14">
        <v>44952</v>
      </c>
      <c r="L2498" s="15">
        <v>0.82261574074074073</v>
      </c>
      <c r="M2498" s="13">
        <v>76</v>
      </c>
      <c r="N2498" s="13" t="s">
        <v>93</v>
      </c>
      <c r="O2498" s="13" t="s">
        <v>82</v>
      </c>
      <c r="P2498" s="13" t="s">
        <v>104</v>
      </c>
      <c r="Q2498" s="13">
        <v>10</v>
      </c>
      <c r="R2498" s="13">
        <v>58</v>
      </c>
      <c r="S2498" s="13">
        <v>298</v>
      </c>
      <c r="T2498" s="13" t="s">
        <v>95</v>
      </c>
      <c r="U2498" s="13">
        <v>65</v>
      </c>
    </row>
    <row r="2499" spans="10:21" x14ac:dyDescent="0.3">
      <c r="J2499" s="13" t="s">
        <v>109</v>
      </c>
      <c r="K2499" s="14">
        <v>44946</v>
      </c>
      <c r="L2499" s="15">
        <v>0.91855324074074074</v>
      </c>
      <c r="M2499" s="13">
        <v>76</v>
      </c>
      <c r="N2499" s="13" t="s">
        <v>93</v>
      </c>
      <c r="O2499" s="13" t="s">
        <v>82</v>
      </c>
      <c r="P2499" s="13" t="s">
        <v>87</v>
      </c>
      <c r="Q2499" s="13">
        <v>8</v>
      </c>
      <c r="R2499" s="13">
        <v>14</v>
      </c>
      <c r="S2499" s="13">
        <v>252</v>
      </c>
      <c r="T2499" s="13" t="s">
        <v>84</v>
      </c>
      <c r="U2499" s="13">
        <v>250</v>
      </c>
    </row>
    <row r="2500" spans="10:21" x14ac:dyDescent="0.3">
      <c r="J2500" s="13" t="s">
        <v>92</v>
      </c>
      <c r="K2500" s="14">
        <v>44959</v>
      </c>
      <c r="L2500" s="15">
        <v>0.58069444444444451</v>
      </c>
      <c r="M2500" s="13">
        <v>75</v>
      </c>
      <c r="N2500" s="13" t="s">
        <v>93</v>
      </c>
      <c r="O2500" s="13" t="s">
        <v>101</v>
      </c>
      <c r="P2500" s="13" t="s">
        <v>94</v>
      </c>
      <c r="Q2500" s="13">
        <v>7</v>
      </c>
      <c r="R2500" s="13">
        <v>52</v>
      </c>
      <c r="S2500" s="13">
        <v>0</v>
      </c>
      <c r="T2500" s="13" t="s">
        <v>88</v>
      </c>
      <c r="U2500" s="13">
        <v>60</v>
      </c>
    </row>
    <row r="2501" spans="10:21" x14ac:dyDescent="0.3">
      <c r="J2501" s="13" t="s">
        <v>117</v>
      </c>
      <c r="K2501" s="14">
        <v>44981</v>
      </c>
      <c r="L2501" s="15">
        <v>0.84115740740740741</v>
      </c>
      <c r="M2501" s="13">
        <v>381</v>
      </c>
      <c r="N2501" s="13" t="s">
        <v>86</v>
      </c>
      <c r="O2501" s="13" t="s">
        <v>82</v>
      </c>
      <c r="P2501" s="13" t="s">
        <v>83</v>
      </c>
      <c r="Q2501" s="13">
        <v>8</v>
      </c>
      <c r="R2501" s="13">
        <v>20</v>
      </c>
      <c r="S2501" s="13">
        <v>293</v>
      </c>
      <c r="T2501" s="13" t="s">
        <v>91</v>
      </c>
      <c r="U2501" s="13">
        <v>130</v>
      </c>
    </row>
    <row r="2502" spans="10:21" x14ac:dyDescent="0.3">
      <c r="J2502" s="13" t="s">
        <v>96</v>
      </c>
      <c r="K2502" s="14">
        <v>44971</v>
      </c>
      <c r="L2502" s="15">
        <v>0.59667824074074072</v>
      </c>
      <c r="M2502" s="13">
        <v>75</v>
      </c>
      <c r="N2502" s="13" t="s">
        <v>93</v>
      </c>
      <c r="O2502" s="13" t="s">
        <v>82</v>
      </c>
      <c r="P2502" s="13" t="s">
        <v>83</v>
      </c>
      <c r="Q2502" s="13">
        <v>8</v>
      </c>
      <c r="R2502" s="13">
        <v>47</v>
      </c>
      <c r="S2502" s="13">
        <v>126</v>
      </c>
      <c r="T2502" s="13" t="s">
        <v>91</v>
      </c>
      <c r="U2502" s="13">
        <v>130</v>
      </c>
    </row>
    <row r="2503" spans="10:21" x14ac:dyDescent="0.3">
      <c r="J2503" s="13" t="s">
        <v>89</v>
      </c>
      <c r="K2503" s="14">
        <v>44959</v>
      </c>
      <c r="L2503" s="15">
        <v>0.66792824074074064</v>
      </c>
      <c r="M2503" s="13">
        <v>75</v>
      </c>
      <c r="N2503" s="13" t="s">
        <v>93</v>
      </c>
      <c r="O2503" s="13" t="s">
        <v>82</v>
      </c>
      <c r="P2503" s="13" t="s">
        <v>97</v>
      </c>
      <c r="Q2503" s="13">
        <v>9</v>
      </c>
      <c r="R2503" s="13">
        <v>60</v>
      </c>
      <c r="S2503" s="13">
        <v>0</v>
      </c>
      <c r="T2503" s="13" t="s">
        <v>91</v>
      </c>
      <c r="U2503" s="13">
        <v>130</v>
      </c>
    </row>
    <row r="2504" spans="10:21" x14ac:dyDescent="0.3">
      <c r="J2504" s="13" t="s">
        <v>100</v>
      </c>
      <c r="K2504" s="14">
        <v>44940</v>
      </c>
      <c r="L2504" s="15">
        <v>0.81129629629629629</v>
      </c>
      <c r="M2504" s="13">
        <v>75</v>
      </c>
      <c r="N2504" s="13" t="s">
        <v>93</v>
      </c>
      <c r="O2504" s="13" t="s">
        <v>82</v>
      </c>
      <c r="P2504" s="13" t="s">
        <v>105</v>
      </c>
      <c r="Q2504" s="13">
        <v>7</v>
      </c>
      <c r="R2504" s="13">
        <v>49</v>
      </c>
      <c r="S2504" s="13">
        <v>0</v>
      </c>
      <c r="T2504" s="13" t="s">
        <v>95</v>
      </c>
      <c r="U2504" s="13">
        <v>65</v>
      </c>
    </row>
    <row r="2505" spans="10:21" x14ac:dyDescent="0.3">
      <c r="J2505" s="13" t="s">
        <v>120</v>
      </c>
      <c r="K2505" s="14">
        <v>44939</v>
      </c>
      <c r="L2505" s="15">
        <v>0.80626157407407406</v>
      </c>
      <c r="M2505" s="13">
        <v>75</v>
      </c>
      <c r="N2505" s="13" t="s">
        <v>93</v>
      </c>
      <c r="O2505" s="13" t="s">
        <v>82</v>
      </c>
      <c r="P2505" s="13" t="s">
        <v>90</v>
      </c>
      <c r="Q2505" s="13">
        <v>9</v>
      </c>
      <c r="R2505" s="13">
        <v>2</v>
      </c>
      <c r="S2505" s="13">
        <v>267</v>
      </c>
      <c r="T2505" s="13" t="s">
        <v>112</v>
      </c>
      <c r="U2505" s="13">
        <v>95</v>
      </c>
    </row>
    <row r="2506" spans="10:21" x14ac:dyDescent="0.3">
      <c r="J2506" s="13" t="s">
        <v>92</v>
      </c>
      <c r="K2506" s="14">
        <v>44941</v>
      </c>
      <c r="L2506" s="15">
        <v>0.75524305555555549</v>
      </c>
      <c r="M2506" s="13">
        <v>74</v>
      </c>
      <c r="N2506" s="13" t="s">
        <v>86</v>
      </c>
      <c r="O2506" s="13" t="s">
        <v>82</v>
      </c>
      <c r="P2506" s="13" t="s">
        <v>83</v>
      </c>
      <c r="Q2506" s="13">
        <v>6</v>
      </c>
      <c r="R2506" s="13">
        <v>59</v>
      </c>
      <c r="S2506" s="13">
        <v>0</v>
      </c>
      <c r="T2506" s="13" t="s">
        <v>95</v>
      </c>
      <c r="U2506" s="13">
        <v>65</v>
      </c>
    </row>
    <row r="2507" spans="10:21" x14ac:dyDescent="0.3">
      <c r="J2507" s="13" t="s">
        <v>126</v>
      </c>
      <c r="K2507" s="14">
        <v>44976</v>
      </c>
      <c r="L2507" s="15">
        <v>0.49284722222222221</v>
      </c>
      <c r="M2507" s="13">
        <v>73</v>
      </c>
      <c r="N2507" s="13" t="s">
        <v>86</v>
      </c>
      <c r="O2507" s="13" t="s">
        <v>82</v>
      </c>
      <c r="P2507" s="13" t="s">
        <v>105</v>
      </c>
      <c r="Q2507" s="13">
        <v>9</v>
      </c>
      <c r="R2507" s="13">
        <v>5</v>
      </c>
      <c r="S2507" s="13">
        <v>216</v>
      </c>
      <c r="T2507" s="13" t="s">
        <v>91</v>
      </c>
      <c r="U2507" s="13">
        <v>130</v>
      </c>
    </row>
    <row r="2508" spans="10:21" x14ac:dyDescent="0.3">
      <c r="J2508" s="13" t="s">
        <v>92</v>
      </c>
      <c r="K2508" s="14">
        <v>44952</v>
      </c>
      <c r="L2508" s="15">
        <v>0.68231481481481471</v>
      </c>
      <c r="M2508" s="13">
        <v>73</v>
      </c>
      <c r="N2508" s="13" t="s">
        <v>86</v>
      </c>
      <c r="O2508" s="13" t="s">
        <v>82</v>
      </c>
      <c r="P2508" s="13" t="s">
        <v>105</v>
      </c>
      <c r="Q2508" s="13">
        <v>8</v>
      </c>
      <c r="R2508" s="13">
        <v>5</v>
      </c>
      <c r="S2508" s="13">
        <v>279</v>
      </c>
      <c r="T2508" s="13" t="s">
        <v>103</v>
      </c>
      <c r="U2508" s="13">
        <v>72</v>
      </c>
    </row>
    <row r="2509" spans="10:21" x14ac:dyDescent="0.3">
      <c r="J2509" s="13" t="s">
        <v>124</v>
      </c>
      <c r="K2509" s="14">
        <v>44979</v>
      </c>
      <c r="L2509" s="15">
        <v>0.76038194444444451</v>
      </c>
      <c r="M2509" s="13">
        <v>72</v>
      </c>
      <c r="N2509" s="13" t="s">
        <v>86</v>
      </c>
      <c r="O2509" s="13" t="s">
        <v>82</v>
      </c>
      <c r="P2509" s="13" t="s">
        <v>104</v>
      </c>
      <c r="Q2509" s="13">
        <v>10</v>
      </c>
      <c r="R2509" s="13">
        <v>28</v>
      </c>
      <c r="S2509" s="13">
        <v>187</v>
      </c>
      <c r="T2509" s="13" t="s">
        <v>91</v>
      </c>
      <c r="U2509" s="13">
        <v>130</v>
      </c>
    </row>
    <row r="2510" spans="10:21" x14ac:dyDescent="0.3">
      <c r="J2510" s="13" t="s">
        <v>100</v>
      </c>
      <c r="K2510" s="14">
        <v>44934</v>
      </c>
      <c r="L2510" s="15">
        <v>0.4682986111111111</v>
      </c>
      <c r="M2510" s="13">
        <v>72</v>
      </c>
      <c r="N2510" s="13" t="s">
        <v>86</v>
      </c>
      <c r="O2510" s="13" t="s">
        <v>82</v>
      </c>
      <c r="P2510" s="13" t="s">
        <v>105</v>
      </c>
      <c r="Q2510" s="13">
        <v>6</v>
      </c>
      <c r="R2510" s="13">
        <v>60</v>
      </c>
      <c r="S2510" s="13">
        <v>225</v>
      </c>
      <c r="T2510" s="13" t="s">
        <v>103</v>
      </c>
      <c r="U2510" s="13">
        <v>72</v>
      </c>
    </row>
    <row r="2511" spans="10:21" x14ac:dyDescent="0.3">
      <c r="J2511" s="13" t="s">
        <v>117</v>
      </c>
      <c r="K2511" s="14">
        <v>44934</v>
      </c>
      <c r="L2511" s="15">
        <v>0.92262731481481486</v>
      </c>
      <c r="M2511" s="13">
        <v>71</v>
      </c>
      <c r="N2511" s="13" t="s">
        <v>86</v>
      </c>
      <c r="O2511" s="13" t="s">
        <v>82</v>
      </c>
      <c r="P2511" s="13" t="s">
        <v>87</v>
      </c>
      <c r="Q2511" s="13">
        <v>8</v>
      </c>
      <c r="R2511" s="13">
        <v>33</v>
      </c>
      <c r="S2511" s="13">
        <v>0</v>
      </c>
      <c r="T2511" s="13" t="s">
        <v>88</v>
      </c>
      <c r="U2511" s="13">
        <v>60</v>
      </c>
    </row>
    <row r="2512" spans="10:21" x14ac:dyDescent="0.3">
      <c r="J2512" s="13" t="s">
        <v>80</v>
      </c>
      <c r="K2512" s="14">
        <v>44965</v>
      </c>
      <c r="L2512" s="15">
        <v>0.79925925925925922</v>
      </c>
      <c r="M2512" s="13">
        <v>70</v>
      </c>
      <c r="N2512" s="13" t="s">
        <v>86</v>
      </c>
      <c r="O2512" s="13" t="s">
        <v>101</v>
      </c>
      <c r="P2512" s="13" t="s">
        <v>97</v>
      </c>
      <c r="Q2512" s="13">
        <v>9</v>
      </c>
      <c r="R2512" s="13">
        <v>64</v>
      </c>
      <c r="S2512" s="13">
        <v>0</v>
      </c>
      <c r="T2512" s="13" t="s">
        <v>95</v>
      </c>
      <c r="U2512" s="13">
        <v>65</v>
      </c>
    </row>
    <row r="2513" spans="10:21" x14ac:dyDescent="0.3">
      <c r="J2513" s="13" t="s">
        <v>117</v>
      </c>
      <c r="K2513" s="14">
        <v>44952</v>
      </c>
      <c r="L2513" s="15">
        <v>0.47462962962962968</v>
      </c>
      <c r="M2513" s="13">
        <v>70</v>
      </c>
      <c r="N2513" s="13" t="s">
        <v>86</v>
      </c>
      <c r="O2513" s="13" t="s">
        <v>101</v>
      </c>
      <c r="P2513" s="13" t="s">
        <v>94</v>
      </c>
      <c r="Q2513" s="13">
        <v>8</v>
      </c>
      <c r="R2513" s="13">
        <v>14</v>
      </c>
      <c r="S2513" s="13">
        <v>0</v>
      </c>
      <c r="T2513" s="13" t="s">
        <v>91</v>
      </c>
      <c r="U2513" s="13">
        <v>130</v>
      </c>
    </row>
    <row r="2514" spans="10:21" x14ac:dyDescent="0.3">
      <c r="J2514" s="13" t="s">
        <v>121</v>
      </c>
      <c r="K2514" s="14">
        <v>44957</v>
      </c>
      <c r="L2514" s="15">
        <v>0.78255787037037028</v>
      </c>
      <c r="M2514" s="13">
        <v>70</v>
      </c>
      <c r="N2514" s="13" t="s">
        <v>81</v>
      </c>
      <c r="O2514" s="13" t="s">
        <v>82</v>
      </c>
      <c r="P2514" s="13" t="s">
        <v>94</v>
      </c>
      <c r="Q2514" s="13">
        <v>8</v>
      </c>
      <c r="R2514" s="13">
        <v>25</v>
      </c>
      <c r="S2514" s="13">
        <v>0</v>
      </c>
      <c r="T2514" s="13" t="s">
        <v>103</v>
      </c>
      <c r="U2514" s="13">
        <v>72</v>
      </c>
    </row>
    <row r="2515" spans="10:21" x14ac:dyDescent="0.3">
      <c r="J2515" s="13" t="s">
        <v>118</v>
      </c>
      <c r="K2515" s="14">
        <v>44941</v>
      </c>
      <c r="L2515" s="15">
        <v>0.78991898148148154</v>
      </c>
      <c r="M2515" s="13">
        <v>70</v>
      </c>
      <c r="N2515" s="13" t="s">
        <v>81</v>
      </c>
      <c r="O2515" s="13" t="s">
        <v>82</v>
      </c>
      <c r="P2515" s="13" t="s">
        <v>87</v>
      </c>
      <c r="Q2515" s="13">
        <v>7</v>
      </c>
      <c r="R2515" s="13">
        <v>57</v>
      </c>
      <c r="S2515" s="13">
        <v>0</v>
      </c>
      <c r="T2515" s="13" t="s">
        <v>103</v>
      </c>
      <c r="U2515" s="13">
        <v>72</v>
      </c>
    </row>
    <row r="2516" spans="10:21" x14ac:dyDescent="0.3">
      <c r="J2516" s="13" t="s">
        <v>121</v>
      </c>
      <c r="K2516" s="14">
        <v>44970</v>
      </c>
      <c r="L2516" s="15">
        <v>0.6862152777777778</v>
      </c>
      <c r="M2516" s="13">
        <v>69</v>
      </c>
      <c r="N2516" s="13" t="s">
        <v>93</v>
      </c>
      <c r="O2516" s="13" t="s">
        <v>101</v>
      </c>
      <c r="P2516" s="13" t="s">
        <v>87</v>
      </c>
      <c r="Q2516" s="13">
        <v>7</v>
      </c>
      <c r="R2516" s="13">
        <v>64</v>
      </c>
      <c r="S2516" s="13">
        <v>0</v>
      </c>
      <c r="T2516" s="13" t="s">
        <v>95</v>
      </c>
      <c r="U2516" s="13">
        <v>65</v>
      </c>
    </row>
    <row r="2517" spans="10:21" x14ac:dyDescent="0.3">
      <c r="J2517" s="13" t="s">
        <v>98</v>
      </c>
      <c r="K2517" s="14">
        <v>44980</v>
      </c>
      <c r="L2517" s="15">
        <v>0.7793402777777777</v>
      </c>
      <c r="M2517" s="13">
        <v>69</v>
      </c>
      <c r="N2517" s="13" t="s">
        <v>81</v>
      </c>
      <c r="O2517" s="13" t="s">
        <v>82</v>
      </c>
      <c r="P2517" s="13" t="s">
        <v>102</v>
      </c>
      <c r="Q2517" s="13">
        <v>7</v>
      </c>
      <c r="R2517" s="13">
        <v>64</v>
      </c>
      <c r="S2517" s="13">
        <v>0</v>
      </c>
      <c r="T2517" s="13" t="s">
        <v>103</v>
      </c>
      <c r="U2517" s="13">
        <v>72</v>
      </c>
    </row>
    <row r="2518" spans="10:21" x14ac:dyDescent="0.3">
      <c r="J2518" s="13" t="s">
        <v>126</v>
      </c>
      <c r="K2518" s="14">
        <v>44972</v>
      </c>
      <c r="L2518" s="15">
        <v>0.48802083333333335</v>
      </c>
      <c r="M2518" s="13">
        <v>69</v>
      </c>
      <c r="N2518" s="13" t="s">
        <v>81</v>
      </c>
      <c r="O2518" s="13" t="s">
        <v>82</v>
      </c>
      <c r="P2518" s="13" t="s">
        <v>90</v>
      </c>
      <c r="Q2518" s="13">
        <v>9</v>
      </c>
      <c r="R2518" s="13">
        <v>51</v>
      </c>
      <c r="S2518" s="13">
        <v>0</v>
      </c>
      <c r="T2518" s="13" t="s">
        <v>91</v>
      </c>
      <c r="U2518" s="13">
        <v>130</v>
      </c>
    </row>
    <row r="2519" spans="10:21" x14ac:dyDescent="0.3">
      <c r="J2519" s="13" t="s">
        <v>130</v>
      </c>
      <c r="K2519" s="14">
        <v>44970</v>
      </c>
      <c r="L2519" s="15">
        <v>0.91006944444444438</v>
      </c>
      <c r="M2519" s="13">
        <v>69</v>
      </c>
      <c r="N2519" s="13" t="s">
        <v>93</v>
      </c>
      <c r="O2519" s="13" t="s">
        <v>82</v>
      </c>
      <c r="P2519" s="13" t="s">
        <v>105</v>
      </c>
      <c r="Q2519" s="13">
        <v>7</v>
      </c>
      <c r="R2519" s="13">
        <v>41</v>
      </c>
      <c r="S2519" s="13">
        <v>143</v>
      </c>
      <c r="T2519" s="13" t="s">
        <v>84</v>
      </c>
      <c r="U2519" s="13">
        <v>250</v>
      </c>
    </row>
    <row r="2520" spans="10:21" x14ac:dyDescent="0.3">
      <c r="J2520" s="13" t="s">
        <v>117</v>
      </c>
      <c r="K2520" s="14">
        <v>44960</v>
      </c>
      <c r="L2520" s="15">
        <v>0.61443287037037042</v>
      </c>
      <c r="M2520" s="13">
        <v>69</v>
      </c>
      <c r="N2520" s="13" t="s">
        <v>81</v>
      </c>
      <c r="O2520" s="13" t="s">
        <v>82</v>
      </c>
      <c r="P2520" s="13" t="s">
        <v>87</v>
      </c>
      <c r="Q2520" s="13">
        <v>6</v>
      </c>
      <c r="R2520" s="13">
        <v>65</v>
      </c>
      <c r="S2520" s="13">
        <v>0</v>
      </c>
      <c r="T2520" s="13" t="s">
        <v>95</v>
      </c>
      <c r="U2520" s="13">
        <v>65</v>
      </c>
    </row>
    <row r="2521" spans="10:21" x14ac:dyDescent="0.3">
      <c r="J2521" s="13" t="s">
        <v>80</v>
      </c>
      <c r="K2521" s="14">
        <v>44946</v>
      </c>
      <c r="L2521" s="15">
        <v>0.98111111111111116</v>
      </c>
      <c r="M2521" s="13">
        <v>69</v>
      </c>
      <c r="N2521" s="13" t="s">
        <v>93</v>
      </c>
      <c r="O2521" s="13" t="s">
        <v>82</v>
      </c>
      <c r="P2521" s="13" t="s">
        <v>97</v>
      </c>
      <c r="Q2521" s="13">
        <v>6</v>
      </c>
      <c r="R2521" s="13">
        <v>51</v>
      </c>
      <c r="S2521" s="13">
        <v>0</v>
      </c>
      <c r="T2521" s="13" t="s">
        <v>95</v>
      </c>
      <c r="U2521" s="13">
        <v>65</v>
      </c>
    </row>
    <row r="2522" spans="10:21" x14ac:dyDescent="0.3">
      <c r="J2522" s="13" t="s">
        <v>120</v>
      </c>
      <c r="K2522" s="14">
        <v>44927</v>
      </c>
      <c r="L2522" s="15">
        <v>0.83219907407407412</v>
      </c>
      <c r="M2522" s="13">
        <v>69</v>
      </c>
      <c r="N2522" s="13" t="s">
        <v>93</v>
      </c>
      <c r="O2522" s="13" t="s">
        <v>82</v>
      </c>
      <c r="P2522" s="13" t="s">
        <v>102</v>
      </c>
      <c r="Q2522" s="13">
        <v>8</v>
      </c>
      <c r="R2522" s="13">
        <v>26</v>
      </c>
      <c r="S2522" s="13">
        <v>279</v>
      </c>
      <c r="T2522" s="13" t="s">
        <v>112</v>
      </c>
      <c r="U2522" s="13">
        <v>95</v>
      </c>
    </row>
    <row r="2523" spans="10:21" x14ac:dyDescent="0.3">
      <c r="J2523" s="13" t="s">
        <v>123</v>
      </c>
      <c r="K2523" s="14">
        <v>44967</v>
      </c>
      <c r="L2523" s="15">
        <v>0.94934027777777785</v>
      </c>
      <c r="M2523" s="13">
        <v>68</v>
      </c>
      <c r="N2523" s="13" t="s">
        <v>93</v>
      </c>
      <c r="O2523" s="13" t="s">
        <v>82</v>
      </c>
      <c r="P2523" s="13" t="s">
        <v>99</v>
      </c>
      <c r="Q2523" s="13">
        <v>7</v>
      </c>
      <c r="R2523" s="13">
        <v>25</v>
      </c>
      <c r="S2523" s="13">
        <v>0</v>
      </c>
      <c r="T2523" s="13" t="s">
        <v>103</v>
      </c>
      <c r="U2523" s="13">
        <v>72</v>
      </c>
    </row>
    <row r="2524" spans="10:21" x14ac:dyDescent="0.3">
      <c r="J2524" s="13" t="s">
        <v>124</v>
      </c>
      <c r="K2524" s="14">
        <v>44964</v>
      </c>
      <c r="L2524" s="15">
        <v>0.49376157407407412</v>
      </c>
      <c r="M2524" s="13">
        <v>68</v>
      </c>
      <c r="N2524" s="13" t="s">
        <v>93</v>
      </c>
      <c r="O2524" s="13" t="s">
        <v>82</v>
      </c>
      <c r="P2524" s="13" t="s">
        <v>97</v>
      </c>
      <c r="Q2524" s="13">
        <v>7</v>
      </c>
      <c r="R2524" s="13">
        <v>4</v>
      </c>
      <c r="S2524" s="13">
        <v>256</v>
      </c>
      <c r="T2524" s="13" t="s">
        <v>103</v>
      </c>
      <c r="U2524" s="13">
        <v>72</v>
      </c>
    </row>
    <row r="2525" spans="10:21" x14ac:dyDescent="0.3">
      <c r="J2525" s="13" t="s">
        <v>122</v>
      </c>
      <c r="K2525" s="14">
        <v>44963</v>
      </c>
      <c r="L2525" s="15">
        <v>0.62028935185185186</v>
      </c>
      <c r="M2525" s="13">
        <v>68</v>
      </c>
      <c r="N2525" s="13" t="s">
        <v>93</v>
      </c>
      <c r="O2525" s="13" t="s">
        <v>82</v>
      </c>
      <c r="P2525" s="13" t="s">
        <v>102</v>
      </c>
      <c r="Q2525" s="13">
        <v>10</v>
      </c>
      <c r="R2525" s="13">
        <v>64</v>
      </c>
      <c r="S2525" s="13">
        <v>0</v>
      </c>
      <c r="T2525" s="13" t="s">
        <v>95</v>
      </c>
      <c r="U2525" s="13">
        <v>65</v>
      </c>
    </row>
    <row r="2526" spans="10:21" x14ac:dyDescent="0.3">
      <c r="J2526" s="13" t="s">
        <v>128</v>
      </c>
      <c r="K2526" s="14">
        <v>44961</v>
      </c>
      <c r="L2526" s="15">
        <v>0.5783449074074074</v>
      </c>
      <c r="M2526" s="13">
        <v>68</v>
      </c>
      <c r="N2526" s="13" t="s">
        <v>93</v>
      </c>
      <c r="O2526" s="13" t="s">
        <v>82</v>
      </c>
      <c r="P2526" s="13" t="s">
        <v>104</v>
      </c>
      <c r="Q2526" s="13">
        <v>9</v>
      </c>
      <c r="R2526" s="13">
        <v>58</v>
      </c>
      <c r="S2526" s="13">
        <v>146</v>
      </c>
      <c r="T2526" s="13" t="s">
        <v>95</v>
      </c>
      <c r="U2526" s="13">
        <v>65</v>
      </c>
    </row>
    <row r="2527" spans="10:21" x14ac:dyDescent="0.3">
      <c r="J2527" s="13" t="s">
        <v>118</v>
      </c>
      <c r="K2527" s="14">
        <v>44950</v>
      </c>
      <c r="L2527" s="15">
        <v>0.61958333333333326</v>
      </c>
      <c r="M2527" s="13">
        <v>68</v>
      </c>
      <c r="N2527" s="13" t="s">
        <v>93</v>
      </c>
      <c r="O2527" s="13" t="s">
        <v>82</v>
      </c>
      <c r="P2527" s="13" t="s">
        <v>83</v>
      </c>
      <c r="Q2527" s="13">
        <v>5</v>
      </c>
      <c r="R2527" s="13">
        <v>63</v>
      </c>
      <c r="S2527" s="13">
        <v>0</v>
      </c>
      <c r="T2527" s="13" t="s">
        <v>103</v>
      </c>
      <c r="U2527" s="13">
        <v>72</v>
      </c>
    </row>
    <row r="2528" spans="10:21" x14ac:dyDescent="0.3">
      <c r="J2528" s="13" t="s">
        <v>109</v>
      </c>
      <c r="K2528" s="14">
        <v>44948</v>
      </c>
      <c r="L2528" s="15">
        <v>0.51568287037037031</v>
      </c>
      <c r="M2528" s="13">
        <v>67</v>
      </c>
      <c r="N2528" s="13" t="s">
        <v>93</v>
      </c>
      <c r="O2528" s="13" t="s">
        <v>82</v>
      </c>
      <c r="P2528" s="13" t="s">
        <v>97</v>
      </c>
      <c r="Q2528" s="13">
        <v>6</v>
      </c>
      <c r="R2528" s="13">
        <v>41</v>
      </c>
      <c r="S2528" s="13">
        <v>0</v>
      </c>
      <c r="T2528" s="13" t="s">
        <v>103</v>
      </c>
      <c r="U2528" s="13">
        <v>72</v>
      </c>
    </row>
    <row r="2529" spans="10:21" x14ac:dyDescent="0.3">
      <c r="J2529" s="13" t="s">
        <v>126</v>
      </c>
      <c r="K2529" s="14">
        <v>44966</v>
      </c>
      <c r="L2529" s="15">
        <v>0.76891203703703714</v>
      </c>
      <c r="M2529" s="13">
        <v>66</v>
      </c>
      <c r="N2529" s="13" t="s">
        <v>93</v>
      </c>
      <c r="O2529" s="13" t="s">
        <v>82</v>
      </c>
      <c r="P2529" s="13" t="s">
        <v>94</v>
      </c>
      <c r="Q2529" s="13">
        <v>6</v>
      </c>
      <c r="R2529" s="13">
        <v>3</v>
      </c>
      <c r="S2529" s="13">
        <v>135</v>
      </c>
      <c r="T2529" s="13" t="s">
        <v>103</v>
      </c>
      <c r="U2529" s="13">
        <v>72</v>
      </c>
    </row>
    <row r="2530" spans="10:21" x14ac:dyDescent="0.3">
      <c r="J2530" s="13" t="s">
        <v>125</v>
      </c>
      <c r="K2530" s="14">
        <v>44983</v>
      </c>
      <c r="L2530" s="15">
        <v>0.60315972222222225</v>
      </c>
      <c r="M2530" s="13">
        <v>65</v>
      </c>
      <c r="N2530" s="13" t="s">
        <v>93</v>
      </c>
      <c r="O2530" s="13" t="s">
        <v>82</v>
      </c>
      <c r="P2530" s="13" t="s">
        <v>105</v>
      </c>
      <c r="Q2530" s="13">
        <v>9</v>
      </c>
      <c r="R2530" s="13">
        <v>37</v>
      </c>
      <c r="S2530" s="13">
        <v>0</v>
      </c>
      <c r="T2530" s="13" t="s">
        <v>88</v>
      </c>
      <c r="U2530" s="13">
        <v>60</v>
      </c>
    </row>
    <row r="2531" spans="10:21" x14ac:dyDescent="0.3">
      <c r="J2531" s="13" t="s">
        <v>110</v>
      </c>
      <c r="K2531" s="14">
        <v>44971</v>
      </c>
      <c r="L2531" s="15">
        <v>0.92020833333333341</v>
      </c>
      <c r="M2531" s="13">
        <v>65</v>
      </c>
      <c r="N2531" s="13" t="s">
        <v>93</v>
      </c>
      <c r="O2531" s="13" t="s">
        <v>82</v>
      </c>
      <c r="P2531" s="13" t="s">
        <v>115</v>
      </c>
      <c r="Q2531" s="13">
        <v>9</v>
      </c>
      <c r="R2531" s="13">
        <v>40</v>
      </c>
      <c r="S2531" s="13">
        <v>128</v>
      </c>
      <c r="T2531" s="13" t="s">
        <v>84</v>
      </c>
      <c r="U2531" s="13">
        <v>250</v>
      </c>
    </row>
    <row r="2532" spans="10:21" x14ac:dyDescent="0.3">
      <c r="J2532" s="13" t="s">
        <v>129</v>
      </c>
      <c r="K2532" s="14">
        <v>44948</v>
      </c>
      <c r="L2532" s="15">
        <v>0.90432870370370377</v>
      </c>
      <c r="M2532" s="13">
        <v>65</v>
      </c>
      <c r="N2532" s="13" t="s">
        <v>93</v>
      </c>
      <c r="O2532" s="13" t="s">
        <v>82</v>
      </c>
      <c r="P2532" s="13" t="s">
        <v>97</v>
      </c>
      <c r="Q2532" s="13">
        <v>6</v>
      </c>
      <c r="R2532" s="13">
        <v>26</v>
      </c>
      <c r="S2532" s="13">
        <v>126</v>
      </c>
      <c r="T2532" s="13" t="s">
        <v>91</v>
      </c>
      <c r="U2532" s="13">
        <v>130</v>
      </c>
    </row>
    <row r="2533" spans="10:21" x14ac:dyDescent="0.3">
      <c r="J2533" s="13" t="s">
        <v>137</v>
      </c>
      <c r="K2533" s="14">
        <v>44938</v>
      </c>
      <c r="L2533" s="15">
        <v>0.58506944444444442</v>
      </c>
      <c r="M2533" s="13">
        <v>65</v>
      </c>
      <c r="N2533" s="13" t="s">
        <v>93</v>
      </c>
      <c r="O2533" s="13" t="s">
        <v>82</v>
      </c>
      <c r="P2533" s="13" t="s">
        <v>97</v>
      </c>
      <c r="Q2533" s="13">
        <v>6</v>
      </c>
      <c r="R2533" s="13">
        <v>36</v>
      </c>
      <c r="S2533" s="13">
        <v>0</v>
      </c>
      <c r="T2533" s="13" t="s">
        <v>95</v>
      </c>
      <c r="U2533" s="13">
        <v>65</v>
      </c>
    </row>
    <row r="2534" spans="10:21" x14ac:dyDescent="0.3">
      <c r="J2534" s="13" t="s">
        <v>118</v>
      </c>
      <c r="K2534" s="14">
        <v>44960</v>
      </c>
      <c r="L2534" s="15">
        <v>0.72644675925925928</v>
      </c>
      <c r="M2534" s="13">
        <v>63</v>
      </c>
      <c r="N2534" s="13" t="s">
        <v>93</v>
      </c>
      <c r="O2534" s="13" t="s">
        <v>101</v>
      </c>
      <c r="P2534" s="13" t="s">
        <v>90</v>
      </c>
      <c r="Q2534" s="13">
        <v>5</v>
      </c>
      <c r="R2534" s="13">
        <v>54</v>
      </c>
      <c r="S2534" s="13">
        <v>0</v>
      </c>
      <c r="T2534" s="13" t="s">
        <v>103</v>
      </c>
      <c r="U2534" s="13">
        <v>72</v>
      </c>
    </row>
    <row r="2535" spans="10:21" x14ac:dyDescent="0.3">
      <c r="J2535" s="13" t="s">
        <v>106</v>
      </c>
      <c r="K2535" s="14">
        <v>44972</v>
      </c>
      <c r="L2535" s="15">
        <v>0.62824074074074077</v>
      </c>
      <c r="M2535" s="13">
        <v>63</v>
      </c>
      <c r="N2535" s="13" t="s">
        <v>93</v>
      </c>
      <c r="O2535" s="13" t="s">
        <v>82</v>
      </c>
      <c r="P2535" s="13" t="s">
        <v>90</v>
      </c>
      <c r="Q2535" s="13">
        <v>7</v>
      </c>
      <c r="R2535" s="13">
        <v>25</v>
      </c>
      <c r="S2535" s="13">
        <v>242</v>
      </c>
      <c r="T2535" s="13" t="s">
        <v>84</v>
      </c>
      <c r="U2535" s="13">
        <v>250</v>
      </c>
    </row>
    <row r="2536" spans="10:21" x14ac:dyDescent="0.3">
      <c r="J2536" s="13" t="s">
        <v>114</v>
      </c>
      <c r="K2536" s="14">
        <v>44968</v>
      </c>
      <c r="L2536" s="15">
        <v>0.7565277777777778</v>
      </c>
      <c r="M2536" s="13">
        <v>62</v>
      </c>
      <c r="N2536" s="13" t="s">
        <v>86</v>
      </c>
      <c r="O2536" s="13" t="s">
        <v>82</v>
      </c>
      <c r="P2536" s="13" t="s">
        <v>105</v>
      </c>
      <c r="Q2536" s="13">
        <v>6</v>
      </c>
      <c r="R2536" s="13">
        <v>1</v>
      </c>
      <c r="S2536" s="13">
        <v>146</v>
      </c>
      <c r="T2536" s="13" t="s">
        <v>84</v>
      </c>
      <c r="U2536" s="13">
        <v>250</v>
      </c>
    </row>
    <row r="2537" spans="10:21" x14ac:dyDescent="0.3">
      <c r="J2537" s="13" t="s">
        <v>89</v>
      </c>
      <c r="K2537" s="14">
        <v>44966</v>
      </c>
      <c r="L2537" s="15">
        <v>0.82861111111111108</v>
      </c>
      <c r="M2537" s="13">
        <v>62</v>
      </c>
      <c r="N2537" s="13" t="s">
        <v>86</v>
      </c>
      <c r="O2537" s="13" t="s">
        <v>82</v>
      </c>
      <c r="P2537" s="13" t="s">
        <v>99</v>
      </c>
      <c r="Q2537" s="13">
        <v>5</v>
      </c>
      <c r="R2537" s="13">
        <v>45</v>
      </c>
      <c r="S2537" s="13">
        <v>307</v>
      </c>
      <c r="T2537" s="13" t="s">
        <v>112</v>
      </c>
      <c r="U2537" s="13">
        <v>95</v>
      </c>
    </row>
    <row r="2538" spans="10:21" x14ac:dyDescent="0.3">
      <c r="J2538" s="13" t="s">
        <v>128</v>
      </c>
      <c r="K2538" s="14">
        <v>44964</v>
      </c>
      <c r="L2538" s="15">
        <v>0.66853009259259266</v>
      </c>
      <c r="M2538" s="13">
        <v>62</v>
      </c>
      <c r="N2538" s="13" t="s">
        <v>86</v>
      </c>
      <c r="O2538" s="13" t="s">
        <v>82</v>
      </c>
      <c r="P2538" s="13" t="s">
        <v>104</v>
      </c>
      <c r="Q2538" s="13">
        <v>9</v>
      </c>
      <c r="R2538" s="13">
        <v>24</v>
      </c>
      <c r="S2538" s="13">
        <v>0</v>
      </c>
      <c r="T2538" s="13" t="s">
        <v>91</v>
      </c>
      <c r="U2538" s="13">
        <v>130</v>
      </c>
    </row>
    <row r="2539" spans="10:21" x14ac:dyDescent="0.3">
      <c r="J2539" s="13" t="s">
        <v>96</v>
      </c>
      <c r="K2539" s="14">
        <v>44961</v>
      </c>
      <c r="L2539" s="15">
        <v>0.62656250000000002</v>
      </c>
      <c r="M2539" s="13">
        <v>61</v>
      </c>
      <c r="N2539" s="13" t="s">
        <v>86</v>
      </c>
      <c r="O2539" s="13" t="s">
        <v>101</v>
      </c>
      <c r="P2539" s="13" t="s">
        <v>115</v>
      </c>
      <c r="Q2539" s="13">
        <v>8</v>
      </c>
      <c r="R2539" s="13">
        <v>6</v>
      </c>
      <c r="S2539" s="13">
        <v>0</v>
      </c>
      <c r="T2539" s="13" t="s">
        <v>103</v>
      </c>
      <c r="U2539" s="13">
        <v>72</v>
      </c>
    </row>
    <row r="2540" spans="10:21" x14ac:dyDescent="0.3">
      <c r="J2540" s="13" t="s">
        <v>117</v>
      </c>
      <c r="K2540" s="14">
        <v>44969</v>
      </c>
      <c r="L2540" s="15">
        <v>0.93443287037037026</v>
      </c>
      <c r="M2540" s="13">
        <v>61</v>
      </c>
      <c r="N2540" s="13" t="s">
        <v>86</v>
      </c>
      <c r="O2540" s="13" t="s">
        <v>82</v>
      </c>
      <c r="P2540" s="13" t="s">
        <v>102</v>
      </c>
      <c r="Q2540" s="13">
        <v>10</v>
      </c>
      <c r="R2540" s="13">
        <v>20</v>
      </c>
      <c r="S2540" s="13">
        <v>240</v>
      </c>
      <c r="T2540" s="13" t="s">
        <v>103</v>
      </c>
      <c r="U2540" s="13">
        <v>72</v>
      </c>
    </row>
    <row r="2541" spans="10:21" x14ac:dyDescent="0.3">
      <c r="J2541" s="13" t="s">
        <v>114</v>
      </c>
      <c r="K2541" s="14">
        <v>44964</v>
      </c>
      <c r="L2541" s="15">
        <v>0.53873842592592591</v>
      </c>
      <c r="M2541" s="13">
        <v>61</v>
      </c>
      <c r="N2541" s="13" t="s">
        <v>86</v>
      </c>
      <c r="O2541" s="13" t="s">
        <v>82</v>
      </c>
      <c r="P2541" s="13" t="s">
        <v>97</v>
      </c>
      <c r="Q2541" s="13">
        <v>7</v>
      </c>
      <c r="R2541" s="13">
        <v>28</v>
      </c>
      <c r="S2541" s="13">
        <v>310</v>
      </c>
      <c r="T2541" s="13" t="s">
        <v>84</v>
      </c>
      <c r="U2541" s="13">
        <v>250</v>
      </c>
    </row>
    <row r="2542" spans="10:21" x14ac:dyDescent="0.3">
      <c r="J2542" s="13" t="s">
        <v>111</v>
      </c>
      <c r="K2542" s="14">
        <v>44956</v>
      </c>
      <c r="L2542" s="15">
        <v>0.95612268518518517</v>
      </c>
      <c r="M2542" s="13">
        <v>61</v>
      </c>
      <c r="N2542" s="13" t="s">
        <v>86</v>
      </c>
      <c r="O2542" s="13" t="s">
        <v>82</v>
      </c>
      <c r="P2542" s="13" t="s">
        <v>115</v>
      </c>
      <c r="Q2542" s="13">
        <v>5</v>
      </c>
      <c r="R2542" s="13">
        <v>43</v>
      </c>
      <c r="S2542" s="13">
        <v>234</v>
      </c>
      <c r="T2542" s="13" t="s">
        <v>95</v>
      </c>
      <c r="U2542" s="13">
        <v>65</v>
      </c>
    </row>
    <row r="2543" spans="10:21" x14ac:dyDescent="0.3">
      <c r="J2543" s="13" t="s">
        <v>96</v>
      </c>
      <c r="K2543" s="14">
        <v>44952</v>
      </c>
      <c r="L2543" s="15">
        <v>0.77159722222222227</v>
      </c>
      <c r="M2543" s="13">
        <v>61</v>
      </c>
      <c r="N2543" s="13" t="s">
        <v>86</v>
      </c>
      <c r="O2543" s="13" t="s">
        <v>82</v>
      </c>
      <c r="P2543" s="13" t="s">
        <v>105</v>
      </c>
      <c r="Q2543" s="13">
        <v>10</v>
      </c>
      <c r="R2543" s="13">
        <v>39</v>
      </c>
      <c r="S2543" s="13">
        <v>200</v>
      </c>
      <c r="T2543" s="13" t="s">
        <v>84</v>
      </c>
      <c r="U2543" s="13">
        <v>250</v>
      </c>
    </row>
    <row r="2544" spans="10:21" x14ac:dyDescent="0.3">
      <c r="J2544" s="13" t="s">
        <v>139</v>
      </c>
      <c r="K2544" s="14">
        <v>44938</v>
      </c>
      <c r="L2544" s="15">
        <v>0.81837962962962962</v>
      </c>
      <c r="M2544" s="13">
        <v>61</v>
      </c>
      <c r="N2544" s="13" t="s">
        <v>86</v>
      </c>
      <c r="O2544" s="13" t="s">
        <v>82</v>
      </c>
      <c r="P2544" s="13" t="s">
        <v>90</v>
      </c>
      <c r="Q2544" s="13">
        <v>9</v>
      </c>
      <c r="R2544" s="13">
        <v>31</v>
      </c>
      <c r="S2544" s="13">
        <v>303</v>
      </c>
      <c r="T2544" s="13" t="s">
        <v>103</v>
      </c>
      <c r="U2544" s="13">
        <v>72</v>
      </c>
    </row>
    <row r="2545" spans="10:21" x14ac:dyDescent="0.3">
      <c r="J2545" s="13" t="s">
        <v>123</v>
      </c>
      <c r="K2545" s="14">
        <v>44965</v>
      </c>
      <c r="L2545" s="15">
        <v>0.50465277777777773</v>
      </c>
      <c r="M2545" s="13">
        <v>60</v>
      </c>
      <c r="N2545" s="13" t="s">
        <v>86</v>
      </c>
      <c r="O2545" s="13" t="s">
        <v>101</v>
      </c>
      <c r="P2545" s="13" t="s">
        <v>115</v>
      </c>
      <c r="Q2545" s="13">
        <v>9</v>
      </c>
      <c r="R2545" s="13">
        <v>22</v>
      </c>
      <c r="S2545" s="13">
        <v>0</v>
      </c>
      <c r="T2545" s="13" t="s">
        <v>103</v>
      </c>
      <c r="U2545" s="13">
        <v>72</v>
      </c>
    </row>
    <row r="2546" spans="10:21" x14ac:dyDescent="0.3">
      <c r="J2546" s="13" t="s">
        <v>139</v>
      </c>
      <c r="K2546" s="14">
        <v>44967</v>
      </c>
      <c r="L2546" s="15">
        <v>0.85011574074074081</v>
      </c>
      <c r="M2546" s="13">
        <v>60</v>
      </c>
      <c r="N2546" s="13" t="s">
        <v>86</v>
      </c>
      <c r="O2546" s="13" t="s">
        <v>82</v>
      </c>
      <c r="P2546" s="13" t="s">
        <v>99</v>
      </c>
      <c r="Q2546" s="13">
        <v>10</v>
      </c>
      <c r="R2546" s="13">
        <v>16</v>
      </c>
      <c r="S2546" s="13">
        <v>0</v>
      </c>
      <c r="T2546" s="13" t="s">
        <v>91</v>
      </c>
      <c r="U2546" s="13">
        <v>130</v>
      </c>
    </row>
    <row r="2547" spans="10:21" x14ac:dyDescent="0.3">
      <c r="J2547" s="13" t="s">
        <v>96</v>
      </c>
      <c r="K2547" s="14">
        <v>44950</v>
      </c>
      <c r="L2547" s="15">
        <v>0.49748842592592596</v>
      </c>
      <c r="M2547" s="13">
        <v>60</v>
      </c>
      <c r="N2547" s="13" t="s">
        <v>86</v>
      </c>
      <c r="O2547" s="13" t="s">
        <v>82</v>
      </c>
      <c r="P2547" s="13" t="s">
        <v>102</v>
      </c>
      <c r="Q2547" s="13">
        <v>7</v>
      </c>
      <c r="R2547" s="13">
        <v>15</v>
      </c>
      <c r="S2547" s="13">
        <v>0</v>
      </c>
      <c r="T2547" s="13" t="s">
        <v>112</v>
      </c>
      <c r="U2547" s="13">
        <v>95</v>
      </c>
    </row>
    <row r="2548" spans="10:21" x14ac:dyDescent="0.3">
      <c r="J2548" s="13" t="s">
        <v>117</v>
      </c>
      <c r="K2548" s="14">
        <v>44931</v>
      </c>
      <c r="L2548" s="15">
        <v>0.70012731481481483</v>
      </c>
      <c r="M2548" s="13">
        <v>60</v>
      </c>
      <c r="N2548" s="13" t="s">
        <v>86</v>
      </c>
      <c r="O2548" s="13" t="s">
        <v>82</v>
      </c>
      <c r="P2548" s="13" t="s">
        <v>97</v>
      </c>
      <c r="Q2548" s="13">
        <v>6</v>
      </c>
      <c r="R2548" s="13">
        <v>34</v>
      </c>
      <c r="S2548" s="13">
        <v>245</v>
      </c>
      <c r="T2548" s="13" t="s">
        <v>84</v>
      </c>
      <c r="U2548" s="13">
        <v>250</v>
      </c>
    </row>
    <row r="2549" spans="10:21" x14ac:dyDescent="0.3">
      <c r="J2549" s="13" t="s">
        <v>133</v>
      </c>
      <c r="K2549" s="14">
        <v>44960</v>
      </c>
      <c r="L2549" s="15">
        <v>0.7233680555555555</v>
      </c>
      <c r="M2549" s="13">
        <v>59</v>
      </c>
      <c r="N2549" s="13" t="s">
        <v>86</v>
      </c>
      <c r="O2549" s="13" t="s">
        <v>82</v>
      </c>
      <c r="P2549" s="13" t="s">
        <v>87</v>
      </c>
      <c r="Q2549" s="13">
        <v>5</v>
      </c>
      <c r="R2549" s="13">
        <v>60</v>
      </c>
      <c r="S2549" s="13">
        <v>264</v>
      </c>
      <c r="T2549" s="13" t="s">
        <v>112</v>
      </c>
      <c r="U2549" s="13">
        <v>95</v>
      </c>
    </row>
    <row r="2550" spans="10:21" x14ac:dyDescent="0.3">
      <c r="J2550" s="13" t="s">
        <v>133</v>
      </c>
      <c r="K2550" s="14">
        <v>44952</v>
      </c>
      <c r="L2550" s="15">
        <v>0.91971064814814818</v>
      </c>
      <c r="M2550" s="13">
        <v>59</v>
      </c>
      <c r="N2550" s="13" t="s">
        <v>86</v>
      </c>
      <c r="O2550" s="13" t="s">
        <v>82</v>
      </c>
      <c r="P2550" s="13" t="s">
        <v>87</v>
      </c>
      <c r="Q2550" s="13">
        <v>6</v>
      </c>
      <c r="R2550" s="13">
        <v>27</v>
      </c>
      <c r="S2550" s="13">
        <v>0</v>
      </c>
      <c r="T2550" s="13" t="s">
        <v>95</v>
      </c>
      <c r="U2550" s="13">
        <v>65</v>
      </c>
    </row>
    <row r="2551" spans="10:21" x14ac:dyDescent="0.3">
      <c r="J2551" s="13" t="s">
        <v>107</v>
      </c>
      <c r="K2551" s="14">
        <v>44941</v>
      </c>
      <c r="L2551" s="15">
        <v>0.53133101851851849</v>
      </c>
      <c r="M2551" s="13">
        <v>59</v>
      </c>
      <c r="N2551" s="13" t="s">
        <v>86</v>
      </c>
      <c r="O2551" s="13" t="s">
        <v>82</v>
      </c>
      <c r="P2551" s="13" t="s">
        <v>94</v>
      </c>
      <c r="Q2551" s="13">
        <v>8</v>
      </c>
      <c r="R2551" s="13">
        <v>37</v>
      </c>
      <c r="S2551" s="13">
        <v>252</v>
      </c>
      <c r="T2551" s="13" t="s">
        <v>91</v>
      </c>
      <c r="U2551" s="13">
        <v>130</v>
      </c>
    </row>
    <row r="2552" spans="10:21" x14ac:dyDescent="0.3">
      <c r="J2552" s="13" t="s">
        <v>132</v>
      </c>
      <c r="K2552" s="14">
        <v>44967</v>
      </c>
      <c r="L2552" s="15">
        <v>0.81907407407407407</v>
      </c>
      <c r="M2552" s="13">
        <v>58</v>
      </c>
      <c r="N2552" s="13" t="s">
        <v>86</v>
      </c>
      <c r="O2552" s="13" t="s">
        <v>82</v>
      </c>
      <c r="P2552" s="13" t="s">
        <v>102</v>
      </c>
      <c r="Q2552" s="13">
        <v>7</v>
      </c>
      <c r="R2552" s="13">
        <v>29</v>
      </c>
      <c r="S2552" s="13">
        <v>0</v>
      </c>
      <c r="T2552" s="13" t="s">
        <v>84</v>
      </c>
      <c r="U2552" s="13">
        <v>250</v>
      </c>
    </row>
    <row r="2553" spans="10:21" x14ac:dyDescent="0.3">
      <c r="J2553" s="13" t="s">
        <v>133</v>
      </c>
      <c r="K2553" s="14">
        <v>44948</v>
      </c>
      <c r="L2553" s="15">
        <v>0.9628472222222223</v>
      </c>
      <c r="M2553" s="13">
        <v>58</v>
      </c>
      <c r="N2553" s="13" t="s">
        <v>81</v>
      </c>
      <c r="O2553" s="13" t="s">
        <v>82</v>
      </c>
      <c r="P2553" s="13" t="s">
        <v>115</v>
      </c>
      <c r="Q2553" s="13">
        <v>8</v>
      </c>
      <c r="R2553" s="13">
        <v>43</v>
      </c>
      <c r="S2553" s="13">
        <v>0</v>
      </c>
      <c r="T2553" s="13" t="s">
        <v>84</v>
      </c>
      <c r="U2553" s="13">
        <v>250</v>
      </c>
    </row>
    <row r="2554" spans="10:21" x14ac:dyDescent="0.3">
      <c r="J2554" s="13" t="s">
        <v>108</v>
      </c>
      <c r="K2554" s="14">
        <v>44934</v>
      </c>
      <c r="L2554" s="15">
        <v>0.99078703703703708</v>
      </c>
      <c r="M2554" s="13">
        <v>58</v>
      </c>
      <c r="N2554" s="13" t="s">
        <v>86</v>
      </c>
      <c r="O2554" s="13" t="s">
        <v>82</v>
      </c>
      <c r="P2554" s="13" t="s">
        <v>94</v>
      </c>
      <c r="Q2554" s="13">
        <v>5</v>
      </c>
      <c r="R2554" s="13">
        <v>8</v>
      </c>
      <c r="S2554" s="13">
        <v>212</v>
      </c>
      <c r="T2554" s="13" t="s">
        <v>91</v>
      </c>
      <c r="U2554" s="13">
        <v>130</v>
      </c>
    </row>
    <row r="2555" spans="10:21" x14ac:dyDescent="0.3">
      <c r="J2555" s="13" t="s">
        <v>123</v>
      </c>
      <c r="K2555" s="14">
        <v>44961</v>
      </c>
      <c r="L2555" s="15">
        <v>0.63670138888888894</v>
      </c>
      <c r="M2555" s="13">
        <v>57</v>
      </c>
      <c r="N2555" s="13" t="s">
        <v>81</v>
      </c>
      <c r="O2555" s="13" t="s">
        <v>82</v>
      </c>
      <c r="P2555" s="13" t="s">
        <v>97</v>
      </c>
      <c r="Q2555" s="13">
        <v>8</v>
      </c>
      <c r="R2555" s="13">
        <v>63</v>
      </c>
      <c r="S2555" s="13">
        <v>0</v>
      </c>
      <c r="T2555" s="13" t="s">
        <v>91</v>
      </c>
      <c r="U2555" s="13">
        <v>130</v>
      </c>
    </row>
    <row r="2556" spans="10:21" x14ac:dyDescent="0.3">
      <c r="J2556" s="13" t="s">
        <v>127</v>
      </c>
      <c r="K2556" s="14">
        <v>44934</v>
      </c>
      <c r="L2556" s="15">
        <v>0.77766203703703696</v>
      </c>
      <c r="M2556" s="13">
        <v>57</v>
      </c>
      <c r="N2556" s="13" t="s">
        <v>81</v>
      </c>
      <c r="O2556" s="13" t="s">
        <v>82</v>
      </c>
      <c r="P2556" s="13" t="s">
        <v>97</v>
      </c>
      <c r="Q2556" s="13">
        <v>8</v>
      </c>
      <c r="R2556" s="13">
        <v>36</v>
      </c>
      <c r="S2556" s="13">
        <v>0</v>
      </c>
      <c r="T2556" s="13" t="s">
        <v>84</v>
      </c>
      <c r="U2556" s="13">
        <v>250</v>
      </c>
    </row>
    <row r="2557" spans="10:21" x14ac:dyDescent="0.3">
      <c r="J2557" s="13" t="s">
        <v>126</v>
      </c>
      <c r="K2557" s="14">
        <v>44962</v>
      </c>
      <c r="L2557" s="15">
        <v>0.73888888888888893</v>
      </c>
      <c r="M2557" s="13">
        <v>56</v>
      </c>
      <c r="N2557" s="13" t="s">
        <v>93</v>
      </c>
      <c r="O2557" s="13" t="s">
        <v>82</v>
      </c>
      <c r="P2557" s="13" t="s">
        <v>105</v>
      </c>
      <c r="Q2557" s="13">
        <v>10</v>
      </c>
      <c r="R2557" s="13">
        <v>64</v>
      </c>
      <c r="S2557" s="13">
        <v>0</v>
      </c>
      <c r="T2557" s="13" t="s">
        <v>103</v>
      </c>
      <c r="U2557" s="13">
        <v>72</v>
      </c>
    </row>
    <row r="2558" spans="10:21" x14ac:dyDescent="0.3">
      <c r="J2558" s="13" t="s">
        <v>118</v>
      </c>
      <c r="K2558" s="14">
        <v>44966</v>
      </c>
      <c r="L2558" s="15">
        <v>0.76517361111111104</v>
      </c>
      <c r="M2558" s="13">
        <v>55</v>
      </c>
      <c r="N2558" s="13" t="s">
        <v>93</v>
      </c>
      <c r="O2558" s="13" t="s">
        <v>82</v>
      </c>
      <c r="P2558" s="13" t="s">
        <v>104</v>
      </c>
      <c r="Q2558" s="13">
        <v>10</v>
      </c>
      <c r="R2558" s="13">
        <v>29</v>
      </c>
      <c r="S2558" s="13">
        <v>0</v>
      </c>
      <c r="T2558" s="13" t="s">
        <v>88</v>
      </c>
      <c r="U2558" s="13">
        <v>60</v>
      </c>
    </row>
    <row r="2559" spans="10:21" x14ac:dyDescent="0.3">
      <c r="J2559" s="13" t="s">
        <v>124</v>
      </c>
      <c r="K2559" s="14">
        <v>44968</v>
      </c>
      <c r="L2559" s="15">
        <v>0.86589120370370365</v>
      </c>
      <c r="M2559" s="13">
        <v>54</v>
      </c>
      <c r="N2559" s="13" t="s">
        <v>93</v>
      </c>
      <c r="O2559" s="13" t="s">
        <v>82</v>
      </c>
      <c r="P2559" s="13" t="s">
        <v>105</v>
      </c>
      <c r="Q2559" s="13">
        <v>10</v>
      </c>
      <c r="R2559" s="13">
        <v>35</v>
      </c>
      <c r="S2559" s="13">
        <v>0</v>
      </c>
      <c r="T2559" s="13" t="s">
        <v>95</v>
      </c>
      <c r="U2559" s="13">
        <v>65</v>
      </c>
    </row>
    <row r="2560" spans="10:21" x14ac:dyDescent="0.3">
      <c r="J2560" s="13" t="s">
        <v>80</v>
      </c>
      <c r="K2560" s="14">
        <v>44960</v>
      </c>
      <c r="L2560" s="15">
        <v>0.71023148148148152</v>
      </c>
      <c r="M2560" s="13">
        <v>54</v>
      </c>
      <c r="N2560" s="13" t="s">
        <v>93</v>
      </c>
      <c r="O2560" s="13" t="s">
        <v>82</v>
      </c>
      <c r="P2560" s="13" t="s">
        <v>83</v>
      </c>
      <c r="Q2560" s="13">
        <v>6</v>
      </c>
      <c r="R2560" s="13">
        <v>30</v>
      </c>
      <c r="S2560" s="13">
        <v>0</v>
      </c>
      <c r="T2560" s="13" t="s">
        <v>88</v>
      </c>
      <c r="U2560" s="13">
        <v>60</v>
      </c>
    </row>
    <row r="2561" spans="10:21" x14ac:dyDescent="0.3">
      <c r="J2561" s="13" t="s">
        <v>108</v>
      </c>
      <c r="K2561" s="14">
        <v>44938</v>
      </c>
      <c r="L2561" s="15">
        <v>0.89026620370370368</v>
      </c>
      <c r="M2561" s="13">
        <v>54</v>
      </c>
      <c r="N2561" s="13" t="s">
        <v>93</v>
      </c>
      <c r="O2561" s="13" t="s">
        <v>82</v>
      </c>
      <c r="P2561" s="13" t="s">
        <v>94</v>
      </c>
      <c r="Q2561" s="13">
        <v>8</v>
      </c>
      <c r="R2561" s="13">
        <v>43</v>
      </c>
      <c r="S2561" s="13">
        <v>0</v>
      </c>
      <c r="T2561" s="13" t="s">
        <v>91</v>
      </c>
      <c r="U2561" s="13">
        <v>130</v>
      </c>
    </row>
    <row r="2562" spans="10:21" x14ac:dyDescent="0.3">
      <c r="J2562" s="13" t="s">
        <v>128</v>
      </c>
      <c r="K2562" s="14">
        <v>44969</v>
      </c>
      <c r="L2562" s="15">
        <v>0.54353009259259266</v>
      </c>
      <c r="M2562" s="13">
        <v>53</v>
      </c>
      <c r="N2562" s="13" t="s">
        <v>93</v>
      </c>
      <c r="O2562" s="13" t="s">
        <v>82</v>
      </c>
      <c r="P2562" s="13" t="s">
        <v>97</v>
      </c>
      <c r="Q2562" s="13">
        <v>7</v>
      </c>
      <c r="R2562" s="13">
        <v>29</v>
      </c>
      <c r="S2562" s="13">
        <v>0</v>
      </c>
      <c r="T2562" s="13" t="s">
        <v>88</v>
      </c>
      <c r="U2562" s="13">
        <v>60</v>
      </c>
    </row>
    <row r="2563" spans="10:21" x14ac:dyDescent="0.3">
      <c r="J2563" s="13" t="s">
        <v>132</v>
      </c>
      <c r="K2563" s="14">
        <v>44969</v>
      </c>
      <c r="L2563" s="15">
        <v>0.59922453703703704</v>
      </c>
      <c r="M2563" s="13">
        <v>53</v>
      </c>
      <c r="N2563" s="13" t="s">
        <v>93</v>
      </c>
      <c r="O2563" s="13" t="s">
        <v>82</v>
      </c>
      <c r="P2563" s="13" t="s">
        <v>115</v>
      </c>
      <c r="Q2563" s="13">
        <v>5</v>
      </c>
      <c r="R2563" s="13">
        <v>45</v>
      </c>
      <c r="S2563" s="13">
        <v>0</v>
      </c>
      <c r="T2563" s="13" t="s">
        <v>112</v>
      </c>
      <c r="U2563" s="13">
        <v>95</v>
      </c>
    </row>
    <row r="2564" spans="10:21" x14ac:dyDescent="0.3">
      <c r="J2564" s="13" t="s">
        <v>125</v>
      </c>
      <c r="K2564" s="14">
        <v>44962</v>
      </c>
      <c r="L2564" s="15">
        <v>0.91710648148148144</v>
      </c>
      <c r="M2564" s="13">
        <v>52</v>
      </c>
      <c r="N2564" s="13" t="s">
        <v>93</v>
      </c>
      <c r="O2564" s="13" t="s">
        <v>82</v>
      </c>
      <c r="P2564" s="13" t="s">
        <v>90</v>
      </c>
      <c r="Q2564" s="13">
        <v>5</v>
      </c>
      <c r="R2564" s="13">
        <v>42</v>
      </c>
      <c r="S2564" s="13">
        <v>0</v>
      </c>
      <c r="T2564" s="13" t="s">
        <v>91</v>
      </c>
      <c r="U2564" s="13">
        <v>130</v>
      </c>
    </row>
    <row r="2565" spans="10:21" x14ac:dyDescent="0.3">
      <c r="J2565" s="13" t="s">
        <v>118</v>
      </c>
      <c r="K2565" s="14">
        <v>44962</v>
      </c>
      <c r="L2565" s="15">
        <v>0.86687499999999995</v>
      </c>
      <c r="M2565" s="13">
        <v>51</v>
      </c>
      <c r="N2565" s="13" t="s">
        <v>93</v>
      </c>
      <c r="O2565" s="13" t="s">
        <v>82</v>
      </c>
      <c r="P2565" s="13" t="s">
        <v>97</v>
      </c>
      <c r="Q2565" s="13">
        <v>5</v>
      </c>
      <c r="R2565" s="13">
        <v>29</v>
      </c>
      <c r="S2565" s="13">
        <v>314</v>
      </c>
      <c r="T2565" s="13" t="s">
        <v>84</v>
      </c>
      <c r="U2565" s="13">
        <v>250</v>
      </c>
    </row>
    <row r="2566" spans="10:21" x14ac:dyDescent="0.3">
      <c r="J2566" s="13" t="s">
        <v>126</v>
      </c>
      <c r="K2566" s="14">
        <v>44949</v>
      </c>
      <c r="L2566" s="15">
        <v>0.46422453703703703</v>
      </c>
      <c r="M2566" s="13">
        <v>51</v>
      </c>
      <c r="N2566" s="13" t="s">
        <v>93</v>
      </c>
      <c r="O2566" s="13" t="s">
        <v>82</v>
      </c>
      <c r="P2566" s="13" t="s">
        <v>83</v>
      </c>
      <c r="Q2566" s="13">
        <v>6</v>
      </c>
      <c r="R2566" s="13">
        <v>19</v>
      </c>
      <c r="S2566" s="13">
        <v>318</v>
      </c>
      <c r="T2566" s="13" t="s">
        <v>84</v>
      </c>
      <c r="U2566" s="13">
        <v>250</v>
      </c>
    </row>
    <row r="2567" spans="10:21" x14ac:dyDescent="0.3">
      <c r="J2567" s="13" t="s">
        <v>126</v>
      </c>
      <c r="K2567" s="14">
        <v>44943</v>
      </c>
      <c r="L2567" s="15">
        <v>0.66041666666666665</v>
      </c>
      <c r="M2567" s="13">
        <v>51</v>
      </c>
      <c r="N2567" s="13" t="s">
        <v>93</v>
      </c>
      <c r="O2567" s="13" t="s">
        <v>82</v>
      </c>
      <c r="P2567" s="13" t="s">
        <v>90</v>
      </c>
      <c r="Q2567" s="13">
        <v>9</v>
      </c>
      <c r="R2567" s="13">
        <v>45</v>
      </c>
      <c r="S2567" s="13">
        <v>134</v>
      </c>
      <c r="T2567" s="13" t="s">
        <v>103</v>
      </c>
      <c r="U2567" s="13">
        <v>72</v>
      </c>
    </row>
    <row r="2568" spans="10:21" x14ac:dyDescent="0.3">
      <c r="J2568" s="13" t="s">
        <v>110</v>
      </c>
      <c r="K2568" s="14">
        <v>44934</v>
      </c>
      <c r="L2568" s="15">
        <v>0.46288194444444447</v>
      </c>
      <c r="M2568" s="13">
        <v>51</v>
      </c>
      <c r="N2568" s="13" t="s">
        <v>93</v>
      </c>
      <c r="O2568" s="13" t="s">
        <v>82</v>
      </c>
      <c r="P2568" s="13" t="s">
        <v>115</v>
      </c>
      <c r="Q2568" s="13">
        <v>6</v>
      </c>
      <c r="R2568" s="13">
        <v>57</v>
      </c>
      <c r="S2568" s="13">
        <v>0</v>
      </c>
      <c r="T2568" s="13" t="s">
        <v>95</v>
      </c>
      <c r="U2568" s="13">
        <v>65</v>
      </c>
    </row>
    <row r="2569" spans="10:21" x14ac:dyDescent="0.3">
      <c r="J2569" s="13" t="s">
        <v>122</v>
      </c>
      <c r="K2569" s="14">
        <v>44984</v>
      </c>
      <c r="L2569" s="15">
        <v>0.66680555555555554</v>
      </c>
      <c r="M2569" s="13">
        <v>49</v>
      </c>
      <c r="N2569" s="13" t="s">
        <v>86</v>
      </c>
      <c r="O2569" s="13" t="s">
        <v>82</v>
      </c>
      <c r="P2569" s="13" t="s">
        <v>105</v>
      </c>
      <c r="Q2569" s="13">
        <v>10</v>
      </c>
      <c r="R2569" s="13">
        <v>38</v>
      </c>
      <c r="S2569" s="13">
        <v>0</v>
      </c>
      <c r="T2569" s="13" t="s">
        <v>84</v>
      </c>
      <c r="U2569" s="13">
        <v>250</v>
      </c>
    </row>
    <row r="2570" spans="10:21" x14ac:dyDescent="0.3">
      <c r="J2570" s="13" t="s">
        <v>123</v>
      </c>
      <c r="K2570" s="14">
        <v>44940</v>
      </c>
      <c r="L2570" s="15">
        <v>0.8548958333333333</v>
      </c>
      <c r="M2570" s="13">
        <v>49</v>
      </c>
      <c r="N2570" s="13" t="s">
        <v>86</v>
      </c>
      <c r="O2570" s="13" t="s">
        <v>82</v>
      </c>
      <c r="P2570" s="13" t="s">
        <v>99</v>
      </c>
      <c r="Q2570" s="13">
        <v>9</v>
      </c>
      <c r="R2570" s="13">
        <v>4</v>
      </c>
      <c r="S2570" s="13">
        <v>164</v>
      </c>
      <c r="T2570" s="13" t="s">
        <v>103</v>
      </c>
      <c r="U2570" s="13">
        <v>72</v>
      </c>
    </row>
    <row r="2571" spans="10:21" x14ac:dyDescent="0.3">
      <c r="J2571" s="13" t="s">
        <v>134</v>
      </c>
      <c r="K2571" s="14">
        <v>44962</v>
      </c>
      <c r="L2571" s="15">
        <v>0.48684027777777777</v>
      </c>
      <c r="M2571" s="13">
        <v>48</v>
      </c>
      <c r="N2571" s="13" t="s">
        <v>86</v>
      </c>
      <c r="O2571" s="13" t="s">
        <v>82</v>
      </c>
      <c r="P2571" s="13" t="s">
        <v>99</v>
      </c>
      <c r="Q2571" s="13">
        <v>5</v>
      </c>
      <c r="R2571" s="13">
        <v>9</v>
      </c>
      <c r="S2571" s="13">
        <v>0</v>
      </c>
      <c r="T2571" s="13" t="s">
        <v>95</v>
      </c>
      <c r="U2571" s="13">
        <v>65</v>
      </c>
    </row>
    <row r="2572" spans="10:21" x14ac:dyDescent="0.3">
      <c r="J2572" s="13" t="s">
        <v>125</v>
      </c>
      <c r="K2572" s="14">
        <v>44968</v>
      </c>
      <c r="L2572" s="15">
        <v>0.69120370370370365</v>
      </c>
      <c r="M2572" s="13">
        <v>47</v>
      </c>
      <c r="N2572" s="13" t="s">
        <v>86</v>
      </c>
      <c r="O2572" s="13" t="s">
        <v>82</v>
      </c>
      <c r="P2572" s="13" t="s">
        <v>83</v>
      </c>
      <c r="Q2572" s="13">
        <v>7</v>
      </c>
      <c r="R2572" s="13">
        <v>54</v>
      </c>
      <c r="S2572" s="13">
        <v>287</v>
      </c>
      <c r="T2572" s="13" t="s">
        <v>103</v>
      </c>
      <c r="U2572" s="13">
        <v>72</v>
      </c>
    </row>
    <row r="2573" spans="10:21" x14ac:dyDescent="0.3">
      <c r="J2573" s="13" t="s">
        <v>138</v>
      </c>
      <c r="K2573" s="14">
        <v>44931</v>
      </c>
      <c r="L2573" s="15">
        <v>0.46660879629629631</v>
      </c>
      <c r="M2573" s="13">
        <v>47</v>
      </c>
      <c r="N2573" s="13" t="s">
        <v>86</v>
      </c>
      <c r="O2573" s="13" t="s">
        <v>82</v>
      </c>
      <c r="P2573" s="13" t="s">
        <v>99</v>
      </c>
      <c r="Q2573" s="13">
        <v>8</v>
      </c>
      <c r="R2573" s="13">
        <v>12</v>
      </c>
      <c r="S2573" s="13">
        <v>0</v>
      </c>
      <c r="T2573" s="13" t="s">
        <v>95</v>
      </c>
      <c r="U2573" s="13">
        <v>65</v>
      </c>
    </row>
    <row r="2574" spans="10:21" x14ac:dyDescent="0.3">
      <c r="J2574" s="13" t="s">
        <v>130</v>
      </c>
      <c r="K2574" s="14">
        <v>44964</v>
      </c>
      <c r="L2574" s="15">
        <v>0.82896990740740739</v>
      </c>
      <c r="M2574" s="13">
        <v>45</v>
      </c>
      <c r="N2574" s="13" t="s">
        <v>81</v>
      </c>
      <c r="O2574" s="13" t="s">
        <v>82</v>
      </c>
      <c r="P2574" s="13" t="s">
        <v>94</v>
      </c>
      <c r="Q2574" s="13">
        <v>5</v>
      </c>
      <c r="R2574" s="13">
        <v>35</v>
      </c>
      <c r="S2574" s="13">
        <v>0</v>
      </c>
      <c r="T2574" s="13" t="s">
        <v>95</v>
      </c>
      <c r="U2574" s="13">
        <v>65</v>
      </c>
    </row>
    <row r="2575" spans="10:21" x14ac:dyDescent="0.3">
      <c r="J2575" s="13" t="s">
        <v>121</v>
      </c>
      <c r="K2575" s="14">
        <v>44945</v>
      </c>
      <c r="L2575" s="15">
        <v>0.66620370370370374</v>
      </c>
      <c r="M2575" s="13">
        <v>45</v>
      </c>
      <c r="N2575" s="13" t="s">
        <v>81</v>
      </c>
      <c r="O2575" s="13" t="s">
        <v>82</v>
      </c>
      <c r="P2575" s="13" t="s">
        <v>83</v>
      </c>
      <c r="Q2575" s="13">
        <v>10</v>
      </c>
      <c r="R2575" s="13">
        <v>1</v>
      </c>
      <c r="S2575" s="13">
        <v>0</v>
      </c>
      <c r="T2575" s="13" t="s">
        <v>88</v>
      </c>
      <c r="U2575" s="13">
        <v>60</v>
      </c>
    </row>
    <row r="2576" spans="10:21" x14ac:dyDescent="0.3">
      <c r="J2576" s="13" t="s">
        <v>122</v>
      </c>
      <c r="K2576" s="14">
        <v>44941</v>
      </c>
      <c r="L2576" s="15">
        <v>0.81202546296296296</v>
      </c>
      <c r="M2576" s="13">
        <v>45</v>
      </c>
      <c r="N2576" s="13" t="s">
        <v>81</v>
      </c>
      <c r="O2576" s="13" t="s">
        <v>82</v>
      </c>
      <c r="P2576" s="13" t="s">
        <v>102</v>
      </c>
      <c r="Q2576" s="13">
        <v>6</v>
      </c>
      <c r="R2576" s="13">
        <v>47</v>
      </c>
      <c r="S2576" s="13">
        <v>0</v>
      </c>
      <c r="T2576" s="13" t="s">
        <v>84</v>
      </c>
      <c r="U2576" s="13">
        <v>250</v>
      </c>
    </row>
    <row r="2577" spans="10:21" x14ac:dyDescent="0.3">
      <c r="J2577" s="13" t="s">
        <v>89</v>
      </c>
      <c r="K2577" s="14">
        <v>44938</v>
      </c>
      <c r="L2577" s="15">
        <v>0.84607638888888881</v>
      </c>
      <c r="M2577" s="13">
        <v>45</v>
      </c>
      <c r="N2577" s="13" t="s">
        <v>81</v>
      </c>
      <c r="O2577" s="13" t="s">
        <v>82</v>
      </c>
      <c r="P2577" s="13" t="s">
        <v>102</v>
      </c>
      <c r="Q2577" s="13">
        <v>8</v>
      </c>
      <c r="R2577" s="13">
        <v>3</v>
      </c>
      <c r="S2577" s="13">
        <v>0</v>
      </c>
      <c r="T2577" s="13" t="s">
        <v>84</v>
      </c>
      <c r="U2577" s="13">
        <v>250</v>
      </c>
    </row>
    <row r="2578" spans="10:21" x14ac:dyDescent="0.3">
      <c r="J2578" s="13" t="s">
        <v>109</v>
      </c>
      <c r="K2578" s="14">
        <v>44931</v>
      </c>
      <c r="L2578" s="15">
        <v>0.59174768518518517</v>
      </c>
      <c r="M2578" s="13">
        <v>45</v>
      </c>
      <c r="N2578" s="13" t="s">
        <v>81</v>
      </c>
      <c r="O2578" s="13" t="s">
        <v>82</v>
      </c>
      <c r="P2578" s="13" t="s">
        <v>94</v>
      </c>
      <c r="Q2578" s="13">
        <v>9</v>
      </c>
      <c r="R2578" s="13">
        <v>21</v>
      </c>
      <c r="S2578" s="13">
        <v>0</v>
      </c>
      <c r="T2578" s="13" t="s">
        <v>103</v>
      </c>
      <c r="U2578" s="13">
        <v>72</v>
      </c>
    </row>
  </sheetData>
  <mergeCells count="11">
    <mergeCell ref="B15:G15"/>
    <mergeCell ref="A1:H1"/>
    <mergeCell ref="B19:G19"/>
    <mergeCell ref="B16:G17"/>
    <mergeCell ref="B20:G21"/>
    <mergeCell ref="B3:G3"/>
    <mergeCell ref="B7:G7"/>
    <mergeCell ref="B11:G11"/>
    <mergeCell ref="B8:G9"/>
    <mergeCell ref="B4:G5"/>
    <mergeCell ref="B12:G13"/>
  </mergeCells>
  <conditionalFormatting sqref="B4:G5">
    <cfRule type="expression" dxfId="9" priority="11">
      <formula>B4=SUM(U2:U2578)</formula>
    </cfRule>
    <cfRule type="containsBlanks" dxfId="8" priority="16">
      <formula>LEN(TRIM(B4))=0</formula>
    </cfRule>
  </conditionalFormatting>
  <conditionalFormatting sqref="B8:G9">
    <cfRule type="expression" dxfId="7" priority="9">
      <formula>B8=AVERAGE(Q2:Q2578)</formula>
    </cfRule>
    <cfRule type="containsBlanks" dxfId="6" priority="10">
      <formula>LEN(TRIM(B8))=0</formula>
    </cfRule>
  </conditionalFormatting>
  <conditionalFormatting sqref="B12:G13">
    <cfRule type="expression" dxfId="5" priority="7">
      <formula>B12=COUNT($U$2:$U$2578)</formula>
    </cfRule>
    <cfRule type="containsBlanks" dxfId="4" priority="8">
      <formula>LEN(TRIM(B12))=0</formula>
    </cfRule>
  </conditionalFormatting>
  <conditionalFormatting sqref="B16:G17">
    <cfRule type="expression" dxfId="3" priority="5">
      <formula>B16=MAX($M$2:$M$2578)</formula>
    </cfRule>
    <cfRule type="containsBlanks" dxfId="2" priority="6">
      <formula>LEN(TRIM(B16))=0</formula>
    </cfRule>
  </conditionalFormatting>
  <conditionalFormatting sqref="B20:G21">
    <cfRule type="expression" dxfId="1" priority="1">
      <formula>B20=MIN($M$2:$M$2578)</formula>
    </cfRule>
    <cfRule type="containsBlanks" dxfId="0" priority="2">
      <formula>LEN(TRIM(B20))=0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BF0B-ACE1-4A87-901F-1DFBF0EF8B6B}">
  <dimension ref="D4:J18"/>
  <sheetViews>
    <sheetView showGridLines="0" topLeftCell="C1" zoomScale="120" zoomScaleNormal="120" workbookViewId="0">
      <selection activeCell="I2" sqref="I2"/>
    </sheetView>
  </sheetViews>
  <sheetFormatPr defaultRowHeight="14.4" x14ac:dyDescent="0.3"/>
  <cols>
    <col min="4" max="4" width="10.5546875" bestFit="1" customWidth="1"/>
    <col min="5" max="5" width="13.5546875" bestFit="1" customWidth="1"/>
    <col min="6" max="6" width="12.44140625" bestFit="1" customWidth="1"/>
    <col min="7" max="7" width="17.5546875" bestFit="1" customWidth="1"/>
    <col min="8" max="8" width="37.88671875" bestFit="1" customWidth="1"/>
    <col min="9" max="9" width="42.109375" bestFit="1" customWidth="1"/>
  </cols>
  <sheetData>
    <row r="4" spans="4:10" ht="18" x14ac:dyDescent="0.35">
      <c r="D4" s="6" t="s">
        <v>58</v>
      </c>
      <c r="E4" s="6" t="s">
        <v>42</v>
      </c>
      <c r="F4" s="6" t="s">
        <v>41</v>
      </c>
      <c r="G4" s="6" t="s">
        <v>43</v>
      </c>
      <c r="H4" s="6" t="s">
        <v>53</v>
      </c>
      <c r="I4" s="6" t="s">
        <v>65</v>
      </c>
    </row>
    <row r="5" spans="4:10" ht="18" x14ac:dyDescent="0.3">
      <c r="D5" t="s">
        <v>59</v>
      </c>
      <c r="E5" s="2" t="s">
        <v>36</v>
      </c>
      <c r="F5" s="2" t="s">
        <v>38</v>
      </c>
      <c r="G5" s="2" t="s">
        <v>44</v>
      </c>
      <c r="H5" s="11" t="s">
        <v>54</v>
      </c>
    </row>
    <row r="6" spans="4:10" ht="18" x14ac:dyDescent="0.3">
      <c r="D6" t="s">
        <v>60</v>
      </c>
      <c r="E6" s="2" t="s">
        <v>37</v>
      </c>
      <c r="F6" s="2" t="s">
        <v>38</v>
      </c>
      <c r="G6" s="2" t="s">
        <v>47</v>
      </c>
      <c r="H6" s="11" t="s">
        <v>55</v>
      </c>
    </row>
    <row r="7" spans="4:10" ht="18" x14ac:dyDescent="0.3">
      <c r="D7" t="s">
        <v>61</v>
      </c>
      <c r="E7" s="2" t="s">
        <v>36</v>
      </c>
      <c r="F7" s="2" t="s">
        <v>39</v>
      </c>
      <c r="G7" s="2" t="s">
        <v>45</v>
      </c>
      <c r="H7" s="11" t="s">
        <v>64</v>
      </c>
    </row>
    <row r="8" spans="4:10" ht="18" x14ac:dyDescent="0.3">
      <c r="D8" t="s">
        <v>62</v>
      </c>
      <c r="E8" s="2" t="s">
        <v>37</v>
      </c>
      <c r="F8" s="2" t="s">
        <v>39</v>
      </c>
      <c r="G8" s="2" t="s">
        <v>46</v>
      </c>
      <c r="H8" s="11" t="s">
        <v>56</v>
      </c>
    </row>
    <row r="9" spans="4:10" ht="18" x14ac:dyDescent="0.3">
      <c r="D9" t="s">
        <v>63</v>
      </c>
      <c r="E9" s="2" t="s">
        <v>36</v>
      </c>
      <c r="F9" s="2" t="s">
        <v>40</v>
      </c>
      <c r="G9" s="2" t="s">
        <v>48</v>
      </c>
      <c r="H9" s="11" t="s">
        <v>57</v>
      </c>
    </row>
    <row r="10" spans="4:10" ht="18" x14ac:dyDescent="0.3">
      <c r="E10" s="2"/>
      <c r="F10" s="2"/>
      <c r="G10" s="2"/>
      <c r="H10" s="2"/>
    </row>
    <row r="11" spans="4:10" ht="18" x14ac:dyDescent="0.3">
      <c r="E11" s="2"/>
      <c r="F11" s="2"/>
      <c r="G11" s="2"/>
      <c r="H11" s="2"/>
    </row>
    <row r="12" spans="4:10" ht="18" x14ac:dyDescent="0.3">
      <c r="E12" s="2"/>
      <c r="F12" s="2"/>
      <c r="G12" s="2"/>
      <c r="H12" s="2"/>
    </row>
    <row r="13" spans="4:10" ht="18" x14ac:dyDescent="0.35">
      <c r="D13" s="6" t="s">
        <v>58</v>
      </c>
      <c r="E13" s="6" t="s">
        <v>42</v>
      </c>
      <c r="F13" s="6" t="s">
        <v>41</v>
      </c>
      <c r="G13" s="6" t="s">
        <v>43</v>
      </c>
      <c r="H13" s="6" t="s">
        <v>53</v>
      </c>
      <c r="I13" s="6" t="s">
        <v>65</v>
      </c>
    </row>
    <row r="14" spans="4:10" ht="18" x14ac:dyDescent="0.3">
      <c r="D14" t="s">
        <v>59</v>
      </c>
      <c r="E14" s="2" t="s">
        <v>36</v>
      </c>
      <c r="F14" s="2" t="s">
        <v>38</v>
      </c>
      <c r="G14" s="2" t="s">
        <v>44</v>
      </c>
      <c r="H14" s="11" t="s">
        <v>54</v>
      </c>
      <c r="I14" t="str">
        <f>REPLACE(H14,J14,1,"Small")</f>
        <v>His Shirt size is Small of Louis Vuitton</v>
      </c>
      <c r="J14" s="10">
        <v>19</v>
      </c>
    </row>
    <row r="15" spans="4:10" ht="18" x14ac:dyDescent="0.3">
      <c r="D15" t="s">
        <v>60</v>
      </c>
      <c r="E15" s="2" t="s">
        <v>37</v>
      </c>
      <c r="F15" s="2" t="s">
        <v>38</v>
      </c>
      <c r="G15" s="2" t="s">
        <v>47</v>
      </c>
      <c r="H15" s="11" t="s">
        <v>55</v>
      </c>
    </row>
    <row r="16" spans="4:10" ht="18" x14ac:dyDescent="0.3">
      <c r="D16" t="s">
        <v>61</v>
      </c>
      <c r="E16" s="2" t="s">
        <v>36</v>
      </c>
      <c r="F16" s="2" t="s">
        <v>39</v>
      </c>
      <c r="G16" s="2" t="s">
        <v>45</v>
      </c>
      <c r="H16" s="11" t="s">
        <v>64</v>
      </c>
    </row>
    <row r="17" spans="4:8" ht="18" x14ac:dyDescent="0.3">
      <c r="D17" t="s">
        <v>62</v>
      </c>
      <c r="E17" s="2" t="s">
        <v>37</v>
      </c>
      <c r="F17" s="2" t="s">
        <v>39</v>
      </c>
      <c r="G17" s="2" t="s">
        <v>46</v>
      </c>
      <c r="H17" s="11" t="s">
        <v>56</v>
      </c>
    </row>
    <row r="18" spans="4:8" ht="18" x14ac:dyDescent="0.3">
      <c r="D18" t="s">
        <v>63</v>
      </c>
      <c r="E18" s="2" t="s">
        <v>36</v>
      </c>
      <c r="F18" s="2" t="s">
        <v>40</v>
      </c>
      <c r="G18" s="2" t="s">
        <v>48</v>
      </c>
      <c r="H18" s="11" t="s">
        <v>57</v>
      </c>
    </row>
  </sheetData>
  <customSheetViews>
    <customSheetView guid="{DFB07116-697D-42FF-ACBD-E8FE92938B16}" scale="120" showGridLines="0" state="hidden" topLeftCell="C1">
      <selection activeCell="I2" sqref="I2"/>
      <pageMargins left="0.7" right="0.7" top="0.75" bottom="0.75" header="0.3" footer="0.3"/>
    </customSheetView>
    <customSheetView guid="{AD9596A8-734D-48AD-8922-A58933E39AB8}" scale="120" showGridLines="0" state="hidden" topLeftCell="C1">
      <selection activeCell="I2" sqref="I2"/>
      <pageMargins left="0.7" right="0.7" top="0.75" bottom="0.75" header="0.3" footer="0.3"/>
    </customSheetView>
    <customSheetView guid="{A979108F-FF23-4967-8663-1A0C9618D854}" scale="120" showGridLines="0" state="hidden" topLeftCell="C1">
      <selection activeCell="I2" sqref="I2"/>
      <pageMargins left="0.7" right="0.7" top="0.75" bottom="0.75" header="0.3" footer="0.3"/>
    </customSheetView>
    <customSheetView guid="{E065FC95-9F37-4AD0-A6AF-202A080459EB}" scale="120" showGridLines="0" state="hidden" topLeftCell="C1">
      <selection activeCell="I2" sqref="I2"/>
      <pageMargins left="0.7" right="0.7" top="0.75" bottom="0.75" header="0.3" footer="0.3"/>
    </customSheetView>
    <customSheetView guid="{57F7A421-8FD3-4470-813D-526D207C0AED}" scale="120" showGridLines="0" state="hidden" topLeftCell="C1">
      <selection activeCell="I2" sqref="I2"/>
      <pageMargins left="0.7" right="0.7" top="0.75" bottom="0.75" header="0.3" footer="0.3"/>
    </customSheetView>
    <customSheetView guid="{31F90F3E-FB31-437F-ADCE-44D58804C41D}" scale="120" showGridLines="0" state="hidden" topLeftCell="C1">
      <selection activeCell="I2" sqref="I2"/>
      <pageMargins left="0.7" right="0.7" top="0.75" bottom="0.75" header="0.3" footer="0.3"/>
    </customSheetView>
    <customSheetView guid="{AC1AC0BB-7D81-4427-80BF-DB36D3CC12C1}" scale="120" showGridLines="0" state="hidden" topLeftCell="C1">
      <selection activeCell="I2" sqref="I2"/>
      <pageMargins left="0.7" right="0.7" top="0.75" bottom="0.75" header="0.3" footer="0.3"/>
    </customSheetView>
    <customSheetView guid="{06F040C9-291C-44DD-A11A-B2BAF2078CA1}" scale="120" showGridLines="0" state="hidden" topLeftCell="C1">
      <selection activeCell="I2" sqref="I2"/>
      <pageMargins left="0.7" right="0.7" top="0.75" bottom="0.75" header="0.3" footer="0.3"/>
    </customSheetView>
    <customSheetView guid="{8DC39A41-9961-4A5C-8659-B8A82A01A470}" scale="120" showGridLines="0" state="hidden" topLeftCell="C1">
      <selection activeCell="I2" sqref="I2"/>
      <pageMargins left="0.7" right="0.7" top="0.75" bottom="0.75" header="0.3" footer="0.3"/>
    </customSheetView>
    <customSheetView guid="{9967D63C-4135-4BF7-A83B-0EC0A28A8504}" scale="120" showGridLines="0" state="hidden" topLeftCell="C1">
      <selection activeCell="I2" sqref="I2"/>
      <pageMargins left="0.7" right="0.7" top="0.75" bottom="0.75" header="0.3" footer="0.3"/>
    </customSheetView>
    <customSheetView guid="{28C5C254-2672-4A7F-9398-2FA6F99EE3FF}" scale="120" showGridLines="0" state="hidden" topLeftCell="C1">
      <selection activeCell="I2" sqref="I2"/>
      <pageMargins left="0.7" right="0.7" top="0.75" bottom="0.75" header="0.3" footer="0.3"/>
    </customSheetView>
    <customSheetView guid="{AE37E6D9-7485-4A75-9115-FDBD1A6E08D0}" scale="120" showGridLines="0" state="hidden" topLeftCell="C1">
      <selection activeCell="I2" sqref="I2"/>
      <pageMargins left="0.7" right="0.7" top="0.75" bottom="0.75" header="0.3" footer="0.3"/>
    </customSheetView>
    <customSheetView guid="{73745901-4C3A-49DD-83C4-0AEBB167DB63}" scale="120" showGridLines="0" state="hidden" topLeftCell="C1">
      <selection activeCell="I2" sqref="I2"/>
      <pageMargins left="0.7" right="0.7" top="0.75" bottom="0.75" header="0.3" footer="0.3"/>
    </customSheetView>
    <customSheetView guid="{5B82F60B-B869-45D3-9A7D-2B843E789197}" scale="120" showGridLines="0" state="hidden" topLeftCell="C1">
      <selection activeCell="I2" sqref="I2"/>
      <pageMargins left="0.7" right="0.7" top="0.75" bottom="0.75" header="0.3" footer="0.3"/>
    </customSheetView>
    <customSheetView guid="{4725FB26-BADE-478E-8CB6-C0172942A9EE}" scale="120" showGridLines="0" state="hidden" topLeftCell="C1">
      <selection activeCell="I2" sqref="I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77BC-874F-4CCF-AE5E-49A33B3534FB}">
  <dimension ref="C4:H80"/>
  <sheetViews>
    <sheetView showGridLines="0" topLeftCell="B1" zoomScale="130" zoomScaleNormal="130" workbookViewId="0">
      <selection activeCell="D6" sqref="D6"/>
    </sheetView>
  </sheetViews>
  <sheetFormatPr defaultRowHeight="14.4" x14ac:dyDescent="0.3"/>
  <cols>
    <col min="3" max="3" width="13.5546875" bestFit="1" customWidth="1"/>
    <col min="4" max="4" width="12.44140625" bestFit="1" customWidth="1"/>
    <col min="5" max="5" width="17.5546875" bestFit="1" customWidth="1"/>
    <col min="6" max="6" width="26.33203125" bestFit="1" customWidth="1"/>
    <col min="7" max="7" width="13.33203125" customWidth="1"/>
    <col min="8" max="8" width="32.44140625" bestFit="1" customWidth="1"/>
  </cols>
  <sheetData>
    <row r="4" spans="3:8" ht="18" x14ac:dyDescent="0.35">
      <c r="C4" s="6" t="s">
        <v>42</v>
      </c>
      <c r="D4" s="6" t="s">
        <v>41</v>
      </c>
      <c r="E4" s="6" t="s">
        <v>43</v>
      </c>
      <c r="F4" s="6" t="s">
        <v>66</v>
      </c>
      <c r="G4" s="6" t="s">
        <v>67</v>
      </c>
      <c r="H4" s="6" t="s">
        <v>68</v>
      </c>
    </row>
    <row r="5" spans="3:8" ht="18" x14ac:dyDescent="0.3">
      <c r="C5" s="2" t="s">
        <v>36</v>
      </c>
      <c r="D5" s="2" t="s">
        <v>38</v>
      </c>
      <c r="E5" s="2" t="s">
        <v>44</v>
      </c>
      <c r="F5" s="12">
        <v>44846</v>
      </c>
      <c r="G5" s="12">
        <f ca="1">TODAY()</f>
        <v>45507</v>
      </c>
      <c r="H5" s="10"/>
    </row>
    <row r="6" spans="3:8" ht="18" x14ac:dyDescent="0.3">
      <c r="C6" s="2" t="s">
        <v>37</v>
      </c>
      <c r="D6" s="2" t="s">
        <v>38</v>
      </c>
      <c r="E6" s="2" t="s">
        <v>47</v>
      </c>
      <c r="F6" s="12">
        <v>44331</v>
      </c>
      <c r="G6" s="12">
        <f t="shared" ref="G6:G13" ca="1" si="0">TODAY()</f>
        <v>45507</v>
      </c>
      <c r="H6" s="10"/>
    </row>
    <row r="7" spans="3:8" ht="18" x14ac:dyDescent="0.3">
      <c r="C7" s="2" t="s">
        <v>36</v>
      </c>
      <c r="D7" s="2" t="s">
        <v>39</v>
      </c>
      <c r="E7" s="2" t="s">
        <v>45</v>
      </c>
      <c r="F7" s="12">
        <v>40188</v>
      </c>
      <c r="G7" s="12">
        <f t="shared" ca="1" si="0"/>
        <v>45507</v>
      </c>
      <c r="H7" s="10"/>
    </row>
    <row r="8" spans="3:8" ht="18" x14ac:dyDescent="0.3">
      <c r="C8" s="2" t="s">
        <v>37</v>
      </c>
      <c r="D8" s="2" t="s">
        <v>39</v>
      </c>
      <c r="E8" s="2" t="s">
        <v>46</v>
      </c>
      <c r="F8" s="12">
        <v>44860</v>
      </c>
      <c r="G8" s="12">
        <f t="shared" ca="1" si="0"/>
        <v>45507</v>
      </c>
      <c r="H8" s="10"/>
    </row>
    <row r="9" spans="3:8" ht="18" x14ac:dyDescent="0.3">
      <c r="C9" s="2" t="s">
        <v>36</v>
      </c>
      <c r="D9" s="2" t="s">
        <v>40</v>
      </c>
      <c r="E9" s="2" t="s">
        <v>48</v>
      </c>
      <c r="F9" s="12">
        <v>44512</v>
      </c>
      <c r="G9" s="12">
        <f t="shared" ca="1" si="0"/>
        <v>45507</v>
      </c>
      <c r="H9" s="10"/>
    </row>
    <row r="10" spans="3:8" ht="18" x14ac:dyDescent="0.3">
      <c r="C10" s="2" t="s">
        <v>37</v>
      </c>
      <c r="D10" s="2" t="s">
        <v>40</v>
      </c>
      <c r="E10" s="2" t="s">
        <v>50</v>
      </c>
      <c r="F10" s="12">
        <v>44592</v>
      </c>
      <c r="G10" s="12">
        <f t="shared" ca="1" si="0"/>
        <v>45507</v>
      </c>
      <c r="H10" s="10"/>
    </row>
    <row r="11" spans="3:8" ht="18" x14ac:dyDescent="0.3">
      <c r="C11" s="2" t="s">
        <v>36</v>
      </c>
      <c r="D11" s="2" t="s">
        <v>38</v>
      </c>
      <c r="E11" s="2" t="s">
        <v>49</v>
      </c>
      <c r="F11" s="12">
        <v>44560</v>
      </c>
      <c r="G11" s="12">
        <f t="shared" ca="1" si="0"/>
        <v>45507</v>
      </c>
      <c r="H11" s="10"/>
    </row>
    <row r="12" spans="3:8" ht="18" x14ac:dyDescent="0.3">
      <c r="C12" s="2" t="s">
        <v>37</v>
      </c>
      <c r="D12" s="2" t="s">
        <v>39</v>
      </c>
      <c r="E12" s="2" t="s">
        <v>52</v>
      </c>
      <c r="F12" s="12">
        <v>44566</v>
      </c>
      <c r="G12" s="12">
        <f t="shared" ca="1" si="0"/>
        <v>45507</v>
      </c>
      <c r="H12" s="10"/>
    </row>
    <row r="13" spans="3:8" ht="18" x14ac:dyDescent="0.3">
      <c r="C13" s="2" t="s">
        <v>37</v>
      </c>
      <c r="D13" s="2" t="s">
        <v>40</v>
      </c>
      <c r="E13" s="2" t="s">
        <v>51</v>
      </c>
      <c r="F13" s="12">
        <v>43267</v>
      </c>
      <c r="G13" s="12">
        <f t="shared" ca="1" si="0"/>
        <v>45507</v>
      </c>
      <c r="H13" s="10"/>
    </row>
    <row r="24" spans="3:6" ht="18" x14ac:dyDescent="0.35">
      <c r="C24" s="6" t="s">
        <v>42</v>
      </c>
      <c r="D24" s="6" t="s">
        <v>41</v>
      </c>
      <c r="E24" s="6" t="s">
        <v>43</v>
      </c>
      <c r="F24" s="6" t="s">
        <v>66</v>
      </c>
    </row>
    <row r="25" spans="3:6" ht="18" x14ac:dyDescent="0.3">
      <c r="C25" s="2" t="s">
        <v>36</v>
      </c>
      <c r="D25" s="2" t="s">
        <v>38</v>
      </c>
      <c r="E25" s="2" t="s">
        <v>44</v>
      </c>
      <c r="F25" s="12">
        <v>44846</v>
      </c>
    </row>
    <row r="26" spans="3:6" ht="18" x14ac:dyDescent="0.3">
      <c r="C26" s="2" t="s">
        <v>37</v>
      </c>
      <c r="D26" s="2" t="s">
        <v>38</v>
      </c>
      <c r="E26" s="2" t="s">
        <v>47</v>
      </c>
      <c r="F26" s="12">
        <v>44331</v>
      </c>
    </row>
    <row r="27" spans="3:6" ht="18" x14ac:dyDescent="0.3">
      <c r="C27" s="2" t="s">
        <v>36</v>
      </c>
      <c r="D27" s="2" t="s">
        <v>39</v>
      </c>
      <c r="E27" s="2" t="s">
        <v>45</v>
      </c>
      <c r="F27" s="12">
        <v>40188</v>
      </c>
    </row>
    <row r="28" spans="3:6" ht="18" x14ac:dyDescent="0.3">
      <c r="C28" s="2" t="s">
        <v>37</v>
      </c>
      <c r="D28" s="2" t="s">
        <v>39</v>
      </c>
      <c r="E28" s="2" t="s">
        <v>46</v>
      </c>
      <c r="F28" s="12">
        <v>44860</v>
      </c>
    </row>
    <row r="29" spans="3:6" ht="18" x14ac:dyDescent="0.3">
      <c r="C29" s="2" t="s">
        <v>36</v>
      </c>
      <c r="D29" s="2" t="s">
        <v>40</v>
      </c>
      <c r="E29" s="2" t="s">
        <v>48</v>
      </c>
      <c r="F29" s="12">
        <v>44512</v>
      </c>
    </row>
    <row r="30" spans="3:6" ht="18" x14ac:dyDescent="0.3">
      <c r="C30" s="2" t="s">
        <v>37</v>
      </c>
      <c r="D30" s="2" t="s">
        <v>40</v>
      </c>
      <c r="E30" s="2" t="s">
        <v>50</v>
      </c>
      <c r="F30" s="12">
        <v>44592</v>
      </c>
    </row>
    <row r="31" spans="3:6" ht="18" x14ac:dyDescent="0.3">
      <c r="C31" s="2" t="s">
        <v>36</v>
      </c>
      <c r="D31" s="2" t="s">
        <v>38</v>
      </c>
      <c r="E31" s="2" t="s">
        <v>49</v>
      </c>
      <c r="F31" s="12">
        <v>44925</v>
      </c>
    </row>
    <row r="32" spans="3:6" ht="18" x14ac:dyDescent="0.3">
      <c r="C32" s="2" t="s">
        <v>37</v>
      </c>
      <c r="D32" s="2" t="s">
        <v>39</v>
      </c>
      <c r="E32" s="2" t="s">
        <v>52</v>
      </c>
      <c r="F32" s="12">
        <v>44931</v>
      </c>
    </row>
    <row r="33" spans="3:6" ht="18" x14ac:dyDescent="0.3">
      <c r="C33" s="2" t="s">
        <v>37</v>
      </c>
      <c r="D33" s="2" t="s">
        <v>40</v>
      </c>
      <c r="E33" s="2" t="s">
        <v>51</v>
      </c>
      <c r="F33" s="12">
        <v>43267</v>
      </c>
    </row>
    <row r="45" spans="3:6" ht="18" x14ac:dyDescent="0.35">
      <c r="C45" s="6" t="s">
        <v>42</v>
      </c>
      <c r="D45" s="6" t="s">
        <v>41</v>
      </c>
      <c r="E45" s="6" t="s">
        <v>43</v>
      </c>
      <c r="F45" s="6" t="s">
        <v>66</v>
      </c>
    </row>
    <row r="46" spans="3:6" ht="18" x14ac:dyDescent="0.3">
      <c r="C46" s="2" t="s">
        <v>36</v>
      </c>
      <c r="D46" s="2" t="s">
        <v>38</v>
      </c>
      <c r="E46" s="2" t="s">
        <v>44</v>
      </c>
      <c r="F46" s="12">
        <v>44846</v>
      </c>
    </row>
    <row r="47" spans="3:6" ht="18" x14ac:dyDescent="0.3">
      <c r="C47" s="2" t="s">
        <v>37</v>
      </c>
      <c r="D47" s="2" t="s">
        <v>38</v>
      </c>
      <c r="E47" s="2" t="s">
        <v>47</v>
      </c>
      <c r="F47" s="12">
        <v>44331</v>
      </c>
    </row>
    <row r="48" spans="3:6" ht="18" x14ac:dyDescent="0.3">
      <c r="C48" s="2" t="s">
        <v>36</v>
      </c>
      <c r="D48" s="2" t="s">
        <v>39</v>
      </c>
      <c r="E48" s="2" t="s">
        <v>45</v>
      </c>
      <c r="F48" s="12">
        <v>40188</v>
      </c>
    </row>
    <row r="49" spans="3:6" ht="18" x14ac:dyDescent="0.3">
      <c r="C49" s="2" t="s">
        <v>37</v>
      </c>
      <c r="D49" s="2" t="s">
        <v>39</v>
      </c>
      <c r="E49" s="2" t="s">
        <v>46</v>
      </c>
      <c r="F49" s="12">
        <v>44860</v>
      </c>
    </row>
    <row r="50" spans="3:6" ht="18" x14ac:dyDescent="0.3">
      <c r="C50" s="2" t="s">
        <v>36</v>
      </c>
      <c r="D50" s="2" t="s">
        <v>40</v>
      </c>
      <c r="E50" s="2" t="s">
        <v>48</v>
      </c>
      <c r="F50" s="12">
        <v>44512</v>
      </c>
    </row>
    <row r="51" spans="3:6" ht="18" x14ac:dyDescent="0.3">
      <c r="C51" s="2" t="s">
        <v>37</v>
      </c>
      <c r="D51" s="2" t="s">
        <v>40</v>
      </c>
      <c r="E51" s="2" t="s">
        <v>50</v>
      </c>
      <c r="F51" s="12">
        <v>44592</v>
      </c>
    </row>
    <row r="52" spans="3:6" ht="18" x14ac:dyDescent="0.3">
      <c r="C52" s="2" t="s">
        <v>36</v>
      </c>
      <c r="D52" s="2" t="s">
        <v>38</v>
      </c>
      <c r="E52" s="2" t="s">
        <v>49</v>
      </c>
      <c r="F52" s="12">
        <v>44925</v>
      </c>
    </row>
    <row r="53" spans="3:6" ht="18" x14ac:dyDescent="0.3">
      <c r="C53" s="2" t="s">
        <v>37</v>
      </c>
      <c r="D53" s="2" t="s">
        <v>39</v>
      </c>
      <c r="E53" s="2" t="s">
        <v>52</v>
      </c>
      <c r="F53" s="12">
        <v>44931</v>
      </c>
    </row>
    <row r="54" spans="3:6" ht="18" x14ac:dyDescent="0.3">
      <c r="C54" s="2" t="s">
        <v>37</v>
      </c>
      <c r="D54" s="2" t="s">
        <v>40</v>
      </c>
      <c r="E54" s="2" t="s">
        <v>51</v>
      </c>
      <c r="F54" s="12">
        <v>43267</v>
      </c>
    </row>
    <row r="71" spans="3:6" ht="18" x14ac:dyDescent="0.35">
      <c r="C71" s="6" t="s">
        <v>42</v>
      </c>
      <c r="D71" s="6" t="s">
        <v>41</v>
      </c>
      <c r="E71" s="6" t="s">
        <v>43</v>
      </c>
      <c r="F71" s="6" t="s">
        <v>66</v>
      </c>
    </row>
    <row r="72" spans="3:6" ht="18" x14ac:dyDescent="0.3">
      <c r="C72" s="2" t="s">
        <v>36</v>
      </c>
      <c r="D72" s="2" t="s">
        <v>38</v>
      </c>
      <c r="E72" s="2" t="s">
        <v>44</v>
      </c>
      <c r="F72" s="12">
        <v>44846</v>
      </c>
    </row>
    <row r="73" spans="3:6" ht="18" x14ac:dyDescent="0.3">
      <c r="C73" s="2" t="s">
        <v>37</v>
      </c>
      <c r="D73" s="2" t="s">
        <v>38</v>
      </c>
      <c r="E73" s="2" t="s">
        <v>47</v>
      </c>
      <c r="F73" s="12">
        <v>44331</v>
      </c>
    </row>
    <row r="74" spans="3:6" ht="18" x14ac:dyDescent="0.3">
      <c r="C74" s="2" t="s">
        <v>36</v>
      </c>
      <c r="D74" s="2" t="s">
        <v>39</v>
      </c>
      <c r="E74" s="2" t="s">
        <v>45</v>
      </c>
      <c r="F74" s="12">
        <v>40188</v>
      </c>
    </row>
    <row r="75" spans="3:6" ht="18" x14ac:dyDescent="0.3">
      <c r="C75" s="2" t="s">
        <v>37</v>
      </c>
      <c r="D75" s="2" t="s">
        <v>39</v>
      </c>
      <c r="E75" s="2" t="s">
        <v>46</v>
      </c>
      <c r="F75" s="12">
        <v>44860</v>
      </c>
    </row>
    <row r="76" spans="3:6" ht="18" x14ac:dyDescent="0.3">
      <c r="C76" s="2" t="s">
        <v>36</v>
      </c>
      <c r="D76" s="2" t="s">
        <v>40</v>
      </c>
      <c r="E76" s="2" t="s">
        <v>48</v>
      </c>
      <c r="F76" s="12">
        <v>44512</v>
      </c>
    </row>
    <row r="77" spans="3:6" ht="18" x14ac:dyDescent="0.3">
      <c r="C77" s="2" t="s">
        <v>37</v>
      </c>
      <c r="D77" s="2" t="s">
        <v>40</v>
      </c>
      <c r="E77" s="2" t="s">
        <v>50</v>
      </c>
      <c r="F77" s="12">
        <v>44592</v>
      </c>
    </row>
    <row r="78" spans="3:6" ht="18" x14ac:dyDescent="0.3">
      <c r="C78" s="2" t="s">
        <v>36</v>
      </c>
      <c r="D78" s="2" t="s">
        <v>38</v>
      </c>
      <c r="E78" s="2" t="s">
        <v>49</v>
      </c>
      <c r="F78" s="12">
        <v>44925</v>
      </c>
    </row>
    <row r="79" spans="3:6" ht="18" x14ac:dyDescent="0.3">
      <c r="C79" s="2" t="s">
        <v>37</v>
      </c>
      <c r="D79" s="2" t="s">
        <v>39</v>
      </c>
      <c r="E79" s="2" t="s">
        <v>52</v>
      </c>
      <c r="F79" s="12">
        <v>44931</v>
      </c>
    </row>
    <row r="80" spans="3:6" ht="18" x14ac:dyDescent="0.3">
      <c r="C80" s="2" t="s">
        <v>37</v>
      </c>
      <c r="D80" s="2" t="s">
        <v>40</v>
      </c>
      <c r="E80" s="2" t="s">
        <v>51</v>
      </c>
      <c r="F80" s="12">
        <v>43267</v>
      </c>
    </row>
  </sheetData>
  <customSheetViews>
    <customSheetView guid="{DFB07116-697D-42FF-ACBD-E8FE92938B16}" scale="130" showGridLines="0" state="hidden" topLeftCell="B1">
      <selection activeCell="D6" sqref="D6"/>
      <pageMargins left="0.7" right="0.7" top="0.75" bottom="0.75" header="0.3" footer="0.3"/>
    </customSheetView>
    <customSheetView guid="{AD9596A8-734D-48AD-8922-A58933E39AB8}" scale="130" showGridLines="0" state="hidden" topLeftCell="B1">
      <selection activeCell="D6" sqref="D6"/>
      <pageMargins left="0.7" right="0.7" top="0.75" bottom="0.75" header="0.3" footer="0.3"/>
    </customSheetView>
    <customSheetView guid="{A979108F-FF23-4967-8663-1A0C9618D854}" scale="130" showGridLines="0" state="hidden" topLeftCell="B1">
      <selection activeCell="D6" sqref="D6"/>
      <pageMargins left="0.7" right="0.7" top="0.75" bottom="0.75" header="0.3" footer="0.3"/>
    </customSheetView>
    <customSheetView guid="{E065FC95-9F37-4AD0-A6AF-202A080459EB}" scale="130" showGridLines="0" state="hidden" topLeftCell="B1">
      <selection activeCell="D6" sqref="D6"/>
      <pageMargins left="0.7" right="0.7" top="0.75" bottom="0.75" header="0.3" footer="0.3"/>
    </customSheetView>
    <customSheetView guid="{57F7A421-8FD3-4470-813D-526D207C0AED}" scale="130" showGridLines="0" state="hidden" topLeftCell="B1">
      <selection activeCell="D6" sqref="D6"/>
      <pageMargins left="0.7" right="0.7" top="0.75" bottom="0.75" header="0.3" footer="0.3"/>
    </customSheetView>
    <customSheetView guid="{31F90F3E-FB31-437F-ADCE-44D58804C41D}" scale="130" showGridLines="0" state="hidden" topLeftCell="B1">
      <selection activeCell="D6" sqref="D6"/>
      <pageMargins left="0.7" right="0.7" top="0.75" bottom="0.75" header="0.3" footer="0.3"/>
    </customSheetView>
    <customSheetView guid="{AC1AC0BB-7D81-4427-80BF-DB36D3CC12C1}" scale="130" showGridLines="0" state="hidden" topLeftCell="B1">
      <selection activeCell="D6" sqref="D6"/>
      <pageMargins left="0.7" right="0.7" top="0.75" bottom="0.75" header="0.3" footer="0.3"/>
    </customSheetView>
    <customSheetView guid="{06F040C9-291C-44DD-A11A-B2BAF2078CA1}" scale="130" showGridLines="0" state="hidden" topLeftCell="B1">
      <selection activeCell="D6" sqref="D6"/>
      <pageMargins left="0.7" right="0.7" top="0.75" bottom="0.75" header="0.3" footer="0.3"/>
    </customSheetView>
    <customSheetView guid="{8DC39A41-9961-4A5C-8659-B8A82A01A470}" scale="130" showGridLines="0" state="hidden" topLeftCell="B1">
      <selection activeCell="D6" sqref="D6"/>
      <pageMargins left="0.7" right="0.7" top="0.75" bottom="0.75" header="0.3" footer="0.3"/>
    </customSheetView>
    <customSheetView guid="{9967D63C-4135-4BF7-A83B-0EC0A28A8504}" scale="130" showGridLines="0" state="hidden" topLeftCell="B1">
      <selection activeCell="D6" sqref="D6"/>
      <pageMargins left="0.7" right="0.7" top="0.75" bottom="0.75" header="0.3" footer="0.3"/>
    </customSheetView>
    <customSheetView guid="{28C5C254-2672-4A7F-9398-2FA6F99EE3FF}" scale="130" showGridLines="0" state="hidden" topLeftCell="B1">
      <selection activeCell="D6" sqref="D6"/>
      <pageMargins left="0.7" right="0.7" top="0.75" bottom="0.75" header="0.3" footer="0.3"/>
    </customSheetView>
    <customSheetView guid="{AE37E6D9-7485-4A75-9115-FDBD1A6E08D0}" scale="130" showGridLines="0" state="hidden" topLeftCell="B1">
      <selection activeCell="D6" sqref="D6"/>
      <pageMargins left="0.7" right="0.7" top="0.75" bottom="0.75" header="0.3" footer="0.3"/>
    </customSheetView>
    <customSheetView guid="{73745901-4C3A-49DD-83C4-0AEBB167DB63}" scale="130" showGridLines="0" state="hidden" topLeftCell="B1">
      <selection activeCell="D6" sqref="D6"/>
      <pageMargins left="0.7" right="0.7" top="0.75" bottom="0.75" header="0.3" footer="0.3"/>
    </customSheetView>
    <customSheetView guid="{5B82F60B-B869-45D3-9A7D-2B843E789197}" scale="130" showGridLines="0" state="hidden" topLeftCell="B1">
      <selection activeCell="D6" sqref="D6"/>
      <pageMargins left="0.7" right="0.7" top="0.75" bottom="0.75" header="0.3" footer="0.3"/>
    </customSheetView>
    <customSheetView guid="{4725FB26-BADE-478E-8CB6-C0172942A9EE}" scale="130" showGridLines="0" state="hidden" topLeftCell="B1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Average</vt:lpstr>
      <vt:lpstr>Count</vt:lpstr>
      <vt:lpstr>CountA</vt:lpstr>
      <vt:lpstr>Max</vt:lpstr>
      <vt:lpstr>Min</vt:lpstr>
      <vt:lpstr>Assignment</vt:lpstr>
      <vt:lpstr>Substitute and Replace</vt:lpstr>
      <vt:lpstr>Date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</dc:creator>
  <cp:lastModifiedBy>Ankita Panpatil</cp:lastModifiedBy>
  <cp:lastPrinted>2023-09-16T08:58:09Z</cp:lastPrinted>
  <dcterms:created xsi:type="dcterms:W3CDTF">2022-03-05T05:03:48Z</dcterms:created>
  <dcterms:modified xsi:type="dcterms:W3CDTF">2024-08-03T12:38:01Z</dcterms:modified>
</cp:coreProperties>
</file>