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68ae647d17cc37/Desktop/Skillians/Datascience/Business Analyst/Logical Functions and Operators/"/>
    </mc:Choice>
  </mc:AlternateContent>
  <xr:revisionPtr revIDLastSave="0" documentId="8_{2A09D8CA-B9F7-4B5F-AC70-392712B3A525}" xr6:coauthVersionLast="47" xr6:coauthVersionMax="47" xr10:uidLastSave="{00000000-0000-0000-0000-000000000000}"/>
  <bookViews>
    <workbookView xWindow="-108" yWindow="-108" windowWidth="23256" windowHeight="12456" activeTab="2" xr2:uid="{C2247B2A-2F06-4CB8-A50E-6EA0657EE1E6}"/>
  </bookViews>
  <sheets>
    <sheet name="IF" sheetId="4" r:id="rId1"/>
    <sheet name="AND" sheetId="3" r:id="rId2"/>
    <sheet name="OR" sheetId="1" r:id="rId3"/>
  </sheets>
  <definedNames>
    <definedName name="_xlnm._FilterDatabase" localSheetId="1" hidden="1">AND!$A$1:$B$16</definedName>
    <definedName name="_xlnm._FilterDatabase" localSheetId="2" hidden="1">OR!$C$1:$C$16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F43" i="4"/>
  <c r="F44" i="4"/>
  <c r="F45" i="4"/>
  <c r="F46" i="4"/>
  <c r="F47" i="4"/>
  <c r="F42" i="4"/>
  <c r="E26" i="4"/>
  <c r="E27" i="4"/>
  <c r="E28" i="4"/>
  <c r="E29" i="4"/>
  <c r="E30" i="4"/>
  <c r="E25" i="4"/>
  <c r="E8" i="4"/>
  <c r="E9" i="4"/>
  <c r="E10" i="4"/>
  <c r="E11" i="4"/>
  <c r="E12" i="4"/>
  <c r="E7" i="4"/>
  <c r="G43" i="4"/>
  <c r="G44" i="4"/>
  <c r="G45" i="4"/>
  <c r="G46" i="4"/>
  <c r="G47" i="4"/>
  <c r="G42" i="4"/>
  <c r="F9" i="4"/>
  <c r="F30" i="4"/>
  <c r="F29" i="4"/>
  <c r="F28" i="4"/>
  <c r="F27" i="4"/>
  <c r="F26" i="4"/>
  <c r="F25" i="4"/>
  <c r="F12" i="4"/>
  <c r="F11" i="4"/>
  <c r="F10" i="4"/>
  <c r="F8" i="4"/>
  <c r="F7" i="4"/>
  <c r="F2" i="1" l="1"/>
  <c r="F3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E6" i="3" l="1"/>
</calcChain>
</file>

<file path=xl/sharedStrings.xml><?xml version="1.0" encoding="utf-8"?>
<sst xmlns="http://schemas.openxmlformats.org/spreadsheetml/2006/main" count="107" uniqueCount="42">
  <si>
    <t>Country</t>
  </si>
  <si>
    <t>OR</t>
  </si>
  <si>
    <t>Amount of Purchase</t>
  </si>
  <si>
    <t>Amount of Sale</t>
  </si>
  <si>
    <t>AND</t>
  </si>
  <si>
    <t>United States</t>
  </si>
  <si>
    <t>India</t>
  </si>
  <si>
    <t>China</t>
  </si>
  <si>
    <t>Spain</t>
  </si>
  <si>
    <t>France</t>
  </si>
  <si>
    <r>
      <t xml:space="preserve">Find if the amount of sale is larger than the purchase amount </t>
    </r>
    <r>
      <rPr>
        <b/>
        <sz val="10"/>
        <color theme="1"/>
        <rFont val="Calibri"/>
        <family val="2"/>
        <scheme val="minor"/>
      </rPr>
      <t xml:space="preserve">OR </t>
    </r>
    <r>
      <rPr>
        <sz val="10"/>
        <color theme="1"/>
        <rFont val="Calibri"/>
        <family val="2"/>
        <scheme val="minor"/>
      </rPr>
      <t xml:space="preserve"> if the coutry of purchase is "United States"</t>
    </r>
  </si>
  <si>
    <r>
      <t xml:space="preserve">Find if the amount of sale is larger than the purchase amount </t>
    </r>
    <r>
      <rPr>
        <b/>
        <sz val="10"/>
        <color theme="1"/>
        <rFont val="Calibri"/>
        <family val="2"/>
        <scheme val="minor"/>
      </rPr>
      <t>AND</t>
    </r>
    <r>
      <rPr>
        <sz val="10"/>
        <color theme="1"/>
        <rFont val="Calibri"/>
        <family val="2"/>
        <scheme val="minor"/>
      </rPr>
      <t xml:space="preserve"> if the coutry of purchase is "United States"</t>
    </r>
  </si>
  <si>
    <t>Party Food</t>
  </si>
  <si>
    <t>Your Dress</t>
  </si>
  <si>
    <t>Good Camera</t>
  </si>
  <si>
    <t>Would you Go ?</t>
  </si>
  <si>
    <t>Good</t>
  </si>
  <si>
    <t>Okayish</t>
  </si>
  <si>
    <t>Yes</t>
  </si>
  <si>
    <t>Bad</t>
  </si>
  <si>
    <t>No</t>
  </si>
  <si>
    <t>Spectacular</t>
  </si>
  <si>
    <t>Fantastic</t>
  </si>
  <si>
    <t>Fruit Name</t>
  </si>
  <si>
    <t>Price</t>
  </si>
  <si>
    <t>Vendor</t>
  </si>
  <si>
    <t>Paid by</t>
  </si>
  <si>
    <t>Validate</t>
  </si>
  <si>
    <t>Apple</t>
  </si>
  <si>
    <t>Amazon</t>
  </si>
  <si>
    <t>Cash</t>
  </si>
  <si>
    <t>Orange</t>
  </si>
  <si>
    <t>BigBasket</t>
  </si>
  <si>
    <t>Card</t>
  </si>
  <si>
    <t>Kiwi</t>
  </si>
  <si>
    <t>Walmart</t>
  </si>
  <si>
    <t>Pineapple</t>
  </si>
  <si>
    <t>Lyft</t>
  </si>
  <si>
    <t>Grapes</t>
  </si>
  <si>
    <t>DoorDash</t>
  </si>
  <si>
    <t>Banana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</si>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</sst>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rgb="FF595959"/>
      <name val="Calibri"/>
      <family val="2"/>
    </font>
    <font>
      <sz val="11"/>
      <color theme="5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B48F"/>
        <bgColor indexed="64"/>
      </patternFill>
    </fill>
  </fills>
  <borders count="2">
    <border>
      <left/>
      <right/>
      <top/>
      <bottom/>
      <diagonal/>
    </border>
    <border>
      <left style="thin">
        <color rgb="FFBDFFD5"/>
      </left>
      <right style="thin">
        <color rgb="FFBDFFD5"/>
      </right>
      <top style="thin">
        <color rgb="FFBDFFD5"/>
      </top>
      <bottom style="thin">
        <color rgb="FFBDFFD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1" fillId="3" borderId="0" xfId="0" applyFont="1" applyFill="1"/>
    <xf numFmtId="0" fontId="4" fillId="4" borderId="0" xfId="0" applyFont="1" applyFill="1" applyAlignment="1" applyProtection="1">
      <alignment horizontal="center"/>
      <protection locked="0"/>
    </xf>
    <xf numFmtId="3" fontId="2" fillId="0" borderId="0" xfId="0" applyNumberFormat="1" applyFont="1" applyAlignment="1">
      <alignment horizontal="center"/>
    </xf>
    <xf numFmtId="0" fontId="5" fillId="0" borderId="0" xfId="0" applyFont="1"/>
    <xf numFmtId="0" fontId="7" fillId="5" borderId="0" xfId="0" applyFont="1" applyFill="1"/>
    <xf numFmtId="0" fontId="8" fillId="6" borderId="0" xfId="0" applyFont="1" applyFill="1"/>
    <xf numFmtId="0" fontId="9" fillId="0" borderId="1" xfId="0" applyFont="1" applyBorder="1" applyAlignment="1">
      <alignment horizontal="center" vertical="center" readingOrder="1"/>
    </xf>
    <xf numFmtId="0" fontId="10" fillId="7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7" fillId="5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0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99FF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AND!A1"/><Relationship Id="rId2" Type="http://schemas.openxmlformats.org/officeDocument/2006/relationships/hyperlink" Target="#IF!A54"/><Relationship Id="rId1" Type="http://schemas.openxmlformats.org/officeDocument/2006/relationships/hyperlink" Target="#IF!A36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O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519038</xdr:colOff>
      <xdr:row>41</xdr:row>
      <xdr:rowOff>210332</xdr:rowOff>
    </xdr:from>
    <xdr:to>
      <xdr:col>12</xdr:col>
      <xdr:colOff>606135</xdr:colOff>
      <xdr:row>44</xdr:row>
      <xdr:rowOff>91571</xdr:rowOff>
    </xdr:to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510C7E6F-5C26-4F95-B3FB-D2CF2AC308C4}"/>
            </a:ext>
          </a:extLst>
        </xdr:cNvPr>
        <xdr:cNvSpPr txBox="1"/>
      </xdr:nvSpPr>
      <xdr:spPr>
        <a:xfrm>
          <a:off x="7870606" y="9267741"/>
          <a:ext cx="3117779" cy="686535"/>
        </a:xfrm>
        <a:prstGeom prst="rect">
          <a:avLst/>
        </a:prstGeom>
        <a:noFill/>
        <a:ln>
          <a:solidFill>
            <a:srgbClr val="FFC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30000"/>
            </a:lnSpc>
          </a:pPr>
          <a:r>
            <a:rPr lang="en-US" sz="1400">
              <a:solidFill>
                <a:srgbClr val="666666"/>
              </a:solidFill>
              <a:latin typeface="Poppins SemiBold"/>
              <a:cs typeface="Poppins SemiBold"/>
            </a:rPr>
            <a:t>Is the price of fruit “6“ or higher</a:t>
          </a:r>
          <a:r>
            <a:rPr lang="en-US" sz="1400" baseline="0">
              <a:solidFill>
                <a:srgbClr val="666666"/>
              </a:solidFill>
              <a:latin typeface="Poppins SemiBold"/>
              <a:cs typeface="Poppins SemiBold"/>
            </a:rPr>
            <a:t> </a:t>
          </a:r>
          <a:r>
            <a:rPr lang="en-US" sz="1400">
              <a:solidFill>
                <a:srgbClr val="666666"/>
              </a:solidFill>
              <a:latin typeface="Poppins SemiBold"/>
              <a:cs typeface="Poppins SemiBold"/>
            </a:rPr>
            <a:t>?</a:t>
          </a:r>
          <a:br>
            <a:rPr lang="en-US" sz="1400">
              <a:solidFill>
                <a:srgbClr val="666666"/>
              </a:solidFill>
              <a:latin typeface="Poppins SemiBold"/>
              <a:cs typeface="Poppins SemiBold"/>
            </a:rPr>
          </a:br>
          <a:r>
            <a:rPr lang="en-US" sz="1050">
              <a:solidFill>
                <a:srgbClr val="666666"/>
              </a:solidFill>
              <a:latin typeface="Poppins SemiBold"/>
              <a:cs typeface="Poppins SemiBold"/>
            </a:rPr>
            <a:t>Use "It is Over 6" for output</a:t>
          </a:r>
          <a:endParaRPr lang="en-US" sz="1400">
            <a:solidFill>
              <a:srgbClr val="666666"/>
            </a:solidFill>
            <a:latin typeface="Poppins SemiBold"/>
            <a:cs typeface="Poppins SemiBold"/>
          </a:endParaRPr>
        </a:p>
      </xdr:txBody>
    </xdr:sp>
    <xdr:clientData/>
  </xdr:twoCellAnchor>
  <xdr:twoCellAnchor>
    <xdr:from>
      <xdr:col>6</xdr:col>
      <xdr:colOff>519039</xdr:colOff>
      <xdr:row>6</xdr:row>
      <xdr:rowOff>210332</xdr:rowOff>
    </xdr:from>
    <xdr:to>
      <xdr:col>11</xdr:col>
      <xdr:colOff>468239</xdr:colOff>
      <xdr:row>10</xdr:row>
      <xdr:rowOff>266914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1C2CD4C4-922E-46D5-A963-EBC00B222376}"/>
            </a:ext>
          </a:extLst>
        </xdr:cNvPr>
        <xdr:cNvSpPr txBox="1"/>
      </xdr:nvSpPr>
      <xdr:spPr>
        <a:xfrm>
          <a:off x="7264471" y="1457241"/>
          <a:ext cx="2979882" cy="1130309"/>
        </a:xfrm>
        <a:prstGeom prst="rect">
          <a:avLst/>
        </a:prstGeom>
        <a:noFill/>
        <a:ln>
          <a:solidFill>
            <a:srgbClr val="FFC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30000"/>
            </a:lnSpc>
          </a:pPr>
          <a:r>
            <a:rPr lang="en-US" sz="1400">
              <a:solidFill>
                <a:srgbClr val="666666"/>
              </a:solidFill>
              <a:latin typeface="Poppins SemiBold"/>
              <a:cs typeface="Poppins SemiBold"/>
            </a:rPr>
            <a:t>Would you go to the Party if the Food</a:t>
          </a:r>
          <a:r>
            <a:rPr lang="en-US" sz="1400" baseline="0">
              <a:solidFill>
                <a:srgbClr val="666666"/>
              </a:solidFill>
              <a:latin typeface="Poppins SemiBold"/>
              <a:cs typeface="Poppins SemiBold"/>
            </a:rPr>
            <a:t> is Bad ?</a:t>
          </a:r>
          <a:br>
            <a:rPr lang="en-US" sz="1400" baseline="0">
              <a:solidFill>
                <a:srgbClr val="666666"/>
              </a:solidFill>
              <a:latin typeface="Poppins SemiBold"/>
              <a:cs typeface="Poppins SemiBold"/>
            </a:rPr>
          </a:br>
          <a:r>
            <a:rPr lang="en-US" sz="700" b="1" baseline="0">
              <a:solidFill>
                <a:srgbClr val="666666"/>
              </a:solidFill>
              <a:latin typeface="Poppins SemiBold"/>
              <a:cs typeface="Poppins SemiBold"/>
            </a:rPr>
            <a:t>(To go, use"Will go", </a:t>
          </a:r>
          <a:br>
            <a:rPr lang="en-US" sz="700" b="1" baseline="0">
              <a:solidFill>
                <a:srgbClr val="666666"/>
              </a:solidFill>
              <a:latin typeface="Poppins SemiBold"/>
              <a:cs typeface="Poppins SemiBold"/>
            </a:rPr>
          </a:br>
          <a:r>
            <a:rPr lang="en-US" sz="700" b="1" baseline="0">
              <a:solidFill>
                <a:srgbClr val="666666"/>
              </a:solidFill>
              <a:latin typeface="Poppins SemiBold"/>
              <a:cs typeface="Poppins SemiBold"/>
            </a:rPr>
            <a:t>To not go, use"Will Not Go")</a:t>
          </a:r>
          <a:endParaRPr lang="en-US" sz="700" b="1">
            <a:solidFill>
              <a:srgbClr val="666666"/>
            </a:solidFill>
            <a:latin typeface="Poppins SemiBold"/>
            <a:cs typeface="Poppins SemiBold"/>
          </a:endParaRPr>
        </a:p>
      </xdr:txBody>
    </xdr:sp>
    <xdr:clientData/>
  </xdr:twoCellAnchor>
  <xdr:twoCellAnchor>
    <xdr:from>
      <xdr:col>6</xdr:col>
      <xdr:colOff>519039</xdr:colOff>
      <xdr:row>24</xdr:row>
      <xdr:rowOff>210332</xdr:rowOff>
    </xdr:from>
    <xdr:to>
      <xdr:col>11</xdr:col>
      <xdr:colOff>468239</xdr:colOff>
      <xdr:row>29</xdr:row>
      <xdr:rowOff>53049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70C839C-EDF6-4EC4-8A7E-09CB9497A4F7}"/>
            </a:ext>
          </a:extLst>
        </xdr:cNvPr>
        <xdr:cNvSpPr txBox="1"/>
      </xdr:nvSpPr>
      <xdr:spPr>
        <a:xfrm>
          <a:off x="7264471" y="5457741"/>
          <a:ext cx="2979882" cy="1184876"/>
        </a:xfrm>
        <a:prstGeom prst="rect">
          <a:avLst/>
        </a:prstGeom>
        <a:noFill/>
        <a:ln>
          <a:solidFill>
            <a:srgbClr val="FFC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30000"/>
            </a:lnSpc>
          </a:pPr>
          <a:r>
            <a:rPr lang="en-US" sz="1400">
              <a:solidFill>
                <a:srgbClr val="666666"/>
              </a:solidFill>
              <a:latin typeface="Poppins SemiBold"/>
              <a:cs typeface="Poppins SemiBold"/>
            </a:rPr>
            <a:t>Would you go to the Party if your Dress </a:t>
          </a:r>
          <a:r>
            <a:rPr lang="en-US" sz="1400" baseline="0">
              <a:solidFill>
                <a:srgbClr val="666666"/>
              </a:solidFill>
              <a:latin typeface="Poppins SemiBold"/>
              <a:cs typeface="Poppins SemiBold"/>
            </a:rPr>
            <a:t>is Okayish ?</a:t>
          </a:r>
          <a:br>
            <a:rPr lang="en-US" sz="1400" baseline="0">
              <a:solidFill>
                <a:srgbClr val="666666"/>
              </a:solidFill>
              <a:latin typeface="Poppins SemiBold"/>
              <a:cs typeface="Poppins SemiBold"/>
            </a:rPr>
          </a:br>
          <a:r>
            <a:rPr lang="en-US" sz="800" b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(To go, use</a:t>
          </a:r>
          <a:r>
            <a:rPr lang="en-US" sz="8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"Will go", </a:t>
          </a:r>
          <a:br>
            <a:rPr lang="en-US" sz="8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800" b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not go, use</a:t>
          </a:r>
          <a:r>
            <a:rPr lang="en-US" sz="8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"Will Not Go</a:t>
          </a:r>
          <a:r>
            <a:rPr lang="en-US" sz="800" b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")</a:t>
          </a:r>
          <a:endParaRPr lang="en-US" sz="1400" b="0">
            <a:solidFill>
              <a:srgbClr val="666666"/>
            </a:solidFill>
            <a:latin typeface="Poppins SemiBold"/>
            <a:cs typeface="Poppins SemiBold"/>
          </a:endParaRPr>
        </a:p>
      </xdr:txBody>
    </xdr:sp>
    <xdr:clientData/>
  </xdr:twoCellAnchor>
  <xdr:twoCellAnchor>
    <xdr:from>
      <xdr:col>11</xdr:col>
      <xdr:colOff>572366</xdr:colOff>
      <xdr:row>11</xdr:row>
      <xdr:rowOff>77066</xdr:rowOff>
    </xdr:from>
    <xdr:to>
      <xdr:col>13</xdr:col>
      <xdr:colOff>8658</xdr:colOff>
      <xdr:row>14</xdr:row>
      <xdr:rowOff>181844</xdr:rowOff>
    </xdr:to>
    <xdr:sp macro="" textlink="">
      <xdr:nvSpPr>
        <xdr:cNvPr id="5" name="Arrow: Right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24F0F3-3663-48D9-A8C1-D514AC0E05E0}"/>
            </a:ext>
          </a:extLst>
        </xdr:cNvPr>
        <xdr:cNvSpPr/>
      </xdr:nvSpPr>
      <xdr:spPr>
        <a:xfrm rot="5400000">
          <a:off x="10295657" y="2718957"/>
          <a:ext cx="754210" cy="648564"/>
        </a:xfrm>
        <a:prstGeom prst="rightArrow">
          <a:avLst>
            <a:gd name="adj1" fmla="val 69048"/>
            <a:gd name="adj2" fmla="val 25968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Next</a:t>
          </a:r>
          <a:endParaRPr lang="en-US" sz="900"/>
        </a:p>
      </xdr:txBody>
    </xdr:sp>
    <xdr:clientData/>
  </xdr:twoCellAnchor>
  <xdr:twoCellAnchor>
    <xdr:from>
      <xdr:col>11</xdr:col>
      <xdr:colOff>551585</xdr:colOff>
      <xdr:row>31</xdr:row>
      <xdr:rowOff>86594</xdr:rowOff>
    </xdr:from>
    <xdr:to>
      <xdr:col>12</xdr:col>
      <xdr:colOff>594013</xdr:colOff>
      <xdr:row>35</xdr:row>
      <xdr:rowOff>22518</xdr:rowOff>
    </xdr:to>
    <xdr:sp macro="" textlink="">
      <xdr:nvSpPr>
        <xdr:cNvPr id="6" name="Arrow: Right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62DF47-1C8F-950F-D3FE-E277B1E057E4}"/>
            </a:ext>
          </a:extLst>
        </xdr:cNvPr>
        <xdr:cNvSpPr/>
      </xdr:nvSpPr>
      <xdr:spPr>
        <a:xfrm rot="5400000">
          <a:off x="10303019" y="7159774"/>
          <a:ext cx="697924" cy="648564"/>
        </a:xfrm>
        <a:prstGeom prst="rightArrow">
          <a:avLst>
            <a:gd name="adj1" fmla="val 71718"/>
            <a:gd name="adj2" fmla="val 35314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Next</a:t>
          </a:r>
          <a:endParaRPr lang="en-US" sz="900"/>
        </a:p>
      </xdr:txBody>
    </xdr:sp>
    <xdr:clientData/>
  </xdr:twoCellAnchor>
  <xdr:twoCellAnchor>
    <xdr:from>
      <xdr:col>11</xdr:col>
      <xdr:colOff>390956</xdr:colOff>
      <xdr:row>49</xdr:row>
      <xdr:rowOff>67976</xdr:rowOff>
    </xdr:from>
    <xdr:to>
      <xdr:col>12</xdr:col>
      <xdr:colOff>482744</xdr:colOff>
      <xdr:row>52</xdr:row>
      <xdr:rowOff>145040</xdr:rowOff>
    </xdr:to>
    <xdr:sp macro="" textlink="">
      <xdr:nvSpPr>
        <xdr:cNvPr id="7" name="Arrow: Right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6D83C4-0616-4D0C-BD5D-E92829BB8A1D}"/>
            </a:ext>
          </a:extLst>
        </xdr:cNvPr>
        <xdr:cNvSpPr/>
      </xdr:nvSpPr>
      <xdr:spPr>
        <a:xfrm>
          <a:off x="10167070" y="11116976"/>
          <a:ext cx="697924" cy="648564"/>
        </a:xfrm>
        <a:prstGeom prst="rightArrow">
          <a:avLst>
            <a:gd name="adj1" fmla="val 71718"/>
            <a:gd name="adj2" fmla="val 35314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AND</a:t>
          </a:r>
          <a:endParaRPr lang="en-US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283051</xdr:colOff>
      <xdr:row>13</xdr:row>
      <xdr:rowOff>146537</xdr:rowOff>
    </xdr:from>
    <xdr:to>
      <xdr:col>13</xdr:col>
      <xdr:colOff>256442</xdr:colOff>
      <xdr:row>16</xdr:row>
      <xdr:rowOff>79762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3705A-A1E2-4F26-84A2-C48E461E2C25}"/>
            </a:ext>
          </a:extLst>
        </xdr:cNvPr>
        <xdr:cNvSpPr/>
      </xdr:nvSpPr>
      <xdr:spPr>
        <a:xfrm>
          <a:off x="8577128" y="2623037"/>
          <a:ext cx="581526" cy="504725"/>
        </a:xfrm>
        <a:prstGeom prst="rightArrow">
          <a:avLst>
            <a:gd name="adj1" fmla="val 71718"/>
            <a:gd name="adj2" fmla="val 35314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OR</a:t>
          </a:r>
          <a:endParaRPr 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D4BF-241C-4F19-A541-D1FC2EA047EB}">
  <dimension ref="B6:G47"/>
  <sheetViews>
    <sheetView showGridLines="0" topLeftCell="A34" zoomScale="110" zoomScaleNormal="110" workbookViewId="0">
      <selection activeCell="H52" sqref="H52"/>
    </sheetView>
  </sheetViews>
  <sheetFormatPr defaultColWidth="8.77734375" defaultRowHeight="14.4" x14ac:dyDescent="0.3"/>
  <cols>
    <col min="2" max="2" width="17.109375" bestFit="1" customWidth="1"/>
    <col min="3" max="3" width="16.33203125" bestFit="1" customWidth="1"/>
    <col min="4" max="4" width="20.77734375" bestFit="1" customWidth="1"/>
    <col min="5" max="5" width="24.109375" bestFit="1" customWidth="1"/>
    <col min="6" max="6" width="13.44140625" bestFit="1" customWidth="1"/>
  </cols>
  <sheetData>
    <row r="6" spans="2:6" ht="23.4" x14ac:dyDescent="0.45">
      <c r="B6" s="7" t="s">
        <v>12</v>
      </c>
      <c r="C6" s="7" t="s">
        <v>13</v>
      </c>
      <c r="D6" s="7" t="s">
        <v>14</v>
      </c>
      <c r="E6" s="8" t="s">
        <v>15</v>
      </c>
    </row>
    <row r="7" spans="2:6" ht="21" x14ac:dyDescent="0.3">
      <c r="B7" s="9" t="s">
        <v>16</v>
      </c>
      <c r="C7" s="9" t="s">
        <v>17</v>
      </c>
      <c r="D7" s="9" t="s">
        <v>18</v>
      </c>
      <c r="E7" s="10" t="str">
        <f>IF(B7="Bad","Will Not Go","Will Go")</f>
        <v>Will Go</v>
      </c>
      <c r="F7" s="11" t="str">
        <f>IF(B7="Bad","Would Not Go","Will Go")</f>
        <v>Will Go</v>
      </c>
    </row>
    <row r="8" spans="2:6" ht="21" x14ac:dyDescent="0.3">
      <c r="B8" s="9" t="s">
        <v>17</v>
      </c>
      <c r="C8" s="9" t="s">
        <v>16</v>
      </c>
      <c r="D8" s="9" t="s">
        <v>18</v>
      </c>
      <c r="E8" s="10" t="str">
        <f t="shared" ref="E8:E12" si="0">IF(B8="Bad","Will Not Go","Will Go")</f>
        <v>Will Go</v>
      </c>
      <c r="F8" s="11" t="str">
        <f t="shared" ref="F8:F12" si="1">IF(B8="Bad","Would Not Go","Will Go")</f>
        <v>Will Go</v>
      </c>
    </row>
    <row r="9" spans="2:6" ht="21" x14ac:dyDescent="0.3">
      <c r="B9" s="9" t="s">
        <v>19</v>
      </c>
      <c r="C9" s="9" t="s">
        <v>16</v>
      </c>
      <c r="D9" s="9" t="s">
        <v>20</v>
      </c>
      <c r="E9" s="10" t="str">
        <f t="shared" si="0"/>
        <v>Will Not Go</v>
      </c>
      <c r="F9" s="11" t="str">
        <f>IF(B9="Bad","Will Not Go","Will Go")</f>
        <v>Will Not Go</v>
      </c>
    </row>
    <row r="10" spans="2:6" ht="21" x14ac:dyDescent="0.3">
      <c r="B10" s="9" t="s">
        <v>16</v>
      </c>
      <c r="C10" s="9" t="s">
        <v>16</v>
      </c>
      <c r="D10" s="9" t="s">
        <v>18</v>
      </c>
      <c r="E10" s="10" t="str">
        <f t="shared" si="0"/>
        <v>Will Go</v>
      </c>
      <c r="F10" s="11" t="str">
        <f t="shared" si="1"/>
        <v>Will Go</v>
      </c>
    </row>
    <row r="11" spans="2:6" ht="21" x14ac:dyDescent="0.3">
      <c r="B11" s="9" t="s">
        <v>16</v>
      </c>
      <c r="C11" s="9" t="s">
        <v>21</v>
      </c>
      <c r="D11" s="9" t="s">
        <v>20</v>
      </c>
      <c r="E11" s="10" t="str">
        <f t="shared" si="0"/>
        <v>Will Go</v>
      </c>
      <c r="F11" s="11" t="str">
        <f t="shared" si="1"/>
        <v>Will Go</v>
      </c>
    </row>
    <row r="12" spans="2:6" ht="21" x14ac:dyDescent="0.3">
      <c r="B12" s="9" t="s">
        <v>22</v>
      </c>
      <c r="C12" s="9" t="s">
        <v>21</v>
      </c>
      <c r="D12" s="9" t="s">
        <v>18</v>
      </c>
      <c r="E12" s="10" t="str">
        <f t="shared" si="0"/>
        <v>Will Go</v>
      </c>
      <c r="F12" s="11" t="str">
        <f t="shared" si="1"/>
        <v>Will Go</v>
      </c>
    </row>
    <row r="24" spans="2:6" ht="23.4" x14ac:dyDescent="0.45">
      <c r="B24" s="7" t="s">
        <v>12</v>
      </c>
      <c r="C24" s="7" t="s">
        <v>13</v>
      </c>
      <c r="D24" s="7" t="s">
        <v>14</v>
      </c>
      <c r="E24" s="8" t="s">
        <v>15</v>
      </c>
    </row>
    <row r="25" spans="2:6" ht="21" x14ac:dyDescent="0.3">
      <c r="B25" s="9" t="s">
        <v>16</v>
      </c>
      <c r="C25" s="9" t="s">
        <v>17</v>
      </c>
      <c r="D25" s="9" t="s">
        <v>18</v>
      </c>
      <c r="E25" s="12" t="str">
        <f>IF(C25="Okayish","Will Not Go","Will Go")</f>
        <v>Will Not Go</v>
      </c>
      <c r="F25" s="11" t="str">
        <f>IF(C25="Okayish","Will Not Go","Will Go")</f>
        <v>Will Not Go</v>
      </c>
    </row>
    <row r="26" spans="2:6" ht="21" x14ac:dyDescent="0.3">
      <c r="B26" s="9" t="s">
        <v>17</v>
      </c>
      <c r="C26" s="9" t="s">
        <v>16</v>
      </c>
      <c r="D26" s="9" t="s">
        <v>18</v>
      </c>
      <c r="E26" s="12" t="str">
        <f t="shared" ref="E26:E30" si="2">IF(C26="Okayish","Will Not Go","Will Go")</f>
        <v>Will Go</v>
      </c>
      <c r="F26" s="11" t="str">
        <f t="shared" ref="F26:F30" si="3">IF(C26="Okayish","Will Not Go","Will Go")</f>
        <v>Will Go</v>
      </c>
    </row>
    <row r="27" spans="2:6" ht="21" x14ac:dyDescent="0.3">
      <c r="B27" s="9" t="s">
        <v>19</v>
      </c>
      <c r="C27" s="9" t="s">
        <v>16</v>
      </c>
      <c r="D27" s="9" t="s">
        <v>20</v>
      </c>
      <c r="E27" s="12" t="str">
        <f t="shared" si="2"/>
        <v>Will Go</v>
      </c>
      <c r="F27" s="11" t="str">
        <f t="shared" si="3"/>
        <v>Will Go</v>
      </c>
    </row>
    <row r="28" spans="2:6" ht="21" x14ac:dyDescent="0.3">
      <c r="B28" s="9" t="s">
        <v>16</v>
      </c>
      <c r="C28" s="9" t="s">
        <v>16</v>
      </c>
      <c r="D28" s="9" t="s">
        <v>18</v>
      </c>
      <c r="E28" s="12" t="str">
        <f t="shared" si="2"/>
        <v>Will Go</v>
      </c>
      <c r="F28" s="11" t="str">
        <f t="shared" si="3"/>
        <v>Will Go</v>
      </c>
    </row>
    <row r="29" spans="2:6" ht="21" x14ac:dyDescent="0.3">
      <c r="B29" s="9" t="s">
        <v>16</v>
      </c>
      <c r="C29" s="9" t="s">
        <v>21</v>
      </c>
      <c r="D29" s="9" t="s">
        <v>20</v>
      </c>
      <c r="E29" s="12" t="str">
        <f t="shared" si="2"/>
        <v>Will Go</v>
      </c>
      <c r="F29" s="11" t="str">
        <f t="shared" si="3"/>
        <v>Will Go</v>
      </c>
    </row>
    <row r="30" spans="2:6" ht="21" x14ac:dyDescent="0.3">
      <c r="B30" s="9" t="s">
        <v>22</v>
      </c>
      <c r="C30" s="9" t="s">
        <v>21</v>
      </c>
      <c r="D30" s="9" t="s">
        <v>18</v>
      </c>
      <c r="E30" s="12" t="str">
        <f t="shared" si="2"/>
        <v>Will Go</v>
      </c>
      <c r="F30" s="11" t="str">
        <f t="shared" si="3"/>
        <v>Will Go</v>
      </c>
    </row>
    <row r="41" spans="2:7" ht="23.4" x14ac:dyDescent="0.45">
      <c r="B41" s="13" t="s">
        <v>23</v>
      </c>
      <c r="C41" s="13" t="s">
        <v>24</v>
      </c>
      <c r="D41" s="13" t="s">
        <v>25</v>
      </c>
      <c r="E41" s="13" t="s">
        <v>26</v>
      </c>
      <c r="F41" s="8" t="s">
        <v>27</v>
      </c>
    </row>
    <row r="42" spans="2:7" ht="21" x14ac:dyDescent="0.3">
      <c r="B42" s="9" t="s">
        <v>28</v>
      </c>
      <c r="C42" s="9">
        <v>6</v>
      </c>
      <c r="D42" s="9" t="s">
        <v>29</v>
      </c>
      <c r="E42" s="9" t="s">
        <v>30</v>
      </c>
      <c r="F42" s="12" t="str">
        <f>IF(C42&gt;6,"It is over 6","Within Budget")</f>
        <v>Within Budget</v>
      </c>
      <c r="G42" s="11" t="str">
        <f>_xlfn.IFS(B42&gt;=6,"It is over 6")</f>
        <v>It is over 6</v>
      </c>
    </row>
    <row r="43" spans="2:7" ht="21" x14ac:dyDescent="0.3">
      <c r="B43" s="9" t="s">
        <v>31</v>
      </c>
      <c r="C43" s="9">
        <v>3.25</v>
      </c>
      <c r="D43" s="9" t="s">
        <v>32</v>
      </c>
      <c r="E43" s="9" t="s">
        <v>33</v>
      </c>
      <c r="F43" s="12" t="str">
        <f t="shared" ref="F43:F47" si="4">IF(C43&gt;6,"It is over 6","Within Budget")</f>
        <v>Within Budget</v>
      </c>
      <c r="G43" s="11" t="str">
        <f t="shared" ref="G43:G47" si="5">_xlfn.IFS(B43&gt;=6,"It is over 6")</f>
        <v>It is over 6</v>
      </c>
    </row>
    <row r="44" spans="2:7" ht="21" x14ac:dyDescent="0.3">
      <c r="B44" s="9" t="s">
        <v>34</v>
      </c>
      <c r="C44" s="9">
        <v>12.5</v>
      </c>
      <c r="D44" s="9" t="s">
        <v>35</v>
      </c>
      <c r="E44" s="9" t="s">
        <v>30</v>
      </c>
      <c r="F44" s="12" t="str">
        <f t="shared" si="4"/>
        <v>It is over 6</v>
      </c>
      <c r="G44" s="11" t="str">
        <f t="shared" si="5"/>
        <v>It is over 6</v>
      </c>
    </row>
    <row r="45" spans="2:7" ht="21" x14ac:dyDescent="0.3">
      <c r="B45" s="9" t="s">
        <v>36</v>
      </c>
      <c r="C45" s="9">
        <v>6.35</v>
      </c>
      <c r="D45" s="9" t="s">
        <v>37</v>
      </c>
      <c r="E45" s="9" t="s">
        <v>30</v>
      </c>
      <c r="F45" s="12" t="str">
        <f t="shared" si="4"/>
        <v>It is over 6</v>
      </c>
      <c r="G45" s="11" t="str">
        <f t="shared" si="5"/>
        <v>It is over 6</v>
      </c>
    </row>
    <row r="46" spans="2:7" ht="21" x14ac:dyDescent="0.3">
      <c r="B46" s="9" t="s">
        <v>38</v>
      </c>
      <c r="C46" s="9">
        <v>2.5</v>
      </c>
      <c r="D46" s="9" t="s">
        <v>39</v>
      </c>
      <c r="E46" s="9" t="s">
        <v>33</v>
      </c>
      <c r="F46" s="12" t="str">
        <f t="shared" si="4"/>
        <v>Within Budget</v>
      </c>
      <c r="G46" s="11" t="str">
        <f t="shared" si="5"/>
        <v>It is over 6</v>
      </c>
    </row>
    <row r="47" spans="2:7" ht="21" x14ac:dyDescent="0.3">
      <c r="B47" s="9" t="s">
        <v>40</v>
      </c>
      <c r="C47" s="9">
        <v>6.5</v>
      </c>
      <c r="D47" s="9" t="s">
        <v>41</v>
      </c>
      <c r="E47" s="9" t="s">
        <v>33</v>
      </c>
      <c r="F47" s="12" t="str">
        <f t="shared" si="4"/>
        <v>It is over 6</v>
      </c>
      <c r="G47" s="11" t="str">
        <f t="shared" si="5"/>
        <v>It is over 6</v>
      </c>
    </row>
  </sheetData>
  <conditionalFormatting sqref="E7:E12">
    <cfRule type="expression" dxfId="9" priority="4">
      <formula>$E7=$F7</formula>
    </cfRule>
  </conditionalFormatting>
  <conditionalFormatting sqref="E25:E30">
    <cfRule type="containsBlanks" dxfId="8" priority="2">
      <formula>LEN(TRIM(E25))=0</formula>
    </cfRule>
    <cfRule type="expression" dxfId="7" priority="3">
      <formula>$E25=$F25</formula>
    </cfRule>
  </conditionalFormatting>
  <conditionalFormatting sqref="F42:F47">
    <cfRule type="containsBlanks" dxfId="6" priority="1">
      <formula>LEN(TRIM(F42))=0</formula>
    </cfRule>
    <cfRule type="expression" dxfId="5" priority="5">
      <formula>$F42=$G42</formula>
    </cfRule>
  </conditionalFormatting>
  <pageMargins left="0.7" right="0.7" top="0.75" bottom="0.75" header="0.3" footer="0.3"/>
  <pageSetup orientation="portrait" r:id="rId1"/>
  <ignoredErrors>
    <ignoredError sqref="F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F4F2-4EBD-403F-A627-5886939BFED5}">
  <dimension ref="A1:L16"/>
  <sheetViews>
    <sheetView showGridLines="0" zoomScale="150" zoomScaleNormal="150" workbookViewId="0">
      <selection activeCell="G14" sqref="G14"/>
    </sheetView>
  </sheetViews>
  <sheetFormatPr defaultColWidth="8.77734375" defaultRowHeight="14.4" x14ac:dyDescent="0.3"/>
  <cols>
    <col min="1" max="1" width="17" bestFit="1" customWidth="1"/>
    <col min="2" max="2" width="13.109375" bestFit="1" customWidth="1"/>
    <col min="3" max="3" width="11.6640625" bestFit="1" customWidth="1"/>
    <col min="4" max="4" width="24.33203125" customWidth="1"/>
    <col min="5" max="5" width="9" bestFit="1" customWidth="1"/>
  </cols>
  <sheetData>
    <row r="1" spans="1:12" x14ac:dyDescent="0.3">
      <c r="A1" s="2" t="s">
        <v>2</v>
      </c>
      <c r="B1" s="2" t="s">
        <v>3</v>
      </c>
      <c r="C1" s="2" t="s">
        <v>0</v>
      </c>
      <c r="D1" s="4" t="s">
        <v>4</v>
      </c>
    </row>
    <row r="2" spans="1:12" x14ac:dyDescent="0.3">
      <c r="A2" s="5">
        <v>43802</v>
      </c>
      <c r="B2" s="5">
        <v>44590</v>
      </c>
      <c r="C2" s="1" t="s">
        <v>5</v>
      </c>
      <c r="D2" t="b">
        <f>AND(C2="United States",B2&gt;A2)</f>
        <v>1</v>
      </c>
      <c r="F2" s="6" t="b">
        <f>AND((B2&gt;A2),(C2="United States"))</f>
        <v>1</v>
      </c>
    </row>
    <row r="3" spans="1:12" x14ac:dyDescent="0.3">
      <c r="A3" s="5">
        <v>43775</v>
      </c>
      <c r="B3" s="5">
        <v>44844</v>
      </c>
      <c r="C3" s="1" t="s">
        <v>5</v>
      </c>
      <c r="D3" t="b">
        <f t="shared" ref="D3:D16" si="0">AND(C3="United States",B3&gt;A3)</f>
        <v>1</v>
      </c>
      <c r="F3" s="6" t="b">
        <f t="shared" ref="F3:F16" si="1">AND((B3&gt;A3),(C3="United States"))</f>
        <v>1</v>
      </c>
    </row>
    <row r="4" spans="1:12" x14ac:dyDescent="0.3">
      <c r="A4" s="5">
        <v>43498</v>
      </c>
      <c r="B4" s="5">
        <v>44954</v>
      </c>
      <c r="C4" s="1" t="s">
        <v>9</v>
      </c>
      <c r="D4" t="b">
        <f t="shared" si="0"/>
        <v>0</v>
      </c>
      <c r="F4" s="6" t="b">
        <f t="shared" si="1"/>
        <v>0</v>
      </c>
    </row>
    <row r="5" spans="1:12" x14ac:dyDescent="0.3">
      <c r="A5" s="5">
        <v>44040</v>
      </c>
      <c r="B5" s="5">
        <v>44831</v>
      </c>
      <c r="C5" s="1" t="s">
        <v>5</v>
      </c>
      <c r="D5" t="b">
        <f t="shared" si="0"/>
        <v>1</v>
      </c>
      <c r="F5" s="6" t="b">
        <f t="shared" si="1"/>
        <v>1</v>
      </c>
    </row>
    <row r="6" spans="1:12" x14ac:dyDescent="0.3">
      <c r="A6" s="5">
        <v>43702</v>
      </c>
      <c r="B6" s="5">
        <v>44608</v>
      </c>
      <c r="C6" s="1" t="s">
        <v>5</v>
      </c>
      <c r="D6" t="b">
        <f t="shared" si="0"/>
        <v>1</v>
      </c>
      <c r="E6" s="3">
        <f>AVERAGE(A2:A16)</f>
        <v>43870.666666666664</v>
      </c>
      <c r="F6" s="6" t="b">
        <f t="shared" si="1"/>
        <v>1</v>
      </c>
      <c r="H6" s="14" t="s">
        <v>11</v>
      </c>
      <c r="I6" s="14"/>
      <c r="J6" s="14"/>
      <c r="K6" s="14"/>
      <c r="L6" s="14"/>
    </row>
    <row r="7" spans="1:12" x14ac:dyDescent="0.3">
      <c r="A7" s="5">
        <v>45000</v>
      </c>
      <c r="B7" s="5">
        <v>44524</v>
      </c>
      <c r="C7" s="1" t="s">
        <v>5</v>
      </c>
      <c r="D7" t="b">
        <f t="shared" si="0"/>
        <v>0</v>
      </c>
      <c r="F7" s="6" t="b">
        <f t="shared" si="1"/>
        <v>0</v>
      </c>
      <c r="H7" s="14"/>
      <c r="I7" s="14"/>
      <c r="J7" s="14"/>
      <c r="K7" s="14"/>
      <c r="L7" s="14"/>
    </row>
    <row r="8" spans="1:12" x14ac:dyDescent="0.3">
      <c r="A8" s="5">
        <v>43691</v>
      </c>
      <c r="B8" s="5">
        <v>44945</v>
      </c>
      <c r="C8" s="1" t="s">
        <v>5</v>
      </c>
      <c r="D8" t="b">
        <f t="shared" si="0"/>
        <v>1</v>
      </c>
      <c r="F8" s="6" t="b">
        <f t="shared" si="1"/>
        <v>1</v>
      </c>
      <c r="H8" s="14"/>
      <c r="I8" s="14"/>
      <c r="J8" s="14"/>
      <c r="K8" s="14"/>
      <c r="L8" s="14"/>
    </row>
    <row r="9" spans="1:12" x14ac:dyDescent="0.3">
      <c r="A9" s="5">
        <v>44234</v>
      </c>
      <c r="B9" s="5">
        <v>44976</v>
      </c>
      <c r="C9" s="1" t="s">
        <v>5</v>
      </c>
      <c r="D9" t="b">
        <f t="shared" si="0"/>
        <v>1</v>
      </c>
      <c r="F9" s="6" t="b">
        <f t="shared" si="1"/>
        <v>1</v>
      </c>
    </row>
    <row r="10" spans="1:12" x14ac:dyDescent="0.3">
      <c r="A10" s="5">
        <v>43427</v>
      </c>
      <c r="B10" s="5">
        <v>44423</v>
      </c>
      <c r="C10" s="1" t="s">
        <v>5</v>
      </c>
      <c r="D10" t="b">
        <f t="shared" si="0"/>
        <v>1</v>
      </c>
      <c r="F10" s="6" t="b">
        <f t="shared" si="1"/>
        <v>1</v>
      </c>
    </row>
    <row r="11" spans="1:12" x14ac:dyDescent="0.3">
      <c r="A11" s="5">
        <v>43861</v>
      </c>
      <c r="B11" s="5">
        <v>44810</v>
      </c>
      <c r="C11" s="1" t="s">
        <v>5</v>
      </c>
      <c r="D11" t="b">
        <f t="shared" si="0"/>
        <v>1</v>
      </c>
      <c r="F11" s="6" t="b">
        <f t="shared" si="1"/>
        <v>1</v>
      </c>
    </row>
    <row r="12" spans="1:12" x14ac:dyDescent="0.3">
      <c r="A12" s="5">
        <v>43893</v>
      </c>
      <c r="B12" s="5">
        <v>44857</v>
      </c>
      <c r="C12" s="1" t="s">
        <v>9</v>
      </c>
      <c r="D12" t="b">
        <f t="shared" si="0"/>
        <v>0</v>
      </c>
      <c r="F12" s="6" t="b">
        <f t="shared" si="1"/>
        <v>0</v>
      </c>
    </row>
    <row r="13" spans="1:12" x14ac:dyDescent="0.3">
      <c r="A13" s="5">
        <v>43753</v>
      </c>
      <c r="B13" s="5">
        <v>45251</v>
      </c>
      <c r="C13" s="1" t="s">
        <v>8</v>
      </c>
      <c r="D13" t="b">
        <f t="shared" si="0"/>
        <v>0</v>
      </c>
      <c r="F13" s="6" t="b">
        <f t="shared" si="1"/>
        <v>0</v>
      </c>
    </row>
    <row r="14" spans="1:12" x14ac:dyDescent="0.3">
      <c r="A14" s="5">
        <v>43817</v>
      </c>
      <c r="B14" s="5">
        <v>44857</v>
      </c>
      <c r="C14" s="1" t="s">
        <v>6</v>
      </c>
      <c r="D14" t="b">
        <f t="shared" si="0"/>
        <v>0</v>
      </c>
      <c r="F14" s="6" t="b">
        <f t="shared" si="1"/>
        <v>0</v>
      </c>
    </row>
    <row r="15" spans="1:12" x14ac:dyDescent="0.3">
      <c r="A15" s="5">
        <v>43423</v>
      </c>
      <c r="B15" s="5">
        <v>44019</v>
      </c>
      <c r="C15" s="1" t="s">
        <v>7</v>
      </c>
      <c r="D15" t="b">
        <f t="shared" si="0"/>
        <v>0</v>
      </c>
      <c r="F15" s="6" t="b">
        <f t="shared" si="1"/>
        <v>0</v>
      </c>
    </row>
    <row r="16" spans="1:12" x14ac:dyDescent="0.3">
      <c r="A16" s="5">
        <v>44144</v>
      </c>
      <c r="B16" s="5">
        <v>44840</v>
      </c>
      <c r="C16" s="1" t="s">
        <v>6</v>
      </c>
      <c r="D16" t="b">
        <f t="shared" si="0"/>
        <v>0</v>
      </c>
      <c r="F16" s="6" t="b">
        <f t="shared" si="1"/>
        <v>0</v>
      </c>
    </row>
  </sheetData>
  <sheetProtection selectLockedCells="1" sort="0" autoFilter="0"/>
  <mergeCells count="1">
    <mergeCell ref="H6:L8"/>
  </mergeCells>
  <conditionalFormatting sqref="D2:D16">
    <cfRule type="containsBlanks" dxfId="4" priority="1">
      <formula>LEN(TRIM(D2))=0</formula>
    </cfRule>
    <cfRule type="expression" dxfId="3" priority="2">
      <formula>F2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22EAF-0D21-4EB6-94FA-6BB82C7D2A8F}">
  <dimension ref="A1:L16"/>
  <sheetViews>
    <sheetView showGridLines="0" tabSelected="1" zoomScale="150" zoomScaleNormal="150" workbookViewId="0">
      <selection activeCell="E13" sqref="E13"/>
    </sheetView>
  </sheetViews>
  <sheetFormatPr defaultColWidth="8.77734375" defaultRowHeight="14.4" x14ac:dyDescent="0.3"/>
  <cols>
    <col min="1" max="1" width="17" bestFit="1" customWidth="1"/>
    <col min="2" max="2" width="13.109375" bestFit="1" customWidth="1"/>
    <col min="3" max="3" width="11.6640625" bestFit="1" customWidth="1"/>
    <col min="4" max="4" width="28" customWidth="1"/>
  </cols>
  <sheetData>
    <row r="1" spans="1:12" x14ac:dyDescent="0.3">
      <c r="A1" s="2" t="s">
        <v>2</v>
      </c>
      <c r="B1" s="2" t="s">
        <v>3</v>
      </c>
      <c r="C1" s="2" t="s">
        <v>0</v>
      </c>
      <c r="D1" s="4" t="s">
        <v>1</v>
      </c>
    </row>
    <row r="2" spans="1:12" x14ac:dyDescent="0.3">
      <c r="A2" s="5">
        <v>43802</v>
      </c>
      <c r="B2" s="5">
        <v>44590</v>
      </c>
      <c r="C2" s="1" t="s">
        <v>5</v>
      </c>
      <c r="D2" t="b">
        <f>OR(C2="United States",B2&gt;A2)</f>
        <v>1</v>
      </c>
      <c r="F2" s="6" t="b">
        <f>OR((B2&gt;A2),(C2="United States"))</f>
        <v>1</v>
      </c>
    </row>
    <row r="3" spans="1:12" ht="15" customHeight="1" x14ac:dyDescent="0.3">
      <c r="A3" s="5">
        <v>43775</v>
      </c>
      <c r="B3" s="5">
        <v>44844</v>
      </c>
      <c r="C3" s="1" t="s">
        <v>5</v>
      </c>
      <c r="D3" t="b">
        <f t="shared" ref="D3:D16" si="0">OR(C3="United States",B3&gt;A3)</f>
        <v>1</v>
      </c>
      <c r="F3" s="6" t="b">
        <f t="shared" ref="F3:F16" si="1">OR((B3&gt;A3),(C3="United States"))</f>
        <v>1</v>
      </c>
    </row>
    <row r="4" spans="1:12" ht="15" customHeight="1" x14ac:dyDescent="0.3">
      <c r="A4" s="5">
        <v>47480</v>
      </c>
      <c r="B4" s="5">
        <v>44954</v>
      </c>
      <c r="C4" s="1" t="s">
        <v>9</v>
      </c>
      <c r="D4" t="b">
        <f t="shared" si="0"/>
        <v>0</v>
      </c>
      <c r="F4" s="6" t="b">
        <f t="shared" si="1"/>
        <v>0</v>
      </c>
    </row>
    <row r="5" spans="1:12" ht="15" customHeight="1" x14ac:dyDescent="0.3">
      <c r="A5" s="5">
        <v>44040</v>
      </c>
      <c r="B5" s="5">
        <v>44831</v>
      </c>
      <c r="C5" s="1" t="s">
        <v>5</v>
      </c>
      <c r="D5" t="b">
        <f t="shared" si="0"/>
        <v>1</v>
      </c>
      <c r="F5" s="6" t="b">
        <f t="shared" si="1"/>
        <v>1</v>
      </c>
    </row>
    <row r="6" spans="1:12" ht="15" customHeight="1" x14ac:dyDescent="0.3">
      <c r="A6" s="5">
        <v>43702</v>
      </c>
      <c r="B6" s="5">
        <v>44608</v>
      </c>
      <c r="C6" s="1" t="s">
        <v>5</v>
      </c>
      <c r="D6" t="b">
        <f t="shared" si="0"/>
        <v>1</v>
      </c>
      <c r="F6" s="6" t="b">
        <f t="shared" si="1"/>
        <v>1</v>
      </c>
    </row>
    <row r="7" spans="1:12" ht="15" customHeight="1" x14ac:dyDescent="0.3">
      <c r="A7" s="5">
        <v>43490</v>
      </c>
      <c r="B7" s="5">
        <v>44524</v>
      </c>
      <c r="C7" s="1" t="s">
        <v>5</v>
      </c>
      <c r="D7" t="b">
        <f t="shared" si="0"/>
        <v>1</v>
      </c>
      <c r="F7" s="6" t="b">
        <f t="shared" si="1"/>
        <v>1</v>
      </c>
      <c r="H7" s="14" t="s">
        <v>10</v>
      </c>
      <c r="I7" s="14"/>
      <c r="J7" s="14"/>
      <c r="K7" s="14"/>
      <c r="L7" s="14"/>
    </row>
    <row r="8" spans="1:12" ht="15" customHeight="1" x14ac:dyDescent="0.3">
      <c r="A8" s="5">
        <v>43691</v>
      </c>
      <c r="B8" s="5">
        <v>44945</v>
      </c>
      <c r="C8" s="1" t="s">
        <v>5</v>
      </c>
      <c r="D8" t="b">
        <f t="shared" si="0"/>
        <v>1</v>
      </c>
      <c r="F8" s="6" t="b">
        <f t="shared" si="1"/>
        <v>1</v>
      </c>
      <c r="H8" s="14"/>
      <c r="I8" s="14"/>
      <c r="J8" s="14"/>
      <c r="K8" s="14"/>
      <c r="L8" s="14"/>
    </row>
    <row r="9" spans="1:12" ht="15" customHeight="1" x14ac:dyDescent="0.3">
      <c r="A9" s="5">
        <v>44234</v>
      </c>
      <c r="B9" s="5">
        <v>44976</v>
      </c>
      <c r="C9" s="1" t="s">
        <v>5</v>
      </c>
      <c r="D9" t="b">
        <f t="shared" si="0"/>
        <v>1</v>
      </c>
      <c r="F9" s="6" t="b">
        <f t="shared" si="1"/>
        <v>1</v>
      </c>
      <c r="H9" s="14"/>
      <c r="I9" s="14"/>
      <c r="J9" s="14"/>
      <c r="K9" s="14"/>
      <c r="L9" s="14"/>
    </row>
    <row r="10" spans="1:12" ht="15" customHeight="1" x14ac:dyDescent="0.3">
      <c r="A10" s="5">
        <v>43427</v>
      </c>
      <c r="B10" s="5">
        <v>44423</v>
      </c>
      <c r="C10" s="1" t="s">
        <v>5</v>
      </c>
      <c r="D10" t="b">
        <f t="shared" si="0"/>
        <v>1</v>
      </c>
      <c r="F10" s="6" t="b">
        <f t="shared" si="1"/>
        <v>1</v>
      </c>
    </row>
    <row r="11" spans="1:12" x14ac:dyDescent="0.3">
      <c r="A11" s="5">
        <v>43861</v>
      </c>
      <c r="B11" s="5">
        <v>44810</v>
      </c>
      <c r="C11" s="1" t="s">
        <v>5</v>
      </c>
      <c r="D11" t="b">
        <f t="shared" si="0"/>
        <v>1</v>
      </c>
      <c r="F11" s="6" t="b">
        <f t="shared" si="1"/>
        <v>1</v>
      </c>
    </row>
    <row r="12" spans="1:12" x14ac:dyDescent="0.3">
      <c r="A12" s="5">
        <v>43893</v>
      </c>
      <c r="B12" s="5">
        <v>44857</v>
      </c>
      <c r="C12" s="1" t="s">
        <v>9</v>
      </c>
      <c r="D12" t="b">
        <f t="shared" si="0"/>
        <v>1</v>
      </c>
      <c r="F12" s="6" t="b">
        <f t="shared" si="1"/>
        <v>1</v>
      </c>
    </row>
    <row r="13" spans="1:12" x14ac:dyDescent="0.3">
      <c r="A13" s="5">
        <v>45478</v>
      </c>
      <c r="B13" s="5">
        <v>45251</v>
      </c>
      <c r="C13" s="1" t="s">
        <v>8</v>
      </c>
      <c r="D13" t="b">
        <f t="shared" si="0"/>
        <v>0</v>
      </c>
      <c r="F13" s="6" t="b">
        <f t="shared" si="1"/>
        <v>0</v>
      </c>
    </row>
    <row r="14" spans="1:12" x14ac:dyDescent="0.3">
      <c r="A14" s="5">
        <v>43817</v>
      </c>
      <c r="B14" s="5">
        <v>44857</v>
      </c>
      <c r="C14" s="1" t="s">
        <v>6</v>
      </c>
      <c r="D14" t="b">
        <f t="shared" si="0"/>
        <v>1</v>
      </c>
      <c r="F14" s="6" t="b">
        <f t="shared" si="1"/>
        <v>1</v>
      </c>
    </row>
    <row r="15" spans="1:12" x14ac:dyDescent="0.3">
      <c r="A15" s="5">
        <v>43423</v>
      </c>
      <c r="B15" s="5">
        <v>44019</v>
      </c>
      <c r="C15" s="1" t="s">
        <v>7</v>
      </c>
      <c r="D15" t="b">
        <f t="shared" si="0"/>
        <v>1</v>
      </c>
      <c r="F15" s="6" t="b">
        <f t="shared" si="1"/>
        <v>1</v>
      </c>
    </row>
    <row r="16" spans="1:12" x14ac:dyDescent="0.3">
      <c r="A16" s="5">
        <v>44144</v>
      </c>
      <c r="B16" s="5">
        <v>44840</v>
      </c>
      <c r="C16" s="1" t="s">
        <v>6</v>
      </c>
      <c r="D16" t="b">
        <f t="shared" si="0"/>
        <v>1</v>
      </c>
      <c r="F16" s="6" t="b">
        <f t="shared" si="1"/>
        <v>1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1">
    <mergeCell ref="H7:L9"/>
  </mergeCells>
  <conditionalFormatting sqref="D2:D16">
    <cfRule type="containsBlanks" dxfId="2" priority="1">
      <formula>LEN(TRIM(D2))=0</formula>
    </cfRule>
    <cfRule type="cellIs" dxfId="1" priority="3" operator="equal">
      <formula>F2</formula>
    </cfRule>
  </conditionalFormatting>
  <conditionalFormatting sqref="F2:F16">
    <cfRule type="cellIs" dxfId="0" priority="2" operator="equal">
      <formula>H2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AND</vt:lpstr>
      <vt:lpstr>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Ankita Panpatil</cp:lastModifiedBy>
  <dcterms:created xsi:type="dcterms:W3CDTF">2021-07-08T06:57:34Z</dcterms:created>
  <dcterms:modified xsi:type="dcterms:W3CDTF">2024-08-07T09:07:10Z</dcterms:modified>
</cp:coreProperties>
</file>