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aan\Desktop\Amit_ML1\3. Supervised Learning Regression\6. Decision Tree Regression- CART\5. Enrollment Prediction Analytics\"/>
    </mc:Choice>
  </mc:AlternateContent>
  <bookViews>
    <workbookView xWindow="240" yWindow="60" windowWidth="20060" windowHeight="7950" tabRatio="1000" activeTab="1"/>
  </bookViews>
  <sheets>
    <sheet name="1. Split decide Example 1" sheetId="18" r:id="rId1"/>
    <sheet name="2. Calculation" sheetId="22" r:id="rId2"/>
  </sheets>
  <calcPr calcId="152511"/>
</workbook>
</file>

<file path=xl/calcChain.xml><?xml version="1.0" encoding="utf-8"?>
<calcChain xmlns="http://schemas.openxmlformats.org/spreadsheetml/2006/main">
  <c r="I30" i="22" l="1"/>
  <c r="I28" i="22"/>
  <c r="I27" i="22"/>
  <c r="I26" i="22"/>
  <c r="I25" i="22"/>
  <c r="I24" i="22"/>
  <c r="I21" i="22"/>
  <c r="I19" i="22"/>
  <c r="I18" i="22"/>
  <c r="I17" i="22"/>
  <c r="I16" i="22"/>
  <c r="I15" i="22"/>
  <c r="I12" i="22" l="1"/>
  <c r="I10" i="22"/>
  <c r="I9" i="22"/>
  <c r="I8" i="22"/>
  <c r="I7" i="22"/>
  <c r="I6" i="22"/>
  <c r="I3" i="22"/>
  <c r="I2" i="22"/>
</calcChain>
</file>

<file path=xl/sharedStrings.xml><?xml version="1.0" encoding="utf-8"?>
<sst xmlns="http://schemas.openxmlformats.org/spreadsheetml/2006/main" count="132" uniqueCount="67">
  <si>
    <t>Name</t>
  </si>
  <si>
    <t>Gender</t>
  </si>
  <si>
    <t>Height</t>
  </si>
  <si>
    <t>Class</t>
  </si>
  <si>
    <t>Enroll</t>
  </si>
  <si>
    <t>a1</t>
  </si>
  <si>
    <t>M</t>
  </si>
  <si>
    <t>X</t>
  </si>
  <si>
    <t>a2</t>
  </si>
  <si>
    <t>a3</t>
  </si>
  <si>
    <t>a4</t>
  </si>
  <si>
    <t>a5</t>
  </si>
  <si>
    <t>a6</t>
  </si>
  <si>
    <t>a7</t>
  </si>
  <si>
    <t>a8</t>
  </si>
  <si>
    <t>a9</t>
  </si>
  <si>
    <t>IX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</si>
  <si>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</si>
  <si>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</si>
  <si>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</si>
  <si>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</si>
  <si>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</si>
  <si>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</si>
  <si>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</si>
  <si>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</si>
  <si>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</si>
  <si>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</si>
  <si>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</si>
  <si>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</si>
  <si>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F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</si>
  <si>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</si>
  <si>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</si>
  <si>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</si>
  <si>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</si>
  <si>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</si>
  <si>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</si>
  <si>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</si>
  <si>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</si>
  <si>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</si>
  <si>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Mean of Root:</t>
  </si>
  <si>
    <t>((15*((1-0.5)*(1-0.5)))+(15*((0-0.5)*(0-0.5)))/30)</t>
  </si>
  <si>
    <t>Formula</t>
  </si>
  <si>
    <t>Mean of Root /Data with 15 1's and 15 0's</t>
  </si>
  <si>
    <t>Variance of Root</t>
  </si>
  <si>
    <t>The Root would be decided based on the variable split that reduces the Variance of root to maximum</t>
  </si>
  <si>
    <t>Mean of Female Node</t>
  </si>
  <si>
    <t>Mean of Male Node</t>
  </si>
  <si>
    <t>Logic:</t>
  </si>
  <si>
    <t>2*1+8*0/10 &gt; weights are gives to the count</t>
  </si>
  <si>
    <t>Variance of Female Node</t>
  </si>
  <si>
    <t>Variance of Male Node</t>
  </si>
  <si>
    <t>13*1+7*0/20 &gt; weights are gives to the count</t>
  </si>
  <si>
    <t>Weighted Variance of Gender split</t>
  </si>
  <si>
    <t>Reduction in Variance from Root Node</t>
  </si>
  <si>
    <t>The Tree would choose the first split for the highest reduction in variance</t>
  </si>
  <si>
    <t>Mean of class IX Node</t>
  </si>
  <si>
    <t>Mean of class X Node</t>
  </si>
  <si>
    <t>Variance of class IX Node</t>
  </si>
  <si>
    <t>Variance of class X Node</t>
  </si>
  <si>
    <t>2*1+8*0/10</t>
  </si>
  <si>
    <t>13*1+7*0/20</t>
  </si>
  <si>
    <t>Mean of Height above 5.5</t>
  </si>
  <si>
    <t>Mean of Height below 5.5</t>
  </si>
  <si>
    <t>Variance of Height below 5.5</t>
  </si>
  <si>
    <t>Variance of Height above 5.5</t>
  </si>
  <si>
    <t>Weighted Variance of Height split</t>
  </si>
  <si>
    <t xml:space="preserve">Weight are given to the individual variance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</si>
</sst>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2" borderId="3" xfId="0" applyFill="1" applyBorder="1"/>
    <xf numFmtId="2" fontId="0" fillId="2" borderId="3" xfId="0" applyNumberFormat="1" applyFill="1" applyBorder="1" applyAlignment="1">
      <alignment horizontal="center"/>
    </xf>
    <xf numFmtId="0" fontId="0" fillId="0" borderId="2" xfId="0" applyBorder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wrapText="1"/>
    </xf>
    <xf numFmtId="0" fontId="1" fillId="6" borderId="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EE7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74082</xdr:rowOff>
    </xdr:from>
    <xdr:to>
      <xdr:col>13</xdr:col>
      <xdr:colOff>476250</xdr:colOff>
      <xdr:row>59</xdr:row>
      <xdr:rowOff>42334</xdr:rowOff>
    </xdr:to>
    <xdr:sp macro="" textlink="">
      <xdr:nvSpPr>
        <xdr:cNvPr id="2" name="Rectangle 1"/>
        <xdr:cNvSpPr/>
      </xdr:nvSpPr>
      <xdr:spPr>
        <a:xfrm>
          <a:off x="95250" y="74082"/>
          <a:ext cx="8269111" cy="10791474"/>
        </a:xfrm>
        <a:prstGeom prst="rect">
          <a:avLst/>
        </a:prstGeom>
        <a:solidFill>
          <a:srgbClr val="DEE7F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900" b="1" u="none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285750</xdr:colOff>
      <xdr:row>1</xdr:row>
      <xdr:rowOff>26459</xdr:rowOff>
    </xdr:from>
    <xdr:to>
      <xdr:col>12</xdr:col>
      <xdr:colOff>47625</xdr:colOff>
      <xdr:row>15</xdr:row>
      <xdr:rowOff>95251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16959"/>
          <a:ext cx="7191375" cy="273579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285751</xdr:colOff>
      <xdr:row>16</xdr:row>
      <xdr:rowOff>64559</xdr:rowOff>
    </xdr:from>
    <xdr:to>
      <xdr:col>12</xdr:col>
      <xdr:colOff>50800</xdr:colOff>
      <xdr:row>28</xdr:row>
      <xdr:rowOff>16654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1" y="3112559"/>
          <a:ext cx="7080249" cy="22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333377</xdr:colOff>
      <xdr:row>28</xdr:row>
      <xdr:rowOff>121708</xdr:rowOff>
    </xdr:from>
    <xdr:to>
      <xdr:col>12</xdr:col>
      <xdr:colOff>50801</xdr:colOff>
      <xdr:row>57</xdr:row>
      <xdr:rowOff>142875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7" y="5455708"/>
          <a:ext cx="7032624" cy="5545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10</xdr:row>
      <xdr:rowOff>82550</xdr:rowOff>
    </xdr:from>
    <xdr:to>
      <xdr:col>8</xdr:col>
      <xdr:colOff>1739900</xdr:colOff>
      <xdr:row>13</xdr:row>
      <xdr:rowOff>95250</xdr:rowOff>
    </xdr:to>
    <xdr:sp macro="" textlink="">
      <xdr:nvSpPr>
        <xdr:cNvPr id="3" name="Oval 2"/>
        <xdr:cNvSpPr/>
      </xdr:nvSpPr>
      <xdr:spPr>
        <a:xfrm>
          <a:off x="7213600" y="1924050"/>
          <a:ext cx="1104900" cy="565150"/>
        </a:xfrm>
        <a:prstGeom prst="ellipse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1327150</xdr:colOff>
      <xdr:row>11</xdr:row>
      <xdr:rowOff>57150</xdr:rowOff>
    </xdr:from>
    <xdr:to>
      <xdr:col>8</xdr:col>
      <xdr:colOff>1581150</xdr:colOff>
      <xdr:row>12</xdr:row>
      <xdr:rowOff>120650</xdr:rowOff>
    </xdr:to>
    <xdr:sp macro="" textlink="">
      <xdr:nvSpPr>
        <xdr:cNvPr id="2" name="4-Point Star 1"/>
        <xdr:cNvSpPr/>
      </xdr:nvSpPr>
      <xdr:spPr>
        <a:xfrm>
          <a:off x="7905750" y="2082800"/>
          <a:ext cx="254000" cy="247650"/>
        </a:xfrm>
        <a:prstGeom prst="star4">
          <a:avLst/>
        </a:prstGeom>
        <a:solidFill>
          <a:schemeClr val="bg1"/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" zoomScale="90" zoomScaleNormal="90" zoomScaleSheetLayoutView="80" workbookViewId="0">
      <selection activeCell="AM29" sqref="AM28:AM29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/>
  </sheetViews>
  <sheetFormatPr defaultRowHeight="14.5" x14ac:dyDescent="0.35"/>
  <cols>
    <col min="8" max="8" width="33.08984375" bestFit="1" customWidth="1"/>
    <col min="9" max="9" width="28.1796875" customWidth="1"/>
    <col min="10" max="10" width="42.453125" customWidth="1"/>
    <col min="12" max="12" width="34.81640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H1" s="13" t="s">
        <v>42</v>
      </c>
      <c r="I1" s="13"/>
      <c r="J1" s="4" t="s">
        <v>41</v>
      </c>
    </row>
    <row r="2" spans="1:12" x14ac:dyDescent="0.35">
      <c r="A2" t="s">
        <v>5</v>
      </c>
      <c r="B2" t="s">
        <v>6</v>
      </c>
      <c r="C2">
        <v>7</v>
      </c>
      <c r="D2" t="s">
        <v>7</v>
      </c>
      <c r="E2">
        <v>1</v>
      </c>
      <c r="H2" s="1" t="s">
        <v>39</v>
      </c>
      <c r="I2" s="2">
        <f>(15*1+15*0)/30</f>
        <v>0.5</v>
      </c>
      <c r="J2" s="2"/>
      <c r="K2" s="16"/>
      <c r="L2" s="16"/>
    </row>
    <row r="3" spans="1:12" x14ac:dyDescent="0.35">
      <c r="A3" t="s">
        <v>8</v>
      </c>
      <c r="B3" t="s">
        <v>6</v>
      </c>
      <c r="C3">
        <v>7</v>
      </c>
      <c r="D3" t="s">
        <v>7</v>
      </c>
      <c r="E3">
        <v>1</v>
      </c>
      <c r="H3" s="1" t="s">
        <v>43</v>
      </c>
      <c r="I3" s="2">
        <f>(15*((1-0.5)*(1-0.5))+15*((0-0.5)*(0-0.5)))/30</f>
        <v>0.25</v>
      </c>
      <c r="J3" s="2" t="s">
        <v>40</v>
      </c>
    </row>
    <row r="4" spans="1:12" x14ac:dyDescent="0.35">
      <c r="A4" t="s">
        <v>9</v>
      </c>
      <c r="B4" t="s">
        <v>6</v>
      </c>
      <c r="C4">
        <v>6</v>
      </c>
      <c r="D4" t="s">
        <v>7</v>
      </c>
      <c r="E4">
        <v>1</v>
      </c>
    </row>
    <row r="5" spans="1:12" x14ac:dyDescent="0.35">
      <c r="A5" t="s">
        <v>10</v>
      </c>
      <c r="B5" t="s">
        <v>6</v>
      </c>
      <c r="C5">
        <v>6</v>
      </c>
      <c r="D5" t="s">
        <v>7</v>
      </c>
      <c r="E5">
        <v>1</v>
      </c>
      <c r="G5" t="s">
        <v>47</v>
      </c>
      <c r="H5" s="14" t="s">
        <v>44</v>
      </c>
      <c r="I5" s="14"/>
      <c r="J5" s="14"/>
    </row>
    <row r="6" spans="1:12" x14ac:dyDescent="0.35">
      <c r="A6" t="s">
        <v>11</v>
      </c>
      <c r="B6" t="s">
        <v>6</v>
      </c>
      <c r="C6">
        <v>7</v>
      </c>
      <c r="D6" t="s">
        <v>7</v>
      </c>
      <c r="E6">
        <v>1</v>
      </c>
      <c r="G6" s="15" t="s">
        <v>1</v>
      </c>
      <c r="H6" s="3" t="s">
        <v>45</v>
      </c>
      <c r="I6" s="5">
        <f>(2*1+8*0)/10</f>
        <v>0.2</v>
      </c>
      <c r="J6" s="5" t="s">
        <v>59</v>
      </c>
    </row>
    <row r="7" spans="1:12" x14ac:dyDescent="0.35">
      <c r="A7" t="s">
        <v>12</v>
      </c>
      <c r="B7" t="s">
        <v>6</v>
      </c>
      <c r="C7">
        <v>7</v>
      </c>
      <c r="D7" t="s">
        <v>7</v>
      </c>
      <c r="E7">
        <v>1</v>
      </c>
      <c r="G7" s="15"/>
      <c r="H7" s="3" t="s">
        <v>46</v>
      </c>
      <c r="I7" s="5">
        <f>(13*1+7*0)/20</f>
        <v>0.65</v>
      </c>
      <c r="J7" s="5" t="s">
        <v>60</v>
      </c>
    </row>
    <row r="8" spans="1:12" x14ac:dyDescent="0.35">
      <c r="A8" t="s">
        <v>13</v>
      </c>
      <c r="B8" t="s">
        <v>6</v>
      </c>
      <c r="C8">
        <v>7</v>
      </c>
      <c r="D8" t="s">
        <v>7</v>
      </c>
      <c r="E8">
        <v>1</v>
      </c>
      <c r="G8" s="15"/>
      <c r="H8" s="3" t="s">
        <v>49</v>
      </c>
      <c r="I8" s="5">
        <f>(2*((1-0.2)*(1-0.2))+8*((0-0.2)*(0-0.2)))/10</f>
        <v>0.16000000000000003</v>
      </c>
      <c r="J8" s="5"/>
    </row>
    <row r="9" spans="1:12" x14ac:dyDescent="0.35">
      <c r="A9" t="s">
        <v>14</v>
      </c>
      <c r="B9" t="s">
        <v>6</v>
      </c>
      <c r="C9">
        <v>7</v>
      </c>
      <c r="D9" t="s">
        <v>7</v>
      </c>
      <c r="E9">
        <v>1</v>
      </c>
      <c r="G9" s="15"/>
      <c r="H9" s="3" t="s">
        <v>50</v>
      </c>
      <c r="I9" s="6">
        <f>(13*((1-0.65)*(1-0.65))+7*((0-0.65)*(0-0.65)))/20</f>
        <v>0.22750000000000004</v>
      </c>
      <c r="J9" s="5"/>
    </row>
    <row r="10" spans="1:12" x14ac:dyDescent="0.35">
      <c r="A10" t="s">
        <v>15</v>
      </c>
      <c r="B10" t="s">
        <v>6</v>
      </c>
      <c r="C10">
        <v>6</v>
      </c>
      <c r="D10" t="s">
        <v>16</v>
      </c>
      <c r="E10">
        <v>1</v>
      </c>
      <c r="H10" s="7" t="s">
        <v>52</v>
      </c>
      <c r="I10" s="8">
        <f>((10/30)*0.16)+(20/30)*0.23</f>
        <v>0.20666666666666667</v>
      </c>
      <c r="J10" s="7" t="s">
        <v>66</v>
      </c>
    </row>
    <row r="11" spans="1:12" x14ac:dyDescent="0.35">
      <c r="A11" t="s">
        <v>17</v>
      </c>
      <c r="B11" t="s">
        <v>6</v>
      </c>
      <c r="C11">
        <v>6</v>
      </c>
      <c r="D11" t="s">
        <v>16</v>
      </c>
      <c r="E11">
        <v>1</v>
      </c>
    </row>
    <row r="12" spans="1:12" x14ac:dyDescent="0.35">
      <c r="A12" t="s">
        <v>18</v>
      </c>
      <c r="B12" t="s">
        <v>6</v>
      </c>
      <c r="C12">
        <v>6</v>
      </c>
      <c r="D12" t="s">
        <v>16</v>
      </c>
      <c r="E12">
        <v>0</v>
      </c>
      <c r="G12" s="9"/>
      <c r="H12" s="12" t="s">
        <v>53</v>
      </c>
      <c r="I12" s="10">
        <f>0.25-0.21</f>
        <v>4.0000000000000008E-2</v>
      </c>
      <c r="J12" s="11" t="s">
        <v>54</v>
      </c>
    </row>
    <row r="13" spans="1:12" x14ac:dyDescent="0.35">
      <c r="A13" t="s">
        <v>19</v>
      </c>
      <c r="B13" t="s">
        <v>6</v>
      </c>
      <c r="C13">
        <v>7</v>
      </c>
      <c r="D13" t="s">
        <v>16</v>
      </c>
      <c r="E13">
        <v>0</v>
      </c>
      <c r="G13" s="9"/>
      <c r="H13" s="12"/>
      <c r="I13" s="10"/>
      <c r="J13" s="11"/>
    </row>
    <row r="14" spans="1:12" x14ac:dyDescent="0.35">
      <c r="A14" t="s">
        <v>20</v>
      </c>
      <c r="B14" t="s">
        <v>6</v>
      </c>
      <c r="C14">
        <v>6</v>
      </c>
      <c r="D14" t="s">
        <v>16</v>
      </c>
      <c r="E14">
        <v>0</v>
      </c>
      <c r="G14" s="9"/>
    </row>
    <row r="15" spans="1:12" x14ac:dyDescent="0.35">
      <c r="A15" t="s">
        <v>21</v>
      </c>
      <c r="B15" t="s">
        <v>6</v>
      </c>
      <c r="C15">
        <v>5.0999999999999996</v>
      </c>
      <c r="D15" t="s">
        <v>16</v>
      </c>
      <c r="E15">
        <v>1</v>
      </c>
      <c r="G15" s="9"/>
      <c r="H15" s="3" t="s">
        <v>55</v>
      </c>
      <c r="I15" s="6">
        <f>(6*1+8*0)/14</f>
        <v>0.42857142857142855</v>
      </c>
      <c r="J15" s="5"/>
    </row>
    <row r="16" spans="1:12" x14ac:dyDescent="0.35">
      <c r="A16" t="s">
        <v>22</v>
      </c>
      <c r="B16" t="s">
        <v>6</v>
      </c>
      <c r="C16">
        <v>5.2</v>
      </c>
      <c r="D16" t="s">
        <v>16</v>
      </c>
      <c r="E16">
        <v>1</v>
      </c>
      <c r="H16" s="3" t="s">
        <v>56</v>
      </c>
      <c r="I16" s="6">
        <f>(9*1+7*0)/16</f>
        <v>0.5625</v>
      </c>
      <c r="J16" s="5"/>
    </row>
    <row r="17" spans="1:10" x14ac:dyDescent="0.35">
      <c r="A17" t="s">
        <v>23</v>
      </c>
      <c r="B17" t="s">
        <v>6</v>
      </c>
      <c r="C17">
        <v>5.3</v>
      </c>
      <c r="D17" t="s">
        <v>16</v>
      </c>
      <c r="E17">
        <v>1</v>
      </c>
      <c r="H17" s="3" t="s">
        <v>57</v>
      </c>
      <c r="I17" s="6">
        <f>(6*((1-0.43)*(1-0.43))+8*((0-0.43)*(0-0.43)))/14</f>
        <v>0.24490000000000003</v>
      </c>
      <c r="J17" s="5"/>
    </row>
    <row r="18" spans="1:10" x14ac:dyDescent="0.35">
      <c r="A18" t="s">
        <v>24</v>
      </c>
      <c r="B18" t="s">
        <v>6</v>
      </c>
      <c r="C18">
        <v>5.4</v>
      </c>
      <c r="D18" t="s">
        <v>16</v>
      </c>
      <c r="E18">
        <v>0</v>
      </c>
      <c r="G18" s="9" t="s">
        <v>2</v>
      </c>
      <c r="H18" s="3" t="s">
        <v>58</v>
      </c>
      <c r="I18" s="6">
        <f>(9*((1-0.56)*(1-0.56))+7*((0-0.56)*(0-0.56)))/16</f>
        <v>0.24609999999999999</v>
      </c>
      <c r="J18" s="5"/>
    </row>
    <row r="19" spans="1:10" x14ac:dyDescent="0.35">
      <c r="A19" t="s">
        <v>25</v>
      </c>
      <c r="B19" t="s">
        <v>6</v>
      </c>
      <c r="C19">
        <v>5.5</v>
      </c>
      <c r="D19" t="s">
        <v>16</v>
      </c>
      <c r="E19">
        <v>0</v>
      </c>
      <c r="G19" s="9"/>
      <c r="H19" s="7" t="s">
        <v>52</v>
      </c>
      <c r="I19" s="8">
        <f>((14/30)*0.24)+(16/30)*0.25</f>
        <v>0.24533333333333335</v>
      </c>
      <c r="J19" s="7" t="s">
        <v>66</v>
      </c>
    </row>
    <row r="20" spans="1:10" x14ac:dyDescent="0.35">
      <c r="A20" t="s">
        <v>26</v>
      </c>
      <c r="B20" t="s">
        <v>6</v>
      </c>
      <c r="C20">
        <v>5.25</v>
      </c>
      <c r="D20" t="s">
        <v>16</v>
      </c>
      <c r="E20">
        <v>0</v>
      </c>
      <c r="G20" s="9"/>
    </row>
    <row r="21" spans="1:10" x14ac:dyDescent="0.35">
      <c r="A21" t="s">
        <v>27</v>
      </c>
      <c r="B21" t="s">
        <v>6</v>
      </c>
      <c r="C21">
        <v>5.35</v>
      </c>
      <c r="D21" t="s">
        <v>16</v>
      </c>
      <c r="E21">
        <v>0</v>
      </c>
      <c r="G21" s="9"/>
      <c r="H21" s="12" t="s">
        <v>53</v>
      </c>
      <c r="I21" s="10">
        <f>0.25-0.25</f>
        <v>0</v>
      </c>
      <c r="J21" s="11" t="s">
        <v>54</v>
      </c>
    </row>
    <row r="22" spans="1:10" x14ac:dyDescent="0.35">
      <c r="A22" t="s">
        <v>28</v>
      </c>
      <c r="B22" t="s">
        <v>29</v>
      </c>
      <c r="C22">
        <v>4.5</v>
      </c>
      <c r="D22" t="s">
        <v>7</v>
      </c>
      <c r="E22">
        <v>1</v>
      </c>
      <c r="H22" s="12"/>
      <c r="I22" s="10"/>
      <c r="J22" s="11"/>
    </row>
    <row r="23" spans="1:10" x14ac:dyDescent="0.35">
      <c r="A23" t="s">
        <v>30</v>
      </c>
      <c r="B23" t="s">
        <v>29</v>
      </c>
      <c r="C23">
        <v>4.5999999999999996</v>
      </c>
      <c r="D23" t="s">
        <v>16</v>
      </c>
      <c r="E23">
        <v>1</v>
      </c>
    </row>
    <row r="24" spans="1:10" x14ac:dyDescent="0.35">
      <c r="A24" t="s">
        <v>31</v>
      </c>
      <c r="B24" t="s">
        <v>29</v>
      </c>
      <c r="C24">
        <v>4.5999999999999996</v>
      </c>
      <c r="D24" t="s">
        <v>7</v>
      </c>
      <c r="E24">
        <v>0</v>
      </c>
      <c r="H24" s="3" t="s">
        <v>62</v>
      </c>
      <c r="I24" s="6">
        <f>(5*1+7*0)/12</f>
        <v>0.41666666666666669</v>
      </c>
      <c r="J24" s="5" t="s">
        <v>48</v>
      </c>
    </row>
    <row r="25" spans="1:10" x14ac:dyDescent="0.35">
      <c r="A25" t="s">
        <v>32</v>
      </c>
      <c r="B25" t="s">
        <v>29</v>
      </c>
      <c r="C25">
        <v>7</v>
      </c>
      <c r="D25" t="s">
        <v>7</v>
      </c>
      <c r="E25">
        <v>0</v>
      </c>
      <c r="H25" s="3" t="s">
        <v>61</v>
      </c>
      <c r="I25" s="6">
        <f>(10*1+8*0)/18</f>
        <v>0.55555555555555558</v>
      </c>
      <c r="J25" s="5" t="s">
        <v>51</v>
      </c>
    </row>
    <row r="26" spans="1:10" x14ac:dyDescent="0.35">
      <c r="A26" t="s">
        <v>33</v>
      </c>
      <c r="B26" t="s">
        <v>29</v>
      </c>
      <c r="C26">
        <v>7</v>
      </c>
      <c r="D26" t="s">
        <v>7</v>
      </c>
      <c r="E26">
        <v>0</v>
      </c>
      <c r="H26" s="3" t="s">
        <v>63</v>
      </c>
      <c r="I26" s="6">
        <f>(5*((1-0.42)*(1-0.42))+7*((0-0.42)*(0-0.42)))/12</f>
        <v>0.24306666666666668</v>
      </c>
      <c r="J26" s="5"/>
    </row>
    <row r="27" spans="1:10" x14ac:dyDescent="0.35">
      <c r="A27" t="s">
        <v>34</v>
      </c>
      <c r="B27" t="s">
        <v>29</v>
      </c>
      <c r="C27">
        <v>6</v>
      </c>
      <c r="D27" t="s">
        <v>7</v>
      </c>
      <c r="E27">
        <v>0</v>
      </c>
      <c r="H27" s="3" t="s">
        <v>64</v>
      </c>
      <c r="I27" s="6">
        <f>(10*((1-0.65)*(1-0.65))+8*((0-0.65)*(0-0.65)))/18</f>
        <v>0.25583333333333336</v>
      </c>
      <c r="J27" s="5"/>
    </row>
    <row r="28" spans="1:10" x14ac:dyDescent="0.35">
      <c r="A28" t="s">
        <v>35</v>
      </c>
      <c r="B28" t="s">
        <v>29</v>
      </c>
      <c r="C28">
        <v>7</v>
      </c>
      <c r="D28" t="s">
        <v>7</v>
      </c>
      <c r="E28">
        <v>0</v>
      </c>
      <c r="H28" s="7" t="s">
        <v>65</v>
      </c>
      <c r="I28" s="8">
        <f>((12/30)*0.24)+(18/30)*0.26</f>
        <v>0.252</v>
      </c>
      <c r="J28" s="7" t="s">
        <v>66</v>
      </c>
    </row>
    <row r="29" spans="1:10" x14ac:dyDescent="0.35">
      <c r="A29" t="s">
        <v>36</v>
      </c>
      <c r="B29" t="s">
        <v>29</v>
      </c>
      <c r="C29">
        <v>7</v>
      </c>
      <c r="D29" t="s">
        <v>7</v>
      </c>
      <c r="E29">
        <v>0</v>
      </c>
    </row>
    <row r="30" spans="1:10" x14ac:dyDescent="0.35">
      <c r="A30" t="s">
        <v>37</v>
      </c>
      <c r="B30" t="s">
        <v>29</v>
      </c>
      <c r="C30">
        <v>5</v>
      </c>
      <c r="D30" t="s">
        <v>7</v>
      </c>
      <c r="E30">
        <v>0</v>
      </c>
      <c r="H30" s="12" t="s">
        <v>53</v>
      </c>
      <c r="I30" s="10">
        <f>0.25-0.25</f>
        <v>0</v>
      </c>
      <c r="J30" s="11" t="s">
        <v>54</v>
      </c>
    </row>
    <row r="31" spans="1:10" x14ac:dyDescent="0.35">
      <c r="A31" t="s">
        <v>38</v>
      </c>
      <c r="B31" t="s">
        <v>29</v>
      </c>
      <c r="C31">
        <v>5.2</v>
      </c>
      <c r="D31" t="s">
        <v>16</v>
      </c>
      <c r="E31">
        <v>0</v>
      </c>
      <c r="H31" s="12"/>
      <c r="I31" s="10"/>
      <c r="J31" s="11"/>
    </row>
  </sheetData>
  <mergeCells count="13">
    <mergeCell ref="K2:L2"/>
    <mergeCell ref="H1:I1"/>
    <mergeCell ref="H5:J5"/>
    <mergeCell ref="G6:G9"/>
    <mergeCell ref="H12:H13"/>
    <mergeCell ref="I12:I13"/>
    <mergeCell ref="J12:J13"/>
    <mergeCell ref="I21:I22"/>
    <mergeCell ref="J21:J22"/>
    <mergeCell ref="H30:H31"/>
    <mergeCell ref="I30:I31"/>
    <mergeCell ref="J30:J31"/>
    <mergeCell ref="H21:H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Split decide Example 1</vt:lpstr>
      <vt:lpstr>2. Calculation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Ahaan</cp:lastModifiedBy>
  <dcterms:created xsi:type="dcterms:W3CDTF">2013-03-06T17:44:51Z</dcterms:created>
  <dcterms:modified xsi:type="dcterms:W3CDTF">2020-01-16T07:10:05Z</dcterms:modified>
</cp:coreProperties>
</file>