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" i="1" l="1"/>
  <c r="F5" i="1" l="1"/>
  <c r="H5" i="1" l="1"/>
  <c r="G5" i="1"/>
  <c r="F6" i="1"/>
  <c r="I5" i="1" l="1"/>
  <c r="H6" i="1" a="1"/>
  <c r="H6" i="1" s="1"/>
  <c r="F7" i="1"/>
  <c r="G7" i="1" s="1"/>
  <c r="H7" i="1" a="1"/>
  <c r="G6" i="1"/>
  <c r="H7" i="1" l="1"/>
  <c r="I7" i="1" s="1"/>
  <c r="I6" i="1"/>
  <c r="F8" i="1"/>
  <c r="G8" i="1" l="1"/>
  <c r="F9" i="1"/>
  <c r="H8" i="1" a="1"/>
  <c r="H8" i="1" s="1"/>
  <c r="F10" i="1" l="1"/>
  <c r="H9" i="1"/>
  <c r="H10" i="1" a="1"/>
  <c r="I8" i="1"/>
  <c r="G9" i="1"/>
  <c r="H10" i="1" l="1"/>
  <c r="I9" i="1"/>
  <c r="F11" i="1"/>
  <c r="G10" i="1"/>
  <c r="I10" i="1" l="1"/>
  <c r="F12" i="1"/>
  <c r="G12" i="1" s="1"/>
  <c r="G11" i="1"/>
  <c r="H11" i="1" a="1"/>
  <c r="H11" i="1" s="1"/>
  <c r="H12" i="1" l="1" a="1"/>
  <c r="H12" i="1" s="1"/>
  <c r="I12" i="1" s="1"/>
  <c r="F13" i="1"/>
  <c r="I11" i="1"/>
  <c r="F14" i="1" l="1"/>
  <c r="G13" i="1"/>
  <c r="H13" i="1" a="1"/>
  <c r="H13" i="1" s="1"/>
  <c r="F15" i="1" l="1"/>
  <c r="G14" i="1"/>
  <c r="H14" i="1" a="1"/>
  <c r="H14" i="1" s="1"/>
  <c r="I13" i="1"/>
  <c r="F16" i="1" l="1"/>
  <c r="H15" i="1" a="1"/>
  <c r="H15" i="1" s="1"/>
  <c r="G15" i="1"/>
  <c r="I14" i="1"/>
  <c r="H16" i="1" l="1" a="1"/>
  <c r="H16" i="1" s="1"/>
  <c r="G16" i="1"/>
  <c r="F17" i="1"/>
  <c r="I15" i="1"/>
  <c r="H17" i="1" l="1" a="1"/>
  <c r="H17" i="1" s="1"/>
  <c r="G17" i="1"/>
  <c r="F18" i="1"/>
  <c r="I16" i="1"/>
  <c r="H18" i="1" l="1" a="1"/>
  <c r="H18" i="1" s="1"/>
  <c r="G18" i="1"/>
  <c r="F19" i="1"/>
  <c r="I17" i="1"/>
  <c r="I18" i="1" l="1"/>
  <c r="G19" i="1"/>
  <c r="H19" i="1" a="1"/>
  <c r="H19" i="1" s="1"/>
  <c r="F20" i="1"/>
  <c r="H20" i="1" l="1" a="1"/>
  <c r="H20" i="1" s="1"/>
  <c r="G20" i="1"/>
  <c r="I19" i="1"/>
  <c r="F21" i="1"/>
  <c r="G21" i="1" l="1"/>
  <c r="H21" i="1" a="1"/>
  <c r="H21" i="1" s="1"/>
  <c r="F22" i="1"/>
  <c r="I20" i="1"/>
  <c r="G22" i="1" l="1"/>
  <c r="H22" i="1" a="1"/>
  <c r="H22" i="1" s="1"/>
  <c r="I21" i="1"/>
  <c r="F23" i="1"/>
  <c r="F24" i="1" l="1"/>
  <c r="G23" i="1"/>
  <c r="H23" i="1" a="1"/>
  <c r="H23" i="1" s="1"/>
  <c r="I22" i="1"/>
  <c r="F25" i="1" l="1"/>
  <c r="G24" i="1"/>
  <c r="H24" i="1" a="1"/>
  <c r="H24" i="1" s="1"/>
  <c r="I23" i="1"/>
  <c r="H25" i="1" l="1" a="1"/>
  <c r="H25" i="1" s="1"/>
  <c r="G25" i="1"/>
  <c r="F26" i="1"/>
  <c r="I24" i="1"/>
  <c r="G26" i="1" l="1"/>
  <c r="H26" i="1" a="1"/>
  <c r="H26" i="1" s="1"/>
  <c r="F27" i="1"/>
  <c r="I25" i="1"/>
  <c r="H27" i="1" l="1" a="1"/>
  <c r="H27" i="1" s="1"/>
  <c r="G27" i="1"/>
  <c r="I26" i="1"/>
  <c r="F28" i="1"/>
  <c r="F29" i="1" l="1"/>
  <c r="G28" i="1"/>
  <c r="H28" i="1" a="1"/>
  <c r="H28" i="1" s="1"/>
  <c r="I27" i="1"/>
  <c r="H29" i="1" l="1" a="1"/>
  <c r="H29" i="1" s="1"/>
  <c r="G29" i="1"/>
  <c r="I28" i="1"/>
  <c r="F30" i="1"/>
  <c r="F31" i="1" l="1"/>
  <c r="G30" i="1"/>
  <c r="H30" i="1" a="1"/>
  <c r="H30" i="1" s="1"/>
  <c r="I29" i="1"/>
  <c r="H31" i="1" l="1" a="1"/>
  <c r="H31" i="1" s="1"/>
  <c r="G31" i="1"/>
  <c r="F32" i="1"/>
  <c r="I30" i="1"/>
  <c r="H32" i="1" l="1" a="1"/>
  <c r="H32" i="1" s="1"/>
  <c r="G32" i="1"/>
  <c r="F33" i="1"/>
  <c r="I31" i="1"/>
  <c r="I32" i="1" l="1"/>
  <c r="H33" i="1" a="1"/>
  <c r="H33" i="1" s="1"/>
  <c r="G33" i="1"/>
  <c r="F34" i="1"/>
  <c r="H34" i="1" l="1" a="1"/>
  <c r="H34" i="1" s="1"/>
  <c r="G34" i="1"/>
  <c r="I33" i="1"/>
  <c r="F35" i="1"/>
  <c r="I34" i="1" l="1"/>
  <c r="F36" i="1"/>
  <c r="G35" i="1"/>
  <c r="H35" i="1" a="1"/>
  <c r="H35" i="1" s="1"/>
  <c r="F37" i="1" l="1"/>
  <c r="H36" i="1" a="1"/>
  <c r="H36" i="1" s="1"/>
  <c r="G36" i="1"/>
  <c r="I35" i="1"/>
  <c r="G37" i="1" l="1"/>
  <c r="H37" i="1" a="1"/>
  <c r="H37" i="1" s="1"/>
  <c r="F38" i="1"/>
  <c r="I36" i="1"/>
  <c r="I37" i="1" l="1"/>
  <c r="F39" i="1"/>
  <c r="G38" i="1"/>
  <c r="H38" i="1" a="1"/>
  <c r="H38" i="1" s="1"/>
  <c r="G39" i="1" l="1"/>
  <c r="H39" i="1" a="1"/>
  <c r="H39" i="1" s="1"/>
  <c r="F40" i="1"/>
  <c r="I38" i="1"/>
  <c r="G40" i="1" l="1"/>
  <c r="H40" i="1" a="1"/>
  <c r="H40" i="1" s="1"/>
  <c r="I39" i="1"/>
  <c r="F41" i="1"/>
  <c r="F42" i="1" l="1"/>
  <c r="I40" i="1"/>
  <c r="G41" i="1"/>
  <c r="H41" i="1" a="1"/>
  <c r="H41" i="1" s="1"/>
  <c r="F43" i="1" l="1"/>
  <c r="G42" i="1"/>
  <c r="H42" i="1" a="1"/>
  <c r="H42" i="1" s="1"/>
  <c r="I41" i="1"/>
  <c r="H43" i="1" l="1" a="1"/>
  <c r="H43" i="1" s="1"/>
  <c r="G43" i="1"/>
  <c r="F44" i="1"/>
  <c r="I42" i="1"/>
  <c r="I43" i="1" l="1"/>
  <c r="F45" i="1"/>
  <c r="H44" i="1" a="1"/>
  <c r="H44" i="1" s="1"/>
  <c r="G44" i="1"/>
  <c r="I44" i="1" l="1"/>
  <c r="G45" i="1"/>
  <c r="H45" i="1" a="1"/>
  <c r="H45" i="1" s="1"/>
  <c r="F46" i="1"/>
  <c r="H46" i="1" l="1" a="1"/>
  <c r="H46" i="1" s="1"/>
  <c r="G46" i="1"/>
  <c r="I45" i="1"/>
  <c r="F47" i="1"/>
  <c r="I46" i="1" l="1"/>
  <c r="H47" i="1" a="1"/>
  <c r="H47" i="1" s="1"/>
  <c r="G47" i="1"/>
  <c r="I47" i="1" l="1"/>
  <c r="K6" i="1" l="1"/>
  <c r="K7" i="1" l="1" a="1"/>
  <c r="K7" i="1" s="1"/>
</calcChain>
</file>

<file path=xl/comments1.xml><?xml version="1.0" encoding="utf-8"?>
<comments xmlns="http://schemas.openxmlformats.org/spreadsheetml/2006/main">
  <authors>
    <author>Author</author>
  </authors>
  <commentList>
    <comment ref="E4" authorId="0" shapeId="0">
      <text>
        <r>
          <rPr>
            <b/>
            <sz val="8"/>
            <color indexed="81"/>
            <rFont val="Tahoma"/>
            <family val="2"/>
          </rPr>
          <t xml:space="preserve">It is customary to set the first prediction equal to the first actual value.
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Variable cell</t>
        </r>
      </text>
    </comment>
    <comment ref="K6" authorId="0" shapeId="0">
      <text>
        <r>
          <rPr>
            <sz val="8"/>
            <color indexed="81"/>
            <rFont val="Tahoma"/>
            <family val="2"/>
          </rPr>
          <t>Set cell</t>
        </r>
      </text>
    </comment>
  </commentList>
</comments>
</file>

<file path=xl/sharedStrings.xml><?xml version="1.0" encoding="utf-8"?>
<sst xmlns="http://schemas.openxmlformats.org/spreadsheetml/2006/main" count="15" uniqueCount="14">
  <si>
    <t>Exp. Smoothing</t>
  </si>
  <si>
    <t>Prediction</t>
  </si>
  <si>
    <t>Error</t>
  </si>
  <si>
    <t>RSFE</t>
  </si>
  <si>
    <t>MAD</t>
  </si>
  <si>
    <t>TS</t>
  </si>
  <si>
    <t>alpha</t>
  </si>
  <si>
    <t>MSE</t>
  </si>
  <si>
    <t>Time</t>
  </si>
  <si>
    <t>Year</t>
  </si>
  <si>
    <t>Qtr</t>
  </si>
  <si>
    <t>Period</t>
  </si>
  <si>
    <t>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</si>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</sst>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.000"/>
    <numFmt numFmtId="165" formatCode="General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55"/>
      <name val="Arial"/>
      <family val="2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5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2" fontId="4" fillId="0" borderId="0" xfId="2" quotePrefix="1" applyNumberFormat="1" applyFont="1" applyAlignment="1">
      <alignment horizontal="center"/>
    </xf>
    <xf numFmtId="2" fontId="2" fillId="0" borderId="0" xfId="2" quotePrefix="1" applyNumberFormat="1" applyBorder="1" applyAlignment="1">
      <alignment horizontal="center"/>
    </xf>
    <xf numFmtId="164" fontId="5" fillId="2" borderId="2" xfId="2" applyNumberFormat="1" applyFont="1" applyFill="1" applyBorder="1" applyAlignment="1">
      <alignment horizontal="center"/>
    </xf>
    <xf numFmtId="2" fontId="2" fillId="0" borderId="0" xfId="2" quotePrefix="1" applyNumberFormat="1" applyAlignment="1">
      <alignment horizontal="center"/>
    </xf>
    <xf numFmtId="2" fontId="6" fillId="2" borderId="3" xfId="2" applyNumberFormat="1" applyFont="1" applyFill="1" applyBorder="1" applyAlignment="1">
      <alignment horizontal="center"/>
    </xf>
    <xf numFmtId="2" fontId="2" fillId="0" borderId="0" xfId="2" applyNumberFormat="1"/>
    <xf numFmtId="0" fontId="2" fillId="0" borderId="0" xfId="2" quotePrefix="1"/>
    <xf numFmtId="2" fontId="2" fillId="0" borderId="0" xfId="2" applyNumberFormat="1" applyAlignment="1">
      <alignment horizontal="center"/>
    </xf>
    <xf numFmtId="0" fontId="0" fillId="0" borderId="0" xfId="0"/>
    <xf numFmtId="165" fontId="2" fillId="0" borderId="0" xfId="3" applyFont="1"/>
    <xf numFmtId="165" fontId="2" fillId="0" borderId="0" xfId="3" applyFont="1" applyAlignment="1">
      <alignment horizontal="center"/>
    </xf>
    <xf numFmtId="165" fontId="2" fillId="0" borderId="0" xfId="3" applyFont="1" applyAlignment="1" applyProtection="1">
      <alignment horizontal="center"/>
    </xf>
    <xf numFmtId="165" fontId="2" fillId="0" borderId="1" xfId="3" applyFont="1" applyBorder="1" applyAlignment="1" applyProtection="1">
      <alignment horizontal="center"/>
    </xf>
    <xf numFmtId="165" fontId="3" fillId="0" borderId="1" xfId="3" applyFont="1" applyBorder="1" applyAlignment="1" applyProtection="1">
      <alignment horizontal="center"/>
    </xf>
    <xf numFmtId="165" fontId="3" fillId="0" borderId="0" xfId="3" applyFont="1" applyBorder="1" applyAlignment="1" applyProtection="1">
      <alignment horizontal="center"/>
    </xf>
    <xf numFmtId="165" fontId="3" fillId="0" borderId="0" xfId="3" applyFont="1" applyBorder="1" applyAlignment="1">
      <alignment horizontal="center"/>
    </xf>
    <xf numFmtId="0" fontId="1" fillId="0" borderId="0" xfId="1"/>
    <xf numFmtId="0" fontId="0" fillId="0" borderId="0" xfId="0"/>
    <xf numFmtId="165" fontId="2" fillId="0" borderId="0" xfId="3" applyFont="1"/>
    <xf numFmtId="165" fontId="2" fillId="0" borderId="0" xfId="3" applyFont="1" applyAlignment="1">
      <alignment horizontal="center"/>
    </xf>
    <xf numFmtId="165" fontId="2" fillId="0" borderId="0" xfId="3" applyFont="1" applyAlignment="1" applyProtection="1">
      <alignment horizontal="center"/>
    </xf>
    <xf numFmtId="165" fontId="2" fillId="0" borderId="1" xfId="3" applyFont="1" applyBorder="1" applyAlignment="1" applyProtection="1">
      <alignment horizontal="center"/>
    </xf>
    <xf numFmtId="165" fontId="3" fillId="0" borderId="1" xfId="3" applyFont="1" applyBorder="1" applyAlignment="1" applyProtection="1">
      <alignment horizontal="center"/>
    </xf>
    <xf numFmtId="165" fontId="3" fillId="0" borderId="0" xfId="3" applyFont="1" applyBorder="1" applyAlignment="1" applyProtection="1">
      <alignment horizontal="center"/>
    </xf>
    <xf numFmtId="165" fontId="3" fillId="0" borderId="0" xfId="3" applyFont="1" applyBorder="1" applyAlignment="1">
      <alignment horizontal="center"/>
    </xf>
    <xf numFmtId="0" fontId="1" fillId="0" borderId="0" xfId="1"/>
    <xf numFmtId="0" fontId="0" fillId="0" borderId="0" xfId="0"/>
    <xf numFmtId="0" fontId="2" fillId="0" borderId="0" xfId="2"/>
  </cellXfs>
  <cellStyles count="6">
    <cellStyle name="Comma 2" xfId="4"/>
    <cellStyle name="Hyperlink" xfId="1" builtinId="8"/>
    <cellStyle name="Normal" xfId="0" builtinId="0"/>
    <cellStyle name="Normal 2" xfId="2"/>
    <cellStyle name="Normal 3" xfId="3"/>
    <cellStyle name="Percent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'[1]4.Exp. Smoothing'!$A$4:$A$27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'[1]4.Exp. Smoothing'!$B$4:$B$27</c:f>
              <c:numCache>
                <c:formatCode>General</c:formatCode>
                <c:ptCount val="24"/>
                <c:pt idx="0">
                  <c:v>1030.8</c:v>
                </c:pt>
                <c:pt idx="1">
                  <c:v>1038.4000000000001</c:v>
                </c:pt>
                <c:pt idx="2">
                  <c:v>1195.9000000000001</c:v>
                </c:pt>
                <c:pt idx="3">
                  <c:v>1025.0999999999999</c:v>
                </c:pt>
                <c:pt idx="4">
                  <c:v>977.5</c:v>
                </c:pt>
                <c:pt idx="5">
                  <c:v>1149.2</c:v>
                </c:pt>
                <c:pt idx="6">
                  <c:v>1034.8</c:v>
                </c:pt>
                <c:pt idx="7">
                  <c:v>1077.4000000000001</c:v>
                </c:pt>
                <c:pt idx="8">
                  <c:v>1128.5</c:v>
                </c:pt>
                <c:pt idx="9">
                  <c:v>1183.9000000000001</c:v>
                </c:pt>
                <c:pt idx="10">
                  <c:v>1028.9000000000001</c:v>
                </c:pt>
                <c:pt idx="11">
                  <c:v>1070.4000000000001</c:v>
                </c:pt>
                <c:pt idx="12">
                  <c:v>1061.8</c:v>
                </c:pt>
                <c:pt idx="13">
                  <c:v>1185.9000000000001</c:v>
                </c:pt>
                <c:pt idx="14">
                  <c:v>1124.4000000000001</c:v>
                </c:pt>
                <c:pt idx="15">
                  <c:v>1324.8</c:v>
                </c:pt>
                <c:pt idx="16">
                  <c:v>1463.9</c:v>
                </c:pt>
                <c:pt idx="17">
                  <c:v>1020.2</c:v>
                </c:pt>
                <c:pt idx="18">
                  <c:v>1287.9000000000001</c:v>
                </c:pt>
                <c:pt idx="19">
                  <c:v>1039.0999999999999</c:v>
                </c:pt>
                <c:pt idx="20">
                  <c:v>1225</c:v>
                </c:pt>
                <c:pt idx="21">
                  <c:v>1204.2</c:v>
                </c:pt>
                <c:pt idx="22">
                  <c:v>1148.5999999999999</c:v>
                </c:pt>
                <c:pt idx="23">
                  <c:v>1245.9000000000001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 w="28575">
                <a:noFill/>
              </a:ln>
            </c:spPr>
          </c:dPt>
          <c:dPt>
            <c:idx val="1"/>
            <c:marker>
              <c:symbol val="none"/>
            </c:marker>
            <c:bubble3D val="0"/>
            <c:spPr>
              <a:ln w="28575">
                <a:noFill/>
              </a:ln>
            </c:spPr>
          </c:dPt>
          <c:dPt>
            <c:idx val="2"/>
            <c:bubble3D val="0"/>
            <c:spPr>
              <a:ln w="28575">
                <a:noFill/>
              </a:ln>
            </c:spPr>
          </c:dPt>
          <c:xVal>
            <c:numRef>
              <c:f>'[1]4.Exp. Smoothing'!$A$4:$A$27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'[1]4.Exp. Smoothing'!$C$4:$C$27</c:f>
              <c:numCache>
                <c:formatCode>General</c:formatCode>
                <c:ptCount val="24"/>
                <c:pt idx="0">
                  <c:v>1030.8</c:v>
                </c:pt>
                <c:pt idx="1">
                  <c:v>1030.8</c:v>
                </c:pt>
                <c:pt idx="2">
                  <c:v>1036.5</c:v>
                </c:pt>
                <c:pt idx="3">
                  <c:v>1156.0500000000002</c:v>
                </c:pt>
                <c:pt idx="4">
                  <c:v>1057.8375000000001</c:v>
                </c:pt>
                <c:pt idx="5">
                  <c:v>997.58437500000002</c:v>
                </c:pt>
                <c:pt idx="6">
                  <c:v>1111.29609375</c:v>
                </c:pt>
                <c:pt idx="7">
                  <c:v>1053.9240234375</c:v>
                </c:pt>
                <c:pt idx="8">
                  <c:v>1071.531005859375</c:v>
                </c:pt>
                <c:pt idx="9">
                  <c:v>1114.2577514648437</c:v>
                </c:pt>
                <c:pt idx="10">
                  <c:v>1166.4894378662111</c:v>
                </c:pt>
                <c:pt idx="11">
                  <c:v>1063.2973594665527</c:v>
                </c:pt>
                <c:pt idx="12">
                  <c:v>1068.6243398666384</c:v>
                </c:pt>
                <c:pt idx="13">
                  <c:v>1063.5060849666595</c:v>
                </c:pt>
                <c:pt idx="14">
                  <c:v>1155.3015212416649</c:v>
                </c:pt>
                <c:pt idx="15">
                  <c:v>1132.1253803104164</c:v>
                </c:pt>
                <c:pt idx="16">
                  <c:v>1276.631345077604</c:v>
                </c:pt>
                <c:pt idx="17">
                  <c:v>1417.082836269401</c:v>
                </c:pt>
                <c:pt idx="18">
                  <c:v>1119.4207090673503</c:v>
                </c:pt>
                <c:pt idx="19">
                  <c:v>1245.7801772668377</c:v>
                </c:pt>
                <c:pt idx="20">
                  <c:v>1090.7700443167093</c:v>
                </c:pt>
                <c:pt idx="21">
                  <c:v>1191.4425110791774</c:v>
                </c:pt>
                <c:pt idx="22">
                  <c:v>1201.0106277697944</c:v>
                </c:pt>
                <c:pt idx="23">
                  <c:v>1161.7026569424486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850424"/>
        <c:axId val="265842976"/>
      </c:scatterChart>
      <c:valAx>
        <c:axId val="2658504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842976"/>
        <c:crosses val="autoZero"/>
        <c:crossBetween val="midCat"/>
      </c:valAx>
      <c:valAx>
        <c:axId val="265842976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8504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133" r="0.750000000000001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'[1]4.Exp. Smoothing'!$B$2:$B$3</c:f>
              <c:strCache>
                <c:ptCount val="1"/>
                <c:pt idx="0">
                  <c:v>0 RAINFALL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'[1]4.Exp. Smoothing'!$A$4:$A$27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'[1]4.Exp. Smoothing'!$B$4:$B$27</c:f>
              <c:numCache>
                <c:formatCode>General</c:formatCode>
                <c:ptCount val="24"/>
                <c:pt idx="0">
                  <c:v>1030.8</c:v>
                </c:pt>
                <c:pt idx="1">
                  <c:v>1038.4000000000001</c:v>
                </c:pt>
                <c:pt idx="2">
                  <c:v>1195.9000000000001</c:v>
                </c:pt>
                <c:pt idx="3">
                  <c:v>1025.0999999999999</c:v>
                </c:pt>
                <c:pt idx="4">
                  <c:v>977.5</c:v>
                </c:pt>
                <c:pt idx="5">
                  <c:v>1149.2</c:v>
                </c:pt>
                <c:pt idx="6">
                  <c:v>1034.8</c:v>
                </c:pt>
                <c:pt idx="7">
                  <c:v>1077.4000000000001</c:v>
                </c:pt>
                <c:pt idx="8">
                  <c:v>1128.5</c:v>
                </c:pt>
                <c:pt idx="9">
                  <c:v>1183.9000000000001</c:v>
                </c:pt>
                <c:pt idx="10">
                  <c:v>1028.9000000000001</c:v>
                </c:pt>
                <c:pt idx="11">
                  <c:v>1070.4000000000001</c:v>
                </c:pt>
                <c:pt idx="12">
                  <c:v>1061.8</c:v>
                </c:pt>
                <c:pt idx="13">
                  <c:v>1185.9000000000001</c:v>
                </c:pt>
                <c:pt idx="14">
                  <c:v>1124.4000000000001</c:v>
                </c:pt>
                <c:pt idx="15">
                  <c:v>1324.8</c:v>
                </c:pt>
                <c:pt idx="16">
                  <c:v>1463.9</c:v>
                </c:pt>
                <c:pt idx="17">
                  <c:v>1020.2</c:v>
                </c:pt>
                <c:pt idx="18">
                  <c:v>1287.9000000000001</c:v>
                </c:pt>
                <c:pt idx="19">
                  <c:v>1039.0999999999999</c:v>
                </c:pt>
                <c:pt idx="20">
                  <c:v>1225</c:v>
                </c:pt>
                <c:pt idx="21">
                  <c:v>1204.2</c:v>
                </c:pt>
                <c:pt idx="22">
                  <c:v>1148.5999999999999</c:v>
                </c:pt>
                <c:pt idx="23">
                  <c:v>1245.9000000000001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'[1]4.Exp. Smoothing'!$C$2:$C$3</c:f>
              <c:strCache>
                <c:ptCount val="1"/>
                <c:pt idx="0">
                  <c:v>Exp. Smoothing Prediction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'[1]4.Exp. Smoothing'!$A$4:$A$27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'[1]4.Exp. Smoothing'!$C$4:$C$27</c:f>
              <c:numCache>
                <c:formatCode>General</c:formatCode>
                <c:ptCount val="24"/>
                <c:pt idx="0">
                  <c:v>1030.8</c:v>
                </c:pt>
                <c:pt idx="1">
                  <c:v>1030.8</c:v>
                </c:pt>
                <c:pt idx="2">
                  <c:v>1036.5</c:v>
                </c:pt>
                <c:pt idx="3">
                  <c:v>1156.0500000000002</c:v>
                </c:pt>
                <c:pt idx="4">
                  <c:v>1057.8375000000001</c:v>
                </c:pt>
                <c:pt idx="5">
                  <c:v>997.58437500000002</c:v>
                </c:pt>
                <c:pt idx="6">
                  <c:v>1111.29609375</c:v>
                </c:pt>
                <c:pt idx="7">
                  <c:v>1053.9240234375</c:v>
                </c:pt>
                <c:pt idx="8">
                  <c:v>1071.531005859375</c:v>
                </c:pt>
                <c:pt idx="9">
                  <c:v>1114.2577514648437</c:v>
                </c:pt>
                <c:pt idx="10">
                  <c:v>1166.4894378662111</c:v>
                </c:pt>
                <c:pt idx="11">
                  <c:v>1063.2973594665527</c:v>
                </c:pt>
                <c:pt idx="12">
                  <c:v>1068.6243398666384</c:v>
                </c:pt>
                <c:pt idx="13">
                  <c:v>1063.5060849666595</c:v>
                </c:pt>
                <c:pt idx="14">
                  <c:v>1155.3015212416649</c:v>
                </c:pt>
                <c:pt idx="15">
                  <c:v>1132.1253803104164</c:v>
                </c:pt>
                <c:pt idx="16">
                  <c:v>1276.631345077604</c:v>
                </c:pt>
                <c:pt idx="17">
                  <c:v>1417.082836269401</c:v>
                </c:pt>
                <c:pt idx="18">
                  <c:v>1119.4207090673503</c:v>
                </c:pt>
                <c:pt idx="19">
                  <c:v>1245.7801772668377</c:v>
                </c:pt>
                <c:pt idx="20">
                  <c:v>1090.7700443167093</c:v>
                </c:pt>
                <c:pt idx="21">
                  <c:v>1191.4425110791774</c:v>
                </c:pt>
                <c:pt idx="22">
                  <c:v>1201.0106277697944</c:v>
                </c:pt>
                <c:pt idx="23">
                  <c:v>1161.7026569424486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'[1]4.Exp. Smoothing'!$D$2:$D$3</c:f>
              <c:strCache>
                <c:ptCount val="1"/>
                <c:pt idx="0">
                  <c:v>0 Error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'[1]4.Exp. Smoothing'!$A$4:$A$27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'[1]4.Exp. Smoothing'!$D$4:$D$27</c:f>
              <c:numCache>
                <c:formatCode>General</c:formatCode>
                <c:ptCount val="24"/>
                <c:pt idx="0">
                  <c:v>0</c:v>
                </c:pt>
                <c:pt idx="1">
                  <c:v>7.6000000000001364</c:v>
                </c:pt>
                <c:pt idx="2">
                  <c:v>159.40000000000009</c:v>
                </c:pt>
                <c:pt idx="3">
                  <c:v>-130.95000000000027</c:v>
                </c:pt>
                <c:pt idx="4">
                  <c:v>-80.337500000000091</c:v>
                </c:pt>
                <c:pt idx="5">
                  <c:v>151.61562500000002</c:v>
                </c:pt>
                <c:pt idx="6">
                  <c:v>-76.49609375</c:v>
                </c:pt>
                <c:pt idx="7">
                  <c:v>23.475976562500136</c:v>
                </c:pt>
                <c:pt idx="8">
                  <c:v>56.968994140625</c:v>
                </c:pt>
                <c:pt idx="9">
                  <c:v>69.642248535156341</c:v>
                </c:pt>
                <c:pt idx="10">
                  <c:v>-137.58943786621103</c:v>
                </c:pt>
                <c:pt idx="11">
                  <c:v>7.1026405334473566</c:v>
                </c:pt>
                <c:pt idx="12">
                  <c:v>-6.824339866638411</c:v>
                </c:pt>
                <c:pt idx="13">
                  <c:v>122.39391503334059</c:v>
                </c:pt>
                <c:pt idx="14">
                  <c:v>-30.901521241664796</c:v>
                </c:pt>
                <c:pt idx="15">
                  <c:v>192.67461968958355</c:v>
                </c:pt>
                <c:pt idx="16">
                  <c:v>187.26865492239608</c:v>
                </c:pt>
                <c:pt idx="17">
                  <c:v>-396.88283626940097</c:v>
                </c:pt>
                <c:pt idx="18">
                  <c:v>168.47929093264975</c:v>
                </c:pt>
                <c:pt idx="19">
                  <c:v>-206.68017726683775</c:v>
                </c:pt>
                <c:pt idx="20">
                  <c:v>134.22995568329065</c:v>
                </c:pt>
                <c:pt idx="21">
                  <c:v>12.757488920822652</c:v>
                </c:pt>
                <c:pt idx="22">
                  <c:v>-52.410627769794473</c:v>
                </c:pt>
                <c:pt idx="23">
                  <c:v>84.197343057551507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843760"/>
        <c:axId val="265844152"/>
      </c:scatterChart>
      <c:valAx>
        <c:axId val="265843760"/>
        <c:scaling>
          <c:orientation val="minMax"/>
          <c:max val="25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Period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844152"/>
        <c:crosses val="autoZero"/>
        <c:crossBetween val="midCat"/>
        <c:majorUnit val="1"/>
      </c:valAx>
      <c:valAx>
        <c:axId val="265844152"/>
        <c:scaling>
          <c:orientation val="minMax"/>
          <c:max val="42"/>
          <c:min val="28"/>
        </c:scaling>
        <c:delete val="0"/>
        <c:axPos val="l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Units Sold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843760"/>
        <c:crosses val="autoZero"/>
        <c:crossBetween val="midCat"/>
        <c:maj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133" r="0.75000000000000133" t="1" header="0.5" footer="0.5"/>
    <c:pageSetup orientation="landscape" horizontalDpi="-4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062776726058487E-2"/>
          <c:y val="5.6127637772933982E-2"/>
          <c:w val="0.75563900003846485"/>
          <c:h val="0.81839238952730953"/>
        </c:manualLayout>
      </c:layout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Rain</c:v>
                </c:pt>
              </c:strCache>
            </c:strRef>
          </c:tx>
          <c:marker>
            <c:symbol val="none"/>
          </c:marker>
          <c:val>
            <c:numRef>
              <c:f>Sheet1!$D$4:$D$47</c:f>
              <c:numCache>
                <c:formatCode>General</c:formatCode>
                <c:ptCount val="44"/>
                <c:pt idx="0">
                  <c:v>60.7</c:v>
                </c:pt>
                <c:pt idx="1">
                  <c:v>143</c:v>
                </c:pt>
                <c:pt idx="2">
                  <c:v>914.7</c:v>
                </c:pt>
                <c:pt idx="3">
                  <c:v>123.9</c:v>
                </c:pt>
                <c:pt idx="4">
                  <c:v>46.1</c:v>
                </c:pt>
                <c:pt idx="5">
                  <c:v>119.6</c:v>
                </c:pt>
                <c:pt idx="6">
                  <c:v>886.2</c:v>
                </c:pt>
                <c:pt idx="7">
                  <c:v>130.9</c:v>
                </c:pt>
                <c:pt idx="8">
                  <c:v>24.7</c:v>
                </c:pt>
                <c:pt idx="9">
                  <c:v>124.8</c:v>
                </c:pt>
                <c:pt idx="10">
                  <c:v>866.5</c:v>
                </c:pt>
                <c:pt idx="11">
                  <c:v>167</c:v>
                </c:pt>
                <c:pt idx="12">
                  <c:v>44.6</c:v>
                </c:pt>
                <c:pt idx="13">
                  <c:v>124.6</c:v>
                </c:pt>
                <c:pt idx="14">
                  <c:v>882.6</c:v>
                </c:pt>
                <c:pt idx="15">
                  <c:v>157</c:v>
                </c:pt>
                <c:pt idx="16">
                  <c:v>24.9</c:v>
                </c:pt>
                <c:pt idx="17">
                  <c:v>122.9</c:v>
                </c:pt>
                <c:pt idx="18">
                  <c:v>827.9</c:v>
                </c:pt>
                <c:pt idx="19">
                  <c:v>141</c:v>
                </c:pt>
                <c:pt idx="20">
                  <c:v>46.6</c:v>
                </c:pt>
                <c:pt idx="21">
                  <c:v>124.3</c:v>
                </c:pt>
                <c:pt idx="22">
                  <c:v>798.1</c:v>
                </c:pt>
                <c:pt idx="23">
                  <c:v>66.400000000000006</c:v>
                </c:pt>
                <c:pt idx="24">
                  <c:v>18.3</c:v>
                </c:pt>
                <c:pt idx="25">
                  <c:v>127.4</c:v>
                </c:pt>
                <c:pt idx="26">
                  <c:v>818.8</c:v>
                </c:pt>
                <c:pt idx="27">
                  <c:v>136.19999999999999</c:v>
                </c:pt>
                <c:pt idx="28">
                  <c:v>37.299999999999997</c:v>
                </c:pt>
                <c:pt idx="29">
                  <c:v>122.1</c:v>
                </c:pt>
                <c:pt idx="30">
                  <c:v>700.5</c:v>
                </c:pt>
                <c:pt idx="31">
                  <c:v>76.099999999999994</c:v>
                </c:pt>
                <c:pt idx="32">
                  <c:v>49.6</c:v>
                </c:pt>
                <c:pt idx="33">
                  <c:v>113.5</c:v>
                </c:pt>
                <c:pt idx="34">
                  <c:v>902.9</c:v>
                </c:pt>
                <c:pt idx="35">
                  <c:v>121.3</c:v>
                </c:pt>
                <c:pt idx="36">
                  <c:v>35.1</c:v>
                </c:pt>
                <c:pt idx="37">
                  <c:v>148.6</c:v>
                </c:pt>
                <c:pt idx="38">
                  <c:v>807.1</c:v>
                </c:pt>
                <c:pt idx="39">
                  <c:v>115.7</c:v>
                </c:pt>
                <c:pt idx="40">
                  <c:v>69.900000000000006</c:v>
                </c:pt>
                <c:pt idx="41">
                  <c:v>126.3</c:v>
                </c:pt>
                <c:pt idx="42">
                  <c:v>874.3</c:v>
                </c:pt>
                <c:pt idx="43">
                  <c:v>137.69999999999999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Sheet1!$E$2:$E$3</c:f>
              <c:strCache>
                <c:ptCount val="2"/>
                <c:pt idx="0">
                  <c:v>Exp. Smoothing</c:v>
                </c:pt>
                <c:pt idx="1">
                  <c:v>Prediction</c:v>
                </c:pt>
              </c:strCache>
            </c:strRef>
          </c:tx>
          <c:marker>
            <c:symbol val="none"/>
          </c:marker>
          <c:val>
            <c:numRef>
              <c:f>Sheet1!$E$4:$E$47</c:f>
              <c:numCache>
                <c:formatCode>0.00</c:formatCode>
                <c:ptCount val="44"/>
                <c:pt idx="0">
                  <c:v>60.7</c:v>
                </c:pt>
                <c:pt idx="1">
                  <c:v>60.7</c:v>
                </c:pt>
                <c:pt idx="2">
                  <c:v>81.275000000000006</c:v>
                </c:pt>
                <c:pt idx="3">
                  <c:v>289.63125000000002</c:v>
                </c:pt>
                <c:pt idx="4">
                  <c:v>248.19843750000001</c:v>
                </c:pt>
                <c:pt idx="5">
                  <c:v>197.673828125</c:v>
                </c:pt>
                <c:pt idx="6">
                  <c:v>178.15537109375001</c:v>
                </c:pt>
                <c:pt idx="7">
                  <c:v>355.16652832031252</c:v>
                </c:pt>
                <c:pt idx="8">
                  <c:v>299.09989624023439</c:v>
                </c:pt>
                <c:pt idx="9">
                  <c:v>230.49992218017579</c:v>
                </c:pt>
                <c:pt idx="10">
                  <c:v>204.07494163513184</c:v>
                </c:pt>
                <c:pt idx="11">
                  <c:v>369.68120622634888</c:v>
                </c:pt>
                <c:pt idx="12">
                  <c:v>319.01090466976166</c:v>
                </c:pt>
                <c:pt idx="13">
                  <c:v>250.40817850232125</c:v>
                </c:pt>
                <c:pt idx="14">
                  <c:v>218.95613387674092</c:v>
                </c:pt>
                <c:pt idx="15">
                  <c:v>384.86710040755571</c:v>
                </c:pt>
                <c:pt idx="16">
                  <c:v>327.9003253056668</c:v>
                </c:pt>
                <c:pt idx="17">
                  <c:v>252.15024397925009</c:v>
                </c:pt>
                <c:pt idx="18">
                  <c:v>219.83768298443758</c:v>
                </c:pt>
                <c:pt idx="19">
                  <c:v>371.85326223832817</c:v>
                </c:pt>
                <c:pt idx="20">
                  <c:v>314.13994667874613</c:v>
                </c:pt>
                <c:pt idx="21">
                  <c:v>247.2549600090596</c:v>
                </c:pt>
                <c:pt idx="22">
                  <c:v>216.5162200067947</c:v>
                </c:pt>
                <c:pt idx="23">
                  <c:v>361.91216500509603</c:v>
                </c:pt>
                <c:pt idx="24">
                  <c:v>288.03412375382203</c:v>
                </c:pt>
                <c:pt idx="25">
                  <c:v>220.60059281536653</c:v>
                </c:pt>
                <c:pt idx="26">
                  <c:v>197.30044461152488</c:v>
                </c:pt>
                <c:pt idx="27">
                  <c:v>352.67533345864365</c:v>
                </c:pt>
                <c:pt idx="28">
                  <c:v>298.55650009398272</c:v>
                </c:pt>
                <c:pt idx="29">
                  <c:v>233.24237507048704</c:v>
                </c:pt>
                <c:pt idx="30">
                  <c:v>205.45678130286529</c:v>
                </c:pt>
                <c:pt idx="31">
                  <c:v>329.21758597714899</c:v>
                </c:pt>
                <c:pt idx="32">
                  <c:v>265.93818948286173</c:v>
                </c:pt>
                <c:pt idx="33">
                  <c:v>211.8536421121463</c:v>
                </c:pt>
                <c:pt idx="34">
                  <c:v>187.26523158410973</c:v>
                </c:pt>
                <c:pt idx="35">
                  <c:v>366.17392368808225</c:v>
                </c:pt>
                <c:pt idx="36">
                  <c:v>304.95544276606171</c:v>
                </c:pt>
                <c:pt idx="37">
                  <c:v>237.49158207454627</c:v>
                </c:pt>
                <c:pt idx="38">
                  <c:v>215.26868655590971</c:v>
                </c:pt>
                <c:pt idx="39">
                  <c:v>363.22651491693227</c:v>
                </c:pt>
                <c:pt idx="40">
                  <c:v>301.34488618769922</c:v>
                </c:pt>
                <c:pt idx="41">
                  <c:v>243.48366464077441</c:v>
                </c:pt>
                <c:pt idx="42">
                  <c:v>214.18774848058081</c:v>
                </c:pt>
                <c:pt idx="43">
                  <c:v>379.21581136043562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849640"/>
        <c:axId val="265850032"/>
      </c:lineChart>
      <c:catAx>
        <c:axId val="265849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65850032"/>
        <c:crosses val="autoZero"/>
        <c:auto val="1"/>
        <c:lblAlgn val="ctr"/>
        <c:lblOffset val="100"/>
        <c:noMultiLvlLbl val="0"/>
      </c:catAx>
      <c:valAx>
        <c:axId val="26585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5849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9</xdr:row>
      <xdr:rowOff>114300</xdr:rowOff>
    </xdr:from>
    <xdr:to>
      <xdr:col>13</xdr:col>
      <xdr:colOff>0</xdr:colOff>
      <xdr:row>9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390525</xdr:colOff>
      <xdr:row>12</xdr:row>
      <xdr:rowOff>66675</xdr:rowOff>
    </xdr:from>
    <xdr:to>
      <xdr:col>12</xdr:col>
      <xdr:colOff>390525</xdr:colOff>
      <xdr:row>12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130967</xdr:colOff>
      <xdr:row>0</xdr:row>
      <xdr:rowOff>71438</xdr:rowOff>
    </xdr:from>
    <xdr:to>
      <xdr:col>31</xdr:col>
      <xdr:colOff>121228</xdr:colOff>
      <xdr:row>37</xdr:row>
      <xdr:rowOff>17318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%20Series%20Forecasting%20-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Time Series"/>
      <sheetName val="2.Moving Average"/>
      <sheetName val="3.Weighted Moving Avg."/>
      <sheetName val="4.Exp. Smoothing"/>
      <sheetName val="5.Additive Seasonal "/>
      <sheetName val="6.double exp smoothing"/>
      <sheetName val="7. Multiplicative Seasonal"/>
      <sheetName val="8. Additive Seasonal"/>
      <sheetName val="8. Multiplicative Seasonal"/>
      <sheetName val="9. Seasonal Regression"/>
    </sheetNames>
    <sheetDataSet>
      <sheetData sheetId="0" refreshError="1"/>
      <sheetData sheetId="1">
        <row r="2">
          <cell r="B2" t="str">
            <v>Rainfall</v>
          </cell>
        </row>
      </sheetData>
      <sheetData sheetId="2" refreshError="1"/>
      <sheetData sheetId="3">
        <row r="2">
          <cell r="B2">
            <v>0</v>
          </cell>
          <cell r="C2" t="str">
            <v>Exp. Smoothing</v>
          </cell>
          <cell r="D2">
            <v>0</v>
          </cell>
        </row>
        <row r="3">
          <cell r="B3" t="str">
            <v>RAINFALL</v>
          </cell>
          <cell r="C3" t="str">
            <v>Prediction</v>
          </cell>
          <cell r="D3" t="str">
            <v>Error</v>
          </cell>
        </row>
        <row r="4">
          <cell r="A4">
            <v>1</v>
          </cell>
          <cell r="B4">
            <v>1030.8</v>
          </cell>
          <cell r="C4">
            <v>1030.8</v>
          </cell>
          <cell r="D4">
            <v>0</v>
          </cell>
        </row>
        <row r="5">
          <cell r="A5">
            <v>2</v>
          </cell>
          <cell r="B5">
            <v>1038.4000000000001</v>
          </cell>
          <cell r="C5">
            <v>1030.8</v>
          </cell>
          <cell r="D5">
            <v>7.6000000000001364</v>
          </cell>
        </row>
        <row r="6">
          <cell r="A6">
            <v>3</v>
          </cell>
          <cell r="B6">
            <v>1195.9000000000001</v>
          </cell>
          <cell r="C6">
            <v>1036.5</v>
          </cell>
          <cell r="D6">
            <v>159.40000000000009</v>
          </cell>
        </row>
        <row r="7">
          <cell r="A7">
            <v>4</v>
          </cell>
          <cell r="B7">
            <v>1025.0999999999999</v>
          </cell>
          <cell r="C7">
            <v>1156.0500000000002</v>
          </cell>
          <cell r="D7">
            <v>-130.95000000000027</v>
          </cell>
        </row>
        <row r="8">
          <cell r="A8">
            <v>5</v>
          </cell>
          <cell r="B8">
            <v>977.5</v>
          </cell>
          <cell r="C8">
            <v>1057.8375000000001</v>
          </cell>
          <cell r="D8">
            <v>-80.337500000000091</v>
          </cell>
        </row>
        <row r="9">
          <cell r="A9">
            <v>6</v>
          </cell>
          <cell r="B9">
            <v>1149.2</v>
          </cell>
          <cell r="C9">
            <v>997.58437500000002</v>
          </cell>
          <cell r="D9">
            <v>151.61562500000002</v>
          </cell>
        </row>
        <row r="10">
          <cell r="A10">
            <v>7</v>
          </cell>
          <cell r="B10">
            <v>1034.8</v>
          </cell>
          <cell r="C10">
            <v>1111.29609375</v>
          </cell>
          <cell r="D10">
            <v>-76.49609375</v>
          </cell>
        </row>
        <row r="11">
          <cell r="A11">
            <v>8</v>
          </cell>
          <cell r="B11">
            <v>1077.4000000000001</v>
          </cell>
          <cell r="C11">
            <v>1053.9240234375</v>
          </cell>
          <cell r="D11">
            <v>23.475976562500136</v>
          </cell>
        </row>
        <row r="12">
          <cell r="A12">
            <v>9</v>
          </cell>
          <cell r="B12">
            <v>1128.5</v>
          </cell>
          <cell r="C12">
            <v>1071.531005859375</v>
          </cell>
          <cell r="D12">
            <v>56.968994140625</v>
          </cell>
        </row>
        <row r="13">
          <cell r="A13">
            <v>10</v>
          </cell>
          <cell r="B13">
            <v>1183.9000000000001</v>
          </cell>
          <cell r="C13">
            <v>1114.2577514648437</v>
          </cell>
          <cell r="D13">
            <v>69.642248535156341</v>
          </cell>
        </row>
        <row r="14">
          <cell r="A14">
            <v>11</v>
          </cell>
          <cell r="B14">
            <v>1028.9000000000001</v>
          </cell>
          <cell r="C14">
            <v>1166.4894378662111</v>
          </cell>
          <cell r="D14">
            <v>-137.58943786621103</v>
          </cell>
        </row>
        <row r="15">
          <cell r="A15">
            <v>12</v>
          </cell>
          <cell r="B15">
            <v>1070.4000000000001</v>
          </cell>
          <cell r="C15">
            <v>1063.2973594665527</v>
          </cell>
          <cell r="D15">
            <v>7.1026405334473566</v>
          </cell>
        </row>
        <row r="16">
          <cell r="A16">
            <v>13</v>
          </cell>
          <cell r="B16">
            <v>1061.8</v>
          </cell>
          <cell r="C16">
            <v>1068.6243398666384</v>
          </cell>
          <cell r="D16">
            <v>-6.824339866638411</v>
          </cell>
        </row>
        <row r="17">
          <cell r="A17">
            <v>14</v>
          </cell>
          <cell r="B17">
            <v>1185.9000000000001</v>
          </cell>
          <cell r="C17">
            <v>1063.5060849666595</v>
          </cell>
          <cell r="D17">
            <v>122.39391503334059</v>
          </cell>
        </row>
        <row r="18">
          <cell r="A18">
            <v>15</v>
          </cell>
          <cell r="B18">
            <v>1124.4000000000001</v>
          </cell>
          <cell r="C18">
            <v>1155.3015212416649</v>
          </cell>
          <cell r="D18">
            <v>-30.901521241664796</v>
          </cell>
        </row>
        <row r="19">
          <cell r="A19">
            <v>16</v>
          </cell>
          <cell r="B19">
            <v>1324.8</v>
          </cell>
          <cell r="C19">
            <v>1132.1253803104164</v>
          </cell>
          <cell r="D19">
            <v>192.67461968958355</v>
          </cell>
        </row>
        <row r="20">
          <cell r="A20">
            <v>17</v>
          </cell>
          <cell r="B20">
            <v>1463.9</v>
          </cell>
          <cell r="C20">
            <v>1276.631345077604</v>
          </cell>
          <cell r="D20">
            <v>187.26865492239608</v>
          </cell>
        </row>
        <row r="21">
          <cell r="A21">
            <v>18</v>
          </cell>
          <cell r="B21">
            <v>1020.2</v>
          </cell>
          <cell r="C21">
            <v>1417.082836269401</v>
          </cell>
          <cell r="D21">
            <v>-396.88283626940097</v>
          </cell>
        </row>
        <row r="22">
          <cell r="A22">
            <v>19</v>
          </cell>
          <cell r="B22">
            <v>1287.9000000000001</v>
          </cell>
          <cell r="C22">
            <v>1119.4207090673503</v>
          </cell>
          <cell r="D22">
            <v>168.47929093264975</v>
          </cell>
        </row>
        <row r="23">
          <cell r="A23">
            <v>20</v>
          </cell>
          <cell r="B23">
            <v>1039.0999999999999</v>
          </cell>
          <cell r="C23">
            <v>1245.7801772668377</v>
          </cell>
          <cell r="D23">
            <v>-206.68017726683775</v>
          </cell>
        </row>
        <row r="24">
          <cell r="A24">
            <v>21</v>
          </cell>
          <cell r="B24">
            <v>1225</v>
          </cell>
          <cell r="C24">
            <v>1090.7700443167093</v>
          </cell>
          <cell r="D24">
            <v>134.22995568329065</v>
          </cell>
        </row>
        <row r="25">
          <cell r="A25">
            <v>22</v>
          </cell>
          <cell r="B25">
            <v>1204.2</v>
          </cell>
          <cell r="C25">
            <v>1191.4425110791774</v>
          </cell>
          <cell r="D25">
            <v>12.757488920822652</v>
          </cell>
        </row>
        <row r="26">
          <cell r="A26">
            <v>23</v>
          </cell>
          <cell r="B26">
            <v>1148.5999999999999</v>
          </cell>
          <cell r="C26">
            <v>1201.0106277697944</v>
          </cell>
          <cell r="D26">
            <v>-52.410627769794473</v>
          </cell>
        </row>
        <row r="27">
          <cell r="A27">
            <v>24</v>
          </cell>
          <cell r="B27">
            <v>1245.9000000000001</v>
          </cell>
          <cell r="C27">
            <v>1161.7026569424486</v>
          </cell>
          <cell r="D27">
            <v>84.197343057551507</v>
          </cell>
        </row>
      </sheetData>
      <sheetData sheetId="4">
        <row r="3">
          <cell r="D3" t="str">
            <v>RAINFALL</v>
          </cell>
        </row>
      </sheetData>
      <sheetData sheetId="5">
        <row r="1">
          <cell r="D1" t="str">
            <v>Actual</v>
          </cell>
        </row>
      </sheetData>
      <sheetData sheetId="6">
        <row r="3">
          <cell r="D3" t="str">
            <v>RAINFALL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15"/>
  <sheetViews>
    <sheetView tabSelected="1" zoomScale="55" zoomScaleNormal="55" workbookViewId="0">
      <selection activeCell="K4" sqref="K4"/>
    </sheetView>
  </sheetViews>
  <sheetFormatPr defaultRowHeight="12.75" x14ac:dyDescent="0.2"/>
  <cols>
    <col min="1" max="2" width="9.140625" style="1"/>
    <col min="3" max="3" width="13.28515625" style="1" customWidth="1"/>
    <col min="4" max="4" width="11.5703125" style="1" bestFit="1" customWidth="1"/>
    <col min="5" max="5" width="23.28515625" style="1" customWidth="1"/>
    <col min="6" max="6" width="18.42578125" style="1" customWidth="1"/>
    <col min="7" max="9" width="10.5703125" style="1" customWidth="1"/>
    <col min="10" max="10" width="6.5703125" style="1" customWidth="1"/>
    <col min="11" max="11" width="32.28515625" style="1" customWidth="1"/>
    <col min="12" max="261" width="9.140625" style="1"/>
    <col min="262" max="262" width="13.28515625" style="1" customWidth="1"/>
    <col min="263" max="263" width="11.5703125" style="1" bestFit="1" customWidth="1"/>
    <col min="264" max="264" width="16.5703125" style="1" bestFit="1" customWidth="1"/>
    <col min="265" max="265" width="3.5703125" style="1" customWidth="1"/>
    <col min="266" max="266" width="6.5703125" style="1" customWidth="1"/>
    <col min="267" max="267" width="7.5703125" style="1" customWidth="1"/>
    <col min="268" max="517" width="9.140625" style="1"/>
    <col min="518" max="518" width="13.28515625" style="1" customWidth="1"/>
    <col min="519" max="519" width="11.5703125" style="1" bestFit="1" customWidth="1"/>
    <col min="520" max="520" width="16.5703125" style="1" bestFit="1" customWidth="1"/>
    <col min="521" max="521" width="3.5703125" style="1" customWidth="1"/>
    <col min="522" max="522" width="6.5703125" style="1" customWidth="1"/>
    <col min="523" max="523" width="7.5703125" style="1" customWidth="1"/>
    <col min="524" max="773" width="9.140625" style="1"/>
    <col min="774" max="774" width="13.28515625" style="1" customWidth="1"/>
    <col min="775" max="775" width="11.5703125" style="1" bestFit="1" customWidth="1"/>
    <col min="776" max="776" width="16.5703125" style="1" bestFit="1" customWidth="1"/>
    <col min="777" max="777" width="3.5703125" style="1" customWidth="1"/>
    <col min="778" max="778" width="6.5703125" style="1" customWidth="1"/>
    <col min="779" max="779" width="7.5703125" style="1" customWidth="1"/>
    <col min="780" max="1029" width="9.140625" style="1"/>
    <col min="1030" max="1030" width="13.28515625" style="1" customWidth="1"/>
    <col min="1031" max="1031" width="11.5703125" style="1" bestFit="1" customWidth="1"/>
    <col min="1032" max="1032" width="16.5703125" style="1" bestFit="1" customWidth="1"/>
    <col min="1033" max="1033" width="3.5703125" style="1" customWidth="1"/>
    <col min="1034" max="1034" width="6.5703125" style="1" customWidth="1"/>
    <col min="1035" max="1035" width="7.5703125" style="1" customWidth="1"/>
    <col min="1036" max="1285" width="9.140625" style="1"/>
    <col min="1286" max="1286" width="13.28515625" style="1" customWidth="1"/>
    <col min="1287" max="1287" width="11.5703125" style="1" bestFit="1" customWidth="1"/>
    <col min="1288" max="1288" width="16.5703125" style="1" bestFit="1" customWidth="1"/>
    <col min="1289" max="1289" width="3.5703125" style="1" customWidth="1"/>
    <col min="1290" max="1290" width="6.5703125" style="1" customWidth="1"/>
    <col min="1291" max="1291" width="7.5703125" style="1" customWidth="1"/>
    <col min="1292" max="1541" width="9.140625" style="1"/>
    <col min="1542" max="1542" width="13.28515625" style="1" customWidth="1"/>
    <col min="1543" max="1543" width="11.5703125" style="1" bestFit="1" customWidth="1"/>
    <col min="1544" max="1544" width="16.5703125" style="1" bestFit="1" customWidth="1"/>
    <col min="1545" max="1545" width="3.5703125" style="1" customWidth="1"/>
    <col min="1546" max="1546" width="6.5703125" style="1" customWidth="1"/>
    <col min="1547" max="1547" width="7.5703125" style="1" customWidth="1"/>
    <col min="1548" max="1797" width="9.140625" style="1"/>
    <col min="1798" max="1798" width="13.28515625" style="1" customWidth="1"/>
    <col min="1799" max="1799" width="11.5703125" style="1" bestFit="1" customWidth="1"/>
    <col min="1800" max="1800" width="16.5703125" style="1" bestFit="1" customWidth="1"/>
    <col min="1801" max="1801" width="3.5703125" style="1" customWidth="1"/>
    <col min="1802" max="1802" width="6.5703125" style="1" customWidth="1"/>
    <col min="1803" max="1803" width="7.5703125" style="1" customWidth="1"/>
    <col min="1804" max="2053" width="9.140625" style="1"/>
    <col min="2054" max="2054" width="13.28515625" style="1" customWidth="1"/>
    <col min="2055" max="2055" width="11.5703125" style="1" bestFit="1" customWidth="1"/>
    <col min="2056" max="2056" width="16.5703125" style="1" bestFit="1" customWidth="1"/>
    <col min="2057" max="2057" width="3.5703125" style="1" customWidth="1"/>
    <col min="2058" max="2058" width="6.5703125" style="1" customWidth="1"/>
    <col min="2059" max="2059" width="7.5703125" style="1" customWidth="1"/>
    <col min="2060" max="2309" width="9.140625" style="1"/>
    <col min="2310" max="2310" width="13.28515625" style="1" customWidth="1"/>
    <col min="2311" max="2311" width="11.5703125" style="1" bestFit="1" customWidth="1"/>
    <col min="2312" max="2312" width="16.5703125" style="1" bestFit="1" customWidth="1"/>
    <col min="2313" max="2313" width="3.5703125" style="1" customWidth="1"/>
    <col min="2314" max="2314" width="6.5703125" style="1" customWidth="1"/>
    <col min="2315" max="2315" width="7.5703125" style="1" customWidth="1"/>
    <col min="2316" max="2565" width="9.140625" style="1"/>
    <col min="2566" max="2566" width="13.28515625" style="1" customWidth="1"/>
    <col min="2567" max="2567" width="11.5703125" style="1" bestFit="1" customWidth="1"/>
    <col min="2568" max="2568" width="16.5703125" style="1" bestFit="1" customWidth="1"/>
    <col min="2569" max="2569" width="3.5703125" style="1" customWidth="1"/>
    <col min="2570" max="2570" width="6.5703125" style="1" customWidth="1"/>
    <col min="2571" max="2571" width="7.5703125" style="1" customWidth="1"/>
    <col min="2572" max="2821" width="9.140625" style="1"/>
    <col min="2822" max="2822" width="13.28515625" style="1" customWidth="1"/>
    <col min="2823" max="2823" width="11.5703125" style="1" bestFit="1" customWidth="1"/>
    <col min="2824" max="2824" width="16.5703125" style="1" bestFit="1" customWidth="1"/>
    <col min="2825" max="2825" width="3.5703125" style="1" customWidth="1"/>
    <col min="2826" max="2826" width="6.5703125" style="1" customWidth="1"/>
    <col min="2827" max="2827" width="7.5703125" style="1" customWidth="1"/>
    <col min="2828" max="3077" width="9.140625" style="1"/>
    <col min="3078" max="3078" width="13.28515625" style="1" customWidth="1"/>
    <col min="3079" max="3079" width="11.5703125" style="1" bestFit="1" customWidth="1"/>
    <col min="3080" max="3080" width="16.5703125" style="1" bestFit="1" customWidth="1"/>
    <col min="3081" max="3081" width="3.5703125" style="1" customWidth="1"/>
    <col min="3082" max="3082" width="6.5703125" style="1" customWidth="1"/>
    <col min="3083" max="3083" width="7.5703125" style="1" customWidth="1"/>
    <col min="3084" max="3333" width="9.140625" style="1"/>
    <col min="3334" max="3334" width="13.28515625" style="1" customWidth="1"/>
    <col min="3335" max="3335" width="11.5703125" style="1" bestFit="1" customWidth="1"/>
    <col min="3336" max="3336" width="16.5703125" style="1" bestFit="1" customWidth="1"/>
    <col min="3337" max="3337" width="3.5703125" style="1" customWidth="1"/>
    <col min="3338" max="3338" width="6.5703125" style="1" customWidth="1"/>
    <col min="3339" max="3339" width="7.5703125" style="1" customWidth="1"/>
    <col min="3340" max="3589" width="9.140625" style="1"/>
    <col min="3590" max="3590" width="13.28515625" style="1" customWidth="1"/>
    <col min="3591" max="3591" width="11.5703125" style="1" bestFit="1" customWidth="1"/>
    <col min="3592" max="3592" width="16.5703125" style="1" bestFit="1" customWidth="1"/>
    <col min="3593" max="3593" width="3.5703125" style="1" customWidth="1"/>
    <col min="3594" max="3594" width="6.5703125" style="1" customWidth="1"/>
    <col min="3595" max="3595" width="7.5703125" style="1" customWidth="1"/>
    <col min="3596" max="3845" width="9.140625" style="1"/>
    <col min="3846" max="3846" width="13.28515625" style="1" customWidth="1"/>
    <col min="3847" max="3847" width="11.5703125" style="1" bestFit="1" customWidth="1"/>
    <col min="3848" max="3848" width="16.5703125" style="1" bestFit="1" customWidth="1"/>
    <col min="3849" max="3849" width="3.5703125" style="1" customWidth="1"/>
    <col min="3850" max="3850" width="6.5703125" style="1" customWidth="1"/>
    <col min="3851" max="3851" width="7.5703125" style="1" customWidth="1"/>
    <col min="3852" max="4101" width="9.140625" style="1"/>
    <col min="4102" max="4102" width="13.28515625" style="1" customWidth="1"/>
    <col min="4103" max="4103" width="11.5703125" style="1" bestFit="1" customWidth="1"/>
    <col min="4104" max="4104" width="16.5703125" style="1" bestFit="1" customWidth="1"/>
    <col min="4105" max="4105" width="3.5703125" style="1" customWidth="1"/>
    <col min="4106" max="4106" width="6.5703125" style="1" customWidth="1"/>
    <col min="4107" max="4107" width="7.5703125" style="1" customWidth="1"/>
    <col min="4108" max="4357" width="9.140625" style="1"/>
    <col min="4358" max="4358" width="13.28515625" style="1" customWidth="1"/>
    <col min="4359" max="4359" width="11.5703125" style="1" bestFit="1" customWidth="1"/>
    <col min="4360" max="4360" width="16.5703125" style="1" bestFit="1" customWidth="1"/>
    <col min="4361" max="4361" width="3.5703125" style="1" customWidth="1"/>
    <col min="4362" max="4362" width="6.5703125" style="1" customWidth="1"/>
    <col min="4363" max="4363" width="7.5703125" style="1" customWidth="1"/>
    <col min="4364" max="4613" width="9.140625" style="1"/>
    <col min="4614" max="4614" width="13.28515625" style="1" customWidth="1"/>
    <col min="4615" max="4615" width="11.5703125" style="1" bestFit="1" customWidth="1"/>
    <col min="4616" max="4616" width="16.5703125" style="1" bestFit="1" customWidth="1"/>
    <col min="4617" max="4617" width="3.5703125" style="1" customWidth="1"/>
    <col min="4618" max="4618" width="6.5703125" style="1" customWidth="1"/>
    <col min="4619" max="4619" width="7.5703125" style="1" customWidth="1"/>
    <col min="4620" max="4869" width="9.140625" style="1"/>
    <col min="4870" max="4870" width="13.28515625" style="1" customWidth="1"/>
    <col min="4871" max="4871" width="11.5703125" style="1" bestFit="1" customWidth="1"/>
    <col min="4872" max="4872" width="16.5703125" style="1" bestFit="1" customWidth="1"/>
    <col min="4873" max="4873" width="3.5703125" style="1" customWidth="1"/>
    <col min="4874" max="4874" width="6.5703125" style="1" customWidth="1"/>
    <col min="4875" max="4875" width="7.5703125" style="1" customWidth="1"/>
    <col min="4876" max="5125" width="9.140625" style="1"/>
    <col min="5126" max="5126" width="13.28515625" style="1" customWidth="1"/>
    <col min="5127" max="5127" width="11.5703125" style="1" bestFit="1" customWidth="1"/>
    <col min="5128" max="5128" width="16.5703125" style="1" bestFit="1" customWidth="1"/>
    <col min="5129" max="5129" width="3.5703125" style="1" customWidth="1"/>
    <col min="5130" max="5130" width="6.5703125" style="1" customWidth="1"/>
    <col min="5131" max="5131" width="7.5703125" style="1" customWidth="1"/>
    <col min="5132" max="5381" width="9.140625" style="1"/>
    <col min="5382" max="5382" width="13.28515625" style="1" customWidth="1"/>
    <col min="5383" max="5383" width="11.5703125" style="1" bestFit="1" customWidth="1"/>
    <col min="5384" max="5384" width="16.5703125" style="1" bestFit="1" customWidth="1"/>
    <col min="5385" max="5385" width="3.5703125" style="1" customWidth="1"/>
    <col min="5386" max="5386" width="6.5703125" style="1" customWidth="1"/>
    <col min="5387" max="5387" width="7.5703125" style="1" customWidth="1"/>
    <col min="5388" max="5637" width="9.140625" style="1"/>
    <col min="5638" max="5638" width="13.28515625" style="1" customWidth="1"/>
    <col min="5639" max="5639" width="11.5703125" style="1" bestFit="1" customWidth="1"/>
    <col min="5640" max="5640" width="16.5703125" style="1" bestFit="1" customWidth="1"/>
    <col min="5641" max="5641" width="3.5703125" style="1" customWidth="1"/>
    <col min="5642" max="5642" width="6.5703125" style="1" customWidth="1"/>
    <col min="5643" max="5643" width="7.5703125" style="1" customWidth="1"/>
    <col min="5644" max="5893" width="9.140625" style="1"/>
    <col min="5894" max="5894" width="13.28515625" style="1" customWidth="1"/>
    <col min="5895" max="5895" width="11.5703125" style="1" bestFit="1" customWidth="1"/>
    <col min="5896" max="5896" width="16.5703125" style="1" bestFit="1" customWidth="1"/>
    <col min="5897" max="5897" width="3.5703125" style="1" customWidth="1"/>
    <col min="5898" max="5898" width="6.5703125" style="1" customWidth="1"/>
    <col min="5899" max="5899" width="7.5703125" style="1" customWidth="1"/>
    <col min="5900" max="6149" width="9.140625" style="1"/>
    <col min="6150" max="6150" width="13.28515625" style="1" customWidth="1"/>
    <col min="6151" max="6151" width="11.5703125" style="1" bestFit="1" customWidth="1"/>
    <col min="6152" max="6152" width="16.5703125" style="1" bestFit="1" customWidth="1"/>
    <col min="6153" max="6153" width="3.5703125" style="1" customWidth="1"/>
    <col min="6154" max="6154" width="6.5703125" style="1" customWidth="1"/>
    <col min="6155" max="6155" width="7.5703125" style="1" customWidth="1"/>
    <col min="6156" max="6405" width="9.140625" style="1"/>
    <col min="6406" max="6406" width="13.28515625" style="1" customWidth="1"/>
    <col min="6407" max="6407" width="11.5703125" style="1" bestFit="1" customWidth="1"/>
    <col min="6408" max="6408" width="16.5703125" style="1" bestFit="1" customWidth="1"/>
    <col min="6409" max="6409" width="3.5703125" style="1" customWidth="1"/>
    <col min="6410" max="6410" width="6.5703125" style="1" customWidth="1"/>
    <col min="6411" max="6411" width="7.5703125" style="1" customWidth="1"/>
    <col min="6412" max="6661" width="9.140625" style="1"/>
    <col min="6662" max="6662" width="13.28515625" style="1" customWidth="1"/>
    <col min="6663" max="6663" width="11.5703125" style="1" bestFit="1" customWidth="1"/>
    <col min="6664" max="6664" width="16.5703125" style="1" bestFit="1" customWidth="1"/>
    <col min="6665" max="6665" width="3.5703125" style="1" customWidth="1"/>
    <col min="6666" max="6666" width="6.5703125" style="1" customWidth="1"/>
    <col min="6667" max="6667" width="7.5703125" style="1" customWidth="1"/>
    <col min="6668" max="6917" width="9.140625" style="1"/>
    <col min="6918" max="6918" width="13.28515625" style="1" customWidth="1"/>
    <col min="6919" max="6919" width="11.5703125" style="1" bestFit="1" customWidth="1"/>
    <col min="6920" max="6920" width="16.5703125" style="1" bestFit="1" customWidth="1"/>
    <col min="6921" max="6921" width="3.5703125" style="1" customWidth="1"/>
    <col min="6922" max="6922" width="6.5703125" style="1" customWidth="1"/>
    <col min="6923" max="6923" width="7.5703125" style="1" customWidth="1"/>
    <col min="6924" max="7173" width="9.140625" style="1"/>
    <col min="7174" max="7174" width="13.28515625" style="1" customWidth="1"/>
    <col min="7175" max="7175" width="11.5703125" style="1" bestFit="1" customWidth="1"/>
    <col min="7176" max="7176" width="16.5703125" style="1" bestFit="1" customWidth="1"/>
    <col min="7177" max="7177" width="3.5703125" style="1" customWidth="1"/>
    <col min="7178" max="7178" width="6.5703125" style="1" customWidth="1"/>
    <col min="7179" max="7179" width="7.5703125" style="1" customWidth="1"/>
    <col min="7180" max="7429" width="9.140625" style="1"/>
    <col min="7430" max="7430" width="13.28515625" style="1" customWidth="1"/>
    <col min="7431" max="7431" width="11.5703125" style="1" bestFit="1" customWidth="1"/>
    <col min="7432" max="7432" width="16.5703125" style="1" bestFit="1" customWidth="1"/>
    <col min="7433" max="7433" width="3.5703125" style="1" customWidth="1"/>
    <col min="7434" max="7434" width="6.5703125" style="1" customWidth="1"/>
    <col min="7435" max="7435" width="7.5703125" style="1" customWidth="1"/>
    <col min="7436" max="7685" width="9.140625" style="1"/>
    <col min="7686" max="7686" width="13.28515625" style="1" customWidth="1"/>
    <col min="7687" max="7687" width="11.5703125" style="1" bestFit="1" customWidth="1"/>
    <col min="7688" max="7688" width="16.5703125" style="1" bestFit="1" customWidth="1"/>
    <col min="7689" max="7689" width="3.5703125" style="1" customWidth="1"/>
    <col min="7690" max="7690" width="6.5703125" style="1" customWidth="1"/>
    <col min="7691" max="7691" width="7.5703125" style="1" customWidth="1"/>
    <col min="7692" max="7941" width="9.140625" style="1"/>
    <col min="7942" max="7942" width="13.28515625" style="1" customWidth="1"/>
    <col min="7943" max="7943" width="11.5703125" style="1" bestFit="1" customWidth="1"/>
    <col min="7944" max="7944" width="16.5703125" style="1" bestFit="1" customWidth="1"/>
    <col min="7945" max="7945" width="3.5703125" style="1" customWidth="1"/>
    <col min="7946" max="7946" width="6.5703125" style="1" customWidth="1"/>
    <col min="7947" max="7947" width="7.5703125" style="1" customWidth="1"/>
    <col min="7948" max="8197" width="9.140625" style="1"/>
    <col min="8198" max="8198" width="13.28515625" style="1" customWidth="1"/>
    <col min="8199" max="8199" width="11.5703125" style="1" bestFit="1" customWidth="1"/>
    <col min="8200" max="8200" width="16.5703125" style="1" bestFit="1" customWidth="1"/>
    <col min="8201" max="8201" width="3.5703125" style="1" customWidth="1"/>
    <col min="8202" max="8202" width="6.5703125" style="1" customWidth="1"/>
    <col min="8203" max="8203" width="7.5703125" style="1" customWidth="1"/>
    <col min="8204" max="8453" width="9.140625" style="1"/>
    <col min="8454" max="8454" width="13.28515625" style="1" customWidth="1"/>
    <col min="8455" max="8455" width="11.5703125" style="1" bestFit="1" customWidth="1"/>
    <col min="8456" max="8456" width="16.5703125" style="1" bestFit="1" customWidth="1"/>
    <col min="8457" max="8457" width="3.5703125" style="1" customWidth="1"/>
    <col min="8458" max="8458" width="6.5703125" style="1" customWidth="1"/>
    <col min="8459" max="8459" width="7.5703125" style="1" customWidth="1"/>
    <col min="8460" max="8709" width="9.140625" style="1"/>
    <col min="8710" max="8710" width="13.28515625" style="1" customWidth="1"/>
    <col min="8711" max="8711" width="11.5703125" style="1" bestFit="1" customWidth="1"/>
    <col min="8712" max="8712" width="16.5703125" style="1" bestFit="1" customWidth="1"/>
    <col min="8713" max="8713" width="3.5703125" style="1" customWidth="1"/>
    <col min="8714" max="8714" width="6.5703125" style="1" customWidth="1"/>
    <col min="8715" max="8715" width="7.5703125" style="1" customWidth="1"/>
    <col min="8716" max="8965" width="9.140625" style="1"/>
    <col min="8966" max="8966" width="13.28515625" style="1" customWidth="1"/>
    <col min="8967" max="8967" width="11.5703125" style="1" bestFit="1" customWidth="1"/>
    <col min="8968" max="8968" width="16.5703125" style="1" bestFit="1" customWidth="1"/>
    <col min="8969" max="8969" width="3.5703125" style="1" customWidth="1"/>
    <col min="8970" max="8970" width="6.5703125" style="1" customWidth="1"/>
    <col min="8971" max="8971" width="7.5703125" style="1" customWidth="1"/>
    <col min="8972" max="9221" width="9.140625" style="1"/>
    <col min="9222" max="9222" width="13.28515625" style="1" customWidth="1"/>
    <col min="9223" max="9223" width="11.5703125" style="1" bestFit="1" customWidth="1"/>
    <col min="9224" max="9224" width="16.5703125" style="1" bestFit="1" customWidth="1"/>
    <col min="9225" max="9225" width="3.5703125" style="1" customWidth="1"/>
    <col min="9226" max="9226" width="6.5703125" style="1" customWidth="1"/>
    <col min="9227" max="9227" width="7.5703125" style="1" customWidth="1"/>
    <col min="9228" max="9477" width="9.140625" style="1"/>
    <col min="9478" max="9478" width="13.28515625" style="1" customWidth="1"/>
    <col min="9479" max="9479" width="11.5703125" style="1" bestFit="1" customWidth="1"/>
    <col min="9480" max="9480" width="16.5703125" style="1" bestFit="1" customWidth="1"/>
    <col min="9481" max="9481" width="3.5703125" style="1" customWidth="1"/>
    <col min="9482" max="9482" width="6.5703125" style="1" customWidth="1"/>
    <col min="9483" max="9483" width="7.5703125" style="1" customWidth="1"/>
    <col min="9484" max="9733" width="9.140625" style="1"/>
    <col min="9734" max="9734" width="13.28515625" style="1" customWidth="1"/>
    <col min="9735" max="9735" width="11.5703125" style="1" bestFit="1" customWidth="1"/>
    <col min="9736" max="9736" width="16.5703125" style="1" bestFit="1" customWidth="1"/>
    <col min="9737" max="9737" width="3.5703125" style="1" customWidth="1"/>
    <col min="9738" max="9738" width="6.5703125" style="1" customWidth="1"/>
    <col min="9739" max="9739" width="7.5703125" style="1" customWidth="1"/>
    <col min="9740" max="9989" width="9.140625" style="1"/>
    <col min="9990" max="9990" width="13.28515625" style="1" customWidth="1"/>
    <col min="9991" max="9991" width="11.5703125" style="1" bestFit="1" customWidth="1"/>
    <col min="9992" max="9992" width="16.5703125" style="1" bestFit="1" customWidth="1"/>
    <col min="9993" max="9993" width="3.5703125" style="1" customWidth="1"/>
    <col min="9994" max="9994" width="6.5703125" style="1" customWidth="1"/>
    <col min="9995" max="9995" width="7.5703125" style="1" customWidth="1"/>
    <col min="9996" max="10245" width="9.140625" style="1"/>
    <col min="10246" max="10246" width="13.28515625" style="1" customWidth="1"/>
    <col min="10247" max="10247" width="11.5703125" style="1" bestFit="1" customWidth="1"/>
    <col min="10248" max="10248" width="16.5703125" style="1" bestFit="1" customWidth="1"/>
    <col min="10249" max="10249" width="3.5703125" style="1" customWidth="1"/>
    <col min="10250" max="10250" width="6.5703125" style="1" customWidth="1"/>
    <col min="10251" max="10251" width="7.5703125" style="1" customWidth="1"/>
    <col min="10252" max="10501" width="9.140625" style="1"/>
    <col min="10502" max="10502" width="13.28515625" style="1" customWidth="1"/>
    <col min="10503" max="10503" width="11.5703125" style="1" bestFit="1" customWidth="1"/>
    <col min="10504" max="10504" width="16.5703125" style="1" bestFit="1" customWidth="1"/>
    <col min="10505" max="10505" width="3.5703125" style="1" customWidth="1"/>
    <col min="10506" max="10506" width="6.5703125" style="1" customWidth="1"/>
    <col min="10507" max="10507" width="7.5703125" style="1" customWidth="1"/>
    <col min="10508" max="10757" width="9.140625" style="1"/>
    <col min="10758" max="10758" width="13.28515625" style="1" customWidth="1"/>
    <col min="10759" max="10759" width="11.5703125" style="1" bestFit="1" customWidth="1"/>
    <col min="10760" max="10760" width="16.5703125" style="1" bestFit="1" customWidth="1"/>
    <col min="10761" max="10761" width="3.5703125" style="1" customWidth="1"/>
    <col min="10762" max="10762" width="6.5703125" style="1" customWidth="1"/>
    <col min="10763" max="10763" width="7.5703125" style="1" customWidth="1"/>
    <col min="10764" max="11013" width="9.140625" style="1"/>
    <col min="11014" max="11014" width="13.28515625" style="1" customWidth="1"/>
    <col min="11015" max="11015" width="11.5703125" style="1" bestFit="1" customWidth="1"/>
    <col min="11016" max="11016" width="16.5703125" style="1" bestFit="1" customWidth="1"/>
    <col min="11017" max="11017" width="3.5703125" style="1" customWidth="1"/>
    <col min="11018" max="11018" width="6.5703125" style="1" customWidth="1"/>
    <col min="11019" max="11019" width="7.5703125" style="1" customWidth="1"/>
    <col min="11020" max="11269" width="9.140625" style="1"/>
    <col min="11270" max="11270" width="13.28515625" style="1" customWidth="1"/>
    <col min="11271" max="11271" width="11.5703125" style="1" bestFit="1" customWidth="1"/>
    <col min="11272" max="11272" width="16.5703125" style="1" bestFit="1" customWidth="1"/>
    <col min="11273" max="11273" width="3.5703125" style="1" customWidth="1"/>
    <col min="11274" max="11274" width="6.5703125" style="1" customWidth="1"/>
    <col min="11275" max="11275" width="7.5703125" style="1" customWidth="1"/>
    <col min="11276" max="11525" width="9.140625" style="1"/>
    <col min="11526" max="11526" width="13.28515625" style="1" customWidth="1"/>
    <col min="11527" max="11527" width="11.5703125" style="1" bestFit="1" customWidth="1"/>
    <col min="11528" max="11528" width="16.5703125" style="1" bestFit="1" customWidth="1"/>
    <col min="11529" max="11529" width="3.5703125" style="1" customWidth="1"/>
    <col min="11530" max="11530" width="6.5703125" style="1" customWidth="1"/>
    <col min="11531" max="11531" width="7.5703125" style="1" customWidth="1"/>
    <col min="11532" max="11781" width="9.140625" style="1"/>
    <col min="11782" max="11782" width="13.28515625" style="1" customWidth="1"/>
    <col min="11783" max="11783" width="11.5703125" style="1" bestFit="1" customWidth="1"/>
    <col min="11784" max="11784" width="16.5703125" style="1" bestFit="1" customWidth="1"/>
    <col min="11785" max="11785" width="3.5703125" style="1" customWidth="1"/>
    <col min="11786" max="11786" width="6.5703125" style="1" customWidth="1"/>
    <col min="11787" max="11787" width="7.5703125" style="1" customWidth="1"/>
    <col min="11788" max="12037" width="9.140625" style="1"/>
    <col min="12038" max="12038" width="13.28515625" style="1" customWidth="1"/>
    <col min="12039" max="12039" width="11.5703125" style="1" bestFit="1" customWidth="1"/>
    <col min="12040" max="12040" width="16.5703125" style="1" bestFit="1" customWidth="1"/>
    <col min="12041" max="12041" width="3.5703125" style="1" customWidth="1"/>
    <col min="12042" max="12042" width="6.5703125" style="1" customWidth="1"/>
    <col min="12043" max="12043" width="7.5703125" style="1" customWidth="1"/>
    <col min="12044" max="12293" width="9.140625" style="1"/>
    <col min="12294" max="12294" width="13.28515625" style="1" customWidth="1"/>
    <col min="12295" max="12295" width="11.5703125" style="1" bestFit="1" customWidth="1"/>
    <col min="12296" max="12296" width="16.5703125" style="1" bestFit="1" customWidth="1"/>
    <col min="12297" max="12297" width="3.5703125" style="1" customWidth="1"/>
    <col min="12298" max="12298" width="6.5703125" style="1" customWidth="1"/>
    <col min="12299" max="12299" width="7.5703125" style="1" customWidth="1"/>
    <col min="12300" max="12549" width="9.140625" style="1"/>
    <col min="12550" max="12550" width="13.28515625" style="1" customWidth="1"/>
    <col min="12551" max="12551" width="11.5703125" style="1" bestFit="1" customWidth="1"/>
    <col min="12552" max="12552" width="16.5703125" style="1" bestFit="1" customWidth="1"/>
    <col min="12553" max="12553" width="3.5703125" style="1" customWidth="1"/>
    <col min="12554" max="12554" width="6.5703125" style="1" customWidth="1"/>
    <col min="12555" max="12555" width="7.5703125" style="1" customWidth="1"/>
    <col min="12556" max="12805" width="9.140625" style="1"/>
    <col min="12806" max="12806" width="13.28515625" style="1" customWidth="1"/>
    <col min="12807" max="12807" width="11.5703125" style="1" bestFit="1" customWidth="1"/>
    <col min="12808" max="12808" width="16.5703125" style="1" bestFit="1" customWidth="1"/>
    <col min="12809" max="12809" width="3.5703125" style="1" customWidth="1"/>
    <col min="12810" max="12810" width="6.5703125" style="1" customWidth="1"/>
    <col min="12811" max="12811" width="7.5703125" style="1" customWidth="1"/>
    <col min="12812" max="13061" width="9.140625" style="1"/>
    <col min="13062" max="13062" width="13.28515625" style="1" customWidth="1"/>
    <col min="13063" max="13063" width="11.5703125" style="1" bestFit="1" customWidth="1"/>
    <col min="13064" max="13064" width="16.5703125" style="1" bestFit="1" customWidth="1"/>
    <col min="13065" max="13065" width="3.5703125" style="1" customWidth="1"/>
    <col min="13066" max="13066" width="6.5703125" style="1" customWidth="1"/>
    <col min="13067" max="13067" width="7.5703125" style="1" customWidth="1"/>
    <col min="13068" max="13317" width="9.140625" style="1"/>
    <col min="13318" max="13318" width="13.28515625" style="1" customWidth="1"/>
    <col min="13319" max="13319" width="11.5703125" style="1" bestFit="1" customWidth="1"/>
    <col min="13320" max="13320" width="16.5703125" style="1" bestFit="1" customWidth="1"/>
    <col min="13321" max="13321" width="3.5703125" style="1" customWidth="1"/>
    <col min="13322" max="13322" width="6.5703125" style="1" customWidth="1"/>
    <col min="13323" max="13323" width="7.5703125" style="1" customWidth="1"/>
    <col min="13324" max="13573" width="9.140625" style="1"/>
    <col min="13574" max="13574" width="13.28515625" style="1" customWidth="1"/>
    <col min="13575" max="13575" width="11.5703125" style="1" bestFit="1" customWidth="1"/>
    <col min="13576" max="13576" width="16.5703125" style="1" bestFit="1" customWidth="1"/>
    <col min="13577" max="13577" width="3.5703125" style="1" customWidth="1"/>
    <col min="13578" max="13578" width="6.5703125" style="1" customWidth="1"/>
    <col min="13579" max="13579" width="7.5703125" style="1" customWidth="1"/>
    <col min="13580" max="13829" width="9.140625" style="1"/>
    <col min="13830" max="13830" width="13.28515625" style="1" customWidth="1"/>
    <col min="13831" max="13831" width="11.5703125" style="1" bestFit="1" customWidth="1"/>
    <col min="13832" max="13832" width="16.5703125" style="1" bestFit="1" customWidth="1"/>
    <col min="13833" max="13833" width="3.5703125" style="1" customWidth="1"/>
    <col min="13834" max="13834" width="6.5703125" style="1" customWidth="1"/>
    <col min="13835" max="13835" width="7.5703125" style="1" customWidth="1"/>
    <col min="13836" max="14085" width="9.140625" style="1"/>
    <col min="14086" max="14086" width="13.28515625" style="1" customWidth="1"/>
    <col min="14087" max="14087" width="11.5703125" style="1" bestFit="1" customWidth="1"/>
    <col min="14088" max="14088" width="16.5703125" style="1" bestFit="1" customWidth="1"/>
    <col min="14089" max="14089" width="3.5703125" style="1" customWidth="1"/>
    <col min="14090" max="14090" width="6.5703125" style="1" customWidth="1"/>
    <col min="14091" max="14091" width="7.5703125" style="1" customWidth="1"/>
    <col min="14092" max="14341" width="9.140625" style="1"/>
    <col min="14342" max="14342" width="13.28515625" style="1" customWidth="1"/>
    <col min="14343" max="14343" width="11.5703125" style="1" bestFit="1" customWidth="1"/>
    <col min="14344" max="14344" width="16.5703125" style="1" bestFit="1" customWidth="1"/>
    <col min="14345" max="14345" width="3.5703125" style="1" customWidth="1"/>
    <col min="14346" max="14346" width="6.5703125" style="1" customWidth="1"/>
    <col min="14347" max="14347" width="7.5703125" style="1" customWidth="1"/>
    <col min="14348" max="14597" width="9.140625" style="1"/>
    <col min="14598" max="14598" width="13.28515625" style="1" customWidth="1"/>
    <col min="14599" max="14599" width="11.5703125" style="1" bestFit="1" customWidth="1"/>
    <col min="14600" max="14600" width="16.5703125" style="1" bestFit="1" customWidth="1"/>
    <col min="14601" max="14601" width="3.5703125" style="1" customWidth="1"/>
    <col min="14602" max="14602" width="6.5703125" style="1" customWidth="1"/>
    <col min="14603" max="14603" width="7.5703125" style="1" customWidth="1"/>
    <col min="14604" max="14853" width="9.140625" style="1"/>
    <col min="14854" max="14854" width="13.28515625" style="1" customWidth="1"/>
    <col min="14855" max="14855" width="11.5703125" style="1" bestFit="1" customWidth="1"/>
    <col min="14856" max="14856" width="16.5703125" style="1" bestFit="1" customWidth="1"/>
    <col min="14857" max="14857" width="3.5703125" style="1" customWidth="1"/>
    <col min="14858" max="14858" width="6.5703125" style="1" customWidth="1"/>
    <col min="14859" max="14859" width="7.5703125" style="1" customWidth="1"/>
    <col min="14860" max="15109" width="9.140625" style="1"/>
    <col min="15110" max="15110" width="13.28515625" style="1" customWidth="1"/>
    <col min="15111" max="15111" width="11.5703125" style="1" bestFit="1" customWidth="1"/>
    <col min="15112" max="15112" width="16.5703125" style="1" bestFit="1" customWidth="1"/>
    <col min="15113" max="15113" width="3.5703125" style="1" customWidth="1"/>
    <col min="15114" max="15114" width="6.5703125" style="1" customWidth="1"/>
    <col min="15115" max="15115" width="7.5703125" style="1" customWidth="1"/>
    <col min="15116" max="15365" width="9.140625" style="1"/>
    <col min="15366" max="15366" width="13.28515625" style="1" customWidth="1"/>
    <col min="15367" max="15367" width="11.5703125" style="1" bestFit="1" customWidth="1"/>
    <col min="15368" max="15368" width="16.5703125" style="1" bestFit="1" customWidth="1"/>
    <col min="15369" max="15369" width="3.5703125" style="1" customWidth="1"/>
    <col min="15370" max="15370" width="6.5703125" style="1" customWidth="1"/>
    <col min="15371" max="15371" width="7.5703125" style="1" customWidth="1"/>
    <col min="15372" max="15621" width="9.140625" style="1"/>
    <col min="15622" max="15622" width="13.28515625" style="1" customWidth="1"/>
    <col min="15623" max="15623" width="11.5703125" style="1" bestFit="1" customWidth="1"/>
    <col min="15624" max="15624" width="16.5703125" style="1" bestFit="1" customWidth="1"/>
    <col min="15625" max="15625" width="3.5703125" style="1" customWidth="1"/>
    <col min="15626" max="15626" width="6.5703125" style="1" customWidth="1"/>
    <col min="15627" max="15627" width="7.5703125" style="1" customWidth="1"/>
    <col min="15628" max="15877" width="9.140625" style="1"/>
    <col min="15878" max="15878" width="13.28515625" style="1" customWidth="1"/>
    <col min="15879" max="15879" width="11.5703125" style="1" bestFit="1" customWidth="1"/>
    <col min="15880" max="15880" width="16.5703125" style="1" bestFit="1" customWidth="1"/>
    <col min="15881" max="15881" width="3.5703125" style="1" customWidth="1"/>
    <col min="15882" max="15882" width="6.5703125" style="1" customWidth="1"/>
    <col min="15883" max="15883" width="7.5703125" style="1" customWidth="1"/>
    <col min="15884" max="16133" width="9.140625" style="1"/>
    <col min="16134" max="16134" width="13.28515625" style="1" customWidth="1"/>
    <col min="16135" max="16135" width="11.5703125" style="1" bestFit="1" customWidth="1"/>
    <col min="16136" max="16136" width="16.5703125" style="1" bestFit="1" customWidth="1"/>
    <col min="16137" max="16137" width="3.5703125" style="1" customWidth="1"/>
    <col min="16138" max="16138" width="6.5703125" style="1" customWidth="1"/>
    <col min="16139" max="16139" width="7.5703125" style="1" customWidth="1"/>
    <col min="16140" max="16384" width="9.140625" style="1"/>
  </cols>
  <sheetData>
    <row r="1" spans="1:31" ht="15" x14ac:dyDescent="0.25">
      <c r="A1" s="30"/>
      <c r="B1" s="24"/>
      <c r="C1" s="23"/>
      <c r="D1" s="22"/>
    </row>
    <row r="2" spans="1:31" ht="15" x14ac:dyDescent="0.25">
      <c r="A2" s="29"/>
      <c r="B2" s="29"/>
      <c r="C2" s="28" t="s">
        <v>8</v>
      </c>
      <c r="D2" s="22"/>
      <c r="E2" s="2" t="s">
        <v>0</v>
      </c>
      <c r="F2" s="3"/>
      <c r="G2" s="3"/>
      <c r="H2" s="3"/>
      <c r="I2" s="3"/>
      <c r="L2" s="2"/>
    </row>
    <row r="3" spans="1:31" ht="15.75" thickBot="1" x14ac:dyDescent="0.3">
      <c r="A3" s="27" t="s">
        <v>9</v>
      </c>
      <c r="B3" s="27" t="s">
        <v>10</v>
      </c>
      <c r="C3" s="27" t="s">
        <v>11</v>
      </c>
      <c r="D3" s="27" t="s">
        <v>12</v>
      </c>
      <c r="E3" s="4" t="s">
        <v>1</v>
      </c>
      <c r="F3" s="3" t="s">
        <v>2</v>
      </c>
      <c r="G3" s="3" t="s">
        <v>3</v>
      </c>
      <c r="H3" s="3" t="s">
        <v>4</v>
      </c>
      <c r="I3" s="3" t="s">
        <v>5</v>
      </c>
      <c r="L3" s="2"/>
      <c r="AB3" s="21"/>
      <c r="AC3" s="15"/>
      <c r="AD3" s="14"/>
      <c r="AE3" s="13"/>
    </row>
    <row r="4" spans="1:31" ht="15" x14ac:dyDescent="0.25">
      <c r="A4" s="25">
        <v>1995</v>
      </c>
      <c r="B4" s="25">
        <v>1</v>
      </c>
      <c r="C4" s="25">
        <v>1</v>
      </c>
      <c r="D4" s="22">
        <v>60.7</v>
      </c>
      <c r="E4" s="5">
        <f>D4</f>
        <v>60.7</v>
      </c>
      <c r="F4" s="6"/>
      <c r="G4" s="6"/>
      <c r="H4" s="6"/>
      <c r="I4" s="6"/>
      <c r="J4" s="2" t="s">
        <v>6</v>
      </c>
      <c r="K4" s="7">
        <v>0.25</v>
      </c>
      <c r="AB4" s="20"/>
      <c r="AC4" s="20"/>
      <c r="AD4" s="19"/>
      <c r="AE4" s="13"/>
    </row>
    <row r="5" spans="1:31" ht="15.75" thickBot="1" x14ac:dyDescent="0.3">
      <c r="A5" s="24"/>
      <c r="B5" s="25">
        <v>2</v>
      </c>
      <c r="C5" s="25">
        <v>2</v>
      </c>
      <c r="D5" s="22">
        <v>143</v>
      </c>
      <c r="E5" s="8">
        <f>E4+$K$4*(D4-E4)</f>
        <v>60.7</v>
      </c>
      <c r="F5" s="6">
        <f t="shared" ref="F5:F47" si="0">D5-E5</f>
        <v>82.3</v>
      </c>
      <c r="G5" s="6">
        <f>F5</f>
        <v>82.3</v>
      </c>
      <c r="H5" s="6">
        <f>F5</f>
        <v>82.3</v>
      </c>
      <c r="I5" s="6">
        <f>G5/H5</f>
        <v>1</v>
      </c>
      <c r="AB5" s="18"/>
      <c r="AC5" s="18"/>
      <c r="AD5" s="18"/>
      <c r="AE5" s="18"/>
    </row>
    <row r="6" spans="1:31" ht="16.5" thickTop="1" thickBot="1" x14ac:dyDescent="0.3">
      <c r="A6" s="24"/>
      <c r="B6" s="25">
        <v>3</v>
      </c>
      <c r="C6" s="25">
        <v>3</v>
      </c>
      <c r="D6" s="22">
        <v>914.7</v>
      </c>
      <c r="E6" s="8">
        <f t="shared" ref="E6:E47" si="1">E5+$K$4*(D5-E5)</f>
        <v>81.275000000000006</v>
      </c>
      <c r="F6" s="6">
        <f t="shared" si="0"/>
        <v>833.42500000000007</v>
      </c>
      <c r="G6" s="6">
        <f>SUM($F$5:F6)</f>
        <v>915.72500000000002</v>
      </c>
      <c r="H6" s="6">
        <f t="array" ref="H6">AVERAGE(ABS($F$5:F6))</f>
        <v>457.86250000000001</v>
      </c>
      <c r="I6" s="6">
        <f t="shared" ref="I6:I47" si="2">G6/H6</f>
        <v>2</v>
      </c>
      <c r="J6" s="2" t="s">
        <v>7</v>
      </c>
      <c r="K6" s="9" t="e">
        <f>SUMXMY2(D5:D89,E5:E115)/COUNT(E5:E115)</f>
        <v>#N/A</v>
      </c>
      <c r="AB6" s="16"/>
      <c r="AC6" s="16"/>
      <c r="AD6" s="16"/>
      <c r="AE6" s="13"/>
    </row>
    <row r="7" spans="1:31" ht="16.5" thickTop="1" thickBot="1" x14ac:dyDescent="0.3">
      <c r="A7" s="24"/>
      <c r="B7" s="25">
        <v>4</v>
      </c>
      <c r="C7" s="25">
        <v>4</v>
      </c>
      <c r="D7" s="22">
        <v>123.9</v>
      </c>
      <c r="E7" s="8">
        <f t="shared" si="1"/>
        <v>289.63125000000002</v>
      </c>
      <c r="F7" s="6">
        <f t="shared" si="0"/>
        <v>-165.73125000000002</v>
      </c>
      <c r="G7" s="6">
        <f>SUM($F$5:F7)</f>
        <v>749.99374999999998</v>
      </c>
      <c r="H7" s="6">
        <f t="array" ref="H7">AVERAGE(ABS($F$5:F7))</f>
        <v>360.48541666666665</v>
      </c>
      <c r="I7" s="6">
        <f t="shared" si="2"/>
        <v>2.080510654037091</v>
      </c>
      <c r="J7" s="1" t="s">
        <v>4</v>
      </c>
      <c r="K7" s="9">
        <f t="array" ref="K7">AVERAGE(ABS(F5:F115))</f>
        <v>120.85282956445946</v>
      </c>
      <c r="AB7" s="15"/>
      <c r="AC7" s="16"/>
      <c r="AD7" s="16"/>
      <c r="AE7" s="13"/>
    </row>
    <row r="8" spans="1:31" ht="15.75" thickTop="1" x14ac:dyDescent="0.25">
      <c r="A8" s="25">
        <v>1996</v>
      </c>
      <c r="B8" s="25">
        <v>1</v>
      </c>
      <c r="C8" s="25">
        <v>5</v>
      </c>
      <c r="D8" s="22">
        <v>46.1</v>
      </c>
      <c r="E8" s="8">
        <f t="shared" si="1"/>
        <v>248.19843750000001</v>
      </c>
      <c r="F8" s="6">
        <f t="shared" si="0"/>
        <v>-202.09843750000002</v>
      </c>
      <c r="G8" s="6">
        <f>SUM($F$5:F8)</f>
        <v>547.89531249999993</v>
      </c>
      <c r="H8" s="6">
        <f t="array" ref="H8">AVERAGE(ABS($F$5:F8))</f>
        <v>320.888671875</v>
      </c>
      <c r="I8" s="6">
        <f t="shared" si="2"/>
        <v>1.7074311451961408</v>
      </c>
      <c r="K8" s="10"/>
      <c r="AB8" s="15"/>
      <c r="AC8" s="16"/>
      <c r="AD8" s="16"/>
      <c r="AE8" s="13"/>
    </row>
    <row r="9" spans="1:31" ht="15" x14ac:dyDescent="0.25">
      <c r="A9" s="24"/>
      <c r="B9" s="25">
        <v>2</v>
      </c>
      <c r="C9" s="25">
        <v>6</v>
      </c>
      <c r="D9" s="22">
        <v>119.6</v>
      </c>
      <c r="E9" s="8">
        <f t="shared" si="1"/>
        <v>197.673828125</v>
      </c>
      <c r="F9" s="6">
        <f t="shared" si="0"/>
        <v>-78.073828125000006</v>
      </c>
      <c r="G9" s="6">
        <f>SUM($F$5:F9)</f>
        <v>469.82148437499995</v>
      </c>
      <c r="H9" s="6">
        <f>AVERAGE(ABS($F$5:F9))</f>
        <v>78.073828125000006</v>
      </c>
      <c r="I9" s="6">
        <f t="shared" si="2"/>
        <v>6.0176565650501068</v>
      </c>
      <c r="AB9" s="15"/>
      <c r="AC9" s="16"/>
      <c r="AD9" s="16"/>
      <c r="AE9" s="13"/>
    </row>
    <row r="10" spans="1:31" ht="15" x14ac:dyDescent="0.25">
      <c r="A10" s="24"/>
      <c r="B10" s="25">
        <v>3</v>
      </c>
      <c r="C10" s="25">
        <v>7</v>
      </c>
      <c r="D10" s="22">
        <v>886.2</v>
      </c>
      <c r="E10" s="8">
        <f t="shared" si="1"/>
        <v>178.15537109375001</v>
      </c>
      <c r="F10" s="6">
        <f t="shared" si="0"/>
        <v>708.04462890625007</v>
      </c>
      <c r="G10" s="6">
        <f>SUM($F$5:F10)</f>
        <v>1177.8661132812499</v>
      </c>
      <c r="H10" s="6">
        <f t="array" ref="H10">AVERAGE(ABS($F$5:F10))</f>
        <v>344.94552408854173</v>
      </c>
      <c r="I10" s="6">
        <f t="shared" si="2"/>
        <v>3.4146438525142639</v>
      </c>
      <c r="AB10" s="16"/>
      <c r="AC10" s="16"/>
      <c r="AD10" s="16"/>
      <c r="AE10" s="13"/>
    </row>
    <row r="11" spans="1:31" ht="15" x14ac:dyDescent="0.25">
      <c r="A11" s="24"/>
      <c r="B11" s="25">
        <v>4</v>
      </c>
      <c r="C11" s="25">
        <v>8</v>
      </c>
      <c r="D11" s="22">
        <v>130.9</v>
      </c>
      <c r="E11" s="8">
        <f t="shared" si="1"/>
        <v>355.16652832031252</v>
      </c>
      <c r="F11" s="6">
        <f t="shared" si="0"/>
        <v>-224.26652832031252</v>
      </c>
      <c r="G11" s="6">
        <f>SUM($F$5:F11)</f>
        <v>953.59958496093736</v>
      </c>
      <c r="H11" s="6">
        <f t="array" ref="H11">AVERAGE(ABS($F$5:F11))</f>
        <v>327.70566755022321</v>
      </c>
      <c r="I11" s="6">
        <f t="shared" si="2"/>
        <v>2.9099270454783683</v>
      </c>
      <c r="AB11" s="15"/>
      <c r="AC11" s="16"/>
      <c r="AD11" s="16"/>
      <c r="AE11" s="13"/>
    </row>
    <row r="12" spans="1:31" ht="15" x14ac:dyDescent="0.25">
      <c r="A12" s="25">
        <v>1997</v>
      </c>
      <c r="B12" s="25">
        <v>1</v>
      </c>
      <c r="C12" s="25">
        <v>9</v>
      </c>
      <c r="D12" s="22">
        <v>24.7</v>
      </c>
      <c r="E12" s="8">
        <f t="shared" si="1"/>
        <v>299.09989624023439</v>
      </c>
      <c r="F12" s="6">
        <f t="shared" si="0"/>
        <v>-274.3998962402344</v>
      </c>
      <c r="G12" s="6">
        <f>SUM($F$5:F12)</f>
        <v>679.19968872070297</v>
      </c>
      <c r="H12" s="6">
        <f t="array" ref="H12">AVERAGE(ABS($F$5:F12))</f>
        <v>321.04244613647461</v>
      </c>
      <c r="I12" s="6">
        <f t="shared" si="2"/>
        <v>2.1156071319989143</v>
      </c>
      <c r="AB12" s="15"/>
      <c r="AC12" s="16"/>
      <c r="AD12" s="16"/>
      <c r="AE12" s="13"/>
    </row>
    <row r="13" spans="1:31" ht="15" x14ac:dyDescent="0.25">
      <c r="A13" s="24"/>
      <c r="B13" s="25">
        <v>2</v>
      </c>
      <c r="C13" s="25">
        <v>10</v>
      </c>
      <c r="D13" s="22">
        <v>124.8</v>
      </c>
      <c r="E13" s="8">
        <f t="shared" si="1"/>
        <v>230.49992218017579</v>
      </c>
      <c r="F13" s="6">
        <f t="shared" si="0"/>
        <v>-105.69992218017579</v>
      </c>
      <c r="G13" s="6">
        <f>SUM($F$5:F13)</f>
        <v>573.49976654052716</v>
      </c>
      <c r="H13" s="6">
        <f t="array" ref="H13">AVERAGE(ABS($F$5:F13))</f>
        <v>297.11549903021915</v>
      </c>
      <c r="I13" s="6">
        <f t="shared" si="2"/>
        <v>1.930225008161548</v>
      </c>
      <c r="AB13" s="15"/>
      <c r="AC13" s="16"/>
      <c r="AD13" s="16"/>
      <c r="AE13" s="13"/>
    </row>
    <row r="14" spans="1:31" ht="15" x14ac:dyDescent="0.25">
      <c r="A14" s="24"/>
      <c r="B14" s="25">
        <v>3</v>
      </c>
      <c r="C14" s="25">
        <v>11</v>
      </c>
      <c r="D14" s="22">
        <v>866.5</v>
      </c>
      <c r="E14" s="8">
        <f t="shared" si="1"/>
        <v>204.07494163513184</v>
      </c>
      <c r="F14" s="6">
        <f t="shared" si="0"/>
        <v>662.42505836486816</v>
      </c>
      <c r="G14" s="6">
        <f>SUM($F$5:F14)</f>
        <v>1235.9248249053953</v>
      </c>
      <c r="H14" s="6">
        <f t="array" ref="H14">AVERAGE(ABS($F$5:F14))</f>
        <v>333.64645496368405</v>
      </c>
      <c r="I14" s="6">
        <f t="shared" si="2"/>
        <v>3.7042947902441234</v>
      </c>
      <c r="AB14" s="16"/>
      <c r="AC14" s="16"/>
      <c r="AD14" s="16"/>
      <c r="AE14" s="13"/>
    </row>
    <row r="15" spans="1:31" ht="15" x14ac:dyDescent="0.25">
      <c r="A15" s="24"/>
      <c r="B15" s="25">
        <v>4</v>
      </c>
      <c r="C15" s="25">
        <v>12</v>
      </c>
      <c r="D15" s="22">
        <v>167</v>
      </c>
      <c r="E15" s="8">
        <f t="shared" si="1"/>
        <v>369.68120622634888</v>
      </c>
      <c r="F15" s="6">
        <f t="shared" si="0"/>
        <v>-202.68120622634888</v>
      </c>
      <c r="G15" s="6">
        <f>SUM($F$5:F15)</f>
        <v>1033.2436186790464</v>
      </c>
      <c r="H15" s="6">
        <f t="array" ref="H15">AVERAGE(ABS($F$5:F15))</f>
        <v>321.74052326028999</v>
      </c>
      <c r="I15" s="6">
        <f t="shared" si="2"/>
        <v>3.2114189664667956</v>
      </c>
      <c r="AB15" s="15"/>
      <c r="AC15" s="16"/>
      <c r="AD15" s="16"/>
      <c r="AE15" s="13"/>
    </row>
    <row r="16" spans="1:31" ht="15" x14ac:dyDescent="0.25">
      <c r="A16" s="25">
        <v>1998</v>
      </c>
      <c r="B16" s="25">
        <v>1</v>
      </c>
      <c r="C16" s="25">
        <v>13</v>
      </c>
      <c r="D16" s="22">
        <v>44.6</v>
      </c>
      <c r="E16" s="8">
        <f t="shared" si="1"/>
        <v>319.01090466976166</v>
      </c>
      <c r="F16" s="6">
        <f t="shared" si="0"/>
        <v>-274.41090466976163</v>
      </c>
      <c r="G16" s="6">
        <f>SUM($F$5:F16)</f>
        <v>758.83271400928481</v>
      </c>
      <c r="H16" s="6">
        <f t="array" ref="H16">AVERAGE(ABS($F$5:F16))</f>
        <v>317.79638837774593</v>
      </c>
      <c r="I16" s="6">
        <f t="shared" si="2"/>
        <v>2.3877952732027428</v>
      </c>
      <c r="AB16" s="15"/>
      <c r="AC16" s="16"/>
      <c r="AD16" s="16"/>
      <c r="AE16" s="13"/>
    </row>
    <row r="17" spans="1:31" ht="15" x14ac:dyDescent="0.25">
      <c r="A17" s="24"/>
      <c r="B17" s="25">
        <v>2</v>
      </c>
      <c r="C17" s="25">
        <v>14</v>
      </c>
      <c r="D17" s="22">
        <v>124.6</v>
      </c>
      <c r="E17" s="8">
        <f t="shared" si="1"/>
        <v>250.40817850232125</v>
      </c>
      <c r="F17" s="6">
        <f t="shared" si="0"/>
        <v>-125.80817850232125</v>
      </c>
      <c r="G17" s="6">
        <f>SUM($F$5:F17)</f>
        <v>633.0245355069635</v>
      </c>
      <c r="H17" s="6">
        <f t="array" ref="H17">AVERAGE(ABS($F$5:F17))</f>
        <v>303.02806454117484</v>
      </c>
      <c r="I17" s="6">
        <f t="shared" si="2"/>
        <v>2.0889963986188791</v>
      </c>
      <c r="AB17" s="15"/>
      <c r="AC17" s="16"/>
      <c r="AD17" s="16"/>
      <c r="AE17" s="13"/>
    </row>
    <row r="18" spans="1:31" ht="15" x14ac:dyDescent="0.25">
      <c r="A18" s="24"/>
      <c r="B18" s="25">
        <v>3</v>
      </c>
      <c r="C18" s="25">
        <v>15</v>
      </c>
      <c r="D18" s="22">
        <v>882.6</v>
      </c>
      <c r="E18" s="8">
        <f t="shared" si="1"/>
        <v>218.95613387674092</v>
      </c>
      <c r="F18" s="6">
        <f t="shared" si="0"/>
        <v>663.64386612325916</v>
      </c>
      <c r="G18" s="6">
        <f>SUM($F$5:F18)</f>
        <v>1296.6684016302227</v>
      </c>
      <c r="H18" s="6">
        <f t="array" ref="H18">AVERAGE(ABS($F$5:F18))</f>
        <v>328.78633608275231</v>
      </c>
      <c r="I18" s="6">
        <f t="shared" si="2"/>
        <v>3.9438025834013488</v>
      </c>
      <c r="AB18" s="16"/>
      <c r="AC18" s="16"/>
      <c r="AD18" s="16"/>
      <c r="AE18" s="13"/>
    </row>
    <row r="19" spans="1:31" ht="15" x14ac:dyDescent="0.25">
      <c r="A19" s="24"/>
      <c r="B19" s="25">
        <v>4</v>
      </c>
      <c r="C19" s="25">
        <v>16</v>
      </c>
      <c r="D19" s="22">
        <v>157</v>
      </c>
      <c r="E19" s="8">
        <f t="shared" si="1"/>
        <v>384.86710040755571</v>
      </c>
      <c r="F19" s="6">
        <f t="shared" si="0"/>
        <v>-227.86710040755571</v>
      </c>
      <c r="G19" s="6">
        <f>SUM($F$5:F19)</f>
        <v>1068.801301222667</v>
      </c>
      <c r="H19" s="6">
        <f t="array" ref="H19">AVERAGE(ABS($F$5:F19))</f>
        <v>322.05838703773924</v>
      </c>
      <c r="I19" s="6">
        <f t="shared" si="2"/>
        <v>3.3186569399834429</v>
      </c>
      <c r="AB19" s="15"/>
      <c r="AC19" s="16"/>
      <c r="AD19" s="16"/>
      <c r="AE19" s="13"/>
    </row>
    <row r="20" spans="1:31" ht="15" x14ac:dyDescent="0.25">
      <c r="A20" s="25">
        <v>1999</v>
      </c>
      <c r="B20" s="25">
        <v>1</v>
      </c>
      <c r="C20" s="25">
        <v>17</v>
      </c>
      <c r="D20" s="22">
        <v>24.9</v>
      </c>
      <c r="E20" s="8">
        <f t="shared" si="1"/>
        <v>327.9003253056668</v>
      </c>
      <c r="F20" s="6">
        <f t="shared" si="0"/>
        <v>-303.00032530566682</v>
      </c>
      <c r="G20" s="6">
        <f>SUM($F$5:F20)</f>
        <v>765.80097591700019</v>
      </c>
      <c r="H20" s="6">
        <f t="array" ref="H20">AVERAGE(ABS($F$5:F20))</f>
        <v>320.86725817948468</v>
      </c>
      <c r="I20" s="6">
        <f t="shared" si="2"/>
        <v>2.3866597678490193</v>
      </c>
      <c r="K20" s="11"/>
      <c r="AB20" s="15"/>
      <c r="AC20" s="16"/>
      <c r="AD20" s="16"/>
      <c r="AE20" s="13"/>
    </row>
    <row r="21" spans="1:31" ht="15" x14ac:dyDescent="0.25">
      <c r="A21" s="24"/>
      <c r="B21" s="25">
        <v>2</v>
      </c>
      <c r="C21" s="25">
        <v>18</v>
      </c>
      <c r="D21" s="22">
        <v>122.9</v>
      </c>
      <c r="E21" s="8">
        <f t="shared" si="1"/>
        <v>252.15024397925009</v>
      </c>
      <c r="F21" s="6">
        <f t="shared" si="0"/>
        <v>-129.25024397925009</v>
      </c>
      <c r="G21" s="6">
        <f>SUM($F$5:F21)</f>
        <v>636.55073193775013</v>
      </c>
      <c r="H21" s="6">
        <f t="array" ref="H21">AVERAGE(ABS($F$5:F21))</f>
        <v>309.59566910888265</v>
      </c>
      <c r="I21" s="6">
        <f t="shared" si="2"/>
        <v>2.0560711775134028</v>
      </c>
      <c r="AB21" s="15"/>
      <c r="AC21" s="16"/>
      <c r="AD21" s="16"/>
      <c r="AE21" s="13"/>
    </row>
    <row r="22" spans="1:31" ht="15" x14ac:dyDescent="0.25">
      <c r="A22" s="24"/>
      <c r="B22" s="25">
        <v>3</v>
      </c>
      <c r="C22" s="24">
        <v>19</v>
      </c>
      <c r="D22" s="22">
        <v>827.9</v>
      </c>
      <c r="E22" s="8">
        <f t="shared" si="1"/>
        <v>219.83768298443758</v>
      </c>
      <c r="F22" s="6">
        <f t="shared" si="0"/>
        <v>608.06231701556237</v>
      </c>
      <c r="G22" s="6">
        <f>SUM($F$5:F22)</f>
        <v>1244.6130489533125</v>
      </c>
      <c r="H22" s="6">
        <f t="array" ref="H22">AVERAGE(ABS($F$5:F22))</f>
        <v>326.17714954814261</v>
      </c>
      <c r="I22" s="6">
        <f t="shared" si="2"/>
        <v>3.8157579422025454</v>
      </c>
      <c r="AB22" s="16"/>
      <c r="AC22" s="16"/>
      <c r="AD22" s="16"/>
      <c r="AE22" s="13"/>
    </row>
    <row r="23" spans="1:31" ht="15" x14ac:dyDescent="0.25">
      <c r="A23" s="24"/>
      <c r="B23" s="25">
        <v>4</v>
      </c>
      <c r="C23" s="25">
        <v>20</v>
      </c>
      <c r="D23" s="22">
        <v>141</v>
      </c>
      <c r="E23" s="8">
        <f t="shared" si="1"/>
        <v>371.85326223832817</v>
      </c>
      <c r="F23" s="6">
        <f t="shared" si="0"/>
        <v>-230.85326223832817</v>
      </c>
      <c r="G23" s="6">
        <f>SUM($F$5:F23)</f>
        <v>1013.7597867149843</v>
      </c>
      <c r="H23" s="6">
        <f t="array" ref="H23">AVERAGE(ABS($F$5:F23))</f>
        <v>321.16010284762604</v>
      </c>
      <c r="I23" s="6">
        <f t="shared" si="2"/>
        <v>3.1565558041808242</v>
      </c>
      <c r="AB23" s="15"/>
      <c r="AC23" s="16"/>
      <c r="AD23" s="16"/>
      <c r="AE23" s="13"/>
    </row>
    <row r="24" spans="1:31" ht="15" x14ac:dyDescent="0.25">
      <c r="A24" s="25">
        <v>2000</v>
      </c>
      <c r="B24" s="25">
        <v>1</v>
      </c>
      <c r="C24" s="24">
        <v>21</v>
      </c>
      <c r="D24" s="22">
        <v>46.6</v>
      </c>
      <c r="E24" s="8">
        <f t="shared" si="1"/>
        <v>314.13994667874613</v>
      </c>
      <c r="F24" s="6">
        <f t="shared" si="0"/>
        <v>-267.53994667874611</v>
      </c>
      <c r="G24" s="6">
        <f>SUM($F$5:F24)</f>
        <v>746.21984003623822</v>
      </c>
      <c r="H24" s="6">
        <f t="array" ref="H24">AVERAGE(ABS($F$5:F24))</f>
        <v>318.47909503918203</v>
      </c>
      <c r="I24" s="6">
        <f t="shared" si="2"/>
        <v>2.3430732241450003</v>
      </c>
      <c r="AB24" s="15"/>
      <c r="AC24" s="16"/>
      <c r="AD24" s="15"/>
      <c r="AE24" s="13"/>
    </row>
    <row r="25" spans="1:31" ht="15" x14ac:dyDescent="0.25">
      <c r="A25" s="24"/>
      <c r="B25" s="25">
        <v>2</v>
      </c>
      <c r="C25" s="24">
        <v>22</v>
      </c>
      <c r="D25" s="22">
        <v>124.3</v>
      </c>
      <c r="E25" s="8">
        <f t="shared" si="1"/>
        <v>247.2549600090596</v>
      </c>
      <c r="F25" s="6">
        <f t="shared" si="0"/>
        <v>-122.9549600090596</v>
      </c>
      <c r="G25" s="6">
        <f>SUM($F$5:F25)</f>
        <v>623.26488002717861</v>
      </c>
      <c r="H25" s="6">
        <f t="array" ref="H25">AVERAGE(ABS($F$5:F25))</f>
        <v>309.16842194250955</v>
      </c>
      <c r="I25" s="6">
        <f t="shared" si="2"/>
        <v>2.0159396490469388</v>
      </c>
      <c r="AB25" s="15"/>
      <c r="AC25" s="16"/>
      <c r="AD25" s="16"/>
      <c r="AE25" s="13"/>
    </row>
    <row r="26" spans="1:31" ht="15" x14ac:dyDescent="0.25">
      <c r="A26" s="24"/>
      <c r="B26" s="25">
        <v>3</v>
      </c>
      <c r="C26" s="25">
        <v>23</v>
      </c>
      <c r="D26" s="22">
        <v>798.1</v>
      </c>
      <c r="E26" s="8">
        <f t="shared" si="1"/>
        <v>216.5162200067947</v>
      </c>
      <c r="F26" s="6">
        <f t="shared" si="0"/>
        <v>581.58377999320533</v>
      </c>
      <c r="G26" s="6">
        <f>SUM($F$5:F26)</f>
        <v>1204.8486600203839</v>
      </c>
      <c r="H26" s="6">
        <f t="array" ref="H26">AVERAGE(ABS($F$5:F26))</f>
        <v>321.55093821754116</v>
      </c>
      <c r="I26" s="6">
        <f t="shared" si="2"/>
        <v>3.7469915861519243</v>
      </c>
      <c r="AB26" s="16"/>
      <c r="AC26" s="16"/>
      <c r="AD26" s="15"/>
      <c r="AE26" s="13"/>
    </row>
    <row r="27" spans="1:31" ht="15" x14ac:dyDescent="0.25">
      <c r="A27" s="24"/>
      <c r="B27" s="25">
        <v>4</v>
      </c>
      <c r="C27" s="24">
        <v>24</v>
      </c>
      <c r="D27" s="22">
        <v>66.400000000000006</v>
      </c>
      <c r="E27" s="8">
        <f t="shared" si="1"/>
        <v>361.91216500509603</v>
      </c>
      <c r="F27" s="6">
        <f t="shared" si="0"/>
        <v>-295.51216500509599</v>
      </c>
      <c r="G27" s="6">
        <f>SUM($F$5:F27)</f>
        <v>909.33649501528794</v>
      </c>
      <c r="H27" s="6">
        <f t="array" ref="H27">AVERAGE(ABS($F$5:F27))</f>
        <v>320.41881764308704</v>
      </c>
      <c r="I27" s="6">
        <f t="shared" si="2"/>
        <v>2.8379622074137774</v>
      </c>
      <c r="AB27" s="15"/>
      <c r="AC27" s="16"/>
      <c r="AD27" s="15"/>
      <c r="AE27" s="13"/>
    </row>
    <row r="28" spans="1:31" ht="15" x14ac:dyDescent="0.25">
      <c r="A28" s="25">
        <v>2001</v>
      </c>
      <c r="B28" s="25">
        <v>1</v>
      </c>
      <c r="C28" s="24">
        <v>25</v>
      </c>
      <c r="D28" s="22">
        <v>18.3</v>
      </c>
      <c r="E28" s="8">
        <f t="shared" si="1"/>
        <v>288.03412375382203</v>
      </c>
      <c r="F28" s="6">
        <f t="shared" si="0"/>
        <v>-269.73412375382202</v>
      </c>
      <c r="G28" s="6">
        <f>SUM($F$5:F28)</f>
        <v>639.60237126146592</v>
      </c>
      <c r="H28" s="6">
        <f t="array" ref="H28">AVERAGE(ABS($F$5:F28))</f>
        <v>318.30695539770096</v>
      </c>
      <c r="I28" s="6">
        <f t="shared" si="2"/>
        <v>2.0093886118898348</v>
      </c>
      <c r="AB28" s="15"/>
      <c r="AC28" s="16"/>
      <c r="AD28" s="16"/>
      <c r="AE28" s="13"/>
    </row>
    <row r="29" spans="1:31" ht="15" x14ac:dyDescent="0.25">
      <c r="A29" s="24"/>
      <c r="B29" s="25">
        <v>2</v>
      </c>
      <c r="C29" s="25">
        <v>26</v>
      </c>
      <c r="D29" s="22">
        <v>127.4</v>
      </c>
      <c r="E29" s="8">
        <f t="shared" si="1"/>
        <v>220.60059281536653</v>
      </c>
      <c r="F29" s="6">
        <f t="shared" si="0"/>
        <v>-93.20059281536652</v>
      </c>
      <c r="G29" s="6">
        <f>SUM($F$5:F29)</f>
        <v>546.40177844609934</v>
      </c>
      <c r="H29" s="6">
        <f t="array" ref="H29">AVERAGE(ABS($F$5:F29))</f>
        <v>309.30270089440762</v>
      </c>
      <c r="I29" s="6">
        <f t="shared" si="2"/>
        <v>1.7665599972650565</v>
      </c>
      <c r="J29" s="12"/>
      <c r="AB29" s="15"/>
      <c r="AC29" s="16"/>
      <c r="AD29" s="15"/>
      <c r="AE29" s="13"/>
    </row>
    <row r="30" spans="1:31" ht="15" x14ac:dyDescent="0.25">
      <c r="A30" s="24"/>
      <c r="B30" s="25">
        <v>3</v>
      </c>
      <c r="C30" s="24">
        <v>27</v>
      </c>
      <c r="D30" s="22">
        <v>818.8</v>
      </c>
      <c r="E30" s="8">
        <f t="shared" si="1"/>
        <v>197.30044461152488</v>
      </c>
      <c r="F30" s="6">
        <f t="shared" si="0"/>
        <v>621.49955538847507</v>
      </c>
      <c r="G30" s="6">
        <f>SUM($F$5:F30)</f>
        <v>1167.9013338345744</v>
      </c>
      <c r="H30" s="6">
        <f t="array" ref="H30">AVERAGE(ABS($F$5:F30))</f>
        <v>321.31027222110248</v>
      </c>
      <c r="I30" s="6">
        <f t="shared" si="2"/>
        <v>3.6348085785159996</v>
      </c>
      <c r="AB30" s="16"/>
      <c r="AC30" s="16"/>
      <c r="AD30" s="15"/>
      <c r="AE30" s="13"/>
    </row>
    <row r="31" spans="1:31" ht="15" x14ac:dyDescent="0.25">
      <c r="A31" s="24"/>
      <c r="B31" s="25">
        <v>4</v>
      </c>
      <c r="C31" s="24">
        <v>28</v>
      </c>
      <c r="D31" s="22">
        <v>136.19999999999999</v>
      </c>
      <c r="E31" s="8">
        <f t="shared" si="1"/>
        <v>352.67533345864365</v>
      </c>
      <c r="F31" s="6">
        <f t="shared" si="0"/>
        <v>-216.47533345864366</v>
      </c>
      <c r="G31" s="6">
        <f>SUM($F$5:F31)</f>
        <v>951.4260003759307</v>
      </c>
      <c r="H31" s="6">
        <f t="array" ref="H31">AVERAGE(ABS($F$5:F31))</f>
        <v>317.42749671138182</v>
      </c>
      <c r="I31" s="6">
        <f t="shared" si="2"/>
        <v>2.9973017783050047</v>
      </c>
      <c r="AB31" s="15"/>
      <c r="AC31" s="16"/>
      <c r="AD31" s="16"/>
      <c r="AE31" s="13"/>
    </row>
    <row r="32" spans="1:31" ht="15" x14ac:dyDescent="0.25">
      <c r="A32" s="25">
        <v>2002</v>
      </c>
      <c r="B32" s="25">
        <v>1</v>
      </c>
      <c r="C32" s="25">
        <v>29</v>
      </c>
      <c r="D32" s="22">
        <v>37.299999999999997</v>
      </c>
      <c r="E32" s="8">
        <f t="shared" si="1"/>
        <v>298.55650009398272</v>
      </c>
      <c r="F32" s="6">
        <f t="shared" si="0"/>
        <v>-261.25650009398271</v>
      </c>
      <c r="G32" s="6">
        <f>SUM($F$5:F32)</f>
        <v>690.16950028194799</v>
      </c>
      <c r="H32" s="6">
        <f t="array" ref="H32">AVERAGE(ABS($F$5:F32))</f>
        <v>315.42138968933187</v>
      </c>
      <c r="I32" s="6">
        <f t="shared" si="2"/>
        <v>2.1880871838200857</v>
      </c>
      <c r="AB32" s="15"/>
      <c r="AC32" s="16"/>
      <c r="AD32" s="15"/>
      <c r="AE32" s="13"/>
    </row>
    <row r="33" spans="1:31" ht="15" x14ac:dyDescent="0.25">
      <c r="A33" s="24"/>
      <c r="B33" s="25">
        <v>2</v>
      </c>
      <c r="C33" s="24">
        <v>30</v>
      </c>
      <c r="D33" s="22">
        <v>122.1</v>
      </c>
      <c r="E33" s="8">
        <f t="shared" si="1"/>
        <v>233.24237507048704</v>
      </c>
      <c r="F33" s="6">
        <f t="shared" si="0"/>
        <v>-111.14237507048705</v>
      </c>
      <c r="G33" s="6">
        <f>SUM($F$5:F33)</f>
        <v>579.027125211461</v>
      </c>
      <c r="H33" s="6">
        <f t="array" ref="H33">AVERAGE(ABS($F$5:F33))</f>
        <v>308.3772857369579</v>
      </c>
      <c r="I33" s="6">
        <f t="shared" si="2"/>
        <v>1.8776581544509869</v>
      </c>
      <c r="AB33" s="15"/>
      <c r="AC33" s="16"/>
      <c r="AD33" s="15"/>
      <c r="AE33" s="13"/>
    </row>
    <row r="34" spans="1:31" ht="15" x14ac:dyDescent="0.25">
      <c r="A34" s="24"/>
      <c r="B34" s="25">
        <v>3</v>
      </c>
      <c r="C34" s="24">
        <v>31</v>
      </c>
      <c r="D34" s="22">
        <v>700.5</v>
      </c>
      <c r="E34" s="8">
        <f t="shared" si="1"/>
        <v>205.45678130286529</v>
      </c>
      <c r="F34" s="6">
        <f t="shared" si="0"/>
        <v>495.04321869713471</v>
      </c>
      <c r="G34" s="6">
        <f>SUM($F$5:F34)</f>
        <v>1074.0703439085958</v>
      </c>
      <c r="H34" s="6">
        <f t="array" ref="H34">AVERAGE(ABS($F$5:F34))</f>
        <v>314.59948350229712</v>
      </c>
      <c r="I34" s="6">
        <f t="shared" si="2"/>
        <v>3.4140880714470505</v>
      </c>
      <c r="AB34" s="16"/>
      <c r="AC34" s="16"/>
      <c r="AD34" s="16"/>
      <c r="AE34" s="13"/>
    </row>
    <row r="35" spans="1:31" ht="15" x14ac:dyDescent="0.25">
      <c r="A35" s="24"/>
      <c r="B35" s="25">
        <v>4</v>
      </c>
      <c r="C35" s="25">
        <v>32</v>
      </c>
      <c r="D35" s="22">
        <v>76.099999999999994</v>
      </c>
      <c r="E35" s="8">
        <f t="shared" si="1"/>
        <v>329.21758597714899</v>
      </c>
      <c r="F35" s="6">
        <f t="shared" si="0"/>
        <v>-253.11758597714899</v>
      </c>
      <c r="G35" s="6">
        <f>SUM($F$5:F35)</f>
        <v>820.95275793144674</v>
      </c>
      <c r="H35" s="6">
        <f t="array" ref="H35">AVERAGE(ABS($F$5:F35))</f>
        <v>312.6161964853568</v>
      </c>
      <c r="I35" s="6">
        <f t="shared" si="2"/>
        <v>2.6260723761633407</v>
      </c>
      <c r="AB35" s="15"/>
      <c r="AC35" s="16"/>
      <c r="AD35" s="15"/>
      <c r="AE35" s="13"/>
    </row>
    <row r="36" spans="1:31" ht="15" x14ac:dyDescent="0.25">
      <c r="A36" s="25">
        <v>2003</v>
      </c>
      <c r="B36" s="25">
        <v>1</v>
      </c>
      <c r="C36" s="24">
        <v>33</v>
      </c>
      <c r="D36" s="22">
        <v>49.6</v>
      </c>
      <c r="E36" s="8">
        <f t="shared" si="1"/>
        <v>265.93818948286173</v>
      </c>
      <c r="F36" s="6">
        <f t="shared" si="0"/>
        <v>-216.33818948286174</v>
      </c>
      <c r="G36" s="6">
        <f>SUM($F$5:F36)</f>
        <v>604.61456844858503</v>
      </c>
      <c r="H36" s="6">
        <f t="array" ref="H36">AVERAGE(ABS($F$5:F36))</f>
        <v>309.60750876652884</v>
      </c>
      <c r="I36" s="6">
        <f t="shared" si="2"/>
        <v>1.9528420704567515</v>
      </c>
      <c r="AB36" s="15"/>
      <c r="AC36" s="16"/>
      <c r="AD36" s="15"/>
      <c r="AE36" s="13"/>
    </row>
    <row r="37" spans="1:31" ht="15" x14ac:dyDescent="0.25">
      <c r="A37" s="24"/>
      <c r="B37" s="25">
        <v>2</v>
      </c>
      <c r="C37" s="24">
        <v>34</v>
      </c>
      <c r="D37" s="22">
        <v>113.5</v>
      </c>
      <c r="E37" s="8">
        <f t="shared" si="1"/>
        <v>211.8536421121463</v>
      </c>
      <c r="F37" s="6">
        <f t="shared" si="0"/>
        <v>-98.353642112146304</v>
      </c>
      <c r="G37" s="6">
        <f>SUM($F$5:F37)</f>
        <v>506.26092633643873</v>
      </c>
      <c r="H37" s="6">
        <f t="array" ref="H37">AVERAGE(ABS($F$5:F37))</f>
        <v>303.20587644366879</v>
      </c>
      <c r="I37" s="6">
        <f t="shared" si="2"/>
        <v>1.6696936493263994</v>
      </c>
      <c r="AB37" s="15"/>
      <c r="AC37" s="16"/>
      <c r="AD37" s="16"/>
      <c r="AE37" s="13"/>
    </row>
    <row r="38" spans="1:31" ht="15" x14ac:dyDescent="0.25">
      <c r="A38" s="24"/>
      <c r="B38" s="25">
        <v>3</v>
      </c>
      <c r="C38" s="25">
        <v>35</v>
      </c>
      <c r="D38" s="22">
        <v>902.9</v>
      </c>
      <c r="E38" s="8">
        <f t="shared" si="1"/>
        <v>187.26523158410973</v>
      </c>
      <c r="F38" s="6">
        <f t="shared" si="0"/>
        <v>715.63476841589022</v>
      </c>
      <c r="G38" s="6">
        <f>SUM($F$5:F38)</f>
        <v>1221.8956947523288</v>
      </c>
      <c r="H38" s="6">
        <f t="array" ref="H38">AVERAGE(ABS($F$5:F38))</f>
        <v>315.33613797226349</v>
      </c>
      <c r="I38" s="6">
        <f t="shared" si="2"/>
        <v>3.8748990287304306</v>
      </c>
      <c r="AB38" s="16"/>
      <c r="AC38" s="16"/>
      <c r="AD38" s="15"/>
      <c r="AE38" s="13"/>
    </row>
    <row r="39" spans="1:31" ht="15" x14ac:dyDescent="0.25">
      <c r="A39" s="24"/>
      <c r="B39" s="25">
        <v>4</v>
      </c>
      <c r="C39" s="24">
        <v>36</v>
      </c>
      <c r="D39" s="22">
        <v>121.3</v>
      </c>
      <c r="E39" s="8">
        <f t="shared" si="1"/>
        <v>366.17392368808225</v>
      </c>
      <c r="F39" s="6">
        <f t="shared" si="0"/>
        <v>-244.87392368808224</v>
      </c>
      <c r="G39" s="6">
        <f>SUM($F$5:F39)</f>
        <v>977.02177106424665</v>
      </c>
      <c r="H39" s="6">
        <f t="array" ref="H39">AVERAGE(ABS($F$5:F39))</f>
        <v>313.32293184985832</v>
      </c>
      <c r="I39" s="6">
        <f t="shared" si="2"/>
        <v>3.1182581028969407</v>
      </c>
      <c r="AB39" s="15"/>
      <c r="AC39" s="16"/>
      <c r="AD39" s="15"/>
      <c r="AE39" s="13"/>
    </row>
    <row r="40" spans="1:31" ht="15" x14ac:dyDescent="0.25">
      <c r="A40" s="25">
        <v>2004</v>
      </c>
      <c r="B40" s="25">
        <v>1</v>
      </c>
      <c r="C40" s="24">
        <v>37</v>
      </c>
      <c r="D40" s="22">
        <v>35.1</v>
      </c>
      <c r="E40" s="8">
        <f t="shared" si="1"/>
        <v>304.95544276606171</v>
      </c>
      <c r="F40" s="6">
        <f t="shared" si="0"/>
        <v>-269.85544276606169</v>
      </c>
      <c r="G40" s="6">
        <f>SUM($F$5:F40)</f>
        <v>707.16632829818491</v>
      </c>
      <c r="H40" s="6">
        <f t="array" ref="H40">AVERAGE(ABS($F$5:F40))</f>
        <v>312.11550159753068</v>
      </c>
      <c r="I40" s="6">
        <f t="shared" si="2"/>
        <v>2.2657199808360295</v>
      </c>
      <c r="AB40" s="15"/>
      <c r="AC40" s="16"/>
      <c r="AD40" s="16"/>
      <c r="AE40" s="13"/>
    </row>
    <row r="41" spans="1:31" ht="15" x14ac:dyDescent="0.25">
      <c r="A41" s="24"/>
      <c r="B41" s="25">
        <v>2</v>
      </c>
      <c r="C41" s="25">
        <v>38</v>
      </c>
      <c r="D41" s="22">
        <v>148.6</v>
      </c>
      <c r="E41" s="8">
        <f t="shared" si="1"/>
        <v>237.49158207454627</v>
      </c>
      <c r="F41" s="6">
        <f t="shared" si="0"/>
        <v>-88.891582074546278</v>
      </c>
      <c r="G41" s="6">
        <f>SUM($F$5:F41)</f>
        <v>618.27474622363866</v>
      </c>
      <c r="H41" s="6">
        <f t="array" ref="H41">AVERAGE(ABS($F$5:F41))</f>
        <v>306.08242269150406</v>
      </c>
      <c r="I41" s="6">
        <f t="shared" si="2"/>
        <v>2.0199616194451933</v>
      </c>
      <c r="K41"/>
      <c r="L41"/>
      <c r="M41"/>
      <c r="N41"/>
      <c r="O41"/>
      <c r="P41"/>
      <c r="Q41"/>
      <c r="R41"/>
      <c r="S41"/>
      <c r="AB41" s="15"/>
      <c r="AC41" s="16"/>
      <c r="AD41" s="15"/>
      <c r="AE41" s="13"/>
    </row>
    <row r="42" spans="1:31" ht="15" x14ac:dyDescent="0.25">
      <c r="A42" s="24"/>
      <c r="B42" s="25">
        <v>3</v>
      </c>
      <c r="C42" s="24">
        <v>39</v>
      </c>
      <c r="D42" s="22">
        <v>807.1</v>
      </c>
      <c r="E42" s="8">
        <f t="shared" si="1"/>
        <v>215.26868655590971</v>
      </c>
      <c r="F42" s="6">
        <f t="shared" si="0"/>
        <v>591.83131344409026</v>
      </c>
      <c r="G42" s="6">
        <f>SUM($F$5:F42)</f>
        <v>1210.1060596677289</v>
      </c>
      <c r="H42" s="6">
        <f t="array" ref="H42">AVERAGE(ABS($F$5:F42))</f>
        <v>313.6021303428879</v>
      </c>
      <c r="I42" s="6">
        <f t="shared" si="2"/>
        <v>3.8587303547479634</v>
      </c>
      <c r="K42"/>
      <c r="L42"/>
      <c r="M42"/>
      <c r="N42"/>
      <c r="O42"/>
      <c r="P42"/>
      <c r="Q42"/>
      <c r="Z42" s="16"/>
      <c r="AA42" s="16"/>
      <c r="AB42" s="15"/>
      <c r="AC42" s="13"/>
    </row>
    <row r="43" spans="1:31" ht="15" x14ac:dyDescent="0.25">
      <c r="A43" s="24"/>
      <c r="B43" s="25">
        <v>4</v>
      </c>
      <c r="C43" s="24">
        <v>40</v>
      </c>
      <c r="D43" s="22">
        <v>115.7</v>
      </c>
      <c r="E43" s="8">
        <f t="shared" si="1"/>
        <v>363.22651491693227</v>
      </c>
      <c r="F43" s="6">
        <f t="shared" si="0"/>
        <v>-247.52651491693229</v>
      </c>
      <c r="G43" s="6">
        <f>SUM($F$5:F43)</f>
        <v>962.57954475079669</v>
      </c>
      <c r="H43" s="6">
        <f t="array" ref="H43">AVERAGE(ABS($F$5:F43))</f>
        <v>311.90788379350442</v>
      </c>
      <c r="I43" s="6">
        <f t="shared" si="2"/>
        <v>3.0861020024362804</v>
      </c>
      <c r="K43"/>
      <c r="L43"/>
      <c r="M43"/>
      <c r="N43"/>
      <c r="O43"/>
      <c r="P43"/>
      <c r="Q43"/>
      <c r="Z43" s="15"/>
      <c r="AA43" s="16"/>
      <c r="AB43" s="16"/>
      <c r="AC43" s="13"/>
    </row>
    <row r="44" spans="1:31" ht="15" x14ac:dyDescent="0.25">
      <c r="A44" s="25">
        <v>2005</v>
      </c>
      <c r="B44" s="25">
        <v>1</v>
      </c>
      <c r="C44" s="25">
        <v>41</v>
      </c>
      <c r="D44" s="22">
        <v>69.900000000000006</v>
      </c>
      <c r="E44" s="8">
        <f t="shared" si="1"/>
        <v>301.34488618769922</v>
      </c>
      <c r="F44" s="6">
        <f t="shared" si="0"/>
        <v>-231.44488618769921</v>
      </c>
      <c r="G44" s="6">
        <f>SUM($F$5:F44)</f>
        <v>731.13465856309745</v>
      </c>
      <c r="H44" s="6">
        <f t="array" ref="H44">AVERAGE(ABS($F$5:F44))</f>
        <v>309.8963088533593</v>
      </c>
      <c r="I44" s="6">
        <f t="shared" si="2"/>
        <v>2.3592880511173338</v>
      </c>
      <c r="K44"/>
      <c r="L44"/>
      <c r="M44"/>
      <c r="N44"/>
      <c r="O44"/>
      <c r="P44"/>
      <c r="Q44"/>
      <c r="Z44" s="15"/>
      <c r="AA44" s="16"/>
      <c r="AB44" s="15"/>
      <c r="AC44" s="13"/>
    </row>
    <row r="45" spans="1:31" ht="15" x14ac:dyDescent="0.25">
      <c r="A45" s="24"/>
      <c r="B45" s="25">
        <v>2</v>
      </c>
      <c r="C45" s="24">
        <v>42</v>
      </c>
      <c r="D45" s="22">
        <v>126.3</v>
      </c>
      <c r="E45" s="8">
        <f t="shared" si="1"/>
        <v>243.48366464077441</v>
      </c>
      <c r="F45" s="6">
        <f t="shared" si="0"/>
        <v>-117.18366464077441</v>
      </c>
      <c r="G45" s="6">
        <f>SUM($F$5:F45)</f>
        <v>613.95099392232305</v>
      </c>
      <c r="H45" s="6">
        <f t="array" ref="H45">AVERAGE(ABS($F$5:F45))</f>
        <v>305.19600045793038</v>
      </c>
      <c r="I45" s="6">
        <f t="shared" si="2"/>
        <v>2.0116613356699373</v>
      </c>
      <c r="K45"/>
      <c r="L45"/>
      <c r="M45"/>
      <c r="N45"/>
      <c r="O45"/>
      <c r="P45"/>
      <c r="Q45"/>
      <c r="Z45" s="15"/>
      <c r="AA45" s="16"/>
      <c r="AB45" s="15"/>
      <c r="AC45" s="13"/>
    </row>
    <row r="46" spans="1:31" ht="15" x14ac:dyDescent="0.25">
      <c r="A46" s="24"/>
      <c r="B46" s="25">
        <v>3</v>
      </c>
      <c r="C46" s="24">
        <v>43</v>
      </c>
      <c r="D46" s="22">
        <v>874.3</v>
      </c>
      <c r="E46" s="8">
        <f t="shared" si="1"/>
        <v>214.18774848058081</v>
      </c>
      <c r="F46" s="6">
        <f t="shared" si="0"/>
        <v>660.11225151941915</v>
      </c>
      <c r="G46" s="6">
        <f>SUM($F$5:F46)</f>
        <v>1274.0632454417423</v>
      </c>
      <c r="H46" s="6">
        <f t="array" ref="H46">AVERAGE(ABS($F$5:F46))</f>
        <v>313.64638738796577</v>
      </c>
      <c r="I46" s="6">
        <f t="shared" si="2"/>
        <v>4.0621008137606447</v>
      </c>
      <c r="K46"/>
      <c r="L46"/>
      <c r="M46"/>
      <c r="N46"/>
      <c r="O46"/>
      <c r="P46"/>
      <c r="Q46"/>
      <c r="Z46" s="16"/>
      <c r="AA46" s="16"/>
      <c r="AB46" s="16"/>
      <c r="AC46" s="13"/>
    </row>
    <row r="47" spans="1:31" ht="15.75" thickBot="1" x14ac:dyDescent="0.3">
      <c r="A47" s="24"/>
      <c r="B47" s="26">
        <v>4</v>
      </c>
      <c r="C47" s="26">
        <v>44</v>
      </c>
      <c r="D47" s="22">
        <v>137.69999999999999</v>
      </c>
      <c r="E47" s="8">
        <f t="shared" si="1"/>
        <v>379.21581136043562</v>
      </c>
      <c r="F47" s="6">
        <f t="shared" si="0"/>
        <v>-241.51581136043563</v>
      </c>
      <c r="G47" s="6">
        <f>SUM($F$5:F47)</f>
        <v>1032.5474340813066</v>
      </c>
      <c r="H47" s="6">
        <f t="array" ref="H47">AVERAGE(ABS($F$5:F47))</f>
        <v>311.96893213151162</v>
      </c>
      <c r="I47" s="6">
        <f t="shared" si="2"/>
        <v>3.3097764800696003</v>
      </c>
      <c r="K47"/>
      <c r="L47"/>
      <c r="M47"/>
      <c r="N47"/>
      <c r="O47"/>
      <c r="P47"/>
      <c r="Q47"/>
      <c r="Z47" s="15"/>
      <c r="AA47" s="16"/>
      <c r="AB47" s="15"/>
      <c r="AC47" s="13"/>
    </row>
    <row r="48" spans="1:31" ht="15" x14ac:dyDescent="0.25">
      <c r="A48" s="25" t="s">
        <v>13</v>
      </c>
      <c r="B48" s="25"/>
      <c r="C48" s="22"/>
      <c r="D48" s="22"/>
      <c r="E48" s="8"/>
      <c r="F48" s="6"/>
      <c r="G48" s="6"/>
      <c r="H48" s="6"/>
      <c r="I48" s="6"/>
      <c r="K48"/>
      <c r="L48"/>
      <c r="M48"/>
      <c r="N48"/>
      <c r="O48"/>
      <c r="P48"/>
      <c r="Q48"/>
      <c r="Z48" s="15"/>
      <c r="AA48" s="16"/>
      <c r="AB48" s="15"/>
      <c r="AC48" s="13"/>
    </row>
    <row r="49" spans="1:29" ht="15.75" thickBot="1" x14ac:dyDescent="0.3">
      <c r="A49" s="32">
        <v>2006</v>
      </c>
      <c r="B49" s="32">
        <v>1</v>
      </c>
      <c r="C49" s="31">
        <v>45</v>
      </c>
      <c r="D49" s="31">
        <v>29.6</v>
      </c>
      <c r="E49" s="6"/>
      <c r="F49" s="6"/>
      <c r="G49" s="6"/>
      <c r="I49"/>
      <c r="J49"/>
      <c r="K49"/>
      <c r="L49"/>
      <c r="M49"/>
      <c r="N49"/>
      <c r="O49"/>
      <c r="X49" s="15"/>
      <c r="Y49" s="17"/>
      <c r="Z49" s="17"/>
      <c r="AA49" s="13"/>
    </row>
    <row r="50" spans="1:29" ht="15" x14ac:dyDescent="0.25">
      <c r="A50" s="31"/>
      <c r="B50" s="32">
        <v>2</v>
      </c>
      <c r="C50" s="31">
        <v>46</v>
      </c>
      <c r="D50" s="31">
        <v>143.19999999999999</v>
      </c>
      <c r="E50" s="6"/>
      <c r="F50" s="6"/>
      <c r="G50" s="6"/>
      <c r="I50"/>
      <c r="J50"/>
      <c r="K50"/>
      <c r="L50"/>
      <c r="M50"/>
      <c r="N50"/>
      <c r="O50"/>
      <c r="P50"/>
      <c r="Q50"/>
      <c r="Z50" s="16"/>
      <c r="AA50" s="16"/>
      <c r="AB50" s="13"/>
      <c r="AC50" s="13"/>
    </row>
    <row r="51" spans="1:29" ht="15" x14ac:dyDescent="0.25">
      <c r="A51" s="31"/>
      <c r="B51" s="32">
        <v>3</v>
      </c>
      <c r="C51" s="31">
        <v>47</v>
      </c>
      <c r="D51" s="31">
        <v>889.3</v>
      </c>
      <c r="E51" s="6"/>
      <c r="F51" s="6"/>
      <c r="G51" s="6"/>
      <c r="I51"/>
      <c r="J51"/>
      <c r="K51"/>
      <c r="L51"/>
      <c r="M51"/>
      <c r="N51"/>
      <c r="O51"/>
      <c r="P51"/>
      <c r="Q51"/>
    </row>
    <row r="52" spans="1:29" ht="15" x14ac:dyDescent="0.25">
      <c r="A52" s="31"/>
      <c r="B52" s="32">
        <v>4</v>
      </c>
      <c r="C52" s="31">
        <v>48</v>
      </c>
      <c r="D52" s="31">
        <v>99.5</v>
      </c>
      <c r="E52" s="6"/>
      <c r="F52" s="6"/>
      <c r="G52" s="6"/>
    </row>
    <row r="53" spans="1:29" ht="15" x14ac:dyDescent="0.25">
      <c r="A53" s="32">
        <v>2007</v>
      </c>
      <c r="B53" s="32">
        <v>1</v>
      </c>
      <c r="C53" s="31">
        <v>49</v>
      </c>
      <c r="D53" s="31">
        <v>38.299999999999997</v>
      </c>
      <c r="E53" s="6"/>
      <c r="F53" s="6"/>
      <c r="G53" s="6"/>
    </row>
    <row r="54" spans="1:29" ht="15" x14ac:dyDescent="0.25">
      <c r="A54" s="31"/>
      <c r="B54" s="32">
        <v>2</v>
      </c>
      <c r="C54" s="31">
        <v>50</v>
      </c>
      <c r="D54" s="31">
        <v>112.6</v>
      </c>
      <c r="E54" s="6"/>
      <c r="F54" s="6"/>
      <c r="G54" s="6"/>
    </row>
    <row r="55" spans="1:29" ht="15" x14ac:dyDescent="0.25">
      <c r="A55" s="31"/>
      <c r="B55" s="32">
        <v>3</v>
      </c>
      <c r="C55" s="31">
        <v>51</v>
      </c>
      <c r="D55" s="31">
        <v>943</v>
      </c>
      <c r="E55" s="6"/>
      <c r="F55" s="6"/>
      <c r="G55" s="6"/>
    </row>
    <row r="56" spans="1:29" ht="15" x14ac:dyDescent="0.25">
      <c r="A56" s="31"/>
      <c r="B56" s="32">
        <v>4</v>
      </c>
      <c r="C56" s="31">
        <v>52</v>
      </c>
      <c r="D56" s="31">
        <v>85.4</v>
      </c>
      <c r="E56" s="6"/>
      <c r="F56" s="6"/>
      <c r="G56" s="6"/>
    </row>
    <row r="57" spans="1:29" ht="15" x14ac:dyDescent="0.25">
      <c r="A57" s="32">
        <v>2008</v>
      </c>
      <c r="B57" s="32">
        <v>1</v>
      </c>
      <c r="C57" s="31">
        <v>53</v>
      </c>
      <c r="D57" s="31">
        <v>37.700000000000003</v>
      </c>
      <c r="E57" s="6"/>
      <c r="F57" s="6"/>
      <c r="G57" s="6"/>
    </row>
    <row r="58" spans="1:29" ht="15" x14ac:dyDescent="0.25">
      <c r="A58" s="31"/>
      <c r="B58" s="32">
        <v>2</v>
      </c>
      <c r="C58" s="31">
        <v>54</v>
      </c>
      <c r="D58" s="31">
        <v>114.5</v>
      </c>
      <c r="E58" s="6"/>
      <c r="F58" s="6"/>
      <c r="G58" s="6"/>
    </row>
    <row r="59" spans="1:29" ht="15" x14ac:dyDescent="0.25">
      <c r="A59" s="31"/>
      <c r="B59" s="32">
        <v>3</v>
      </c>
      <c r="C59" s="31">
        <v>55</v>
      </c>
      <c r="D59" s="31">
        <v>877.8</v>
      </c>
      <c r="E59" s="6"/>
      <c r="F59" s="6"/>
      <c r="G59" s="6"/>
    </row>
    <row r="60" spans="1:29" ht="15" x14ac:dyDescent="0.25">
      <c r="A60" s="31"/>
      <c r="B60" s="32">
        <v>4</v>
      </c>
      <c r="C60" s="31">
        <v>56</v>
      </c>
      <c r="D60" s="31">
        <v>88.1</v>
      </c>
      <c r="E60" s="6"/>
      <c r="F60" s="6"/>
      <c r="G60" s="6"/>
    </row>
    <row r="61" spans="1:29" ht="15" x14ac:dyDescent="0.25">
      <c r="A61" s="32">
        <v>2009</v>
      </c>
      <c r="B61" s="32">
        <v>1</v>
      </c>
      <c r="C61" s="31">
        <v>57</v>
      </c>
      <c r="D61" s="31">
        <v>24</v>
      </c>
      <c r="E61" s="6"/>
      <c r="F61" s="6"/>
      <c r="G61" s="6"/>
    </row>
    <row r="62" spans="1:29" ht="15" x14ac:dyDescent="0.25">
      <c r="A62" s="31"/>
      <c r="B62" s="32">
        <v>2</v>
      </c>
      <c r="C62" s="31">
        <v>58</v>
      </c>
      <c r="D62" s="31">
        <v>95.3</v>
      </c>
      <c r="E62" s="6"/>
      <c r="F62" s="6"/>
      <c r="G62" s="6"/>
    </row>
    <row r="63" spans="1:29" ht="15" x14ac:dyDescent="0.25">
      <c r="A63" s="31"/>
      <c r="B63" s="32">
        <v>3</v>
      </c>
      <c r="C63" s="31">
        <v>59</v>
      </c>
      <c r="D63" s="31">
        <v>698.3</v>
      </c>
      <c r="E63" s="6"/>
      <c r="F63" s="6"/>
      <c r="G63" s="6"/>
      <c r="H63" s="6"/>
      <c r="I63" s="6"/>
    </row>
    <row r="64" spans="1:29" ht="15" x14ac:dyDescent="0.25">
      <c r="A64" s="31"/>
      <c r="B64" s="32">
        <v>4</v>
      </c>
      <c r="C64" s="31">
        <v>60</v>
      </c>
      <c r="D64" s="31">
        <v>136.1</v>
      </c>
      <c r="E64" s="6"/>
      <c r="F64" s="6"/>
      <c r="G64" s="6"/>
      <c r="H64" s="6"/>
      <c r="I64" s="6"/>
    </row>
    <row r="65" spans="1:9" ht="15" x14ac:dyDescent="0.25">
      <c r="A65" s="32">
        <v>2010</v>
      </c>
      <c r="B65" s="32">
        <v>1</v>
      </c>
      <c r="C65" s="31">
        <v>61</v>
      </c>
      <c r="D65" s="31">
        <v>24.5</v>
      </c>
      <c r="E65" s="6"/>
      <c r="F65" s="6"/>
      <c r="G65" s="6"/>
      <c r="H65" s="6"/>
      <c r="I65" s="6"/>
    </row>
    <row r="66" spans="1:9" ht="15" x14ac:dyDescent="0.25">
      <c r="A66" s="31"/>
      <c r="B66" s="32">
        <v>2</v>
      </c>
      <c r="C66" s="31">
        <v>62</v>
      </c>
      <c r="D66" s="31">
        <v>126.8</v>
      </c>
      <c r="E66" s="6"/>
      <c r="F66" s="6"/>
      <c r="G66" s="6"/>
      <c r="H66" s="6"/>
      <c r="I66" s="6"/>
    </row>
    <row r="67" spans="1:9" ht="15" x14ac:dyDescent="0.25">
      <c r="A67" s="31"/>
      <c r="B67" s="32">
        <v>3</v>
      </c>
      <c r="C67" s="31">
        <v>63</v>
      </c>
      <c r="D67" s="31">
        <v>911.1</v>
      </c>
      <c r="E67" s="6"/>
      <c r="F67" s="6"/>
      <c r="G67" s="6"/>
      <c r="H67" s="6"/>
      <c r="I67" s="6"/>
    </row>
    <row r="68" spans="1:9" ht="15" x14ac:dyDescent="0.25">
      <c r="A68" s="31"/>
      <c r="B68" s="32">
        <v>4</v>
      </c>
      <c r="C68" s="31">
        <v>64</v>
      </c>
      <c r="D68" s="31">
        <v>153.19999999999999</v>
      </c>
      <c r="E68" s="6"/>
      <c r="F68" s="6"/>
      <c r="G68" s="6"/>
      <c r="H68" s="6"/>
      <c r="I68" s="6"/>
    </row>
    <row r="69" spans="1:9" ht="15" x14ac:dyDescent="0.25">
      <c r="A69" s="32">
        <v>2011</v>
      </c>
      <c r="B69" s="32">
        <v>1</v>
      </c>
      <c r="C69" s="31">
        <v>65</v>
      </c>
      <c r="D69" s="31">
        <v>32.6</v>
      </c>
      <c r="E69" s="6"/>
      <c r="F69" s="6"/>
      <c r="G69" s="6"/>
      <c r="H69" s="6"/>
      <c r="I69" s="6"/>
    </row>
    <row r="70" spans="1:9" ht="15" x14ac:dyDescent="0.25">
      <c r="A70" s="31"/>
      <c r="B70" s="32">
        <v>2</v>
      </c>
      <c r="C70" s="31">
        <v>66</v>
      </c>
      <c r="D70" s="31">
        <v>116.6</v>
      </c>
      <c r="E70" s="6"/>
      <c r="F70" s="6"/>
      <c r="G70" s="6"/>
      <c r="H70" s="6"/>
      <c r="I70" s="6"/>
    </row>
    <row r="71" spans="1:9" ht="15" x14ac:dyDescent="0.25">
      <c r="A71" s="31"/>
      <c r="B71" s="32">
        <v>3</v>
      </c>
      <c r="C71" s="31">
        <v>67</v>
      </c>
      <c r="D71" s="31">
        <v>901.3</v>
      </c>
      <c r="E71" s="6"/>
      <c r="F71" s="6"/>
      <c r="G71" s="6"/>
      <c r="H71" s="6"/>
      <c r="I71" s="6"/>
    </row>
    <row r="72" spans="1:9" ht="15" x14ac:dyDescent="0.25">
      <c r="A72" s="31"/>
      <c r="B72" s="32">
        <v>4</v>
      </c>
      <c r="C72" s="31">
        <v>68</v>
      </c>
      <c r="D72" s="31">
        <v>65.8</v>
      </c>
      <c r="E72" s="6"/>
      <c r="F72" s="6"/>
      <c r="G72" s="6"/>
      <c r="H72" s="6"/>
      <c r="I72" s="6"/>
    </row>
    <row r="73" spans="1:9" ht="15" x14ac:dyDescent="0.25">
      <c r="C73"/>
      <c r="D73"/>
      <c r="E73" s="8"/>
      <c r="F73" s="6"/>
      <c r="G73" s="6"/>
      <c r="H73" s="6"/>
      <c r="I73" s="6"/>
    </row>
    <row r="74" spans="1:9" ht="15" x14ac:dyDescent="0.25">
      <c r="C74"/>
      <c r="D74"/>
      <c r="E74" s="8"/>
      <c r="F74" s="6"/>
      <c r="G74" s="6"/>
      <c r="H74" s="6"/>
      <c r="I74" s="6"/>
    </row>
    <row r="75" spans="1:9" ht="15" x14ac:dyDescent="0.25">
      <c r="C75"/>
      <c r="D75"/>
      <c r="E75" s="8"/>
      <c r="F75" s="6"/>
      <c r="G75" s="6"/>
      <c r="H75" s="6"/>
      <c r="I75" s="6"/>
    </row>
    <row r="76" spans="1:9" ht="15" x14ac:dyDescent="0.25">
      <c r="C76"/>
      <c r="D76"/>
      <c r="E76" s="8"/>
      <c r="F76" s="6"/>
      <c r="G76" s="6"/>
      <c r="H76" s="6"/>
      <c r="I76" s="6"/>
    </row>
    <row r="77" spans="1:9" ht="15" x14ac:dyDescent="0.25">
      <c r="C77"/>
      <c r="D77"/>
      <c r="E77" s="8"/>
      <c r="F77" s="6"/>
      <c r="G77" s="6"/>
      <c r="H77" s="6"/>
      <c r="I77" s="6"/>
    </row>
    <row r="78" spans="1:9" ht="15" x14ac:dyDescent="0.25">
      <c r="C78"/>
      <c r="D78"/>
      <c r="E78" s="8"/>
      <c r="F78" s="6"/>
      <c r="G78" s="6"/>
      <c r="H78" s="6"/>
      <c r="I78" s="6"/>
    </row>
    <row r="79" spans="1:9" ht="15" x14ac:dyDescent="0.25">
      <c r="C79"/>
      <c r="D79"/>
      <c r="E79" s="8"/>
      <c r="F79" s="6"/>
      <c r="G79" s="6"/>
      <c r="H79" s="6"/>
      <c r="I79" s="6"/>
    </row>
    <row r="80" spans="1:9" ht="15" x14ac:dyDescent="0.25">
      <c r="C80"/>
      <c r="D80"/>
      <c r="E80" s="8"/>
      <c r="F80" s="6"/>
      <c r="G80" s="6"/>
      <c r="H80" s="6"/>
      <c r="I80" s="6"/>
    </row>
    <row r="81" spans="3:9" ht="15" x14ac:dyDescent="0.25">
      <c r="C81"/>
      <c r="D81"/>
      <c r="E81" s="8"/>
      <c r="F81" s="6"/>
      <c r="G81" s="6"/>
      <c r="H81" s="6"/>
      <c r="I81" s="6"/>
    </row>
    <row r="82" spans="3:9" ht="15" x14ac:dyDescent="0.25">
      <c r="C82"/>
      <c r="D82"/>
      <c r="E82" s="8"/>
      <c r="F82" s="6"/>
      <c r="G82" s="6"/>
      <c r="H82" s="6"/>
      <c r="I82" s="6"/>
    </row>
    <row r="83" spans="3:9" ht="15" x14ac:dyDescent="0.25">
      <c r="C83"/>
      <c r="D83"/>
      <c r="E83" s="8"/>
      <c r="F83" s="6"/>
      <c r="G83" s="6"/>
      <c r="H83" s="6"/>
      <c r="I83" s="6"/>
    </row>
    <row r="84" spans="3:9" ht="15" x14ac:dyDescent="0.25">
      <c r="C84"/>
      <c r="D84"/>
      <c r="E84" s="8"/>
      <c r="F84" s="6"/>
      <c r="G84" s="6"/>
      <c r="H84" s="6"/>
      <c r="I84" s="6"/>
    </row>
    <row r="85" spans="3:9" ht="15" x14ac:dyDescent="0.25">
      <c r="C85"/>
      <c r="D85"/>
      <c r="E85" s="8"/>
      <c r="F85" s="6"/>
      <c r="G85" s="6"/>
      <c r="H85" s="6"/>
      <c r="I85" s="6"/>
    </row>
    <row r="86" spans="3:9" ht="15" x14ac:dyDescent="0.25">
      <c r="C86"/>
      <c r="D86"/>
      <c r="E86" s="8"/>
      <c r="F86" s="6"/>
      <c r="G86" s="6"/>
      <c r="H86" s="6"/>
      <c r="I86" s="6"/>
    </row>
    <row r="87" spans="3:9" ht="15" x14ac:dyDescent="0.25">
      <c r="C87"/>
      <c r="D87"/>
      <c r="E87" s="8"/>
      <c r="F87" s="6"/>
      <c r="G87" s="6"/>
      <c r="H87" s="6"/>
      <c r="I87" s="6"/>
    </row>
    <row r="88" spans="3:9" ht="15" x14ac:dyDescent="0.25">
      <c r="C88"/>
      <c r="D88"/>
      <c r="E88" s="8"/>
      <c r="F88" s="6"/>
      <c r="G88" s="6"/>
      <c r="H88" s="6"/>
      <c r="I88" s="6"/>
    </row>
    <row r="89" spans="3:9" ht="15" x14ac:dyDescent="0.25">
      <c r="C89"/>
      <c r="D89"/>
      <c r="E89" s="8"/>
      <c r="F89" s="6"/>
      <c r="G89" s="6"/>
      <c r="H89" s="6"/>
      <c r="I89" s="6"/>
    </row>
    <row r="90" spans="3:9" x14ac:dyDescent="0.2">
      <c r="E90" s="8"/>
      <c r="F90" s="6"/>
      <c r="G90" s="6"/>
      <c r="H90" s="6"/>
      <c r="I90" s="6"/>
    </row>
    <row r="91" spans="3:9" x14ac:dyDescent="0.2">
      <c r="E91" s="8"/>
      <c r="F91" s="6"/>
      <c r="G91" s="6"/>
      <c r="H91" s="6"/>
      <c r="I91" s="6"/>
    </row>
    <row r="92" spans="3:9" x14ac:dyDescent="0.2">
      <c r="E92" s="8"/>
      <c r="F92" s="6"/>
      <c r="G92" s="6"/>
      <c r="H92" s="6"/>
      <c r="I92" s="6"/>
    </row>
    <row r="93" spans="3:9" x14ac:dyDescent="0.2">
      <c r="E93" s="8"/>
      <c r="F93" s="6"/>
      <c r="G93" s="6"/>
      <c r="H93" s="6"/>
      <c r="I93" s="6"/>
    </row>
    <row r="94" spans="3:9" x14ac:dyDescent="0.2">
      <c r="E94" s="8"/>
      <c r="F94" s="6"/>
      <c r="G94" s="6"/>
      <c r="H94" s="6"/>
      <c r="I94" s="6"/>
    </row>
    <row r="95" spans="3:9" x14ac:dyDescent="0.2">
      <c r="E95" s="8"/>
      <c r="F95" s="6"/>
      <c r="G95" s="6"/>
      <c r="H95" s="6"/>
      <c r="I95" s="6"/>
    </row>
    <row r="96" spans="3:9" x14ac:dyDescent="0.2">
      <c r="E96" s="8"/>
      <c r="F96" s="6"/>
      <c r="G96" s="6"/>
      <c r="H96" s="6"/>
      <c r="I96" s="6"/>
    </row>
    <row r="97" spans="5:9" x14ac:dyDescent="0.2">
      <c r="E97" s="8"/>
      <c r="F97" s="6"/>
      <c r="G97" s="6"/>
      <c r="H97" s="6"/>
      <c r="I97" s="6"/>
    </row>
    <row r="98" spans="5:9" x14ac:dyDescent="0.2">
      <c r="E98" s="8"/>
      <c r="F98" s="6"/>
      <c r="G98" s="6"/>
      <c r="H98" s="6"/>
      <c r="I98" s="6"/>
    </row>
    <row r="99" spans="5:9" x14ac:dyDescent="0.2">
      <c r="E99" s="8"/>
      <c r="F99" s="6"/>
      <c r="G99" s="6"/>
      <c r="H99" s="6"/>
      <c r="I99" s="6"/>
    </row>
    <row r="100" spans="5:9" x14ac:dyDescent="0.2">
      <c r="E100" s="8"/>
      <c r="F100" s="6"/>
      <c r="G100" s="6"/>
      <c r="H100" s="6"/>
      <c r="I100" s="6"/>
    </row>
    <row r="101" spans="5:9" x14ac:dyDescent="0.2">
      <c r="E101" s="8"/>
      <c r="F101" s="6"/>
      <c r="G101" s="6"/>
      <c r="H101" s="6"/>
      <c r="I101" s="6"/>
    </row>
    <row r="102" spans="5:9" x14ac:dyDescent="0.2">
      <c r="E102" s="8"/>
      <c r="F102" s="6"/>
      <c r="G102" s="6"/>
      <c r="H102" s="6"/>
      <c r="I102" s="6"/>
    </row>
    <row r="103" spans="5:9" x14ac:dyDescent="0.2">
      <c r="E103" s="8"/>
      <c r="F103" s="6"/>
      <c r="G103" s="6"/>
      <c r="H103" s="6"/>
      <c r="I103" s="6"/>
    </row>
    <row r="104" spans="5:9" x14ac:dyDescent="0.2">
      <c r="E104" s="8"/>
      <c r="F104" s="6"/>
      <c r="G104" s="6"/>
      <c r="H104" s="6"/>
      <c r="I104" s="6"/>
    </row>
    <row r="105" spans="5:9" x14ac:dyDescent="0.2">
      <c r="E105" s="8"/>
      <c r="F105" s="6"/>
      <c r="G105" s="6"/>
      <c r="H105" s="6"/>
      <c r="I105" s="6"/>
    </row>
    <row r="106" spans="5:9" x14ac:dyDescent="0.2">
      <c r="E106" s="8"/>
      <c r="F106" s="6"/>
      <c r="G106" s="6"/>
    </row>
    <row r="107" spans="5:9" x14ac:dyDescent="0.2">
      <c r="E107" s="8"/>
      <c r="F107" s="6"/>
      <c r="G107" s="6"/>
    </row>
    <row r="108" spans="5:9" x14ac:dyDescent="0.2">
      <c r="E108" s="8"/>
      <c r="F108" s="6"/>
      <c r="G108" s="6"/>
    </row>
    <row r="109" spans="5:9" x14ac:dyDescent="0.2">
      <c r="E109" s="8"/>
      <c r="F109" s="6"/>
      <c r="G109" s="6"/>
    </row>
    <row r="110" spans="5:9" x14ac:dyDescent="0.2">
      <c r="E110" s="8"/>
      <c r="F110" s="6"/>
      <c r="G110" s="6"/>
    </row>
    <row r="111" spans="5:9" x14ac:dyDescent="0.2">
      <c r="E111" s="8"/>
      <c r="F111" s="6"/>
      <c r="G111" s="6"/>
    </row>
    <row r="112" spans="5:9" x14ac:dyDescent="0.2">
      <c r="E112" s="8"/>
      <c r="F112" s="6"/>
      <c r="G112" s="6"/>
    </row>
    <row r="113" spans="5:7" x14ac:dyDescent="0.2">
      <c r="E113" s="8"/>
      <c r="F113" s="6"/>
      <c r="G113" s="6"/>
    </row>
    <row r="114" spans="5:7" x14ac:dyDescent="0.2">
      <c r="E114" s="8"/>
      <c r="F114" s="6"/>
      <c r="G114" s="6"/>
    </row>
    <row r="115" spans="5:7" x14ac:dyDescent="0.2">
      <c r="E115" s="8"/>
      <c r="F115" s="6"/>
      <c r="G115" s="6"/>
    </row>
  </sheetData>
  <pageMargins left="0.7" right="0.7" top="0.75" bottom="0.75" header="0.3" footer="0.3"/>
  <pageSetup paperSize="9" orientation="portrait" horizontalDpi="300" verticalDpi="0" copies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2015-04-15T16:51:37Z</dcterms:created>
  <dcterms:modified xsi:type="dcterms:W3CDTF">2015-05-29T02:03:51Z</dcterms:modified>
</cp:coreProperties>
</file>