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tu studies\2nd year\4th sem\ss\ANKITA PAL MC-009 SELF STUDY\EXCEL SHEETS AND PRESENTATION\"/>
    </mc:Choice>
  </mc:AlternateContent>
  <bookViews>
    <workbookView xWindow="0" yWindow="0" windowWidth="20490" windowHeight="7755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Sheet1!$V$22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9" i="1"/>
  <c r="G8" i="1"/>
  <c r="F7" i="1"/>
  <c r="E8" i="1"/>
  <c r="G7" i="1"/>
  <c r="F8" i="1" l="1"/>
  <c r="I6" i="1"/>
  <c r="G9" i="1" l="1"/>
  <c r="F9" i="1"/>
  <c r="E10" i="1" s="1"/>
  <c r="H7" i="1"/>
  <c r="I7" i="1" s="1"/>
  <c r="T7" i="1" s="1"/>
  <c r="U8" i="1" a="1"/>
  <c r="U7" i="1" a="1"/>
  <c r="T6" i="1"/>
  <c r="U6" i="1" s="1"/>
  <c r="V6" i="1" s="1"/>
  <c r="U7" i="1" l="1"/>
  <c r="V7" i="1" s="1"/>
  <c r="G10" i="1"/>
  <c r="F10" i="1"/>
  <c r="E11" i="1" s="1"/>
  <c r="H8" i="1"/>
  <c r="I8" i="1" s="1"/>
  <c r="G11" i="1" l="1"/>
  <c r="F11" i="1"/>
  <c r="E12" i="1" s="1"/>
  <c r="H9" i="1"/>
  <c r="I9" i="1" s="1"/>
  <c r="T9" i="1" s="1"/>
  <c r="U8" i="1"/>
  <c r="T8" i="1"/>
  <c r="U9" i="1" a="1"/>
  <c r="U10" i="1" a="1"/>
  <c r="U9" i="1" l="1"/>
  <c r="V9" i="1" s="1"/>
  <c r="H10" i="1"/>
  <c r="I10" i="1" s="1"/>
  <c r="T10" i="1" s="1"/>
  <c r="G12" i="1"/>
  <c r="V8" i="1"/>
  <c r="F12" i="1"/>
  <c r="E13" i="1" s="1"/>
  <c r="U10" i="1" l="1"/>
  <c r="V10" i="1" s="1"/>
  <c r="G13" i="1"/>
  <c r="H11" i="1"/>
  <c r="I11" i="1" s="1"/>
  <c r="T11" i="1" s="1"/>
  <c r="U11" i="1" a="1"/>
  <c r="F13" i="1" l="1"/>
  <c r="E14" i="1" s="1"/>
  <c r="U11" i="1"/>
  <c r="V11" i="1" s="1"/>
  <c r="H12" i="1"/>
  <c r="I12" i="1" s="1"/>
  <c r="F14" i="1" l="1"/>
  <c r="E15" i="1" s="1"/>
  <c r="U12" i="1" a="1"/>
  <c r="U12" i="1" s="1"/>
  <c r="U13" i="1" a="1"/>
  <c r="T12" i="1"/>
  <c r="H13" i="1" l="1"/>
  <c r="I13" i="1" s="1"/>
  <c r="F15" i="1"/>
  <c r="G14" i="1"/>
  <c r="U13" i="1"/>
  <c r="T13" i="1"/>
  <c r="V12" i="1"/>
  <c r="E16" i="1" l="1"/>
  <c r="G16" i="1" s="1"/>
  <c r="H14" i="1"/>
  <c r="I14" i="1" s="1"/>
  <c r="U14" i="1" s="1" a="1"/>
  <c r="G15" i="1"/>
  <c r="V13" i="1"/>
  <c r="U15" i="1" a="1"/>
  <c r="F16" i="1" l="1"/>
  <c r="U14" i="1"/>
  <c r="V14" i="1" s="1"/>
  <c r="T14" i="1"/>
  <c r="E17" i="1" l="1"/>
  <c r="H15" i="1"/>
  <c r="I15" i="1" s="1"/>
  <c r="T15" i="1" l="1"/>
  <c r="U15" i="1"/>
  <c r="G17" i="1"/>
  <c r="F17" i="1"/>
  <c r="V15" i="1" l="1"/>
  <c r="E18" i="1"/>
  <c r="H16" i="1"/>
  <c r="I16" i="1" s="1"/>
  <c r="U16" i="1" l="1" a="1"/>
  <c r="U16" i="1" s="1"/>
  <c r="V16" i="1" s="1"/>
  <c r="T16" i="1"/>
  <c r="F18" i="1"/>
  <c r="E19" i="1" s="1"/>
  <c r="H17" i="1"/>
  <c r="I17" i="1" s="1"/>
  <c r="U17" i="1" s="1" a="1"/>
  <c r="U17" i="1" s="1"/>
  <c r="G18" i="1"/>
  <c r="U18" i="1" a="1"/>
  <c r="F19" i="1" l="1"/>
  <c r="E20" i="1" s="1"/>
  <c r="G19" i="1"/>
  <c r="H18" i="1"/>
  <c r="I18" i="1" s="1"/>
  <c r="T17" i="1"/>
  <c r="V17" i="1" s="1"/>
  <c r="F20" i="1"/>
  <c r="E21" i="1" s="1"/>
  <c r="G20" i="1"/>
  <c r="T18" i="1" l="1"/>
  <c r="U18" i="1"/>
  <c r="H19" i="1"/>
  <c r="I19" i="1" s="1"/>
  <c r="T19" i="1" s="1"/>
  <c r="U19" i="1" a="1"/>
  <c r="U19" i="1" s="1"/>
  <c r="V18" i="1" l="1"/>
  <c r="F21" i="1"/>
  <c r="E22" i="1" s="1"/>
  <c r="G21" i="1"/>
  <c r="V19" i="1"/>
  <c r="H20" i="1" l="1"/>
  <c r="I20" i="1" s="1"/>
  <c r="F22" i="1" l="1"/>
  <c r="E23" i="1" s="1"/>
  <c r="G22" i="1"/>
  <c r="U20" i="1" a="1"/>
  <c r="T20" i="1"/>
  <c r="U20" i="1"/>
  <c r="H21" i="1" l="1"/>
  <c r="I21" i="1" s="1"/>
  <c r="U21" i="1" s="1" a="1"/>
  <c r="U21" i="1" s="1"/>
  <c r="V20" i="1"/>
  <c r="T21" i="1" l="1"/>
  <c r="V21" i="1" s="1"/>
  <c r="F23" i="1"/>
  <c r="E24" i="1" s="1"/>
  <c r="G23" i="1"/>
  <c r="H22" i="1" l="1"/>
  <c r="I22" i="1" s="1"/>
  <c r="U22" i="1" a="1"/>
  <c r="T22" i="1"/>
  <c r="U22" i="1"/>
  <c r="G24" i="1"/>
  <c r="V22" i="1" l="1"/>
  <c r="F24" i="1"/>
  <c r="E25" i="1" s="1"/>
  <c r="H23" i="1"/>
  <c r="I23" i="1" s="1"/>
  <c r="U23" i="1" l="1" a="1"/>
  <c r="T23" i="1"/>
  <c r="U23" i="1"/>
  <c r="F25" i="1" l="1"/>
  <c r="E26" i="1" s="1"/>
  <c r="V23" i="1"/>
  <c r="G25" i="1"/>
  <c r="H24" i="1" l="1"/>
  <c r="I24" i="1" s="1"/>
  <c r="F26" i="1" l="1"/>
  <c r="E27" i="1" s="1"/>
  <c r="U24" i="1" a="1"/>
  <c r="U24" i="1" s="1"/>
  <c r="T24" i="1"/>
  <c r="G26" i="1"/>
  <c r="H25" i="1" l="1"/>
  <c r="I25" i="1" s="1"/>
  <c r="U25" i="1" a="1"/>
  <c r="T25" i="1"/>
  <c r="U25" i="1"/>
  <c r="V24" i="1"/>
  <c r="G27" i="1"/>
  <c r="V25" i="1" l="1"/>
  <c r="F27" i="1"/>
  <c r="E28" i="1" s="1"/>
  <c r="H26" i="1" l="1"/>
  <c r="I26" i="1" s="1"/>
  <c r="U26" i="1" a="1"/>
  <c r="U26" i="1"/>
  <c r="T26" i="1"/>
  <c r="F28" i="1" l="1"/>
  <c r="E29" i="1" s="1"/>
  <c r="H27" i="1"/>
  <c r="I27" i="1" s="1"/>
  <c r="G28" i="1"/>
  <c r="V26" i="1"/>
  <c r="U27" i="1" l="1" a="1"/>
  <c r="U27" i="1" s="1"/>
  <c r="T27" i="1"/>
  <c r="V27" i="1" l="1"/>
  <c r="F29" i="1"/>
  <c r="E30" i="1" s="1"/>
  <c r="G29" i="1"/>
  <c r="H28" i="1" l="1"/>
  <c r="I28" i="1" s="1"/>
  <c r="U28" i="1" s="1"/>
  <c r="U28" i="1" a="1"/>
  <c r="G30" i="1"/>
  <c r="T28" i="1" l="1"/>
  <c r="V28" i="1" s="1"/>
  <c r="F30" i="1"/>
  <c r="E31" i="1" s="1"/>
  <c r="H29" i="1" l="1"/>
  <c r="I29" i="1" s="1"/>
  <c r="U29" i="1" a="1"/>
  <c r="T29" i="1"/>
  <c r="U29" i="1"/>
  <c r="G31" i="1"/>
  <c r="V29" i="1" l="1"/>
  <c r="F31" i="1"/>
  <c r="E32" i="1" s="1"/>
  <c r="H30" i="1" l="1"/>
  <c r="I30" i="1" s="1"/>
  <c r="U30" i="1" a="1"/>
  <c r="U30" i="1"/>
  <c r="T30" i="1"/>
  <c r="G32" i="1"/>
  <c r="U45" i="1" a="1"/>
  <c r="V30" i="1" l="1"/>
  <c r="F32" i="1"/>
  <c r="E33" i="1" s="1"/>
  <c r="H31" i="1" l="1"/>
  <c r="I31" i="1" s="1"/>
  <c r="U31" i="1" a="1"/>
  <c r="T31" i="1"/>
  <c r="U31" i="1"/>
  <c r="G33" i="1"/>
  <c r="V31" i="1" l="1"/>
  <c r="F33" i="1"/>
  <c r="E34" i="1" s="1"/>
  <c r="H32" i="1" l="1"/>
  <c r="I32" i="1" s="1"/>
  <c r="U32" i="1" a="1"/>
  <c r="T32" i="1"/>
  <c r="U32" i="1"/>
  <c r="G34" i="1"/>
  <c r="V32" i="1" l="1"/>
  <c r="F34" i="1"/>
  <c r="E35" i="1" s="1"/>
  <c r="H33" i="1" l="1"/>
  <c r="I33" i="1" s="1"/>
  <c r="U33" i="1" a="1"/>
  <c r="U33" i="1" s="1"/>
  <c r="T33" i="1"/>
  <c r="V33" i="1" l="1"/>
  <c r="F35" i="1"/>
  <c r="E36" i="1" s="1"/>
  <c r="G35" i="1"/>
  <c r="H34" i="1" l="1"/>
  <c r="I34" i="1" s="1"/>
  <c r="U34" i="1" a="1"/>
  <c r="U34" i="1" s="1"/>
  <c r="T34" i="1"/>
  <c r="V34" i="1" l="1"/>
  <c r="F36" i="1"/>
  <c r="E37" i="1" s="1"/>
  <c r="G36" i="1"/>
  <c r="H35" i="1" l="1"/>
  <c r="I35" i="1" s="1"/>
  <c r="T35" i="1" s="1"/>
  <c r="U35" i="1" a="1"/>
  <c r="U35" i="1" s="1"/>
  <c r="F37" i="1" l="1"/>
  <c r="E38" i="1" s="1"/>
  <c r="V35" i="1"/>
  <c r="G37" i="1"/>
  <c r="H36" i="1" l="1"/>
  <c r="I36" i="1" s="1"/>
  <c r="T36" i="1" s="1"/>
  <c r="U36" i="1" a="1"/>
  <c r="U36" i="1"/>
  <c r="F38" i="1" l="1"/>
  <c r="E39" i="1" s="1"/>
  <c r="H37" i="1"/>
  <c r="I37" i="1" s="1"/>
  <c r="V36" i="1"/>
  <c r="G38" i="1"/>
  <c r="U37" i="1" l="1" a="1"/>
  <c r="U37" i="1" s="1"/>
  <c r="T37" i="1"/>
  <c r="G39" i="1"/>
  <c r="V37" i="1" l="1"/>
  <c r="F39" i="1"/>
  <c r="E40" i="1" s="1"/>
  <c r="H38" i="1" l="1"/>
  <c r="I38" i="1" s="1"/>
  <c r="U38" i="1" a="1"/>
  <c r="T38" i="1"/>
  <c r="U38" i="1"/>
  <c r="G40" i="1"/>
  <c r="V38" i="1" l="1"/>
  <c r="F40" i="1"/>
  <c r="E41" i="1" s="1"/>
  <c r="H39" i="1" l="1"/>
  <c r="I39" i="1" s="1"/>
  <c r="U39" i="1" a="1"/>
  <c r="U39" i="1" s="1"/>
  <c r="T39" i="1"/>
  <c r="F41" i="1" l="1"/>
  <c r="E42" i="1" s="1"/>
  <c r="G41" i="1"/>
  <c r="V39" i="1"/>
  <c r="H40" i="1" l="1"/>
  <c r="I40" i="1" s="1"/>
  <c r="U40" i="1" a="1"/>
  <c r="U40" i="1" s="1"/>
  <c r="T40" i="1"/>
  <c r="G42" i="1"/>
  <c r="V40" i="1" l="1"/>
  <c r="F42" i="1"/>
  <c r="E43" i="1" s="1"/>
  <c r="H41" i="1" l="1"/>
  <c r="I41" i="1" s="1"/>
  <c r="U41" i="1" l="1" a="1"/>
  <c r="U41" i="1" s="1"/>
  <c r="T41" i="1"/>
  <c r="F43" i="1"/>
  <c r="E44" i="1" s="1"/>
  <c r="H42" i="1"/>
  <c r="I42" i="1" s="1"/>
  <c r="G43" i="1"/>
  <c r="U42" i="1" l="1" a="1"/>
  <c r="T42" i="1"/>
  <c r="U42" i="1"/>
  <c r="V41" i="1"/>
  <c r="V42" i="1" l="1"/>
  <c r="F44" i="1"/>
  <c r="E45" i="1" s="1"/>
  <c r="G44" i="1"/>
  <c r="H43" i="1" l="1"/>
  <c r="I43" i="1" s="1"/>
  <c r="U43" i="1" a="1"/>
  <c r="T43" i="1"/>
  <c r="U43" i="1"/>
  <c r="G45" i="1"/>
  <c r="V43" i="1" l="1"/>
  <c r="F45" i="1"/>
  <c r="E46" i="1" s="1"/>
  <c r="H44" i="1" l="1"/>
  <c r="I44" i="1" s="1"/>
  <c r="U44" i="1" a="1"/>
  <c r="U44" i="1" s="1"/>
  <c r="T44" i="1"/>
  <c r="G46" i="1"/>
  <c r="F46" i="1"/>
  <c r="E66" i="1" s="1"/>
  <c r="E64" i="1"/>
  <c r="E58" i="1" l="1"/>
  <c r="E52" i="1"/>
  <c r="E61" i="1"/>
  <c r="E63" i="1"/>
  <c r="E54" i="1"/>
  <c r="E48" i="1"/>
  <c r="E57" i="1"/>
  <c r="E60" i="1"/>
  <c r="E55" i="1"/>
  <c r="E50" i="1"/>
  <c r="E59" i="1"/>
  <c r="E53" i="1"/>
  <c r="E62" i="1"/>
  <c r="E56" i="1"/>
  <c r="E51" i="1"/>
  <c r="E49" i="1"/>
  <c r="E65" i="1"/>
  <c r="E69" i="1"/>
  <c r="E68" i="1"/>
  <c r="V44" i="1"/>
  <c r="H45" i="1"/>
  <c r="I45" i="1" s="1"/>
  <c r="E67" i="1"/>
  <c r="E71" i="1"/>
  <c r="E70" i="1"/>
  <c r="L7" i="1" l="1" a="1"/>
  <c r="U45" i="1"/>
  <c r="T45" i="1"/>
  <c r="L6" i="1"/>
  <c r="L7" i="1"/>
  <c r="V45" i="1" l="1"/>
</calcChain>
</file>

<file path=xl/sharedStrings.xml><?xml version="1.0" encoding="utf-8"?>
<sst xmlns="http://schemas.openxmlformats.org/spreadsheetml/2006/main" count="20" uniqueCount="19">
  <si>
    <t>Year</t>
  </si>
  <si>
    <t>Qtr</t>
  </si>
  <si>
    <t>Time Period</t>
  </si>
  <si>
    <t>RAINFALL</t>
  </si>
  <si>
    <t>TEST</t>
  </si>
  <si>
    <t>actual</t>
  </si>
  <si>
    <t>BASE</t>
  </si>
  <si>
    <t>TREND</t>
  </si>
  <si>
    <t>SEASONAL</t>
  </si>
  <si>
    <t>ALPHA</t>
  </si>
  <si>
    <t>BETA</t>
  </si>
  <si>
    <t>GAMMA</t>
  </si>
  <si>
    <t>FORECAST</t>
  </si>
  <si>
    <t>MAD</t>
  </si>
  <si>
    <t>ERROR</t>
  </si>
  <si>
    <t>RSFE</t>
  </si>
  <si>
    <t>TS</t>
  </si>
  <si>
    <t>forecast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</si>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</sst>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2" fillId="0" borderId="0"/>
    <xf numFmtId="0" fontId="2" fillId="0" borderId="0"/>
  </cellStyleXfs>
  <cellXfs count="9">
    <xf numFmtId="0" fontId="0" fillId="0" borderId="0" xfId="0"/>
    <xf numFmtId="164" fontId="3" fillId="0" borderId="1" xfId="1" applyFont="1" applyBorder="1" applyAlignment="1" applyProtection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164" fontId="2" fillId="0" borderId="0" xfId="1" applyFont="1" applyAlignment="1" applyProtection="1">
      <alignment horizontal="center"/>
    </xf>
    <xf numFmtId="164" fontId="2" fillId="0" borderId="0" xfId="1" applyFont="1" applyAlignment="1">
      <alignment horizontal="center"/>
    </xf>
    <xf numFmtId="164" fontId="2" fillId="0" borderId="1" xfId="1" applyFont="1" applyBorder="1" applyAlignment="1" applyProtection="1">
      <alignment horizontal="center"/>
    </xf>
    <xf numFmtId="0" fontId="2" fillId="0" borderId="0" xfId="2"/>
    <xf numFmtId="0" fontId="1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RAINFALL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Sheet1!$D$7:$D$46</c:f>
              <c:numCache>
                <c:formatCode>General</c:formatCode>
                <c:ptCount val="40"/>
                <c:pt idx="0">
                  <c:v>46.1</c:v>
                </c:pt>
                <c:pt idx="1">
                  <c:v>119.6</c:v>
                </c:pt>
                <c:pt idx="2">
                  <c:v>886.2</c:v>
                </c:pt>
                <c:pt idx="3">
                  <c:v>130.9</c:v>
                </c:pt>
                <c:pt idx="4">
                  <c:v>24.7</c:v>
                </c:pt>
                <c:pt idx="5">
                  <c:v>124.8</c:v>
                </c:pt>
                <c:pt idx="6">
                  <c:v>866.5</c:v>
                </c:pt>
                <c:pt idx="7">
                  <c:v>167</c:v>
                </c:pt>
                <c:pt idx="8">
                  <c:v>44.6</c:v>
                </c:pt>
                <c:pt idx="9">
                  <c:v>124.6</c:v>
                </c:pt>
                <c:pt idx="10">
                  <c:v>882.6</c:v>
                </c:pt>
                <c:pt idx="11">
                  <c:v>157</c:v>
                </c:pt>
                <c:pt idx="12">
                  <c:v>24.9</c:v>
                </c:pt>
                <c:pt idx="13">
                  <c:v>122.9</c:v>
                </c:pt>
                <c:pt idx="14">
                  <c:v>827.9</c:v>
                </c:pt>
                <c:pt idx="15">
                  <c:v>141</c:v>
                </c:pt>
                <c:pt idx="16">
                  <c:v>46.6</c:v>
                </c:pt>
                <c:pt idx="17">
                  <c:v>124.3</c:v>
                </c:pt>
                <c:pt idx="18">
                  <c:v>798.1</c:v>
                </c:pt>
                <c:pt idx="19">
                  <c:v>66.400000000000006</c:v>
                </c:pt>
                <c:pt idx="20">
                  <c:v>18.3</c:v>
                </c:pt>
                <c:pt idx="21">
                  <c:v>127.4</c:v>
                </c:pt>
                <c:pt idx="22">
                  <c:v>818.8</c:v>
                </c:pt>
                <c:pt idx="23">
                  <c:v>136.19999999999999</c:v>
                </c:pt>
                <c:pt idx="24">
                  <c:v>37.299999999999997</c:v>
                </c:pt>
                <c:pt idx="25">
                  <c:v>122.1</c:v>
                </c:pt>
                <c:pt idx="26">
                  <c:v>700.5</c:v>
                </c:pt>
                <c:pt idx="27">
                  <c:v>76.099999999999994</c:v>
                </c:pt>
                <c:pt idx="28">
                  <c:v>49.6</c:v>
                </c:pt>
                <c:pt idx="29">
                  <c:v>113.5</c:v>
                </c:pt>
                <c:pt idx="30">
                  <c:v>902.9</c:v>
                </c:pt>
                <c:pt idx="31">
                  <c:v>121.3</c:v>
                </c:pt>
                <c:pt idx="32">
                  <c:v>35.1</c:v>
                </c:pt>
                <c:pt idx="33">
                  <c:v>148.6</c:v>
                </c:pt>
                <c:pt idx="34">
                  <c:v>807.1</c:v>
                </c:pt>
                <c:pt idx="35">
                  <c:v>115.7</c:v>
                </c:pt>
                <c:pt idx="36">
                  <c:v>69.900000000000006</c:v>
                </c:pt>
                <c:pt idx="37">
                  <c:v>126.3</c:v>
                </c:pt>
                <c:pt idx="38">
                  <c:v>874.3</c:v>
                </c:pt>
                <c:pt idx="39">
                  <c:v>137.69999999999999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Sheet1!$H$7:$H$46</c:f>
              <c:numCache>
                <c:formatCode>General</c:formatCode>
                <c:ptCount val="40"/>
                <c:pt idx="0">
                  <c:v>83.972499999999997</c:v>
                </c:pt>
                <c:pt idx="1">
                  <c:v>633.88237500000002</c:v>
                </c:pt>
                <c:pt idx="2">
                  <c:v>519.59618124999997</c:v>
                </c:pt>
                <c:pt idx="3">
                  <c:v>-29.15774406249999</c:v>
                </c:pt>
                <c:pt idx="4">
                  <c:v>85.246417953125004</c:v>
                </c:pt>
                <c:pt idx="5">
                  <c:v>640.21103076484383</c:v>
                </c:pt>
                <c:pt idx="6">
                  <c:v>514.14488148863279</c:v>
                </c:pt>
                <c:pt idx="7">
                  <c:v>-12.301567660275417</c:v>
                </c:pt>
                <c:pt idx="8">
                  <c:v>88.780553889830955</c:v>
                </c:pt>
                <c:pt idx="9">
                  <c:v>667.60225331013135</c:v>
                </c:pt>
                <c:pt idx="10">
                  <c:v>503.05351989937117</c:v>
                </c:pt>
                <c:pt idx="11">
                  <c:v>-44.845850204058046</c:v>
                </c:pt>
                <c:pt idx="12">
                  <c:v>78.205722601626121</c:v>
                </c:pt>
                <c:pt idx="13">
                  <c:v>651.70440351482318</c:v>
                </c:pt>
                <c:pt idx="14">
                  <c:v>453.42863257788395</c:v>
                </c:pt>
                <c:pt idx="15">
                  <c:v>-42.870422284487631</c:v>
                </c:pt>
                <c:pt idx="16">
                  <c:v>92.111674187822985</c:v>
                </c:pt>
                <c:pt idx="17">
                  <c:v>646.31840412162796</c:v>
                </c:pt>
                <c:pt idx="18">
                  <c:v>380.41071021040943</c:v>
                </c:pt>
                <c:pt idx="19">
                  <c:v>-102.97185985856906</c:v>
                </c:pt>
                <c:pt idx="20">
                  <c:v>89.354069834131707</c:v>
                </c:pt>
                <c:pt idx="21">
                  <c:v>677.39401997780101</c:v>
                </c:pt>
                <c:pt idx="22">
                  <c:v>425.78967364770966</c:v>
                </c:pt>
                <c:pt idx="23">
                  <c:v>-62.698921071705797</c:v>
                </c:pt>
                <c:pt idx="24">
                  <c:v>89.747070611057921</c:v>
                </c:pt>
                <c:pt idx="25">
                  <c:v>608.71471622296804</c:v>
                </c:pt>
                <c:pt idx="26">
                  <c:v>318.90042222845562</c:v>
                </c:pt>
                <c:pt idx="27">
                  <c:v>-76.796605263107551</c:v>
                </c:pt>
                <c:pt idx="28">
                  <c:v>97.220982898356112</c:v>
                </c:pt>
                <c:pt idx="29">
                  <c:v>742.25915892226612</c:v>
                </c:pt>
                <c:pt idx="30">
                  <c:v>445.94091110056911</c:v>
                </c:pt>
                <c:pt idx="31">
                  <c:v>-89.871551076412345</c:v>
                </c:pt>
                <c:pt idx="32">
                  <c:v>110.18688619834924</c:v>
                </c:pt>
                <c:pt idx="33">
                  <c:v>711.212189131081</c:v>
                </c:pt>
                <c:pt idx="34">
                  <c:v>379.55386794420076</c:v>
                </c:pt>
                <c:pt idx="35">
                  <c:v>-64.145903961760766</c:v>
                </c:pt>
                <c:pt idx="36">
                  <c:v>113.89861230807803</c:v>
                </c:pt>
                <c:pt idx="37">
                  <c:v>747.75559556116309</c:v>
                </c:pt>
                <c:pt idx="38">
                  <c:v>424.12120775397881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335096"/>
        <c:axId val="385327648"/>
      </c:lineChart>
      <c:catAx>
        <c:axId val="385335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27648"/>
        <c:crosses val="autoZero"/>
        <c:auto val="1"/>
        <c:lblAlgn val="ctr"/>
        <c:lblOffset val="100"/>
        <c:noMultiLvlLbl val="0"/>
      </c:catAx>
      <c:valAx>
        <c:axId val="38532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35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Sheet1!$D$48:$D$73</c:f>
              <c:numCache>
                <c:formatCode>General</c:formatCode>
                <c:ptCount val="26"/>
                <c:pt idx="0">
                  <c:v>29.6</c:v>
                </c:pt>
                <c:pt idx="1">
                  <c:v>143.19999999999999</c:v>
                </c:pt>
                <c:pt idx="2">
                  <c:v>889.3</c:v>
                </c:pt>
                <c:pt idx="3">
                  <c:v>99.5</c:v>
                </c:pt>
                <c:pt idx="4">
                  <c:v>38.299999999999997</c:v>
                </c:pt>
                <c:pt idx="5">
                  <c:v>112.6</c:v>
                </c:pt>
                <c:pt idx="6">
                  <c:v>943</c:v>
                </c:pt>
                <c:pt idx="7">
                  <c:v>85.4</c:v>
                </c:pt>
                <c:pt idx="8">
                  <c:v>37.700000000000003</c:v>
                </c:pt>
                <c:pt idx="9">
                  <c:v>114.5</c:v>
                </c:pt>
                <c:pt idx="10">
                  <c:v>877.8</c:v>
                </c:pt>
                <c:pt idx="11">
                  <c:v>88.1</c:v>
                </c:pt>
                <c:pt idx="12">
                  <c:v>24</c:v>
                </c:pt>
                <c:pt idx="13">
                  <c:v>95.3</c:v>
                </c:pt>
                <c:pt idx="14">
                  <c:v>698.3</c:v>
                </c:pt>
                <c:pt idx="15">
                  <c:v>136.1</c:v>
                </c:pt>
                <c:pt idx="16">
                  <c:v>24.5</c:v>
                </c:pt>
                <c:pt idx="17">
                  <c:v>126.8</c:v>
                </c:pt>
                <c:pt idx="18">
                  <c:v>911.1</c:v>
                </c:pt>
                <c:pt idx="19">
                  <c:v>153.19999999999999</c:v>
                </c:pt>
                <c:pt idx="20">
                  <c:v>32.6</c:v>
                </c:pt>
                <c:pt idx="21">
                  <c:v>116.6</c:v>
                </c:pt>
                <c:pt idx="22">
                  <c:v>901.3</c:v>
                </c:pt>
                <c:pt idx="23">
                  <c:v>65.8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Sheet1!$E$47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Sheet1!$E$48:$E$73</c:f>
              <c:numCache>
                <c:formatCode>General</c:formatCode>
                <c:ptCount val="26"/>
                <c:pt idx="0">
                  <c:v>813.50372990537824</c:v>
                </c:pt>
                <c:pt idx="1">
                  <c:v>967.08288569982665</c:v>
                </c:pt>
                <c:pt idx="2">
                  <c:v>1410.2023391624637</c:v>
                </c:pt>
                <c:pt idx="3">
                  <c:v>919.69424422359566</c:v>
                </c:pt>
                <c:pt idx="4">
                  <c:v>1341.4825847911932</c:v>
                </c:pt>
                <c:pt idx="5">
                  <c:v>1491.8226383086917</c:v>
                </c:pt>
                <c:pt idx="6">
                  <c:v>1958.2970068299162</c:v>
                </c:pt>
                <c:pt idx="7">
                  <c:v>1415.4557558504694</c:v>
                </c:pt>
                <c:pt idx="8">
                  <c:v>1875.3090673166162</c:v>
                </c:pt>
                <c:pt idx="9">
                  <c:v>2014.9297105575331</c:v>
                </c:pt>
                <c:pt idx="10">
                  <c:v>2526.1205082795404</c:v>
                </c:pt>
                <c:pt idx="11">
                  <c:v>1901.5472269758709</c:v>
                </c:pt>
                <c:pt idx="12">
                  <c:v>2405.7791797261712</c:v>
                </c:pt>
                <c:pt idx="13">
                  <c:v>2541.7976454424252</c:v>
                </c:pt>
                <c:pt idx="14">
                  <c:v>3076.3859307324265</c:v>
                </c:pt>
                <c:pt idx="15">
                  <c:v>2398.3930640114427</c:v>
                </c:pt>
                <c:pt idx="16">
                  <c:v>2939.1880090344184</c:v>
                </c:pt>
                <c:pt idx="17">
                  <c:v>3063.4779594998377</c:v>
                </c:pt>
                <c:pt idx="18">
                  <c:v>3633.2294226374556</c:v>
                </c:pt>
                <c:pt idx="19">
                  <c:v>2893.9049422127373</c:v>
                </c:pt>
                <c:pt idx="20">
                  <c:v>3458.1669346806102</c:v>
                </c:pt>
                <c:pt idx="21">
                  <c:v>3589.7850584311082</c:v>
                </c:pt>
                <c:pt idx="22">
                  <c:v>3721.4031821816061</c:v>
                </c:pt>
                <c:pt idx="23">
                  <c:v>3853.0213059321031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328432"/>
        <c:axId val="385329608"/>
      </c:lineChart>
      <c:catAx>
        <c:axId val="385328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29608"/>
        <c:crosses val="autoZero"/>
        <c:auto val="1"/>
        <c:lblAlgn val="ctr"/>
        <c:lblOffset val="100"/>
        <c:noMultiLvlLbl val="0"/>
      </c:catAx>
      <c:valAx>
        <c:axId val="38532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2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223630</xdr:colOff>
      <xdr:row>6</xdr:row>
      <xdr:rowOff>171449</xdr:rowOff>
    </xdr:from>
    <xdr:to>
      <xdr:col>18</xdr:col>
      <xdr:colOff>124240</xdr:colOff>
      <xdr:row>18</xdr:row>
      <xdr:rowOff>185736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49</xdr:row>
      <xdr:rowOff>138112</xdr:rowOff>
    </xdr:from>
    <xdr:to>
      <xdr:col>13</xdr:col>
      <xdr:colOff>171450</xdr:colOff>
      <xdr:row>64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14"/>
  <sheetViews>
    <sheetView tabSelected="1" zoomScaleNormal="100" workbookViewId="0">
      <selection activeCell="K20" sqref="K20"/>
    </sheetView>
  </sheetViews>
  <sheetFormatPr defaultRowHeight="15" x14ac:dyDescent="0.25"/>
  <cols>
    <col min="1" max="2" width="9.140625" style="7"/>
    <col min="3" max="3" width="13.85546875" customWidth="1"/>
    <col min="4" max="4" width="13" customWidth="1"/>
    <col min="7" max="7" width="11.42578125" customWidth="1"/>
    <col min="8" max="8" width="10.5703125" customWidth="1"/>
  </cols>
  <sheetData>
    <row r="2" spans="1:22" ht="15.75" thickBot="1" x14ac:dyDescent="0.3">
      <c r="A2" s="3" t="s">
        <v>0</v>
      </c>
      <c r="B2" s="1" t="s">
        <v>1</v>
      </c>
      <c r="C2" s="2" t="s">
        <v>2</v>
      </c>
      <c r="D2" s="3" t="s">
        <v>3</v>
      </c>
      <c r="E2" s="3" t="s">
        <v>6</v>
      </c>
      <c r="F2" s="3" t="s">
        <v>7</v>
      </c>
      <c r="G2" s="3" t="s">
        <v>8</v>
      </c>
      <c r="H2" s="3" t="s">
        <v>12</v>
      </c>
      <c r="I2" s="3" t="s">
        <v>14</v>
      </c>
      <c r="T2" s="3" t="s">
        <v>15</v>
      </c>
      <c r="U2" s="3" t="s">
        <v>13</v>
      </c>
      <c r="V2" s="3" t="s">
        <v>16</v>
      </c>
    </row>
    <row r="3" spans="1:22" x14ac:dyDescent="0.25">
      <c r="A3" s="4">
        <v>1995</v>
      </c>
      <c r="B3" s="4">
        <v>1</v>
      </c>
      <c r="C3">
        <v>1</v>
      </c>
      <c r="D3">
        <v>60.7</v>
      </c>
      <c r="E3">
        <v>0</v>
      </c>
      <c r="F3">
        <v>0</v>
      </c>
      <c r="G3">
        <v>1</v>
      </c>
      <c r="K3" t="s">
        <v>9</v>
      </c>
      <c r="L3">
        <v>0.5</v>
      </c>
    </row>
    <row r="4" spans="1:22" x14ac:dyDescent="0.25">
      <c r="A4" s="5"/>
      <c r="B4" s="4">
        <v>2</v>
      </c>
      <c r="C4">
        <v>2</v>
      </c>
      <c r="D4">
        <v>143</v>
      </c>
      <c r="E4">
        <v>0</v>
      </c>
      <c r="F4">
        <v>0</v>
      </c>
      <c r="G4">
        <v>1</v>
      </c>
      <c r="K4" t="s">
        <v>10</v>
      </c>
      <c r="L4">
        <v>0.3</v>
      </c>
    </row>
    <row r="5" spans="1:22" x14ac:dyDescent="0.25">
      <c r="A5" s="5"/>
      <c r="B5" s="4">
        <v>3</v>
      </c>
      <c r="C5">
        <v>3</v>
      </c>
      <c r="D5">
        <v>914.7</v>
      </c>
      <c r="E5">
        <v>0</v>
      </c>
      <c r="F5">
        <v>0</v>
      </c>
      <c r="G5">
        <v>1</v>
      </c>
      <c r="K5" t="s">
        <v>11</v>
      </c>
      <c r="L5">
        <v>0.2</v>
      </c>
    </row>
    <row r="6" spans="1:22" x14ac:dyDescent="0.25">
      <c r="A6" s="5"/>
      <c r="B6" s="4">
        <v>4</v>
      </c>
      <c r="C6">
        <v>4</v>
      </c>
      <c r="D6">
        <v>123.9</v>
      </c>
      <c r="E6" s="8">
        <v>0</v>
      </c>
      <c r="F6">
        <v>0</v>
      </c>
      <c r="G6">
        <v>1</v>
      </c>
      <c r="I6">
        <f>H6-D6</f>
        <v>-123.9</v>
      </c>
      <c r="K6" t="s">
        <v>18</v>
      </c>
      <c r="L6">
        <f>SUMXMY2(I7:$I$46,D7:$D$46)/COUNT(I7:$I$46)</f>
        <v>461631.8478017801</v>
      </c>
      <c r="T6">
        <f>I6</f>
        <v>-123.9</v>
      </c>
      <c r="U6">
        <f>T6</f>
        <v>-123.9</v>
      </c>
      <c r="V6">
        <f t="shared" ref="V6:V45" si="0">T6/U6</f>
        <v>1</v>
      </c>
    </row>
    <row r="7" spans="1:22" x14ac:dyDescent="0.25">
      <c r="A7" s="4">
        <v>1996</v>
      </c>
      <c r="B7" s="4">
        <v>1</v>
      </c>
      <c r="C7">
        <v>5</v>
      </c>
      <c r="D7">
        <v>46.1</v>
      </c>
      <c r="E7">
        <f>$L$3*(D7-G3)+((1-$L$3)*(D6-F6))</f>
        <v>84.5</v>
      </c>
      <c r="F7">
        <f>$L$4*(E7-E6)+((1-$L$4)*F6)</f>
        <v>25.349999999999998</v>
      </c>
      <c r="G7">
        <f>$L$5*(D7-E7)+((1-$L$5)*G3)</f>
        <v>-6.88</v>
      </c>
      <c r="H7">
        <f t="shared" ref="H7:H45" si="1">E8+F8+G4</f>
        <v>83.972499999999997</v>
      </c>
      <c r="I7">
        <f t="shared" ref="I7:I45" si="2">H7-D7</f>
        <v>37.872499999999995</v>
      </c>
      <c r="K7" t="s">
        <v>13</v>
      </c>
      <c r="L7">
        <f t="array" ref="L7">AVERAGE(ABS(I6:I45))</f>
        <v>294.1424763587687</v>
      </c>
      <c r="T7">
        <f>SUM($I$6:I7)</f>
        <v>-86.027500000000003</v>
      </c>
      <c r="U7">
        <f t="array" ref="U7">AVERAGE(ABS($I$6:I7))</f>
        <v>80.886250000000004</v>
      </c>
      <c r="V7">
        <f t="shared" si="0"/>
        <v>-1.0635614829467308</v>
      </c>
    </row>
    <row r="8" spans="1:22" x14ac:dyDescent="0.25">
      <c r="A8" s="5"/>
      <c r="B8" s="4">
        <v>2</v>
      </c>
      <c r="C8">
        <v>6</v>
      </c>
      <c r="D8">
        <v>119.6</v>
      </c>
      <c r="E8">
        <f t="shared" ref="E8:E46" si="3">$L$3*(D8-G4)+((1-$L$3)*(D7-F7))</f>
        <v>69.674999999999997</v>
      </c>
      <c r="F8">
        <f t="shared" ref="F8:F46" si="4">$L$4*(E8-E7)+((1-$L$4)*F7)</f>
        <v>13.297499999999996</v>
      </c>
      <c r="G8">
        <f>$L$5*(D8-E8)+((1-$L$5)*G4)</f>
        <v>10.785</v>
      </c>
      <c r="H8">
        <f t="shared" si="1"/>
        <v>633.88237500000002</v>
      </c>
      <c r="I8">
        <f t="shared" si="2"/>
        <v>514.282375</v>
      </c>
      <c r="T8">
        <f>SUM($I$6:I8)</f>
        <v>428.25487499999997</v>
      </c>
      <c r="U8">
        <f t="array" ref="U8">AVERAGE(ABS($I$6:I8))</f>
        <v>225.35162500000001</v>
      </c>
      <c r="V8">
        <f t="shared" si="0"/>
        <v>1.9003851203646742</v>
      </c>
    </row>
    <row r="9" spans="1:22" x14ac:dyDescent="0.25">
      <c r="A9" s="5"/>
      <c r="B9" s="4">
        <v>3</v>
      </c>
      <c r="C9">
        <v>7</v>
      </c>
      <c r="D9">
        <v>886.2</v>
      </c>
      <c r="E9">
        <f>$L$3*(D9-G5)+((1-$L$3)*(D8-F8))</f>
        <v>495.75125000000003</v>
      </c>
      <c r="F9">
        <f t="shared" si="4"/>
        <v>137.131125</v>
      </c>
      <c r="G9">
        <f t="shared" ref="G9:G46" si="5">$L$5*(D9-E9)+((1-$L$5)*G5)</f>
        <v>78.889750000000006</v>
      </c>
      <c r="H9">
        <f t="shared" si="1"/>
        <v>519.59618124999997</v>
      </c>
      <c r="I9">
        <f t="shared" si="2"/>
        <v>-366.60381875000007</v>
      </c>
      <c r="T9">
        <f>SUM($I$6:I9)</f>
        <v>61.651056249999897</v>
      </c>
      <c r="U9">
        <f t="array" ref="U9">AVERAGE(ABS($I$6:I9))</f>
        <v>260.66467343750003</v>
      </c>
      <c r="V9">
        <f t="shared" si="0"/>
        <v>0.23651481206478892</v>
      </c>
    </row>
    <row r="10" spans="1:22" x14ac:dyDescent="0.25">
      <c r="A10" s="5"/>
      <c r="B10" s="4">
        <v>4</v>
      </c>
      <c r="C10">
        <v>8</v>
      </c>
      <c r="D10">
        <v>130.9</v>
      </c>
      <c r="E10">
        <f t="shared" si="3"/>
        <v>439.48443750000001</v>
      </c>
      <c r="F10">
        <f t="shared" si="4"/>
        <v>79.111743749999988</v>
      </c>
      <c r="G10">
        <f t="shared" si="5"/>
        <v>-60.916887500000016</v>
      </c>
      <c r="H10">
        <f t="shared" si="1"/>
        <v>-29.15774406249999</v>
      </c>
      <c r="I10">
        <f t="shared" si="2"/>
        <v>-160.05774406250001</v>
      </c>
      <c r="T10">
        <f>SUM($I$6:I10)</f>
        <v>-98.40668781250011</v>
      </c>
      <c r="U10">
        <f t="array" ref="U10">AVERAGE(ABS($I$6:I10))</f>
        <v>240.54328756250001</v>
      </c>
      <c r="V10">
        <f t="shared" si="0"/>
        <v>-0.40910178292516786</v>
      </c>
    </row>
    <row r="11" spans="1:22" x14ac:dyDescent="0.25">
      <c r="A11" s="4">
        <v>1997</v>
      </c>
      <c r="B11" s="4">
        <v>1</v>
      </c>
      <c r="C11">
        <v>9</v>
      </c>
      <c r="D11">
        <v>24.7</v>
      </c>
      <c r="E11">
        <f t="shared" si="3"/>
        <v>41.684128125000008</v>
      </c>
      <c r="F11">
        <f t="shared" si="4"/>
        <v>-63.961872187499999</v>
      </c>
      <c r="G11">
        <f t="shared" si="5"/>
        <v>-8.9008256250000031</v>
      </c>
      <c r="H11">
        <f>E12+F12+G8</f>
        <v>85.246417953125004</v>
      </c>
      <c r="I11">
        <f t="shared" si="2"/>
        <v>60.546417953125001</v>
      </c>
      <c r="T11">
        <f>SUM($I$6:I11)</f>
        <v>-37.860269859375109</v>
      </c>
      <c r="U11">
        <f t="array" ref="U11">AVERAGE(ABS($I$6:I11))</f>
        <v>210.54380929427086</v>
      </c>
      <c r="V11">
        <f t="shared" si="0"/>
        <v>-0.17982133973105296</v>
      </c>
    </row>
    <row r="12" spans="1:22" x14ac:dyDescent="0.25">
      <c r="A12" s="5"/>
      <c r="B12" s="4">
        <v>2</v>
      </c>
      <c r="C12">
        <v>10</v>
      </c>
      <c r="D12">
        <v>124.8</v>
      </c>
      <c r="E12">
        <f t="shared" si="3"/>
        <v>101.33843609375</v>
      </c>
      <c r="F12">
        <f t="shared" si="4"/>
        <v>-26.877018140624997</v>
      </c>
      <c r="G12">
        <f t="shared" si="5"/>
        <v>13.320312781249999</v>
      </c>
      <c r="H12">
        <f t="shared" si="1"/>
        <v>640.21103076484383</v>
      </c>
      <c r="I12">
        <f t="shared" si="2"/>
        <v>515.41103076484387</v>
      </c>
      <c r="T12">
        <f>SUM($I$6:I12)</f>
        <v>477.55076090546879</v>
      </c>
      <c r="U12">
        <f t="array" ref="U12">AVERAGE(ABS($I$6:I12))</f>
        <v>254.0962695043527</v>
      </c>
      <c r="V12">
        <f t="shared" si="0"/>
        <v>1.8794087840683087</v>
      </c>
    </row>
    <row r="13" spans="1:22" x14ac:dyDescent="0.25">
      <c r="A13" s="5"/>
      <c r="B13" s="4">
        <v>3</v>
      </c>
      <c r="C13">
        <v>11</v>
      </c>
      <c r="D13">
        <v>866.5</v>
      </c>
      <c r="E13">
        <f t="shared" si="3"/>
        <v>469.64363407031249</v>
      </c>
      <c r="F13">
        <f t="shared" si="4"/>
        <v>91.677646694531234</v>
      </c>
      <c r="G13">
        <f t="shared" si="5"/>
        <v>142.48307318593751</v>
      </c>
      <c r="H13">
        <f t="shared" si="1"/>
        <v>514.14488148863279</v>
      </c>
      <c r="I13">
        <f t="shared" si="2"/>
        <v>-352.35511851136721</v>
      </c>
      <c r="T13">
        <f>SUM($I$6:I13)</f>
        <v>125.19564239410158</v>
      </c>
      <c r="U13">
        <f t="array" ref="U13">AVERAGE(ABS($I$6:I13))</f>
        <v>266.37862563022952</v>
      </c>
      <c r="V13">
        <f t="shared" si="0"/>
        <v>0.46999132193095139</v>
      </c>
    </row>
    <row r="14" spans="1:22" x14ac:dyDescent="0.25">
      <c r="A14" s="5"/>
      <c r="B14" s="4">
        <v>4</v>
      </c>
      <c r="C14">
        <v>12</v>
      </c>
      <c r="D14">
        <v>167</v>
      </c>
      <c r="E14">
        <f t="shared" si="3"/>
        <v>501.36962040273443</v>
      </c>
      <c r="F14">
        <f t="shared" si="4"/>
        <v>73.692148585898437</v>
      </c>
      <c r="G14">
        <f t="shared" si="5"/>
        <v>-115.60743408054691</v>
      </c>
      <c r="H14">
        <f t="shared" si="1"/>
        <v>-12.301567660275417</v>
      </c>
      <c r="I14">
        <f t="shared" si="2"/>
        <v>-179.30156766027542</v>
      </c>
      <c r="T14">
        <f>SUM($I$6:I14)</f>
        <v>-54.105925266173841</v>
      </c>
      <c r="U14">
        <f t="array" ref="U14">AVERAGE(ABS($I$6:I14))</f>
        <v>256.70339696690127</v>
      </c>
      <c r="V14">
        <f t="shared" si="0"/>
        <v>-0.21077214367034702</v>
      </c>
    </row>
    <row r="15" spans="1:22" x14ac:dyDescent="0.25">
      <c r="A15" s="4">
        <v>1998</v>
      </c>
      <c r="B15" s="4">
        <v>1</v>
      </c>
      <c r="C15">
        <v>13</v>
      </c>
      <c r="D15">
        <v>44.6</v>
      </c>
      <c r="E15">
        <f t="shared" si="3"/>
        <v>73.404338519550777</v>
      </c>
      <c r="F15">
        <f t="shared" si="4"/>
        <v>-76.805080554826191</v>
      </c>
      <c r="G15">
        <f t="shared" si="5"/>
        <v>-12.881528203910158</v>
      </c>
      <c r="H15">
        <f t="shared" si="1"/>
        <v>88.780553889830955</v>
      </c>
      <c r="I15">
        <f t="shared" si="2"/>
        <v>44.180553889830954</v>
      </c>
      <c r="T15">
        <f>SUM($I$6:I15)</f>
        <v>-9.9253713763428877</v>
      </c>
      <c r="U15">
        <f t="array" ref="U15">AVERAGE(ABS($I$6:I15))</f>
        <v>235.45111265919428</v>
      </c>
      <c r="V15">
        <f t="shared" si="0"/>
        <v>-4.2154701518482315E-2</v>
      </c>
    </row>
    <row r="16" spans="1:22" x14ac:dyDescent="0.25">
      <c r="A16" s="5"/>
      <c r="B16" s="4">
        <v>2</v>
      </c>
      <c r="C16">
        <v>14</v>
      </c>
      <c r="D16">
        <v>124.6</v>
      </c>
      <c r="E16">
        <f t="shared" si="3"/>
        <v>116.3423838867881</v>
      </c>
      <c r="F16">
        <f t="shared" si="4"/>
        <v>-40.88214277820714</v>
      </c>
      <c r="G16">
        <f t="shared" si="5"/>
        <v>12.307773447642379</v>
      </c>
      <c r="H16">
        <f t="shared" si="1"/>
        <v>667.60225331013135</v>
      </c>
      <c r="I16">
        <f t="shared" si="2"/>
        <v>543.00225331013132</v>
      </c>
      <c r="T16">
        <f>SUM($I$6:I16)</f>
        <v>533.0768819337884</v>
      </c>
      <c r="U16">
        <f t="array" ref="U16">AVERAGE(ABS($I$6:I16))</f>
        <v>263.4103072638249</v>
      </c>
      <c r="V16">
        <f t="shared" si="0"/>
        <v>2.0237510349201044</v>
      </c>
    </row>
    <row r="17" spans="1:22" x14ac:dyDescent="0.25">
      <c r="A17" s="5"/>
      <c r="B17" s="4">
        <v>3</v>
      </c>
      <c r="C17">
        <v>15</v>
      </c>
      <c r="D17">
        <v>882.6</v>
      </c>
      <c r="E17">
        <f t="shared" si="3"/>
        <v>452.79953479613482</v>
      </c>
      <c r="F17">
        <f t="shared" si="4"/>
        <v>72.319645328059025</v>
      </c>
      <c r="G17">
        <f t="shared" si="5"/>
        <v>199.94655158952307</v>
      </c>
      <c r="H17">
        <f t="shared" si="1"/>
        <v>503.05351989937117</v>
      </c>
      <c r="I17">
        <f t="shared" si="2"/>
        <v>-379.54648010062886</v>
      </c>
      <c r="T17">
        <f>SUM($I$6:I17)</f>
        <v>153.53040183315954</v>
      </c>
      <c r="U17">
        <f t="array" ref="U17">AVERAGE(ABS($I$6:I17))</f>
        <v>273.08832166689189</v>
      </c>
      <c r="V17">
        <f t="shared" si="0"/>
        <v>0.56220053972294393</v>
      </c>
    </row>
    <row r="18" spans="1:22" x14ac:dyDescent="0.25">
      <c r="A18" s="5"/>
      <c r="B18" s="4">
        <v>4</v>
      </c>
      <c r="C18">
        <v>16</v>
      </c>
      <c r="D18">
        <v>157</v>
      </c>
      <c r="E18">
        <f t="shared" si="3"/>
        <v>541.44389437624397</v>
      </c>
      <c r="F18">
        <f t="shared" si="4"/>
        <v>77.217059603674059</v>
      </c>
      <c r="G18">
        <f t="shared" si="5"/>
        <v>-169.37472613968635</v>
      </c>
      <c r="H18">
        <f t="shared" si="1"/>
        <v>-44.845850204058046</v>
      </c>
      <c r="I18">
        <f t="shared" si="2"/>
        <v>-201.84585020405805</v>
      </c>
      <c r="T18">
        <f>SUM($I$6:I18)</f>
        <v>-48.315448370898508</v>
      </c>
      <c r="U18">
        <f t="array" ref="U18">AVERAGE(ABS($I$6:I18))</f>
        <v>267.6081315543662</v>
      </c>
      <c r="V18">
        <f t="shared" si="0"/>
        <v>-0.18054551664878291</v>
      </c>
    </row>
    <row r="19" spans="1:22" x14ac:dyDescent="0.25">
      <c r="A19" s="4">
        <v>1999</v>
      </c>
      <c r="B19" s="4">
        <v>1</v>
      </c>
      <c r="C19">
        <v>17</v>
      </c>
      <c r="D19">
        <v>24.9</v>
      </c>
      <c r="E19">
        <f t="shared" si="3"/>
        <v>58.782234300118049</v>
      </c>
      <c r="F19">
        <f t="shared" si="4"/>
        <v>-90.746556300265937</v>
      </c>
      <c r="G19">
        <f t="shared" si="5"/>
        <v>-17.081669423151737</v>
      </c>
      <c r="H19">
        <f t="shared" si="1"/>
        <v>78.205722601626121</v>
      </c>
      <c r="I19">
        <f t="shared" si="2"/>
        <v>53.305722601626123</v>
      </c>
      <c r="T19">
        <f>SUM($I$6:I19)</f>
        <v>4.9902742307276142</v>
      </c>
      <c r="U19">
        <f t="array" ref="U19">AVERAGE(ABS($I$6:I19))</f>
        <v>252.3008166291705</v>
      </c>
      <c r="V19">
        <f t="shared" si="0"/>
        <v>1.9779064917028293E-2</v>
      </c>
    </row>
    <row r="20" spans="1:22" x14ac:dyDescent="0.25">
      <c r="A20" s="5"/>
      <c r="B20" s="4">
        <v>2</v>
      </c>
      <c r="C20">
        <v>18</v>
      </c>
      <c r="D20">
        <v>122.9</v>
      </c>
      <c r="E20">
        <f t="shared" si="3"/>
        <v>113.11939142631178</v>
      </c>
      <c r="F20">
        <f t="shared" si="4"/>
        <v>-47.221442272328034</v>
      </c>
      <c r="G20">
        <f t="shared" si="5"/>
        <v>11.802340472851551</v>
      </c>
      <c r="H20">
        <f t="shared" si="1"/>
        <v>651.70440351482318</v>
      </c>
      <c r="I20">
        <f t="shared" si="2"/>
        <v>528.80440351482321</v>
      </c>
      <c r="T20">
        <f>SUM($I$6:I20)</f>
        <v>533.79467774555087</v>
      </c>
      <c r="U20">
        <f t="array" ref="U20">AVERAGE(ABS($I$6:I20))</f>
        <v>270.73438908821402</v>
      </c>
      <c r="V20">
        <f t="shared" si="0"/>
        <v>1.9716545044140046</v>
      </c>
    </row>
    <row r="21" spans="1:22" x14ac:dyDescent="0.25">
      <c r="A21" s="5"/>
      <c r="B21" s="4">
        <v>3</v>
      </c>
      <c r="C21">
        <v>19</v>
      </c>
      <c r="D21">
        <v>827.9</v>
      </c>
      <c r="E21">
        <f t="shared" si="3"/>
        <v>399.03744534140247</v>
      </c>
      <c r="F21">
        <f t="shared" si="4"/>
        <v>52.720406583897585</v>
      </c>
      <c r="G21">
        <f t="shared" si="5"/>
        <v>245.72975220333797</v>
      </c>
      <c r="H21">
        <f t="shared" si="1"/>
        <v>453.42863257788395</v>
      </c>
      <c r="I21">
        <f t="shared" si="2"/>
        <v>-374.47136742211603</v>
      </c>
      <c r="T21">
        <f>SUM($I$6:I21)</f>
        <v>159.32331032343484</v>
      </c>
      <c r="U21">
        <f t="array" ref="U21">AVERAGE(ABS($I$6:I21))</f>
        <v>277.21795023408288</v>
      </c>
      <c r="V21">
        <f t="shared" si="0"/>
        <v>0.57472220030810495</v>
      </c>
    </row>
    <row r="22" spans="1:22" x14ac:dyDescent="0.25">
      <c r="A22" s="5"/>
      <c r="B22" s="4">
        <v>4</v>
      </c>
      <c r="C22">
        <v>20</v>
      </c>
      <c r="D22">
        <v>141</v>
      </c>
      <c r="E22">
        <f t="shared" si="3"/>
        <v>542.77715977789444</v>
      </c>
      <c r="F22">
        <f t="shared" si="4"/>
        <v>80.026198939675893</v>
      </c>
      <c r="G22">
        <f t="shared" si="5"/>
        <v>-215.85521286732796</v>
      </c>
      <c r="H22">
        <f t="shared" si="1"/>
        <v>-42.870422284487631</v>
      </c>
      <c r="I22">
        <f t="shared" si="2"/>
        <v>-183.87042228448763</v>
      </c>
      <c r="T22">
        <f>SUM($I$6:I22)</f>
        <v>-24.547111961052792</v>
      </c>
      <c r="U22">
        <f t="array" ref="U22">AVERAGE(ABS($I$6:I22))</f>
        <v>271.72691917822436</v>
      </c>
      <c r="V22">
        <f t="shared" si="0"/>
        <v>-9.0337431548150965E-2</v>
      </c>
    </row>
    <row r="23" spans="1:22" x14ac:dyDescent="0.25">
      <c r="A23" s="4">
        <v>2000</v>
      </c>
      <c r="B23" s="4">
        <v>1</v>
      </c>
      <c r="C23">
        <v>21</v>
      </c>
      <c r="D23">
        <v>46.6</v>
      </c>
      <c r="E23">
        <f t="shared" si="3"/>
        <v>62.327735241737926</v>
      </c>
      <c r="F23">
        <f t="shared" si="4"/>
        <v>-88.11648810307382</v>
      </c>
      <c r="G23">
        <f t="shared" si="5"/>
        <v>-16.810882586868974</v>
      </c>
      <c r="H23">
        <f t="shared" si="1"/>
        <v>92.111674187822985</v>
      </c>
      <c r="I23">
        <f t="shared" si="2"/>
        <v>45.511674187822983</v>
      </c>
      <c r="T23">
        <f>SUM($I$6:I23)</f>
        <v>20.964562226770191</v>
      </c>
      <c r="U23">
        <f t="array" ref="U23">AVERAGE(ABS($I$6:I23))</f>
        <v>259.1594055676465</v>
      </c>
      <c r="V23">
        <f t="shared" si="0"/>
        <v>8.0894467946670615E-2</v>
      </c>
    </row>
    <row r="24" spans="1:22" x14ac:dyDescent="0.25">
      <c r="A24" s="5"/>
      <c r="B24" s="4">
        <v>2</v>
      </c>
      <c r="C24">
        <v>22</v>
      </c>
      <c r="D24">
        <v>124.3</v>
      </c>
      <c r="E24">
        <f t="shared" si="3"/>
        <v>123.60707381511114</v>
      </c>
      <c r="F24">
        <f t="shared" si="4"/>
        <v>-43.297740100139706</v>
      </c>
      <c r="G24">
        <f t="shared" si="5"/>
        <v>9.5804576152590126</v>
      </c>
      <c r="H24">
        <f t="shared" si="1"/>
        <v>646.31840412162796</v>
      </c>
      <c r="I24">
        <f t="shared" si="2"/>
        <v>522.01840412162801</v>
      </c>
      <c r="T24">
        <f>SUM($I$6:I24)</f>
        <v>542.98296634839824</v>
      </c>
      <c r="U24">
        <f t="array" ref="U24">AVERAGE(ABS($I$6:I24))</f>
        <v>272.99408970206656</v>
      </c>
      <c r="V24">
        <f t="shared" si="0"/>
        <v>1.9889916552442046</v>
      </c>
    </row>
    <row r="25" spans="1:22" x14ac:dyDescent="0.25">
      <c r="A25" s="5"/>
      <c r="B25" s="4">
        <v>3</v>
      </c>
      <c r="C25">
        <v>23</v>
      </c>
      <c r="D25">
        <v>798.1</v>
      </c>
      <c r="E25">
        <f t="shared" si="3"/>
        <v>359.98399394840089</v>
      </c>
      <c r="F25">
        <f t="shared" si="4"/>
        <v>40.604657969889132</v>
      </c>
      <c r="G25">
        <f t="shared" si="5"/>
        <v>284.20700297299021</v>
      </c>
      <c r="H25">
        <f t="shared" si="1"/>
        <v>380.41071021040943</v>
      </c>
      <c r="I25">
        <f t="shared" si="2"/>
        <v>-417.68928978959059</v>
      </c>
      <c r="T25">
        <f>SUM($I$6:I25)</f>
        <v>125.29367655880765</v>
      </c>
      <c r="U25">
        <f t="array" ref="U25">AVERAGE(ABS($I$6:I25))</f>
        <v>280.22884970644276</v>
      </c>
      <c r="V25">
        <f t="shared" si="0"/>
        <v>0.44711198254591061</v>
      </c>
    </row>
    <row r="26" spans="1:22" x14ac:dyDescent="0.25">
      <c r="A26" s="5"/>
      <c r="B26" s="4">
        <v>4</v>
      </c>
      <c r="C26">
        <v>24</v>
      </c>
      <c r="D26">
        <v>66.400000000000006</v>
      </c>
      <c r="E26">
        <f t="shared" si="3"/>
        <v>519.87527744871943</v>
      </c>
      <c r="F26">
        <f t="shared" si="4"/>
        <v>76.390645629017953</v>
      </c>
      <c r="G26">
        <f t="shared" si="5"/>
        <v>-263.37922578360627</v>
      </c>
      <c r="H26">
        <f t="shared" si="1"/>
        <v>-102.97185985856906</v>
      </c>
      <c r="I26">
        <f t="shared" si="2"/>
        <v>-169.37185985856905</v>
      </c>
      <c r="T26">
        <f>SUM($I$6:I26)</f>
        <v>-44.078183299761406</v>
      </c>
      <c r="U26">
        <f t="array" ref="U26">AVERAGE(ABS($I$6:I26))</f>
        <v>274.94994542797258</v>
      </c>
      <c r="V26">
        <f t="shared" si="0"/>
        <v>-0.16031348262736198</v>
      </c>
    </row>
    <row r="27" spans="1:22" x14ac:dyDescent="0.25">
      <c r="A27" s="4">
        <v>2001</v>
      </c>
      <c r="B27" s="4">
        <v>1</v>
      </c>
      <c r="C27">
        <v>25</v>
      </c>
      <c r="D27">
        <v>18.3</v>
      </c>
      <c r="E27">
        <f t="shared" si="3"/>
        <v>12.560118478925514</v>
      </c>
      <c r="F27">
        <f t="shared" si="4"/>
        <v>-98.721095750625608</v>
      </c>
      <c r="G27">
        <f t="shared" si="5"/>
        <v>-12.300729765280284</v>
      </c>
      <c r="H27">
        <f t="shared" si="1"/>
        <v>89.354069834131707</v>
      </c>
      <c r="I27">
        <f t="shared" si="2"/>
        <v>71.05406983413171</v>
      </c>
      <c r="T27">
        <f>SUM($I$6:I27)</f>
        <v>26.975886534370304</v>
      </c>
      <c r="U27">
        <f t="array" ref="U27">AVERAGE(ABS($I$6:I27))</f>
        <v>265.68195108279804</v>
      </c>
      <c r="V27">
        <f t="shared" si="0"/>
        <v>0.10153450930493749</v>
      </c>
    </row>
    <row r="28" spans="1:22" x14ac:dyDescent="0.25">
      <c r="A28" s="5"/>
      <c r="B28" s="4">
        <v>2</v>
      </c>
      <c r="C28">
        <v>26</v>
      </c>
      <c r="D28">
        <v>127.4</v>
      </c>
      <c r="E28">
        <f t="shared" si="3"/>
        <v>117.42031906768329</v>
      </c>
      <c r="F28">
        <f t="shared" si="4"/>
        <v>-37.646706848810595</v>
      </c>
      <c r="G28">
        <f t="shared" si="5"/>
        <v>9.660302278670553</v>
      </c>
      <c r="H28">
        <f t="shared" si="1"/>
        <v>677.39401997780101</v>
      </c>
      <c r="I28">
        <f t="shared" si="2"/>
        <v>549.99401997780103</v>
      </c>
      <c r="T28">
        <f>SUM($I$6:I28)</f>
        <v>576.96990651217129</v>
      </c>
      <c r="U28">
        <f t="array" ref="U28">AVERAGE(ABS($I$6:I28))</f>
        <v>278.04334538258075</v>
      </c>
      <c r="V28">
        <f t="shared" si="0"/>
        <v>2.0751077704027585</v>
      </c>
    </row>
    <row r="29" spans="1:22" x14ac:dyDescent="0.25">
      <c r="A29" s="5"/>
      <c r="B29" s="4">
        <v>3</v>
      </c>
      <c r="C29">
        <v>27</v>
      </c>
      <c r="D29">
        <v>818.8</v>
      </c>
      <c r="E29">
        <f t="shared" si="3"/>
        <v>349.81985193791013</v>
      </c>
      <c r="F29">
        <f t="shared" si="4"/>
        <v>43.367165066900625</v>
      </c>
      <c r="G29">
        <f t="shared" si="5"/>
        <v>321.16163199081012</v>
      </c>
      <c r="H29">
        <f t="shared" si="1"/>
        <v>425.78967364770966</v>
      </c>
      <c r="I29">
        <f t="shared" si="2"/>
        <v>-393.01032635229029</v>
      </c>
      <c r="T29">
        <f>SUM($I$6:I29)</f>
        <v>183.959580159881</v>
      </c>
      <c r="U29">
        <f t="array" ref="U29">AVERAGE(ABS($I$6:I29))</f>
        <v>282.8336362563187</v>
      </c>
      <c r="V29">
        <f t="shared" si="0"/>
        <v>0.65041620436250791</v>
      </c>
    </row>
    <row r="30" spans="1:22" x14ac:dyDescent="0.25">
      <c r="A30" s="5"/>
      <c r="B30" s="4">
        <v>4</v>
      </c>
      <c r="C30">
        <v>28</v>
      </c>
      <c r="D30">
        <v>136.19999999999999</v>
      </c>
      <c r="E30">
        <f t="shared" si="3"/>
        <v>587.50603035835275</v>
      </c>
      <c r="F30">
        <f t="shared" si="4"/>
        <v>101.66286907296322</v>
      </c>
      <c r="G30">
        <f t="shared" si="5"/>
        <v>-300.96458669855559</v>
      </c>
      <c r="H30">
        <f t="shared" si="1"/>
        <v>-62.698921071705797</v>
      </c>
      <c r="I30">
        <f t="shared" si="2"/>
        <v>-198.89892107170579</v>
      </c>
      <c r="T30">
        <f>SUM($I$6:I30)</f>
        <v>-14.939340911824786</v>
      </c>
      <c r="U30">
        <f t="array" ref="U30">AVERAGE(ABS($I$6:I30))</f>
        <v>279.47624764893413</v>
      </c>
      <c r="V30">
        <f t="shared" si="0"/>
        <v>-5.3454778491912963E-2</v>
      </c>
    </row>
    <row r="31" spans="1:22" x14ac:dyDescent="0.25">
      <c r="A31" s="4">
        <v>2002</v>
      </c>
      <c r="B31" s="4">
        <v>1</v>
      </c>
      <c r="C31">
        <v>29</v>
      </c>
      <c r="D31">
        <v>37.299999999999997</v>
      </c>
      <c r="E31">
        <f t="shared" si="3"/>
        <v>42.068930346158524</v>
      </c>
      <c r="F31">
        <f t="shared" si="4"/>
        <v>-92.467121652584041</v>
      </c>
      <c r="G31">
        <f t="shared" si="5"/>
        <v>-10.794369881455934</v>
      </c>
      <c r="H31">
        <f t="shared" si="1"/>
        <v>89.747070611057921</v>
      </c>
      <c r="I31">
        <f t="shared" si="2"/>
        <v>52.447070611057924</v>
      </c>
      <c r="T31">
        <f>SUM($I$6:I31)</f>
        <v>37.507729699233138</v>
      </c>
      <c r="U31">
        <f t="array" ref="U31">AVERAGE(ABS($I$6:I31))</f>
        <v>270.74435622440046</v>
      </c>
      <c r="V31">
        <f t="shared" si="0"/>
        <v>0.13853559210721159</v>
      </c>
    </row>
    <row r="32" spans="1:22" x14ac:dyDescent="0.25">
      <c r="A32" s="5"/>
      <c r="B32" s="4">
        <v>2</v>
      </c>
      <c r="C32">
        <v>30</v>
      </c>
      <c r="D32">
        <v>122.1</v>
      </c>
      <c r="E32">
        <f t="shared" si="3"/>
        <v>121.10340968695672</v>
      </c>
      <c r="F32">
        <f t="shared" si="4"/>
        <v>-41.016641354569359</v>
      </c>
      <c r="G32">
        <f t="shared" si="5"/>
        <v>7.9275598855450973</v>
      </c>
      <c r="H32">
        <f t="shared" si="1"/>
        <v>608.71471622296804</v>
      </c>
      <c r="I32">
        <f t="shared" si="2"/>
        <v>486.61471622296801</v>
      </c>
      <c r="T32">
        <f>SUM($I$6:I32)</f>
        <v>524.12244592220111</v>
      </c>
      <c r="U32">
        <f t="array" ref="U32">AVERAGE(ABS($I$6:I32))</f>
        <v>278.73955474286589</v>
      </c>
      <c r="V32">
        <f t="shared" si="0"/>
        <v>1.8803303550000221</v>
      </c>
    </row>
    <row r="33" spans="1:22" x14ac:dyDescent="0.25">
      <c r="A33" s="5"/>
      <c r="B33" s="4">
        <v>3</v>
      </c>
      <c r="C33">
        <v>31</v>
      </c>
      <c r="D33">
        <v>700.5</v>
      </c>
      <c r="E33">
        <f t="shared" si="3"/>
        <v>271.22750468187962</v>
      </c>
      <c r="F33">
        <f t="shared" si="4"/>
        <v>16.325579550278324</v>
      </c>
      <c r="G33">
        <f t="shared" si="5"/>
        <v>342.7838046562722</v>
      </c>
      <c r="H33">
        <f t="shared" si="1"/>
        <v>318.90042222845562</v>
      </c>
      <c r="I33">
        <f t="shared" si="2"/>
        <v>-381.59957777154438</v>
      </c>
      <c r="T33">
        <f>SUM($I$6:I33)</f>
        <v>142.52286815065673</v>
      </c>
      <c r="U33">
        <f t="array" ref="U33">AVERAGE(ABS($I$6:I33))</f>
        <v>282.41312699389016</v>
      </c>
      <c r="V33">
        <f t="shared" si="0"/>
        <v>0.50466091880261688</v>
      </c>
    </row>
    <row r="34" spans="1:22" x14ac:dyDescent="0.25">
      <c r="A34" s="5"/>
      <c r="B34" s="4">
        <v>4</v>
      </c>
      <c r="C34">
        <v>32</v>
      </c>
      <c r="D34">
        <v>76.099999999999994</v>
      </c>
      <c r="E34">
        <f t="shared" si="3"/>
        <v>530.61950357413866</v>
      </c>
      <c r="F34">
        <f t="shared" si="4"/>
        <v>89.245505352872541</v>
      </c>
      <c r="G34">
        <f t="shared" si="5"/>
        <v>-331.67557007367225</v>
      </c>
      <c r="H34">
        <f t="shared" si="1"/>
        <v>-76.796605263107551</v>
      </c>
      <c r="I34">
        <f t="shared" si="2"/>
        <v>-152.89660526310755</v>
      </c>
      <c r="T34">
        <f>SUM($I$6:I34)</f>
        <v>-10.373737112450812</v>
      </c>
      <c r="U34">
        <f t="array" ref="U34">AVERAGE(ABS($I$6:I34))</f>
        <v>277.94704003765628</v>
      </c>
      <c r="V34">
        <f t="shared" si="0"/>
        <v>-3.7322711229611859E-2</v>
      </c>
    </row>
    <row r="35" spans="1:22" x14ac:dyDescent="0.25">
      <c r="A35" s="4">
        <v>2003</v>
      </c>
      <c r="B35" s="4">
        <v>1</v>
      </c>
      <c r="C35">
        <v>33</v>
      </c>
      <c r="D35">
        <v>49.6</v>
      </c>
      <c r="E35">
        <f t="shared" si="3"/>
        <v>23.624432264291695</v>
      </c>
      <c r="F35">
        <f t="shared" si="4"/>
        <v>-89.626667645943314</v>
      </c>
      <c r="G35">
        <f t="shared" si="5"/>
        <v>-3.4403823580230855</v>
      </c>
      <c r="H35">
        <f t="shared" si="1"/>
        <v>97.220982898356112</v>
      </c>
      <c r="I35">
        <f t="shared" si="2"/>
        <v>47.620982898356111</v>
      </c>
      <c r="T35">
        <f>SUM($I$6:I35)</f>
        <v>37.247245785905299</v>
      </c>
      <c r="U35">
        <f t="array" ref="U35">AVERAGE(ABS($I$6:I35))</f>
        <v>270.26950479967962</v>
      </c>
      <c r="V35">
        <f t="shared" si="0"/>
        <v>0.13781519973373427</v>
      </c>
    </row>
    <row r="36" spans="1:22" x14ac:dyDescent="0.25">
      <c r="A36" s="5"/>
      <c r="B36" s="4">
        <v>2</v>
      </c>
      <c r="C36">
        <v>34</v>
      </c>
      <c r="D36">
        <v>113.5</v>
      </c>
      <c r="E36">
        <f t="shared" si="3"/>
        <v>122.39955388019911</v>
      </c>
      <c r="F36">
        <f t="shared" si="4"/>
        <v>-33.106130867388089</v>
      </c>
      <c r="G36">
        <f t="shared" si="5"/>
        <v>4.5621371323962565</v>
      </c>
      <c r="H36">
        <f t="shared" si="1"/>
        <v>742.25915892226612</v>
      </c>
      <c r="I36">
        <f t="shared" si="2"/>
        <v>628.75915892226612</v>
      </c>
      <c r="T36">
        <f>SUM($I$6:I36)</f>
        <v>666.00640470817143</v>
      </c>
      <c r="U36">
        <f t="array" ref="U36">AVERAGE(ABS($I$6:I36))</f>
        <v>281.83368719073076</v>
      </c>
      <c r="V36">
        <f t="shared" si="0"/>
        <v>2.3631185162668364</v>
      </c>
    </row>
    <row r="37" spans="1:22" x14ac:dyDescent="0.25">
      <c r="A37" s="5"/>
      <c r="B37" s="4">
        <v>3</v>
      </c>
      <c r="C37">
        <v>35</v>
      </c>
      <c r="D37">
        <v>902.9</v>
      </c>
      <c r="E37">
        <f t="shared" si="3"/>
        <v>353.36116310555792</v>
      </c>
      <c r="F37">
        <f t="shared" si="4"/>
        <v>46.114191160435986</v>
      </c>
      <c r="G37">
        <f t="shared" si="5"/>
        <v>384.1348111039062</v>
      </c>
      <c r="H37">
        <f t="shared" si="1"/>
        <v>445.94091110056911</v>
      </c>
      <c r="I37">
        <f t="shared" si="2"/>
        <v>-456.95908889943087</v>
      </c>
      <c r="T37">
        <f>SUM($I$6:I37)</f>
        <v>209.04731580874056</v>
      </c>
      <c r="U37">
        <f t="array" ref="U37">AVERAGE(ABS($I$6:I37))</f>
        <v>287.30635599412767</v>
      </c>
      <c r="V37">
        <f t="shared" si="0"/>
        <v>0.72761117687564603</v>
      </c>
    </row>
    <row r="38" spans="1:22" x14ac:dyDescent="0.25">
      <c r="A38" s="5"/>
      <c r="B38" s="4">
        <v>4</v>
      </c>
      <c r="C38">
        <v>36</v>
      </c>
      <c r="D38">
        <v>121.3</v>
      </c>
      <c r="E38">
        <f t="shared" si="3"/>
        <v>654.88068945661814</v>
      </c>
      <c r="F38">
        <f t="shared" si="4"/>
        <v>122.73579171762326</v>
      </c>
      <c r="G38">
        <f t="shared" si="5"/>
        <v>-372.05659395026146</v>
      </c>
      <c r="H38">
        <f t="shared" si="1"/>
        <v>-89.871551076412345</v>
      </c>
      <c r="I38">
        <f t="shared" si="2"/>
        <v>-211.17155107641236</v>
      </c>
      <c r="T38">
        <f>SUM($I$6:I38)</f>
        <v>-2.1242352676717928</v>
      </c>
      <c r="U38">
        <f t="array" ref="U38">AVERAGE(ABS($I$6:I38))</f>
        <v>284.99924069359082</v>
      </c>
      <c r="V38">
        <f t="shared" si="0"/>
        <v>-7.4534769373494807E-3</v>
      </c>
    </row>
    <row r="39" spans="1:22" x14ac:dyDescent="0.25">
      <c r="A39" s="4">
        <v>2004</v>
      </c>
      <c r="B39" s="4">
        <v>1</v>
      </c>
      <c r="C39">
        <v>37</v>
      </c>
      <c r="D39">
        <v>35.1</v>
      </c>
      <c r="E39">
        <f t="shared" si="3"/>
        <v>18.552295320199914</v>
      </c>
      <c r="F39">
        <f t="shared" si="4"/>
        <v>-104.98346403858918</v>
      </c>
      <c r="G39">
        <f t="shared" si="5"/>
        <v>0.55723504954154901</v>
      </c>
      <c r="H39">
        <f t="shared" si="1"/>
        <v>110.18688619834924</v>
      </c>
      <c r="I39">
        <f t="shared" si="2"/>
        <v>75.086886198349248</v>
      </c>
      <c r="T39">
        <f>SUM($I$6:I39)</f>
        <v>72.962650930677455</v>
      </c>
      <c r="U39">
        <f t="array" ref="U39">AVERAGE(ABS($I$6:I39))</f>
        <v>278.82534791431902</v>
      </c>
      <c r="V39">
        <f t="shared" si="0"/>
        <v>0.26167868695029239</v>
      </c>
    </row>
    <row r="40" spans="1:22" x14ac:dyDescent="0.25">
      <c r="A40" s="5"/>
      <c r="B40" s="4">
        <v>2</v>
      </c>
      <c r="C40">
        <v>38</v>
      </c>
      <c r="D40">
        <v>148.6</v>
      </c>
      <c r="E40">
        <f t="shared" si="3"/>
        <v>142.06066345309645</v>
      </c>
      <c r="F40">
        <f t="shared" si="4"/>
        <v>-36.435914387143463</v>
      </c>
      <c r="G40">
        <f t="shared" si="5"/>
        <v>4.9575770152977139</v>
      </c>
      <c r="H40">
        <f t="shared" si="1"/>
        <v>711.212189131081</v>
      </c>
      <c r="I40">
        <f t="shared" si="2"/>
        <v>562.61218913108098</v>
      </c>
      <c r="T40">
        <f>SUM($I$6:I40)</f>
        <v>635.57484006175844</v>
      </c>
      <c r="U40">
        <f t="array" ref="U40">AVERAGE(ABS($I$6:I40))</f>
        <v>286.93354337765504</v>
      </c>
      <c r="V40">
        <f t="shared" si="0"/>
        <v>2.2150593917324963</v>
      </c>
    </row>
    <row r="41" spans="1:22" x14ac:dyDescent="0.25">
      <c r="A41" s="5"/>
      <c r="B41" s="4">
        <v>3</v>
      </c>
      <c r="C41">
        <v>39</v>
      </c>
      <c r="D41">
        <v>807.1</v>
      </c>
      <c r="E41">
        <f t="shared" si="3"/>
        <v>304.00055164161864</v>
      </c>
      <c r="F41">
        <f t="shared" si="4"/>
        <v>23.076826385556235</v>
      </c>
      <c r="G41">
        <f t="shared" si="5"/>
        <v>407.92773855480124</v>
      </c>
      <c r="H41">
        <f t="shared" si="1"/>
        <v>379.55386794420076</v>
      </c>
      <c r="I41">
        <f t="shared" si="2"/>
        <v>-427.54613205579926</v>
      </c>
      <c r="T41">
        <f>SUM($I$6:I41)</f>
        <v>208.02870800595917</v>
      </c>
      <c r="U41">
        <f t="array" ref="U41">AVERAGE(ABS($I$6:I41))</f>
        <v>290.83944861871464</v>
      </c>
      <c r="V41">
        <f t="shared" si="0"/>
        <v>0.71526991607896051</v>
      </c>
    </row>
    <row r="42" spans="1:22" x14ac:dyDescent="0.25">
      <c r="A42" s="5"/>
      <c r="B42" s="4">
        <v>4</v>
      </c>
      <c r="C42">
        <v>40</v>
      </c>
      <c r="D42">
        <v>115.7</v>
      </c>
      <c r="E42">
        <f t="shared" si="3"/>
        <v>635.88988378235263</v>
      </c>
      <c r="F42">
        <f t="shared" si="4"/>
        <v>115.72057811210955</v>
      </c>
      <c r="G42">
        <f t="shared" si="5"/>
        <v>-401.68325191667969</v>
      </c>
      <c r="H42">
        <f t="shared" si="1"/>
        <v>-64.145903961760766</v>
      </c>
      <c r="I42">
        <f t="shared" si="2"/>
        <v>-179.84590396176077</v>
      </c>
      <c r="T42">
        <f>SUM($I$6:I42)</f>
        <v>28.182804044198406</v>
      </c>
      <c r="U42">
        <f t="array" ref="U42">AVERAGE(ABS($I$6:I42))</f>
        <v>287.8396230874456</v>
      </c>
      <c r="V42">
        <f t="shared" si="0"/>
        <v>9.7911481893639352E-2</v>
      </c>
    </row>
    <row r="43" spans="1:22" x14ac:dyDescent="0.25">
      <c r="A43" s="4">
        <v>2005</v>
      </c>
      <c r="B43" s="4">
        <v>1</v>
      </c>
      <c r="C43">
        <v>41</v>
      </c>
      <c r="D43">
        <v>69.900000000000006</v>
      </c>
      <c r="E43">
        <f t="shared" si="3"/>
        <v>34.661093419174456</v>
      </c>
      <c r="F43">
        <f t="shared" si="4"/>
        <v>-99.364232430476761</v>
      </c>
      <c r="G43">
        <f t="shared" si="5"/>
        <v>7.4935693557983498</v>
      </c>
      <c r="H43">
        <f t="shared" si="1"/>
        <v>113.89861230807803</v>
      </c>
      <c r="I43">
        <f t="shared" si="2"/>
        <v>43.998612308078023</v>
      </c>
      <c r="T43">
        <f>SUM($I$6:I43)</f>
        <v>72.181416352276429</v>
      </c>
      <c r="U43">
        <f t="array" ref="U43">AVERAGE(ABS($I$6:I43))</f>
        <v>281.42275438272537</v>
      </c>
      <c r="V43">
        <f t="shared" si="0"/>
        <v>0.25648749160528844</v>
      </c>
    </row>
    <row r="44" spans="1:22" x14ac:dyDescent="0.25">
      <c r="A44" s="5"/>
      <c r="B44" s="4">
        <v>2</v>
      </c>
      <c r="C44">
        <v>42</v>
      </c>
      <c r="D44">
        <v>126.3</v>
      </c>
      <c r="E44">
        <f t="shared" si="3"/>
        <v>145.30332770758952</v>
      </c>
      <c r="F44">
        <f t="shared" si="4"/>
        <v>-36.362292414809204</v>
      </c>
      <c r="G44">
        <f t="shared" si="5"/>
        <v>0.16539607072026685</v>
      </c>
      <c r="H44">
        <f t="shared" si="1"/>
        <v>747.75559556116309</v>
      </c>
      <c r="I44">
        <f t="shared" si="2"/>
        <v>621.45559556116314</v>
      </c>
      <c r="T44">
        <f>SUM($I$6:I44)</f>
        <v>693.63701191343955</v>
      </c>
      <c r="U44">
        <f t="array" ref="U44">AVERAGE(ABS($I$6:I44))</f>
        <v>290.14154518217254</v>
      </c>
      <c r="V44">
        <f t="shared" si="0"/>
        <v>2.3906849033905933</v>
      </c>
    </row>
    <row r="45" spans="1:22" x14ac:dyDescent="0.25">
      <c r="A45" s="5"/>
      <c r="B45" s="4">
        <v>3</v>
      </c>
      <c r="C45">
        <v>43</v>
      </c>
      <c r="D45">
        <v>874.3</v>
      </c>
      <c r="E45">
        <f t="shared" si="3"/>
        <v>314.51727693000396</v>
      </c>
      <c r="F45">
        <f t="shared" si="4"/>
        <v>25.310580076357894</v>
      </c>
      <c r="G45">
        <f t="shared" si="5"/>
        <v>438.29873545784022</v>
      </c>
      <c r="H45">
        <f t="shared" si="1"/>
        <v>424.12120775397881</v>
      </c>
      <c r="I45">
        <f t="shared" si="2"/>
        <v>-450.17879224602115</v>
      </c>
      <c r="T45">
        <f>SUM($I$6:I45)</f>
        <v>243.4582196674184</v>
      </c>
      <c r="U45">
        <f t="array" ref="U45">AVERAGE(ABS($I$6:I45))</f>
        <v>294.1424763587687</v>
      </c>
      <c r="V45">
        <f t="shared" si="0"/>
        <v>0.82768807375671183</v>
      </c>
    </row>
    <row r="46" spans="1:22" ht="15.75" thickBot="1" x14ac:dyDescent="0.3">
      <c r="A46" s="5"/>
      <c r="B46" s="6">
        <v>4</v>
      </c>
      <c r="C46">
        <v>44</v>
      </c>
      <c r="D46">
        <v>137.69999999999999</v>
      </c>
      <c r="E46">
        <f t="shared" si="3"/>
        <v>694.1863359201609</v>
      </c>
      <c r="F46">
        <f t="shared" si="4"/>
        <v>131.6181237504976</v>
      </c>
      <c r="G46">
        <f t="shared" si="5"/>
        <v>-432.64386871737599</v>
      </c>
    </row>
    <row r="47" spans="1:22" x14ac:dyDescent="0.25">
      <c r="A47" s="4" t="s">
        <v>4</v>
      </c>
      <c r="B47" s="4"/>
      <c r="D47" t="s">
        <v>5</v>
      </c>
      <c r="E47" t="s">
        <v>17</v>
      </c>
    </row>
    <row r="48" spans="1:22" x14ac:dyDescent="0.25">
      <c r="A48" s="7">
        <v>2006</v>
      </c>
      <c r="B48" s="7">
        <v>1</v>
      </c>
      <c r="C48">
        <v>1</v>
      </c>
      <c r="D48">
        <v>29.6</v>
      </c>
      <c r="E48">
        <f>$E$46+(C48*$F$46)+G27</f>
        <v>813.50372990537824</v>
      </c>
    </row>
    <row r="49" spans="1:5" x14ac:dyDescent="0.25">
      <c r="B49" s="7">
        <v>2</v>
      </c>
      <c r="C49">
        <v>2</v>
      </c>
      <c r="D49">
        <v>143.19999999999999</v>
      </c>
      <c r="E49">
        <f t="shared" ref="E49:E71" si="6">$E$46+(C49*$F$46)+G28</f>
        <v>967.08288569982665</v>
      </c>
    </row>
    <row r="50" spans="1:5" x14ac:dyDescent="0.25">
      <c r="B50" s="7">
        <v>3</v>
      </c>
      <c r="C50">
        <v>3</v>
      </c>
      <c r="D50">
        <v>889.3</v>
      </c>
      <c r="E50">
        <f t="shared" si="6"/>
        <v>1410.2023391624637</v>
      </c>
    </row>
    <row r="51" spans="1:5" x14ac:dyDescent="0.25">
      <c r="B51" s="7">
        <v>4</v>
      </c>
      <c r="C51">
        <v>4</v>
      </c>
      <c r="D51">
        <v>99.5</v>
      </c>
      <c r="E51">
        <f t="shared" si="6"/>
        <v>919.69424422359566</v>
      </c>
    </row>
    <row r="52" spans="1:5" x14ac:dyDescent="0.25">
      <c r="A52" s="7">
        <v>2007</v>
      </c>
      <c r="B52" s="7">
        <v>1</v>
      </c>
      <c r="C52">
        <v>5</v>
      </c>
      <c r="D52">
        <v>38.299999999999997</v>
      </c>
      <c r="E52">
        <f t="shared" si="6"/>
        <v>1341.4825847911932</v>
      </c>
    </row>
    <row r="53" spans="1:5" x14ac:dyDescent="0.25">
      <c r="B53" s="7">
        <v>2</v>
      </c>
      <c r="C53">
        <v>6</v>
      </c>
      <c r="D53">
        <v>112.6</v>
      </c>
      <c r="E53">
        <f t="shared" si="6"/>
        <v>1491.8226383086917</v>
      </c>
    </row>
    <row r="54" spans="1:5" x14ac:dyDescent="0.25">
      <c r="B54" s="7">
        <v>3</v>
      </c>
      <c r="C54">
        <v>7</v>
      </c>
      <c r="D54">
        <v>943</v>
      </c>
      <c r="E54">
        <f t="shared" si="6"/>
        <v>1958.2970068299162</v>
      </c>
    </row>
    <row r="55" spans="1:5" x14ac:dyDescent="0.25">
      <c r="B55" s="7">
        <v>4</v>
      </c>
      <c r="C55">
        <v>8</v>
      </c>
      <c r="D55">
        <v>85.4</v>
      </c>
      <c r="E55">
        <f t="shared" si="6"/>
        <v>1415.4557558504694</v>
      </c>
    </row>
    <row r="56" spans="1:5" x14ac:dyDescent="0.25">
      <c r="A56" s="7">
        <v>2008</v>
      </c>
      <c r="B56" s="7">
        <v>1</v>
      </c>
      <c r="C56">
        <v>9</v>
      </c>
      <c r="D56">
        <v>37.700000000000003</v>
      </c>
      <c r="E56">
        <f t="shared" si="6"/>
        <v>1875.3090673166162</v>
      </c>
    </row>
    <row r="57" spans="1:5" x14ac:dyDescent="0.25">
      <c r="B57" s="7">
        <v>2</v>
      </c>
      <c r="C57">
        <v>10</v>
      </c>
      <c r="D57">
        <v>114.5</v>
      </c>
      <c r="E57">
        <f t="shared" si="6"/>
        <v>2014.9297105575331</v>
      </c>
    </row>
    <row r="58" spans="1:5" x14ac:dyDescent="0.25">
      <c r="B58" s="7">
        <v>3</v>
      </c>
      <c r="C58">
        <v>11</v>
      </c>
      <c r="D58">
        <v>877.8</v>
      </c>
      <c r="E58">
        <f t="shared" si="6"/>
        <v>2526.1205082795404</v>
      </c>
    </row>
    <row r="59" spans="1:5" x14ac:dyDescent="0.25">
      <c r="B59" s="7">
        <v>4</v>
      </c>
      <c r="C59">
        <v>12</v>
      </c>
      <c r="D59">
        <v>88.1</v>
      </c>
      <c r="E59">
        <f t="shared" si="6"/>
        <v>1901.5472269758709</v>
      </c>
    </row>
    <row r="60" spans="1:5" x14ac:dyDescent="0.25">
      <c r="A60" s="7">
        <v>2009</v>
      </c>
      <c r="B60" s="7">
        <v>1</v>
      </c>
      <c r="C60">
        <v>13</v>
      </c>
      <c r="D60">
        <v>24</v>
      </c>
      <c r="E60">
        <f t="shared" si="6"/>
        <v>2405.7791797261712</v>
      </c>
    </row>
    <row r="61" spans="1:5" x14ac:dyDescent="0.25">
      <c r="B61" s="7">
        <v>2</v>
      </c>
      <c r="C61">
        <v>14</v>
      </c>
      <c r="D61">
        <v>95.3</v>
      </c>
      <c r="E61">
        <f t="shared" si="6"/>
        <v>2541.7976454424252</v>
      </c>
    </row>
    <row r="62" spans="1:5" x14ac:dyDescent="0.25">
      <c r="B62" s="7">
        <v>3</v>
      </c>
      <c r="C62">
        <v>15</v>
      </c>
      <c r="D62">
        <v>698.3</v>
      </c>
      <c r="E62">
        <f t="shared" si="6"/>
        <v>3076.3859307324265</v>
      </c>
    </row>
    <row r="63" spans="1:5" x14ac:dyDescent="0.25">
      <c r="B63" s="7">
        <v>4</v>
      </c>
      <c r="C63">
        <v>16</v>
      </c>
      <c r="D63">
        <v>136.1</v>
      </c>
      <c r="E63">
        <f t="shared" si="6"/>
        <v>2398.3930640114427</v>
      </c>
    </row>
    <row r="64" spans="1:5" x14ac:dyDescent="0.25">
      <c r="A64" s="7">
        <v>2010</v>
      </c>
      <c r="B64" s="7">
        <v>1</v>
      </c>
      <c r="C64">
        <v>17</v>
      </c>
      <c r="D64">
        <v>24.5</v>
      </c>
      <c r="E64">
        <f t="shared" si="6"/>
        <v>2939.1880090344184</v>
      </c>
    </row>
    <row r="65" spans="1:5" x14ac:dyDescent="0.25">
      <c r="B65" s="7">
        <v>2</v>
      </c>
      <c r="C65">
        <v>18</v>
      </c>
      <c r="D65">
        <v>126.8</v>
      </c>
      <c r="E65">
        <f t="shared" si="6"/>
        <v>3063.4779594998377</v>
      </c>
    </row>
    <row r="66" spans="1:5" x14ac:dyDescent="0.25">
      <c r="B66" s="7">
        <v>3</v>
      </c>
      <c r="C66">
        <v>19</v>
      </c>
      <c r="D66">
        <v>911.1</v>
      </c>
      <c r="E66">
        <f t="shared" si="6"/>
        <v>3633.2294226374556</v>
      </c>
    </row>
    <row r="67" spans="1:5" x14ac:dyDescent="0.25">
      <c r="B67" s="7">
        <v>4</v>
      </c>
      <c r="C67">
        <v>20</v>
      </c>
      <c r="D67">
        <v>153.19999999999999</v>
      </c>
      <c r="E67">
        <f t="shared" si="6"/>
        <v>2893.9049422127373</v>
      </c>
    </row>
    <row r="68" spans="1:5" x14ac:dyDescent="0.25">
      <c r="A68" s="7">
        <v>2011</v>
      </c>
      <c r="B68" s="7">
        <v>1</v>
      </c>
      <c r="C68">
        <v>21</v>
      </c>
      <c r="D68">
        <v>32.6</v>
      </c>
      <c r="E68">
        <f t="shared" si="6"/>
        <v>3458.1669346806102</v>
      </c>
    </row>
    <row r="69" spans="1:5" x14ac:dyDescent="0.25">
      <c r="B69" s="7">
        <v>2</v>
      </c>
      <c r="C69">
        <v>22</v>
      </c>
      <c r="D69">
        <v>116.6</v>
      </c>
      <c r="E69">
        <f t="shared" si="6"/>
        <v>3589.7850584311082</v>
      </c>
    </row>
    <row r="70" spans="1:5" x14ac:dyDescent="0.25">
      <c r="B70" s="7">
        <v>3</v>
      </c>
      <c r="C70">
        <v>23</v>
      </c>
      <c r="D70">
        <v>901.3</v>
      </c>
      <c r="E70">
        <f t="shared" si="6"/>
        <v>3721.4031821816061</v>
      </c>
    </row>
    <row r="71" spans="1:5" x14ac:dyDescent="0.25">
      <c r="B71" s="7">
        <v>4</v>
      </c>
      <c r="C71">
        <v>24</v>
      </c>
      <c r="D71">
        <v>65.8</v>
      </c>
      <c r="E71">
        <f t="shared" si="6"/>
        <v>3853.0213059321031</v>
      </c>
    </row>
    <row r="108" spans="3:4" x14ac:dyDescent="0.25">
      <c r="D108" s="7"/>
    </row>
    <row r="109" spans="3:4" x14ac:dyDescent="0.25">
      <c r="D109" s="7"/>
    </row>
    <row r="110" spans="3:4" x14ac:dyDescent="0.25">
      <c r="C110" s="7"/>
      <c r="D110" s="7"/>
    </row>
    <row r="111" spans="3:4" x14ac:dyDescent="0.25">
      <c r="C111" s="7"/>
      <c r="D111" s="7"/>
    </row>
    <row r="112" spans="3:4" x14ac:dyDescent="0.25">
      <c r="C112" s="7"/>
      <c r="D112" s="7"/>
    </row>
    <row r="113" spans="3:4" x14ac:dyDescent="0.25">
      <c r="C113" s="7"/>
      <c r="D113" s="7"/>
    </row>
    <row r="114" spans="3:4" x14ac:dyDescent="0.25">
      <c r="C114" s="7"/>
      <c r="D114" s="7"/>
    </row>
    <row r="115" spans="3:4" x14ac:dyDescent="0.25">
      <c r="C115" s="7"/>
      <c r="D115" s="7"/>
    </row>
    <row r="116" spans="3:4" x14ac:dyDescent="0.25">
      <c r="C116" s="7"/>
      <c r="D116" s="7"/>
    </row>
    <row r="117" spans="3:4" x14ac:dyDescent="0.25">
      <c r="C117" s="7"/>
      <c r="D117" s="7"/>
    </row>
    <row r="118" spans="3:4" x14ac:dyDescent="0.25">
      <c r="C118" s="7"/>
      <c r="D118" s="7"/>
    </row>
    <row r="119" spans="3:4" x14ac:dyDescent="0.25">
      <c r="C119" s="7"/>
      <c r="D119" s="7"/>
    </row>
    <row r="120" spans="3:4" x14ac:dyDescent="0.25">
      <c r="C120" s="7"/>
      <c r="D120" s="7"/>
    </row>
    <row r="121" spans="3:4" x14ac:dyDescent="0.25">
      <c r="C121" s="7"/>
      <c r="D121" s="7"/>
    </row>
    <row r="122" spans="3:4" x14ac:dyDescent="0.25">
      <c r="C122" s="7"/>
      <c r="D122" s="7"/>
    </row>
    <row r="123" spans="3:4" x14ac:dyDescent="0.25">
      <c r="C123" s="7"/>
      <c r="D123" s="7"/>
    </row>
    <row r="124" spans="3:4" x14ac:dyDescent="0.25">
      <c r="C124" s="7"/>
      <c r="D124" s="7"/>
    </row>
    <row r="125" spans="3:4" x14ac:dyDescent="0.25">
      <c r="C125" s="7"/>
      <c r="D125" s="7"/>
    </row>
    <row r="126" spans="3:4" x14ac:dyDescent="0.25">
      <c r="C126" s="7"/>
      <c r="D126" s="7"/>
    </row>
    <row r="127" spans="3:4" x14ac:dyDescent="0.25">
      <c r="C127" s="7"/>
      <c r="D127" s="7"/>
    </row>
    <row r="128" spans="3:4" x14ac:dyDescent="0.25">
      <c r="C128" s="7"/>
      <c r="D128" s="7"/>
    </row>
    <row r="129" spans="3:4" x14ac:dyDescent="0.25">
      <c r="C129" s="7"/>
      <c r="D129" s="7"/>
    </row>
    <row r="130" spans="3:4" x14ac:dyDescent="0.25">
      <c r="C130" s="7"/>
      <c r="D130" s="7"/>
    </row>
    <row r="131" spans="3:4" x14ac:dyDescent="0.25">
      <c r="C131" s="7"/>
      <c r="D131" s="7"/>
    </row>
    <row r="132" spans="3:4" x14ac:dyDescent="0.25">
      <c r="C132" s="7"/>
      <c r="D132" s="7"/>
    </row>
    <row r="133" spans="3:4" x14ac:dyDescent="0.25">
      <c r="C133" s="7"/>
      <c r="D133" s="7"/>
    </row>
    <row r="134" spans="3:4" x14ac:dyDescent="0.25">
      <c r="C134" s="7"/>
      <c r="D134" s="7"/>
    </row>
    <row r="135" spans="3:4" x14ac:dyDescent="0.25">
      <c r="C135" s="7"/>
      <c r="D135" s="7"/>
    </row>
    <row r="136" spans="3:4" x14ac:dyDescent="0.25">
      <c r="C136" s="7"/>
      <c r="D136" s="7"/>
    </row>
    <row r="137" spans="3:4" x14ac:dyDescent="0.25">
      <c r="C137" s="7"/>
      <c r="D137" s="7"/>
    </row>
    <row r="138" spans="3:4" x14ac:dyDescent="0.25">
      <c r="C138" s="7"/>
      <c r="D138" s="7"/>
    </row>
    <row r="139" spans="3:4" x14ac:dyDescent="0.25">
      <c r="C139" s="7"/>
      <c r="D139" s="7"/>
    </row>
    <row r="140" spans="3:4" x14ac:dyDescent="0.25">
      <c r="C140" s="7"/>
      <c r="D140" s="7"/>
    </row>
    <row r="141" spans="3:4" x14ac:dyDescent="0.25">
      <c r="C141" s="7"/>
      <c r="D141" s="7"/>
    </row>
    <row r="142" spans="3:4" x14ac:dyDescent="0.25">
      <c r="C142" s="7"/>
      <c r="D142" s="7"/>
    </row>
    <row r="143" spans="3:4" x14ac:dyDescent="0.25">
      <c r="C143" s="7"/>
      <c r="D143" s="7"/>
    </row>
    <row r="144" spans="3:4" x14ac:dyDescent="0.25">
      <c r="C144" s="7"/>
      <c r="D144" s="7"/>
    </row>
    <row r="145" spans="3:4" x14ac:dyDescent="0.25">
      <c r="C145" s="7"/>
      <c r="D145" s="7"/>
    </row>
    <row r="146" spans="3:4" x14ac:dyDescent="0.25">
      <c r="C146" s="7"/>
      <c r="D146" s="7"/>
    </row>
    <row r="147" spans="3:4" x14ac:dyDescent="0.25">
      <c r="C147" s="7"/>
      <c r="D147" s="7"/>
    </row>
    <row r="148" spans="3:4" x14ac:dyDescent="0.25">
      <c r="C148" s="7"/>
      <c r="D148" s="7"/>
    </row>
    <row r="149" spans="3:4" x14ac:dyDescent="0.25">
      <c r="C149" s="7"/>
      <c r="D149" s="7"/>
    </row>
    <row r="150" spans="3:4" x14ac:dyDescent="0.25">
      <c r="C150" s="7"/>
      <c r="D150" s="7"/>
    </row>
    <row r="151" spans="3:4" x14ac:dyDescent="0.25">
      <c r="C151" s="7"/>
      <c r="D151" s="7"/>
    </row>
    <row r="152" spans="3:4" x14ac:dyDescent="0.25">
      <c r="C152" s="7"/>
      <c r="D152" s="7"/>
    </row>
    <row r="153" spans="3:4" x14ac:dyDescent="0.25">
      <c r="C153" s="7"/>
      <c r="D153" s="7"/>
    </row>
    <row r="154" spans="3:4" x14ac:dyDescent="0.25">
      <c r="C154" s="7"/>
      <c r="D154" s="7"/>
    </row>
    <row r="155" spans="3:4" x14ac:dyDescent="0.25">
      <c r="C155" s="7"/>
      <c r="D155" s="7"/>
    </row>
    <row r="156" spans="3:4" x14ac:dyDescent="0.25">
      <c r="C156" s="7"/>
      <c r="D156" s="7"/>
    </row>
    <row r="157" spans="3:4" x14ac:dyDescent="0.25">
      <c r="C157" s="7"/>
      <c r="D157" s="7"/>
    </row>
    <row r="158" spans="3:4" x14ac:dyDescent="0.25">
      <c r="C158" s="7"/>
      <c r="D158" s="7"/>
    </row>
    <row r="159" spans="3:4" x14ac:dyDescent="0.25">
      <c r="C159" s="7"/>
      <c r="D159" s="7"/>
    </row>
    <row r="160" spans="3:4" x14ac:dyDescent="0.25">
      <c r="C160" s="7"/>
      <c r="D160" s="7"/>
    </row>
    <row r="161" spans="3:4" x14ac:dyDescent="0.25">
      <c r="C161" s="7"/>
      <c r="D161" s="7"/>
    </row>
    <row r="162" spans="3:4" x14ac:dyDescent="0.25">
      <c r="C162" s="7"/>
      <c r="D162" s="7"/>
    </row>
    <row r="163" spans="3:4" x14ac:dyDescent="0.25">
      <c r="C163" s="7"/>
      <c r="D163" s="7"/>
    </row>
    <row r="164" spans="3:4" x14ac:dyDescent="0.25">
      <c r="C164" s="7"/>
      <c r="D164" s="7"/>
    </row>
    <row r="165" spans="3:4" x14ac:dyDescent="0.25">
      <c r="C165" s="7"/>
      <c r="D165" s="7"/>
    </row>
    <row r="166" spans="3:4" x14ac:dyDescent="0.25">
      <c r="C166" s="7"/>
      <c r="D166" s="7"/>
    </row>
    <row r="167" spans="3:4" x14ac:dyDescent="0.25">
      <c r="C167" s="7"/>
      <c r="D167" s="7"/>
    </row>
    <row r="168" spans="3:4" x14ac:dyDescent="0.25">
      <c r="C168" s="7"/>
      <c r="D168" s="7"/>
    </row>
    <row r="169" spans="3:4" x14ac:dyDescent="0.25">
      <c r="C169" s="7"/>
      <c r="D169" s="7"/>
    </row>
    <row r="170" spans="3:4" x14ac:dyDescent="0.25">
      <c r="C170" s="7"/>
      <c r="D170" s="7"/>
    </row>
    <row r="171" spans="3:4" x14ac:dyDescent="0.25">
      <c r="C171" s="7"/>
      <c r="D171" s="7"/>
    </row>
    <row r="172" spans="3:4" x14ac:dyDescent="0.25">
      <c r="C172" s="7"/>
      <c r="D172" s="7"/>
    </row>
    <row r="173" spans="3:4" x14ac:dyDescent="0.25">
      <c r="C173" s="7"/>
      <c r="D173" s="7"/>
    </row>
    <row r="174" spans="3:4" x14ac:dyDescent="0.25">
      <c r="C174" s="7"/>
      <c r="D174" s="7"/>
    </row>
    <row r="175" spans="3:4" x14ac:dyDescent="0.25">
      <c r="C175" s="7"/>
      <c r="D175" s="7"/>
    </row>
    <row r="176" spans="3:4" x14ac:dyDescent="0.25">
      <c r="C176" s="7"/>
      <c r="D176" s="7"/>
    </row>
    <row r="177" spans="3:4" x14ac:dyDescent="0.25">
      <c r="C177" s="7"/>
      <c r="D177" s="7"/>
    </row>
    <row r="178" spans="3:4" x14ac:dyDescent="0.25">
      <c r="C178" s="7"/>
      <c r="D178" s="7"/>
    </row>
    <row r="179" spans="3:4" x14ac:dyDescent="0.25">
      <c r="C179" s="7"/>
      <c r="D179" s="7"/>
    </row>
    <row r="180" spans="3:4" x14ac:dyDescent="0.25">
      <c r="C180" s="7"/>
      <c r="D180" s="7"/>
    </row>
    <row r="181" spans="3:4" x14ac:dyDescent="0.25">
      <c r="C181" s="7"/>
      <c r="D181" s="7"/>
    </row>
    <row r="182" spans="3:4" x14ac:dyDescent="0.25">
      <c r="C182" s="7"/>
      <c r="D182" s="7"/>
    </row>
    <row r="183" spans="3:4" x14ac:dyDescent="0.25">
      <c r="C183" s="7"/>
      <c r="D183" s="7"/>
    </row>
    <row r="184" spans="3:4" x14ac:dyDescent="0.25">
      <c r="C184" s="7"/>
      <c r="D184" s="7"/>
    </row>
    <row r="185" spans="3:4" x14ac:dyDescent="0.25">
      <c r="C185" s="7"/>
      <c r="D185" s="7"/>
    </row>
    <row r="186" spans="3:4" x14ac:dyDescent="0.25">
      <c r="C186" s="7"/>
      <c r="D186" s="7"/>
    </row>
    <row r="187" spans="3:4" x14ac:dyDescent="0.25">
      <c r="C187" s="7"/>
      <c r="D187" s="7"/>
    </row>
    <row r="188" spans="3:4" x14ac:dyDescent="0.25">
      <c r="C188" s="7"/>
      <c r="D188" s="7"/>
    </row>
    <row r="189" spans="3:4" x14ac:dyDescent="0.25">
      <c r="C189" s="7"/>
      <c r="D189" s="7"/>
    </row>
    <row r="190" spans="3:4" x14ac:dyDescent="0.25">
      <c r="C190" s="7"/>
      <c r="D190" s="7"/>
    </row>
    <row r="191" spans="3:4" x14ac:dyDescent="0.25">
      <c r="C191" s="7"/>
      <c r="D191" s="7"/>
    </row>
    <row r="192" spans="3:4" x14ac:dyDescent="0.25">
      <c r="C192" s="7"/>
      <c r="D192" s="7"/>
    </row>
    <row r="193" spans="3:4" x14ac:dyDescent="0.25">
      <c r="C193" s="7"/>
      <c r="D193" s="7"/>
    </row>
    <row r="194" spans="3:4" x14ac:dyDescent="0.25">
      <c r="C194" s="7"/>
      <c r="D194" s="7"/>
    </row>
    <row r="195" spans="3:4" x14ac:dyDescent="0.25">
      <c r="C195" s="7"/>
      <c r="D195" s="7"/>
    </row>
    <row r="196" spans="3:4" x14ac:dyDescent="0.25">
      <c r="C196" s="7"/>
      <c r="D196" s="7"/>
    </row>
    <row r="197" spans="3:4" x14ac:dyDescent="0.25">
      <c r="C197" s="7"/>
      <c r="D197" s="7"/>
    </row>
    <row r="198" spans="3:4" x14ac:dyDescent="0.25">
      <c r="C198" s="7"/>
      <c r="D198" s="7"/>
    </row>
    <row r="199" spans="3:4" x14ac:dyDescent="0.25">
      <c r="C199" s="7"/>
      <c r="D199" s="7"/>
    </row>
    <row r="200" spans="3:4" x14ac:dyDescent="0.25">
      <c r="C200" s="7"/>
      <c r="D200" s="7"/>
    </row>
    <row r="201" spans="3:4" x14ac:dyDescent="0.25">
      <c r="C201" s="7"/>
      <c r="D201" s="7"/>
    </row>
    <row r="202" spans="3:4" x14ac:dyDescent="0.25">
      <c r="C202" s="7"/>
      <c r="D202" s="7"/>
    </row>
    <row r="203" spans="3:4" x14ac:dyDescent="0.25">
      <c r="C203" s="7"/>
      <c r="D203" s="7"/>
    </row>
    <row r="204" spans="3:4" x14ac:dyDescent="0.25">
      <c r="C204" s="7"/>
      <c r="D204" s="7"/>
    </row>
    <row r="205" spans="3:4" x14ac:dyDescent="0.25">
      <c r="C205" s="7"/>
      <c r="D205" s="7"/>
    </row>
    <row r="206" spans="3:4" x14ac:dyDescent="0.25">
      <c r="C206" s="7"/>
      <c r="D206" s="7"/>
    </row>
    <row r="207" spans="3:4" x14ac:dyDescent="0.25">
      <c r="C207" s="7"/>
      <c r="D207" s="7"/>
    </row>
    <row r="208" spans="3:4" x14ac:dyDescent="0.25">
      <c r="C208" s="7"/>
      <c r="D208" s="7"/>
    </row>
    <row r="209" spans="3:4" x14ac:dyDescent="0.25">
      <c r="C209" s="7"/>
      <c r="D209" s="7"/>
    </row>
    <row r="210" spans="3:4" x14ac:dyDescent="0.25">
      <c r="C210" s="7"/>
      <c r="D210" s="7"/>
    </row>
    <row r="211" spans="3:4" x14ac:dyDescent="0.25">
      <c r="C211" s="7"/>
      <c r="D211" s="7"/>
    </row>
    <row r="212" spans="3:4" x14ac:dyDescent="0.25">
      <c r="C212" s="7"/>
      <c r="D212" s="7"/>
    </row>
    <row r="213" spans="3:4" x14ac:dyDescent="0.25">
      <c r="C213" s="7"/>
      <c r="D213" s="7"/>
    </row>
    <row r="214" spans="3:4" x14ac:dyDescent="0.25">
      <c r="C214" s="7"/>
      <c r="D214" s="7"/>
    </row>
    <row r="215" spans="3:4" x14ac:dyDescent="0.25">
      <c r="C215" s="7"/>
      <c r="D215" s="7"/>
    </row>
    <row r="216" spans="3:4" x14ac:dyDescent="0.25">
      <c r="C216" s="7"/>
      <c r="D216" s="7"/>
    </row>
    <row r="217" spans="3:4" x14ac:dyDescent="0.25">
      <c r="C217" s="7"/>
      <c r="D217" s="7"/>
    </row>
    <row r="218" spans="3:4" x14ac:dyDescent="0.25">
      <c r="C218" s="7"/>
      <c r="D218" s="7"/>
    </row>
    <row r="219" spans="3:4" x14ac:dyDescent="0.25">
      <c r="C219" s="7"/>
      <c r="D219" s="7"/>
    </row>
    <row r="220" spans="3:4" x14ac:dyDescent="0.25">
      <c r="C220" s="7"/>
      <c r="D220" s="7"/>
    </row>
    <row r="221" spans="3:4" x14ac:dyDescent="0.25">
      <c r="C221" s="7"/>
      <c r="D221" s="7"/>
    </row>
    <row r="222" spans="3:4" x14ac:dyDescent="0.25">
      <c r="C222" s="7"/>
      <c r="D222" s="7"/>
    </row>
    <row r="223" spans="3:4" x14ac:dyDescent="0.25">
      <c r="C223" s="7"/>
      <c r="D223" s="7"/>
    </row>
    <row r="224" spans="3:4" x14ac:dyDescent="0.25">
      <c r="C224" s="7"/>
      <c r="D224" s="7"/>
    </row>
    <row r="225" spans="3:4" x14ac:dyDescent="0.25">
      <c r="C225" s="7"/>
      <c r="D225" s="7"/>
    </row>
    <row r="226" spans="3:4" x14ac:dyDescent="0.25">
      <c r="C226" s="7"/>
      <c r="D226" s="7"/>
    </row>
    <row r="227" spans="3:4" x14ac:dyDescent="0.25">
      <c r="C227" s="7"/>
      <c r="D227" s="7"/>
    </row>
    <row r="228" spans="3:4" x14ac:dyDescent="0.25">
      <c r="C228" s="7"/>
      <c r="D228" s="7"/>
    </row>
    <row r="229" spans="3:4" x14ac:dyDescent="0.25">
      <c r="C229" s="7"/>
      <c r="D229" s="7"/>
    </row>
    <row r="230" spans="3:4" x14ac:dyDescent="0.25">
      <c r="C230" s="7"/>
      <c r="D230" s="7"/>
    </row>
    <row r="231" spans="3:4" x14ac:dyDescent="0.25">
      <c r="C231" s="7"/>
      <c r="D231" s="7"/>
    </row>
    <row r="232" spans="3:4" x14ac:dyDescent="0.25">
      <c r="C232" s="7"/>
      <c r="D232" s="7"/>
    </row>
    <row r="233" spans="3:4" x14ac:dyDescent="0.25">
      <c r="C233" s="7"/>
      <c r="D233" s="7"/>
    </row>
    <row r="234" spans="3:4" x14ac:dyDescent="0.25">
      <c r="C234" s="7"/>
      <c r="D234" s="7"/>
    </row>
    <row r="235" spans="3:4" x14ac:dyDescent="0.25">
      <c r="C235" s="7"/>
      <c r="D235" s="7"/>
    </row>
    <row r="236" spans="3:4" x14ac:dyDescent="0.25">
      <c r="C236" s="7"/>
      <c r="D236" s="7"/>
    </row>
    <row r="237" spans="3:4" x14ac:dyDescent="0.25">
      <c r="C237" s="7"/>
      <c r="D237" s="7"/>
    </row>
    <row r="238" spans="3:4" x14ac:dyDescent="0.25">
      <c r="C238" s="7"/>
      <c r="D238" s="7"/>
    </row>
    <row r="239" spans="3:4" x14ac:dyDescent="0.25">
      <c r="C239" s="7"/>
      <c r="D239" s="7"/>
    </row>
    <row r="240" spans="3:4" x14ac:dyDescent="0.25">
      <c r="C240" s="7"/>
      <c r="D240" s="7"/>
    </row>
    <row r="241" spans="3:4" x14ac:dyDescent="0.25">
      <c r="C241" s="7"/>
      <c r="D241" s="7"/>
    </row>
    <row r="242" spans="3:4" x14ac:dyDescent="0.25">
      <c r="C242" s="7"/>
      <c r="D242" s="7"/>
    </row>
    <row r="243" spans="3:4" x14ac:dyDescent="0.25">
      <c r="C243" s="7"/>
      <c r="D243" s="7"/>
    </row>
    <row r="244" spans="3:4" x14ac:dyDescent="0.25">
      <c r="C244" s="7"/>
      <c r="D244" s="7"/>
    </row>
    <row r="245" spans="3:4" x14ac:dyDescent="0.25">
      <c r="C245" s="7"/>
      <c r="D245" s="7"/>
    </row>
    <row r="246" spans="3:4" x14ac:dyDescent="0.25">
      <c r="C246" s="7"/>
      <c r="D246" s="7"/>
    </row>
    <row r="247" spans="3:4" x14ac:dyDescent="0.25">
      <c r="C247" s="7"/>
      <c r="D247" s="7"/>
    </row>
    <row r="248" spans="3:4" x14ac:dyDescent="0.25">
      <c r="C248" s="7"/>
      <c r="D248" s="7"/>
    </row>
    <row r="249" spans="3:4" x14ac:dyDescent="0.25">
      <c r="C249" s="7"/>
      <c r="D249" s="7"/>
    </row>
    <row r="250" spans="3:4" x14ac:dyDescent="0.25">
      <c r="C250" s="7"/>
      <c r="D250" s="7"/>
    </row>
    <row r="251" spans="3:4" x14ac:dyDescent="0.25">
      <c r="C251" s="7"/>
      <c r="D251" s="7"/>
    </row>
    <row r="252" spans="3:4" x14ac:dyDescent="0.25">
      <c r="C252" s="7"/>
      <c r="D252" s="7"/>
    </row>
    <row r="253" spans="3:4" x14ac:dyDescent="0.25">
      <c r="C253" s="7"/>
      <c r="D253" s="7"/>
    </row>
    <row r="254" spans="3:4" x14ac:dyDescent="0.25">
      <c r="C254" s="7"/>
      <c r="D254" s="7"/>
    </row>
    <row r="255" spans="3:4" x14ac:dyDescent="0.25">
      <c r="C255" s="7"/>
      <c r="D255" s="7"/>
    </row>
    <row r="256" spans="3:4" x14ac:dyDescent="0.25">
      <c r="C256" s="7"/>
      <c r="D256" s="7"/>
    </row>
    <row r="257" spans="3:4" x14ac:dyDescent="0.25">
      <c r="C257" s="7"/>
      <c r="D257" s="7"/>
    </row>
    <row r="258" spans="3:4" x14ac:dyDescent="0.25">
      <c r="C258" s="7"/>
      <c r="D258" s="7"/>
    </row>
    <row r="259" spans="3:4" x14ac:dyDescent="0.25">
      <c r="C259" s="7"/>
      <c r="D259" s="7"/>
    </row>
    <row r="260" spans="3:4" x14ac:dyDescent="0.25">
      <c r="C260" s="7"/>
      <c r="D260" s="7"/>
    </row>
    <row r="261" spans="3:4" x14ac:dyDescent="0.25">
      <c r="C261" s="7"/>
      <c r="D261" s="7"/>
    </row>
    <row r="262" spans="3:4" x14ac:dyDescent="0.25">
      <c r="C262" s="7"/>
      <c r="D262" s="7"/>
    </row>
    <row r="263" spans="3:4" x14ac:dyDescent="0.25">
      <c r="C263" s="7"/>
      <c r="D263" s="7"/>
    </row>
    <row r="264" spans="3:4" x14ac:dyDescent="0.25">
      <c r="C264" s="7"/>
      <c r="D264" s="7"/>
    </row>
    <row r="265" spans="3:4" x14ac:dyDescent="0.25">
      <c r="C265" s="7"/>
      <c r="D265" s="7"/>
    </row>
    <row r="266" spans="3:4" x14ac:dyDescent="0.25">
      <c r="C266" s="7"/>
      <c r="D266" s="7"/>
    </row>
    <row r="267" spans="3:4" x14ac:dyDescent="0.25">
      <c r="C267" s="7"/>
      <c r="D267" s="7"/>
    </row>
    <row r="268" spans="3:4" x14ac:dyDescent="0.25">
      <c r="C268" s="7"/>
      <c r="D268" s="7"/>
    </row>
    <row r="269" spans="3:4" x14ac:dyDescent="0.25">
      <c r="C269" s="7"/>
      <c r="D269" s="7"/>
    </row>
    <row r="270" spans="3:4" x14ac:dyDescent="0.25">
      <c r="C270" s="7"/>
      <c r="D270" s="7"/>
    </row>
    <row r="271" spans="3:4" x14ac:dyDescent="0.25">
      <c r="C271" s="7"/>
      <c r="D271" s="7"/>
    </row>
    <row r="272" spans="3:4" x14ac:dyDescent="0.25">
      <c r="C272" s="7"/>
      <c r="D272" s="7"/>
    </row>
    <row r="273" spans="3:4" x14ac:dyDescent="0.25">
      <c r="C273" s="7"/>
      <c r="D273" s="7"/>
    </row>
    <row r="274" spans="3:4" x14ac:dyDescent="0.25">
      <c r="C274" s="7"/>
      <c r="D274" s="7"/>
    </row>
    <row r="275" spans="3:4" x14ac:dyDescent="0.25">
      <c r="C275" s="7"/>
      <c r="D275" s="7"/>
    </row>
    <row r="276" spans="3:4" x14ac:dyDescent="0.25">
      <c r="C276" s="7"/>
      <c r="D276" s="7"/>
    </row>
    <row r="277" spans="3:4" x14ac:dyDescent="0.25">
      <c r="C277" s="7"/>
      <c r="D277" s="7"/>
    </row>
    <row r="278" spans="3:4" x14ac:dyDescent="0.25">
      <c r="C278" s="7"/>
      <c r="D278" s="7"/>
    </row>
    <row r="279" spans="3:4" x14ac:dyDescent="0.25">
      <c r="C279" s="7"/>
      <c r="D279" s="7"/>
    </row>
    <row r="280" spans="3:4" x14ac:dyDescent="0.25">
      <c r="C280" s="7"/>
      <c r="D280" s="7"/>
    </row>
    <row r="281" spans="3:4" x14ac:dyDescent="0.25">
      <c r="C281" s="7"/>
      <c r="D281" s="7"/>
    </row>
    <row r="282" spans="3:4" x14ac:dyDescent="0.25">
      <c r="C282" s="7"/>
      <c r="D282" s="7"/>
    </row>
    <row r="283" spans="3:4" x14ac:dyDescent="0.25">
      <c r="C283" s="7"/>
      <c r="D283" s="7"/>
    </row>
    <row r="284" spans="3:4" x14ac:dyDescent="0.25">
      <c r="C284" s="7"/>
      <c r="D284" s="7"/>
    </row>
    <row r="285" spans="3:4" x14ac:dyDescent="0.25">
      <c r="C285" s="7"/>
      <c r="D285" s="7"/>
    </row>
    <row r="286" spans="3:4" x14ac:dyDescent="0.25">
      <c r="C286" s="7"/>
      <c r="D286" s="7"/>
    </row>
    <row r="287" spans="3:4" x14ac:dyDescent="0.25">
      <c r="C287" s="7"/>
      <c r="D287" s="7"/>
    </row>
    <row r="288" spans="3:4" x14ac:dyDescent="0.25">
      <c r="C288" s="7"/>
      <c r="D288" s="7"/>
    </row>
    <row r="289" spans="3:4" x14ac:dyDescent="0.25">
      <c r="C289" s="7"/>
      <c r="D289" s="7"/>
    </row>
    <row r="290" spans="3:4" x14ac:dyDescent="0.25">
      <c r="C290" s="7"/>
      <c r="D290" s="7"/>
    </row>
    <row r="291" spans="3:4" x14ac:dyDescent="0.25">
      <c r="C291" s="7"/>
      <c r="D291" s="7"/>
    </row>
    <row r="292" spans="3:4" x14ac:dyDescent="0.25">
      <c r="C292" s="7"/>
      <c r="D292" s="7"/>
    </row>
    <row r="293" spans="3:4" x14ac:dyDescent="0.25">
      <c r="C293" s="7"/>
      <c r="D293" s="7"/>
    </row>
    <row r="294" spans="3:4" x14ac:dyDescent="0.25">
      <c r="C294" s="7"/>
      <c r="D294" s="7"/>
    </row>
    <row r="295" spans="3:4" x14ac:dyDescent="0.25">
      <c r="C295" s="7"/>
      <c r="D295" s="7"/>
    </row>
    <row r="296" spans="3:4" x14ac:dyDescent="0.25">
      <c r="C296" s="7"/>
      <c r="D296" s="7"/>
    </row>
    <row r="297" spans="3:4" x14ac:dyDescent="0.25">
      <c r="C297" s="7"/>
      <c r="D297" s="7"/>
    </row>
    <row r="298" spans="3:4" x14ac:dyDescent="0.25">
      <c r="C298" s="7"/>
      <c r="D298" s="7"/>
    </row>
    <row r="299" spans="3:4" x14ac:dyDescent="0.25">
      <c r="C299" s="7"/>
      <c r="D299" s="7"/>
    </row>
    <row r="300" spans="3:4" x14ac:dyDescent="0.25">
      <c r="C300" s="7"/>
      <c r="D300" s="7"/>
    </row>
    <row r="301" spans="3:4" x14ac:dyDescent="0.25">
      <c r="C301" s="7"/>
      <c r="D301" s="7"/>
    </row>
    <row r="302" spans="3:4" x14ac:dyDescent="0.25">
      <c r="C302" s="7"/>
      <c r="D302" s="7"/>
    </row>
    <row r="303" spans="3:4" x14ac:dyDescent="0.25">
      <c r="C303" s="7"/>
      <c r="D303" s="7"/>
    </row>
    <row r="304" spans="3:4" x14ac:dyDescent="0.25">
      <c r="C304" s="7"/>
      <c r="D304" s="7"/>
    </row>
    <row r="305" spans="3:4" x14ac:dyDescent="0.25">
      <c r="C305" s="7"/>
      <c r="D305" s="7"/>
    </row>
    <row r="306" spans="3:4" x14ac:dyDescent="0.25">
      <c r="C306" s="7"/>
      <c r="D306" s="7"/>
    </row>
    <row r="307" spans="3:4" x14ac:dyDescent="0.25">
      <c r="C307" s="7"/>
      <c r="D307" s="7"/>
    </row>
    <row r="308" spans="3:4" x14ac:dyDescent="0.25">
      <c r="C308" s="7"/>
      <c r="D308" s="7"/>
    </row>
    <row r="309" spans="3:4" x14ac:dyDescent="0.25">
      <c r="C309" s="7"/>
      <c r="D309" s="7"/>
    </row>
    <row r="310" spans="3:4" x14ac:dyDescent="0.25">
      <c r="C310" s="7"/>
      <c r="D310" s="7"/>
    </row>
    <row r="311" spans="3:4" x14ac:dyDescent="0.25">
      <c r="C311" s="7"/>
      <c r="D311" s="7"/>
    </row>
    <row r="312" spans="3:4" x14ac:dyDescent="0.25">
      <c r="C312" s="7"/>
      <c r="D312" s="7"/>
    </row>
    <row r="313" spans="3:4" x14ac:dyDescent="0.25">
      <c r="C313" s="7"/>
      <c r="D313" s="7"/>
    </row>
    <row r="314" spans="3:4" x14ac:dyDescent="0.25">
      <c r="C314" s="7"/>
      <c r="D314" s="7"/>
    </row>
    <row r="315" spans="3:4" x14ac:dyDescent="0.25">
      <c r="C315" s="7"/>
      <c r="D315" s="7"/>
    </row>
    <row r="316" spans="3:4" x14ac:dyDescent="0.25">
      <c r="C316" s="7"/>
      <c r="D316" s="7"/>
    </row>
    <row r="317" spans="3:4" x14ac:dyDescent="0.25">
      <c r="C317" s="7"/>
      <c r="D317" s="7"/>
    </row>
    <row r="318" spans="3:4" x14ac:dyDescent="0.25">
      <c r="C318" s="7"/>
      <c r="D318" s="7"/>
    </row>
    <row r="319" spans="3:4" x14ac:dyDescent="0.25">
      <c r="C319" s="7"/>
      <c r="D319" s="7"/>
    </row>
    <row r="320" spans="3:4" x14ac:dyDescent="0.25">
      <c r="C320" s="7"/>
      <c r="D320" s="7"/>
    </row>
    <row r="321" spans="3:4" x14ac:dyDescent="0.25">
      <c r="C321" s="7"/>
      <c r="D321" s="7"/>
    </row>
    <row r="322" spans="3:4" x14ac:dyDescent="0.25">
      <c r="C322" s="7"/>
      <c r="D322" s="7"/>
    </row>
    <row r="323" spans="3:4" x14ac:dyDescent="0.25">
      <c r="C323" s="7"/>
      <c r="D323" s="7"/>
    </row>
    <row r="324" spans="3:4" x14ac:dyDescent="0.25">
      <c r="C324" s="7"/>
      <c r="D324" s="7"/>
    </row>
    <row r="325" spans="3:4" x14ac:dyDescent="0.25">
      <c r="C325" s="7"/>
      <c r="D325" s="7"/>
    </row>
    <row r="326" spans="3:4" x14ac:dyDescent="0.25">
      <c r="C326" s="7"/>
      <c r="D326" s="7"/>
    </row>
    <row r="327" spans="3:4" x14ac:dyDescent="0.25">
      <c r="C327" s="7"/>
      <c r="D327" s="7"/>
    </row>
    <row r="328" spans="3:4" x14ac:dyDescent="0.25">
      <c r="C328" s="7"/>
      <c r="D328" s="7"/>
    </row>
    <row r="329" spans="3:4" x14ac:dyDescent="0.25">
      <c r="C329" s="7"/>
      <c r="D329" s="7"/>
    </row>
    <row r="330" spans="3:4" x14ac:dyDescent="0.25">
      <c r="C330" s="7"/>
      <c r="D330" s="7"/>
    </row>
    <row r="331" spans="3:4" x14ac:dyDescent="0.25">
      <c r="C331" s="7"/>
      <c r="D331" s="7"/>
    </row>
    <row r="332" spans="3:4" x14ac:dyDescent="0.25">
      <c r="C332" s="7"/>
      <c r="D332" s="7"/>
    </row>
    <row r="333" spans="3:4" x14ac:dyDescent="0.25">
      <c r="C333" s="7"/>
      <c r="D333" s="7"/>
    </row>
    <row r="334" spans="3:4" x14ac:dyDescent="0.25">
      <c r="C334" s="7"/>
      <c r="D334" s="7"/>
    </row>
    <row r="335" spans="3:4" x14ac:dyDescent="0.25">
      <c r="C335" s="7"/>
      <c r="D335" s="7"/>
    </row>
    <row r="336" spans="3:4" x14ac:dyDescent="0.25">
      <c r="C336" s="7"/>
      <c r="D336" s="7"/>
    </row>
    <row r="337" spans="3:4" x14ac:dyDescent="0.25">
      <c r="C337" s="7"/>
      <c r="D337" s="7"/>
    </row>
    <row r="338" spans="3:4" x14ac:dyDescent="0.25">
      <c r="C338" s="7"/>
      <c r="D338" s="7"/>
    </row>
    <row r="339" spans="3:4" x14ac:dyDescent="0.25">
      <c r="C339" s="7"/>
      <c r="D339" s="7"/>
    </row>
    <row r="340" spans="3:4" x14ac:dyDescent="0.25">
      <c r="C340" s="7"/>
      <c r="D340" s="7"/>
    </row>
    <row r="341" spans="3:4" x14ac:dyDescent="0.25">
      <c r="C341" s="7"/>
      <c r="D341" s="7"/>
    </row>
    <row r="342" spans="3:4" x14ac:dyDescent="0.25">
      <c r="C342" s="7"/>
      <c r="D342" s="7"/>
    </row>
    <row r="343" spans="3:4" x14ac:dyDescent="0.25">
      <c r="C343" s="7"/>
      <c r="D343" s="7"/>
    </row>
    <row r="344" spans="3:4" x14ac:dyDescent="0.25">
      <c r="C344" s="7"/>
      <c r="D344" s="7"/>
    </row>
    <row r="345" spans="3:4" x14ac:dyDescent="0.25">
      <c r="C345" s="7"/>
      <c r="D345" s="7"/>
    </row>
    <row r="346" spans="3:4" x14ac:dyDescent="0.25">
      <c r="C346" s="7"/>
      <c r="D346" s="7"/>
    </row>
    <row r="347" spans="3:4" x14ac:dyDescent="0.25">
      <c r="C347" s="7"/>
      <c r="D347" s="7"/>
    </row>
    <row r="348" spans="3:4" x14ac:dyDescent="0.25">
      <c r="C348" s="7"/>
      <c r="D348" s="7"/>
    </row>
    <row r="349" spans="3:4" x14ac:dyDescent="0.25">
      <c r="C349" s="7"/>
      <c r="D349" s="7"/>
    </row>
    <row r="350" spans="3:4" x14ac:dyDescent="0.25">
      <c r="C350" s="7"/>
      <c r="D350" s="7"/>
    </row>
    <row r="351" spans="3:4" x14ac:dyDescent="0.25">
      <c r="C351" s="7"/>
      <c r="D351" s="7"/>
    </row>
    <row r="352" spans="3:4" x14ac:dyDescent="0.25">
      <c r="C352" s="7"/>
      <c r="D352" s="7"/>
    </row>
    <row r="353" spans="3:4" x14ac:dyDescent="0.25">
      <c r="C353" s="7"/>
      <c r="D353" s="7"/>
    </row>
    <row r="354" spans="3:4" x14ac:dyDescent="0.25">
      <c r="C354" s="7"/>
      <c r="D354" s="7"/>
    </row>
    <row r="355" spans="3:4" x14ac:dyDescent="0.25">
      <c r="C355" s="7"/>
      <c r="D355" s="7"/>
    </row>
    <row r="356" spans="3:4" x14ac:dyDescent="0.25">
      <c r="C356" s="7"/>
      <c r="D356" s="7"/>
    </row>
    <row r="357" spans="3:4" x14ac:dyDescent="0.25">
      <c r="C357" s="7"/>
      <c r="D357" s="7"/>
    </row>
    <row r="358" spans="3:4" x14ac:dyDescent="0.25">
      <c r="C358" s="7"/>
      <c r="D358" s="7"/>
    </row>
    <row r="359" spans="3:4" x14ac:dyDescent="0.25">
      <c r="C359" s="7"/>
      <c r="D359" s="7"/>
    </row>
    <row r="360" spans="3:4" x14ac:dyDescent="0.25">
      <c r="C360" s="7"/>
      <c r="D360" s="7"/>
    </row>
    <row r="361" spans="3:4" x14ac:dyDescent="0.25">
      <c r="C361" s="7"/>
      <c r="D361" s="7"/>
    </row>
    <row r="362" spans="3:4" x14ac:dyDescent="0.25">
      <c r="C362" s="7"/>
      <c r="D362" s="7"/>
    </row>
    <row r="363" spans="3:4" x14ac:dyDescent="0.25">
      <c r="C363" s="7"/>
      <c r="D363" s="7"/>
    </row>
    <row r="364" spans="3:4" x14ac:dyDescent="0.25">
      <c r="C364" s="7"/>
      <c r="D364" s="7"/>
    </row>
    <row r="365" spans="3:4" x14ac:dyDescent="0.25">
      <c r="C365" s="7"/>
      <c r="D365" s="7"/>
    </row>
    <row r="366" spans="3:4" x14ac:dyDescent="0.25">
      <c r="C366" s="7"/>
      <c r="D366" s="7"/>
    </row>
    <row r="367" spans="3:4" x14ac:dyDescent="0.25">
      <c r="C367" s="7"/>
      <c r="D367" s="7"/>
    </row>
    <row r="368" spans="3:4" x14ac:dyDescent="0.25">
      <c r="C368" s="7"/>
      <c r="D368" s="7"/>
    </row>
    <row r="369" spans="3:4" x14ac:dyDescent="0.25">
      <c r="C369" s="7"/>
      <c r="D369" s="7"/>
    </row>
    <row r="370" spans="3:4" x14ac:dyDescent="0.25">
      <c r="C370" s="7"/>
      <c r="D370" s="7"/>
    </row>
    <row r="371" spans="3:4" x14ac:dyDescent="0.25">
      <c r="C371" s="7"/>
      <c r="D371" s="7"/>
    </row>
    <row r="372" spans="3:4" x14ac:dyDescent="0.25">
      <c r="C372" s="7"/>
      <c r="D372" s="7"/>
    </row>
    <row r="373" spans="3:4" x14ac:dyDescent="0.25">
      <c r="C373" s="7"/>
      <c r="D373" s="7"/>
    </row>
    <row r="374" spans="3:4" x14ac:dyDescent="0.25">
      <c r="C374" s="7"/>
      <c r="D374" s="7"/>
    </row>
    <row r="375" spans="3:4" x14ac:dyDescent="0.25">
      <c r="C375" s="7"/>
      <c r="D375" s="7"/>
    </row>
    <row r="376" spans="3:4" x14ac:dyDescent="0.25">
      <c r="C376" s="7"/>
      <c r="D376" s="7"/>
    </row>
    <row r="377" spans="3:4" x14ac:dyDescent="0.25">
      <c r="C377" s="7"/>
      <c r="D377" s="7"/>
    </row>
    <row r="378" spans="3:4" x14ac:dyDescent="0.25">
      <c r="C378" s="7"/>
      <c r="D378" s="7"/>
    </row>
    <row r="379" spans="3:4" x14ac:dyDescent="0.25">
      <c r="C379" s="7"/>
      <c r="D379" s="7"/>
    </row>
    <row r="380" spans="3:4" x14ac:dyDescent="0.25">
      <c r="C380" s="7"/>
      <c r="D380" s="7"/>
    </row>
    <row r="381" spans="3:4" x14ac:dyDescent="0.25">
      <c r="C381" s="7"/>
      <c r="D381" s="7"/>
    </row>
    <row r="382" spans="3:4" x14ac:dyDescent="0.25">
      <c r="C382" s="7"/>
      <c r="D382" s="7"/>
    </row>
    <row r="383" spans="3:4" x14ac:dyDescent="0.25">
      <c r="C383" s="7"/>
      <c r="D383" s="7"/>
    </row>
    <row r="384" spans="3:4" x14ac:dyDescent="0.25">
      <c r="C384" s="7"/>
      <c r="D384" s="7"/>
    </row>
    <row r="385" spans="3:4" x14ac:dyDescent="0.25">
      <c r="C385" s="7"/>
      <c r="D385" s="7"/>
    </row>
    <row r="386" spans="3:4" x14ac:dyDescent="0.25">
      <c r="C386" s="7"/>
      <c r="D386" s="7"/>
    </row>
    <row r="387" spans="3:4" x14ac:dyDescent="0.25">
      <c r="C387" s="7"/>
      <c r="D387" s="7"/>
    </row>
    <row r="388" spans="3:4" x14ac:dyDescent="0.25">
      <c r="C388" s="7"/>
      <c r="D388" s="7"/>
    </row>
    <row r="389" spans="3:4" x14ac:dyDescent="0.25">
      <c r="C389" s="7"/>
      <c r="D389" s="7"/>
    </row>
    <row r="390" spans="3:4" x14ac:dyDescent="0.25">
      <c r="C390" s="7"/>
      <c r="D390" s="7"/>
    </row>
    <row r="391" spans="3:4" x14ac:dyDescent="0.25">
      <c r="C391" s="7"/>
      <c r="D391" s="7"/>
    </row>
    <row r="392" spans="3:4" x14ac:dyDescent="0.25">
      <c r="C392" s="7"/>
      <c r="D392" s="7"/>
    </row>
    <row r="393" spans="3:4" x14ac:dyDescent="0.25">
      <c r="C393" s="7"/>
      <c r="D393" s="7"/>
    </row>
    <row r="394" spans="3:4" x14ac:dyDescent="0.25">
      <c r="C394" s="7"/>
      <c r="D394" s="7"/>
    </row>
    <row r="395" spans="3:4" x14ac:dyDescent="0.25">
      <c r="C395" s="7"/>
      <c r="D395" s="7"/>
    </row>
    <row r="396" spans="3:4" x14ac:dyDescent="0.25">
      <c r="C396" s="7"/>
      <c r="D396" s="7"/>
    </row>
    <row r="397" spans="3:4" x14ac:dyDescent="0.25">
      <c r="C397" s="7"/>
      <c r="D397" s="7"/>
    </row>
    <row r="398" spans="3:4" x14ac:dyDescent="0.25">
      <c r="C398" s="7"/>
      <c r="D398" s="7"/>
    </row>
    <row r="399" spans="3:4" x14ac:dyDescent="0.25">
      <c r="C399" s="7"/>
      <c r="D399" s="7"/>
    </row>
    <row r="400" spans="3:4" x14ac:dyDescent="0.25">
      <c r="C400" s="7"/>
      <c r="D400" s="7"/>
    </row>
    <row r="401" spans="3:4" x14ac:dyDescent="0.25">
      <c r="C401" s="7"/>
      <c r="D401" s="7"/>
    </row>
    <row r="402" spans="3:4" x14ac:dyDescent="0.25">
      <c r="C402" s="7"/>
      <c r="D402" s="7"/>
    </row>
    <row r="403" spans="3:4" x14ac:dyDescent="0.25">
      <c r="C403" s="7"/>
      <c r="D403" s="7"/>
    </row>
    <row r="404" spans="3:4" x14ac:dyDescent="0.25">
      <c r="C404" s="7"/>
      <c r="D404" s="7"/>
    </row>
    <row r="405" spans="3:4" x14ac:dyDescent="0.25">
      <c r="C405" s="7"/>
      <c r="D405" s="7"/>
    </row>
    <row r="406" spans="3:4" x14ac:dyDescent="0.25">
      <c r="C406" s="7"/>
      <c r="D406" s="7"/>
    </row>
    <row r="407" spans="3:4" x14ac:dyDescent="0.25">
      <c r="C407" s="7"/>
      <c r="D407" s="7"/>
    </row>
    <row r="408" spans="3:4" x14ac:dyDescent="0.25">
      <c r="C408" s="7"/>
      <c r="D408" s="7"/>
    </row>
    <row r="409" spans="3:4" x14ac:dyDescent="0.25">
      <c r="C409" s="7"/>
      <c r="D409" s="7"/>
    </row>
    <row r="410" spans="3:4" x14ac:dyDescent="0.25">
      <c r="C410" s="7"/>
      <c r="D410" s="7"/>
    </row>
    <row r="411" spans="3:4" x14ac:dyDescent="0.25">
      <c r="C411" s="7"/>
    </row>
    <row r="412" spans="3:4" x14ac:dyDescent="0.25">
      <c r="C412" s="7"/>
    </row>
    <row r="413" spans="3:4" x14ac:dyDescent="0.25">
      <c r="C413" s="7"/>
    </row>
    <row r="414" spans="3:4" x14ac:dyDescent="0.25">
      <c r="C414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2015-05-27T08:42:11Z</dcterms:created>
  <dcterms:modified xsi:type="dcterms:W3CDTF">2015-07-19T06:12:33Z</dcterms:modified>
</cp:coreProperties>
</file>