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tuk Patel\Documents\DataScience_NorthWestern\Home_work\"/>
    </mc:Choice>
  </mc:AlternateContent>
  <xr:revisionPtr revIDLastSave="0" documentId="13_ncr:1_{C2F77A7A-5DCB-48B4-9E6A-217E51C16E47}" xr6:coauthVersionLast="43" xr6:coauthVersionMax="43" xr10:uidLastSave="{00000000-0000-0000-0000-000000000000}"/>
  <bookViews>
    <workbookView xWindow="2580" yWindow="2580" windowWidth="17280" windowHeight="896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3" i="1"/>
  <c r="O4" i="1"/>
  <c r="O5" i="1"/>
  <c r="O6" i="1"/>
  <c r="O7" i="1"/>
  <c r="O8" i="1"/>
  <c r="O9" i="1"/>
  <c r="O10" i="1"/>
  <c r="O11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<sst xmlns="http://schemas.openxmlformats.org/spreadsheetml/2006/main" count="33048" uniqueCount="8400">
  <si>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</si>
  <si>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</si>
  <si>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</si>
  <si>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</si>
  <si>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</si>
  <si>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</si>
  <si>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</si>
  <si>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</si>
  <si>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</si>
  <si>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</si>
  <si>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</si>
  <si>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</si>
  <si>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</si>
  <si>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</si>
  <si>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</si>
  <si>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</si>
  <si>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</si>
  <si>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</si>
  <si>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</si>
  <si>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</si>
  <si>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</si>
  <si>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</si>
  <si>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</si>
  <si>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</si>
  <si>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</si>
  <si>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</si>
  <si>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</si>
  <si>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</si>
  <si>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</si>
  <si>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</si>
  <si>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</si>
  <si>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</si>
  <si>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</si>
  <si>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</si>
  <si>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</si>
  <si>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</si>
  <si>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</si>
  <si>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</si>
  <si>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</si>
  <si>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</si>
  <si>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</si>
  <si>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</si>
  <si>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</si>
  <si>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</si>
  <si>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</si>
  <si>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</si>
  <si>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</si>
  <si>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</si>
  <si>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</si>
  <si>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</si>
  <si>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</si>
  <si>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</si>
  <si>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</si>
  <si>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</si>
  <si>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</si>
  <si>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</si>
  <si>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</si>
  <si>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</si>
  <si>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</si>
  <si>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</si>
  <si>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</si>
  <si>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</si>
  <si>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</si>
  <si>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</si>
  <si>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</si>
  <si>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</si>
  <si>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</si>
  <si>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</si>
  <si>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</si>
  <si>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</si>
  <si>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</si>
  <si>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</si>
  <si>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</si>
  <si>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</si>
  <si>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</si>
  <si>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</si>
  <si>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</si>
  <si>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</si>
  <si>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</si>
  <si>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</si>
  <si>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</si>
  <si>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</si>
  <si>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</si>
  <si>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</si>
  <si>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</si>
  <si>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</si>
  <si>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</si>
  <si>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</si>
  <si>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</si>
  <si>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</si>
  <si>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</si>
  <si>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</si>
  <si>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</si>
  <si>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</si>
  <si>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</si>
  <si>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</si>
  <si>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</si>
  <si>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</si>
  <si>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</si>
  <si>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</si>
  <si>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</si>
  <si>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</si>
  <si>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</si>
  <si>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</si>
  <si>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</si>
  <si>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</si>
  <si>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</si>
  <si>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</si>
  <si>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</si>
  <si>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</si>
  <si>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</si>
  <si>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</si>
  <si>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</si>
  <si>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</si>
  <si>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</si>
  <si>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</si>
  <si>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</si>
  <si>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</si>
  <si>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</si>
  <si>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</si>
  <si>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</si>
  <si>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</si>
  <si>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</si>
  <si>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</si>
  <si>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</si>
  <si>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</si>
  <si>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</si>
  <si>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</si>
  <si>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</si>
  <si>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</si>
  <si>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</si>
  <si>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</si>
  <si>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</si>
  <si>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</si>
  <si>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</si>
  <si>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</si>
  <si>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</si>
  <si>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</si>
  <si>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</si>
  <si>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</si>
  <si>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</si>
  <si>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</si>
  <si>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</si>
  <si>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</si>
  <si>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</si>
  <si>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</si>
  <si>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</si>
  <si>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</si>
  <si>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</si>
  <si>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</si>
  <si>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</si>
  <si>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</si>
  <si>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</si>
  <si>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</si>
  <si>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</si>
  <si>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</si>
  <si>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</si>
  <si>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</si>
  <si>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</si>
  <si>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</si>
  <si>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</si>
  <si>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</si>
  <si>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</si>
  <si>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</si>
  <si>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</si>
  <si>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</si>
  <si>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</si>
  <si>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</si>
  <si>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</si>
  <si>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</si>
  <si>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</si>
  <si>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</si>
  <si>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</si>
  <si>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</si>
  <si>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</si>
  <si>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</si>
  <si>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</si>
  <si>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</si>
  <si>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</si>
  <si>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</si>
  <si>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</si>
  <si>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</si>
  <si>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</si>
  <si>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</si>
  <si>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</si>
  <si>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</si>
  <si>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</si>
  <si>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</si>
  <si>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</si>
  <si>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</si>
  <si>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</si>
  <si>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</si>
  <si>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</si>
  <si>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</si>
  <si>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</si>
  <si>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</si>
  <si>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</si>
  <si>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</si>
  <si>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</si>
  <si>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</si>
  <si>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</si>
  <si>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</si>
  <si>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</si>
  <si>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</si>
  <si>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</si>
  <si>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</si>
  <si>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</si>
  <si>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</si>
  <si>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</si>
  <si>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</si>
  <si>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</si>
  <si>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</si>
  <si>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</si>
  <si>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</si>
  <si>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</si>
  <si>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</si>
  <si>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</si>
  <si>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</si>
  <si>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</si>
  <si>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</si>
  <si>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</si>
  <si>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</si>
  <si>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</si>
  <si>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</si>
  <si>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</si>
  <si>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</si>
  <si>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</si>
  <si>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</si>
  <si>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</si>
  <si>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</si>
  <si>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</si>
  <si>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</si>
  <si>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</si>
  <si>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</si>
  <si>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</si>
  <si>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</si>
  <si>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</si>
  <si>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</si>
  <si>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</si>
  <si>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</si>
  <si>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</si>
  <si>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</si>
  <si>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</si>
  <si>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</si>
  <si>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</si>
  <si>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</si>
  <si>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</si>
  <si>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</si>
  <si>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</si>
  <si>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</si>
  <si>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</si>
  <si>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</si>
  <si>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</si>
  <si>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</si>
  <si>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</si>
  <si>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</si>
  <si>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</si>
  <si>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</si>
  <si>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</si>
  <si>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</si>
  <si>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</si>
  <si>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</si>
  <si>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</si>
  <si>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</si>
  <si>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</si>
  <si>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</si>
  <si>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</si>
  <si>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</si>
  <si>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</si>
  <si>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</si>
  <si>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</si>
  <si>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</si>
  <si>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</si>
  <si>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</si>
  <si>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</si>
  <si>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</si>
  <si>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</si>
  <si>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</si>
  <si>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</si>
  <si>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</si>
  <si>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</si>
  <si>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</si>
  <si>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</si>
  <si>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</si>
  <si>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</si>
  <si>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</si>
  <si>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</si>
  <si>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</si>
  <si>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</si>
  <si>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</si>
  <si>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</si>
  <si>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</si>
  <si>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</si>
  <si>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</si>
  <si>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</si>
  <si>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</si>
  <si>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</si>
  <si>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</si>
  <si>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</si>
  <si>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</si>
  <si>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</si>
  <si>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</si>
  <si>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</si>
  <si>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</si>
  <si>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</si>
  <si>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</si>
  <si>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</si>
  <si>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</si>
  <si>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</si>
  <si>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</si>
  <si>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</si>
  <si>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</si>
  <si>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</si>
  <si>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</si>
  <si>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</si>
  <si>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</si>
  <si>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</si>
  <si>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</si>
  <si>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</si>
  <si>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</si>
  <si>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</si>
  <si>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</si>
  <si>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</si>
  <si>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</si>
  <si>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</si>
  <si>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</si>
  <si>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</si>
  <si>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</si>
  <si>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</si>
  <si>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</si>
  <si>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</si>
  <si>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</si>
  <si>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</si>
  <si>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</si>
  <si>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</si>
  <si>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</si>
  <si>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</si>
  <si>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</si>
  <si>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</si>
  <si>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</si>
  <si>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</si>
  <si>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</si>
  <si>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</si>
  <si>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</si>
  <si>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</si>
  <si>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</si>
  <si>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</si>
  <si>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</si>
  <si>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</si>
  <si>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</si>
  <si>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</si>
  <si>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</si>
  <si>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</si>
  <si>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</si>
  <si>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</si>
  <si>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</si>
  <si>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</si>
  <si>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</si>
  <si>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</si>
  <si>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</si>
  <si>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</si>
  <si>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</si>
  <si>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</si>
  <si>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</si>
  <si>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</si>
  <si>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</si>
  <si>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</si>
  <si>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</si>
  <si>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</si>
  <si>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</si>
  <si>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</si>
  <si>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</si>
  <si>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</si>
  <si>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</si>
  <si>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</si>
  <si>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</si>
  <si>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</si>
  <si>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</si>
  <si>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</si>
  <si>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</si>
  <si>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</si>
  <si>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</si>
  <si>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</si>
  <si>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</si>
  <si>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</si>
  <si>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</si>
  <si>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</si>
  <si>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</si>
  <si>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</si>
  <si>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</si>
  <si>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</si>
  <si>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</si>
  <si>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</si>
  <si>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</si>
  <si>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</si>
  <si>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</si>
  <si>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</si>
  <si>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</si>
  <si>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</si>
  <si>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</si>
  <si>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</si>
  <si>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</si>
  <si>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</si>
  <si>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</si>
  <si>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</si>
  <si>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</si>
  <si>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</si>
  <si>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</si>
  <si>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</si>
  <si>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</si>
  <si>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</si>
  <si>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</si>
  <si>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</si>
  <si>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</si>
  <si>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</si>
  <si>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</si>
  <si>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</si>
  <si>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</si>
  <si>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</si>
  <si>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</si>
  <si>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</si>
  <si>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</si>
  <si>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</si>
  <si>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</si>
  <si>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</si>
  <si>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</si>
  <si>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</si>
  <si>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</si>
  <si>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</si>
  <si>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</si>
  <si>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</si>
  <si>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</si>
  <si>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</si>
  <si>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</si>
  <si>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</si>
  <si>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</si>
  <si>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</si>
  <si>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</si>
  <si>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</si>
  <si>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</si>
  <si>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</si>
  <si>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</si>
  <si>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</si>
  <si>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</si>
  <si>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</si>
  <si>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</si>
  <si>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</si>
  <si>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</si>
  <si>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</si>
  <si>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</si>
  <si>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</si>
  <si>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</si>
  <si>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</si>
  <si>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</si>
  <si>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</si>
  <si>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</si>
  <si>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</si>
  <si>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</si>
  <si>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</si>
  <si>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</si>
  <si>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</si>
  <si>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</si>
  <si>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</si>
  <si>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</si>
  <si>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</si>
  <si>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</si>
  <si>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</si>
  <si>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</si>
  <si>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</si>
  <si>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</si>
  <si>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</si>
  <si>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</si>
  <si>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</si>
  <si>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</si>
  <si>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</si>
  <si>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</si>
  <si>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</si>
  <si>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</si>
  <si>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</si>
  <si>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</si>
  <si>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</si>
  <si>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</si>
  <si>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</si>
  <si>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</si>
  <si>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</si>
  <si>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</si>
  <si>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</si>
  <si>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</si>
  <si>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</si>
  <si>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</si>
  <si>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</si>
  <si>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</si>
  <si>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</si>
  <si>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</si>
  <si>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</si>
  <si>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</si>
  <si>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</si>
  <si>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</si>
  <si>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</si>
  <si>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</si>
  <si>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</si>
  <si>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</si>
  <si>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</si>
  <si>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</si>
  <si>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</si>
  <si>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</si>
  <si>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</si>
  <si>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</si>
  <si>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</si>
  <si>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</si>
  <si>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</si>
  <si>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</si>
  <si>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</si>
  <si>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</si>
  <si>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</si>
  <si>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</si>
  <si>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</si>
  <si>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</si>
  <si>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</si>
  <si>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</si>
  <si>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</si>
  <si>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</si>
  <si>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</si>
  <si>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</si>
  <si>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</si>
  <si>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</si>
  <si>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</si>
  <si>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</si>
  <si>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</si>
  <si>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</si>
  <si>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</si>
  <si>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</si>
  <si>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</si>
  <si>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</si>
  <si>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</si>
  <si>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</si>
  <si>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</si>
  <si>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</si>
  <si>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</si>
  <si>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</si>
  <si>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</si>
  <si>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</si>
  <si>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</si>
  <si>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</si>
  <si>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</si>
  <si>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</si>
  <si>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</si>
  <si>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</si>
  <si>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</si>
  <si>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</si>
  <si>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</si>
  <si>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</si>
  <si>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</si>
  <si>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</si>
  <si>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</si>
  <si>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</si>
  <si>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</si>
  <si>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</si>
  <si>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</si>
  <si>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</si>
  <si>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</si>
  <si>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</si>
  <si>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</si>
  <si>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</si>
  <si>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</si>
  <si>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</si>
  <si>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</si>
  <si>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</si>
  <si>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</si>
  <si>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</si>
  <si>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</si>
  <si>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</si>
  <si>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</si>
  <si>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</si>
  <si>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</si>
  <si>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</si>
  <si>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</si>
  <si>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</si>
  <si>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</si>
  <si>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</si>
  <si>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</si>
  <si>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</si>
  <si>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</si>
  <si>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</si>
  <si>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</si>
  <si>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</si>
  <si>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</si>
  <si>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</si>
  <si>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</si>
  <si>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</si>
  <si>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</si>
  <si>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</si>
  <si>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</si>
  <si>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</si>
  <si>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</si>
  <si>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</si>
  <si>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</si>
  <si>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</si>
  <si>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</si>
  <si>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</si>
  <si>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</si>
  <si>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</si>
  <si>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</si>
  <si>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</si>
  <si>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</si>
  <si>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</si>
  <si>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</si>
  <si>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</si>
  <si>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</si>
  <si>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</si>
  <si>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</si>
  <si>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</si>
  <si>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</si>
  <si>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</si>
  <si>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</si>
  <si>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</si>
  <si>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</si>
  <si>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</si>
  <si>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</si>
  <si>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</si>
  <si>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</si>
  <si>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</si>
  <si>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</si>
  <si>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</si>
  <si>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</si>
  <si>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</si>
  <si>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</si>
  <si>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</si>
  <si>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</si>
  <si>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</si>
  <si>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</si>
  <si>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</si>
  <si>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</si>
  <si>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</si>
  <si>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</si>
  <si>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</si>
  <si>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</si>
  <si>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</si>
  <si>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</si>
  <si>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</si>
  <si>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</si>
  <si>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</si>
  <si>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</si>
  <si>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</si>
  <si>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</si>
  <si>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</si>
  <si>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</si>
  <si>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</si>
  <si>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</si>
  <si>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</si>
  <si>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</si>
  <si>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</si>
  <si>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</si>
  <si>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</si>
  <si>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</si>
  <si>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</si>
  <si>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</si>
  <si>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</si>
  <si>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</si>
  <si>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</si>
  <si>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</si>
  <si>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</si>
  <si>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</si>
  <si>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</si>
  <si>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</si>
  <si>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</si>
  <si>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</si>
  <si>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</si>
  <si>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</si>
  <si>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</si>
  <si>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</si>
  <si>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</si>
  <si>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</si>
  <si>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</si>
  <si>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</si>
  <si>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</si>
  <si>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</si>
  <si>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</si>
  <si>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</si>
  <si>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</si>
  <si>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</si>
  <si>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</si>
  <si>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</si>
  <si>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</si>
  <si>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</si>
  <si>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</si>
  <si>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</si>
  <si>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</si>
  <si>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</si>
  <si>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</si>
  <si>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</si>
  <si>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</si>
  <si>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</si>
  <si>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</si>
  <si>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</si>
  <si>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</si>
  <si>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</si>
  <si>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</si>
  <si>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</si>
  <si>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</si>
  <si>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</si>
  <si>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</si>
  <si>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</si>
  <si>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</si>
  <si>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</si>
  <si>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</si>
  <si>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</si>
  <si>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</si>
  <si>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</si>
  <si>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</si>
  <si>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</si>
  <si>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</si>
  <si>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</si>
  <si>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</si>
  <si>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</si>
  <si>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</si>
  <si>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</si>
  <si>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</si>
  <si>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</si>
  <si>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</si>
  <si>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</si>
  <si>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</si>
  <si>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</si>
  <si>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</si>
  <si>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</si>
  <si>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</si>
  <si>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</si>
  <si>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</si>
  <si>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</si>
  <si>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</si>
  <si>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</si>
  <si>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</si>
  <si>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</si>
  <si>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</si>
  <si>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</si>
  <si>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</si>
  <si>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</si>
  <si>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</si>
  <si>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</si>
  <si>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</si>
  <si>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</si>
  <si>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</si>
  <si>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</si>
  <si>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</si>
  <si>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</si>
  <si>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</si>
  <si>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</si>
  <si>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</si>
  <si>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</si>
  <si>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</si>
  <si>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</si>
  <si>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</si>
  <si>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</si>
  <si>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</si>
  <si>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</si>
  <si>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</si>
  <si>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</si>
  <si>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</si>
  <si>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</si>
  <si>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</si>
  <si>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</si>
  <si>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</si>
  <si>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</si>
  <si>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</si>
  <si>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</si>
  <si>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</si>
  <si>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</si>
  <si>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</si>
  <si>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</si>
  <si>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</si>
  <si>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</si>
  <si>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</si>
  <si>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</si>
  <si>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</si>
  <si>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</si>
  <si>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</si>
  <si>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</si>
  <si>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</si>
  <si>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</si>
  <si>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</si>
  <si>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</si>
  <si>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</si>
  <si>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</si>
  <si>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</si>
  <si>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</si>
  <si>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</si>
  <si>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</si>
  <si>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</si>
  <si>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</si>
  <si>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</si>
  <si>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</si>
  <si>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</si>
  <si>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</si>
  <si>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</si>
  <si>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</si>
  <si>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</si>
  <si>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</si>
  <si>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</si>
  <si>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</si>
  <si>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</si>
  <si>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</si>
  <si>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</si>
  <si>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</si>
  <si>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</si>
  <si>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</si>
  <si>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</si>
  <si>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</si>
  <si>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</si>
  <si>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</si>
  <si>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</si>
  <si>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</si>
  <si>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</si>
  <si>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</si>
  <si>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</si>
  <si>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</si>
  <si>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</si>
  <si>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</si>
  <si>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</si>
  <si>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</si>
  <si>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</si>
  <si>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</si>
  <si>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</si>
  <si>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</si>
  <si>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</si>
  <si>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</si>
  <si>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</si>
  <si>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</si>
  <si>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</si>
  <si>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</si>
  <si>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</si>
  <si>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</si>
  <si>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</si>
  <si>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</si>
  <si>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</si>
  <si>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</si>
  <si>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</si>
  <si>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</si>
  <si>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</si>
  <si>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</si>
  <si>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</si>
  <si>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</si>
  <si>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</si>
  <si>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</si>
  <si>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</si>
  <si>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</si>
  <si>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</si>
  <si>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</si>
  <si>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</si>
  <si>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</si>
  <si>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</si>
  <si>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</si>
  <si>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</si>
  <si>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</si>
  <si>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</si>
  <si>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</si>
  <si>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</si>
  <si>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</si>
  <si>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</si>
  <si>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</si>
  <si>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</si>
  <si>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</si>
  <si>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</si>
  <si>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</si>
  <si>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</si>
  <si>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</si>
  <si>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</si>
  <si>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</si>
  <si>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</si>
  <si>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</si>
  <si>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</si>
  <si>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</si>
  <si>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</si>
  <si>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</si>
  <si>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</si>
  <si>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</si>
  <si>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</si>
  <si>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</si>
  <si>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</si>
  <si>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</si>
  <si>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</si>
  <si>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</si>
  <si>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</si>
  <si>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</si>
  <si>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</si>
  <si>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</si>
  <si>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</si>
  <si>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</si>
  <si>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</si>
  <si>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</si>
  <si>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</si>
  <si>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</si>
  <si>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</si>
  <si>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</si>
  <si>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</si>
  <si>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</si>
  <si>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</si>
  <si>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</si>
  <si>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</si>
  <si>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</si>
  <si>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</si>
  <si>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</si>
  <si>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</si>
  <si>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</si>
  <si>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</si>
  <si>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</si>
  <si>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</si>
  <si>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</si>
  <si>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</si>
  <si>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</si>
  <si>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</si>
  <si>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</si>
  <si>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</si>
  <si>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</si>
  <si>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</si>
  <si>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</si>
  <si>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</si>
  <si>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</si>
  <si>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</si>
  <si>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</si>
  <si>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</si>
  <si>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</si>
  <si>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</si>
  <si>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</si>
  <si>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</si>
  <si>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</si>
  <si>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</si>
  <si>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</si>
  <si>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</si>
  <si>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</si>
  <si>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</si>
  <si>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</si>
  <si>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</si>
  <si>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</si>
  <si>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</si>
  <si>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</si>
  <si>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</si>
  <si>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</si>
  <si>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</si>
  <si>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</si>
  <si>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</si>
  <si>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</si>
  <si>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</si>
  <si>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</si>
  <si>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</si>
  <si>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</si>
  <si>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</si>
  <si>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</si>
  <si>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</si>
  <si>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</si>
  <si>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</si>
  <si>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</si>
  <si>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</si>
  <si>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</si>
  <si>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</si>
  <si>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</si>
  <si>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</si>
  <si>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</si>
  <si>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</si>
  <si>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</si>
  <si>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</si>
  <si>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</si>
  <si>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</si>
  <si>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</si>
  <si>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</si>
  <si>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</si>
  <si>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</si>
  <si>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</si>
  <si>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</si>
  <si>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</si>
  <si>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</si>
  <si>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</si>
  <si>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</si>
  <si>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</si>
  <si>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</si>
  <si>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</si>
  <si>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</si>
  <si>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</si>
  <si>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</si>
  <si>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</si>
  <si>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</si>
  <si>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</si>
  <si>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</si>
  <si>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</si>
  <si>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</si>
  <si>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</si>
  <si>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</si>
  <si>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</si>
  <si>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</si>
  <si>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</si>
  <si>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</si>
  <si>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</si>
  <si>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</si>
  <si>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</si>
  <si>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</si>
  <si>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</si>
  <si>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</si>
  <si>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</si>
  <si>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</si>
  <si>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</si>
  <si>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</si>
  <si>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</si>
  <si>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</si>
  <si>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</si>
  <si>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</si>
  <si>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</si>
  <si>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</si>
  <si>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</si>
  <si>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</si>
  <si>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</si>
  <si>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</si>
  <si>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</si>
  <si>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</si>
  <si>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</si>
  <si>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</si>
  <si>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</si>
  <si>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</si>
  <si>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</si>
  <si>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</si>
  <si>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</si>
  <si>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</si>
  <si>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</si>
  <si>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</si>
  <si>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</si>
  <si>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</si>
  <si>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</si>
  <si>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</si>
  <si>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</si>
  <si>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</si>
  <si>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</si>
  <si>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</si>
  <si>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</si>
  <si>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</si>
  <si>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</si>
  <si>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</si>
  <si>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</si>
  <si>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</si>
  <si>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</si>
  <si>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</si>
  <si>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</si>
  <si>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</si>
  <si>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</si>
  <si>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</si>
  <si>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</si>
  <si>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</si>
  <si>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</si>
  <si>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</si>
  <si>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</si>
  <si>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</si>
  <si>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</si>
  <si>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</si>
  <si>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</si>
  <si>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</si>
  <si>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</si>
  <si>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</si>
  <si>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</si>
  <si>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</si>
  <si>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</si>
  <si>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</si>
  <si>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</si>
  <si>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</si>
  <si>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</si>
  <si>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</si>
  <si>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</si>
  <si>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</si>
  <si>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</si>
  <si>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</si>
  <si>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</si>
  <si>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</si>
  <si>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</si>
  <si>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</si>
  <si>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</si>
  <si>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</si>
  <si>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</si>
  <si>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</si>
  <si>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</si>
  <si>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</si>
  <si>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</si>
  <si>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</si>
  <si>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</si>
  <si>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</si>
  <si>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</si>
  <si>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</si>
  <si>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</si>
  <si>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</si>
  <si>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</si>
  <si>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</si>
  <si>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</si>
  <si>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</si>
  <si>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</si>
  <si>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</si>
  <si>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</si>
  <si>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</si>
  <si>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</si>
  <si>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</si>
  <si>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</si>
  <si>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</si>
  <si>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</si>
  <si>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</si>
  <si>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</si>
  <si>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</si>
  <si>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</si>
  <si>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</si>
  <si>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</si>
  <si>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</si>
  <si>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</si>
  <si>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</si>
  <si>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</si>
  <si>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</si>
  <si>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</si>
  <si>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</si>
  <si>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</si>
  <si>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</si>
  <si>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</si>
  <si>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</si>
  <si>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</si>
  <si>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</si>
  <si>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</si>
  <si>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</si>
  <si>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</si>
  <si>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</si>
  <si>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</si>
  <si>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</si>
  <si>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</si>
  <si>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</si>
  <si>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</si>
  <si>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</si>
  <si>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</si>
  <si>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</si>
  <si>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</si>
  <si>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</si>
  <si>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</si>
  <si>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</si>
  <si>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</si>
  <si>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</si>
  <si>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</si>
  <si>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</si>
  <si>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</si>
  <si>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</si>
  <si>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</si>
  <si>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</si>
  <si>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</si>
  <si>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</si>
  <si>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</si>
  <si>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</si>
  <si>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</si>
  <si>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</si>
  <si>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</si>
  <si>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</si>
  <si>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</si>
  <si>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</si>
  <si>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</si>
  <si>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</si>
  <si>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</si>
  <si>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</si>
  <si>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</si>
  <si>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</si>
  <si>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</si>
  <si>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</si>
  <si>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</si>
  <si>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</si>
  <si>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</si>
  <si>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</si>
  <si>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</si>
  <si>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</si>
  <si>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</si>
  <si>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</si>
  <si>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</si>
  <si>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</si>
  <si>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</si>
  <si>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</si>
  <si>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</si>
  <si>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</si>
  <si>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</si>
  <si>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</si>
  <si>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</si>
  <si>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</si>
  <si>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</si>
  <si>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</si>
  <si>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</si>
  <si>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</si>
  <si>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</si>
  <si>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</si>
  <si>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</si>
  <si>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</si>
  <si>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</si>
  <si>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</si>
  <si>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</si>
  <si>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</si>
  <si>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</si>
  <si>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</si>
  <si>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</si>
  <si>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</si>
  <si>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</si>
  <si>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</si>
  <si>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</si>
  <si>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</si>
  <si>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</si>
  <si>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</si>
  <si>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</si>
  <si>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</si>
  <si>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</si>
  <si>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</si>
  <si>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</si>
  <si>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</si>
  <si>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</si>
  <si>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</si>
  <si>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</si>
  <si>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</si>
  <si>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</si>
  <si>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</si>
  <si>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</si>
  <si>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</si>
  <si>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</si>
  <si>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</si>
  <si>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</si>
  <si>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</si>
  <si>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</si>
  <si>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</si>
  <si>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</si>
  <si>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</si>
  <si>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</si>
  <si>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</si>
  <si>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</si>
  <si>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</si>
  <si>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</si>
  <si>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</si>
  <si>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</si>
  <si>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</si>
  <si>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</si>
  <si>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</si>
  <si>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</si>
  <si>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</si>
  <si>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</si>
  <si>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</si>
  <si>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</si>
  <si>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</si>
  <si>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</si>
  <si>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</si>
  <si>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</si>
  <si>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</si>
  <si>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</si>
  <si>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</si>
  <si>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</si>
  <si>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</si>
  <si>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</si>
  <si>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</si>
  <si>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</si>
  <si>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</si>
  <si>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</si>
  <si>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</si>
  <si>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</si>
  <si>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</si>
  <si>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</si>
  <si>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</si>
  <si>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</si>
  <si>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</si>
  <si>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</si>
  <si>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</si>
  <si>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</si>
  <si>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</si>
  <si>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</si>
  <si>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</si>
  <si>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</si>
  <si>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</si>
  <si>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</si>
  <si>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</si>
  <si>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</si>
  <si>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</si>
  <si>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</si>
  <si>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</si>
  <si>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</si>
  <si>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</si>
  <si>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</si>
  <si>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</si>
  <si>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</si>
  <si>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</si>
  <si>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</si>
  <si>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</si>
  <si>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</si>
  <si>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</si>
  <si>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</si>
  <si>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</si>
  <si>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</si>
  <si>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</si>
  <si>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</si>
  <si>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</si>
  <si>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</si>
  <si>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</si>
  <si>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</si>
  <si>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</si>
  <si>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</si>
  <si>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</si>
  <si>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</si>
  <si>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</si>
  <si>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</si>
  <si>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</si>
  <si>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</si>
  <si>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</si>
  <si>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</si>
  <si>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</si>
  <si>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</si>
  <si>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</si>
  <si>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</si>
  <si>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</si>
  <si>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</si>
  <si>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</si>
  <si>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</si>
  <si>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</si>
  <si>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</si>
  <si>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</si>
  <si>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</si>
  <si>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</si>
  <si>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</si>
  <si>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</si>
  <si>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</si>
  <si>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</si>
  <si>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</si>
  <si>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</si>
  <si>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</si>
  <si>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</si>
  <si>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</si>
  <si>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</si>
  <si>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</si>
  <si>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</si>
  <si>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</si>
  <si>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</si>
  <si>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</si>
  <si>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</si>
  <si>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</si>
  <si>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</si>
  <si>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</si>
  <si>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</si>
  <si>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</si>
  <si>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</si>
  <si>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</si>
  <si>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</si>
  <si>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</si>
  <si>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</si>
  <si>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</si>
  <si>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</si>
  <si>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</si>
  <si>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</si>
  <si>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</si>
  <si>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</si>
  <si>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</si>
  <si>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</si>
  <si>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</si>
  <si>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</si>
  <si>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</si>
  <si>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</si>
  <si>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</si>
  <si>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</si>
  <si>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</si>
  <si>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</si>
  <si>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</si>
  <si>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</si>
  <si>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</si>
  <si>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</si>
  <si>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</si>
  <si>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</si>
  <si>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</si>
  <si>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</si>
  <si>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</si>
  <si>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</si>
  <si>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</si>
  <si>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</si>
  <si>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</si>
  <si>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</si>
  <si>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</si>
  <si>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</si>
  <si>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</si>
  <si>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</si>
  <si>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</si>
  <si>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</si>
  <si>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</si>
  <si>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</si>
  <si>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</si>
  <si>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</si>
  <si>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</si>
  <si>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</si>
  <si>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</si>
  <si>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</si>
  <si>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</si>
  <si>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</si>
  <si>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</si>
  <si>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</si>
  <si>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</si>
  <si>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</si>
  <si>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</si>
  <si>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</si>
  <si>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</si>
  <si>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</si>
  <si>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</si>
  <si>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</si>
  <si>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</si>
  <si>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</si>
  <si>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</si>
  <si>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</si>
  <si>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</si>
  <si>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</si>
  <si>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</si>
  <si>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</si>
  <si>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</si>
  <si>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</si>
  <si>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</si>
  <si>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</si>
  <si>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</si>
  <si>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</si>
  <si>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</si>
  <si>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</si>
  <si>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</si>
  <si>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</si>
  <si>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</si>
  <si>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</si>
  <si>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</si>
  <si>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</si>
  <si>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</si>
  <si>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</si>
  <si>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</si>
  <si>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</si>
  <si>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</si>
  <si>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</si>
  <si>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</si>
  <si>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</si>
  <si>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</si>
  <si>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</si>
  <si>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</si>
  <si>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</si>
  <si>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</si>
  <si>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</si>
  <si>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</si>
  <si>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</si>
  <si>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</si>
  <si>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</si>
  <si>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</si>
  <si>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</si>
  <si>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</si>
  <si>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</si>
  <si>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</si>
  <si>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</si>
  <si>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</si>
  <si>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</si>
  <si>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</si>
  <si>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</si>
  <si>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</si>
  <si>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</si>
  <si>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</si>
  <si>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</si>
  <si>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</si>
  <si>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</si>
  <si>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</si>
  <si>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</si>
  <si>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</si>
  <si>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</si>
  <si>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</si>
  <si>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</si>
  <si>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</si>
  <si>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</si>
  <si>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</si>
  <si>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</si>
  <si>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</si>
  <si>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</si>
  <si>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</si>
  <si>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</si>
  <si>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</si>
  <si>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</si>
  <si>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</si>
  <si>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</si>
  <si>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</si>
  <si>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</si>
  <si>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</si>
  <si>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</si>
  <si>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</si>
  <si>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</si>
  <si>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</si>
  <si>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</si>
  <si>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</si>
  <si>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</si>
  <si>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</si>
  <si>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</si>
  <si>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</si>
  <si>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</si>
  <si>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</si>
  <si>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</si>
  <si>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</si>
  <si>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</si>
  <si>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</si>
  <si>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</si>
  <si>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</si>
  <si>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</si>
  <si>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</si>
  <si>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</si>
  <si>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</si>
  <si>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</si>
  <si>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</si>
  <si>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</si>
  <si>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</si>
  <si>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</si>
  <si>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</si>
  <si>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</si>
  <si>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</si>
  <si>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</si>
  <si>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</si>
  <si>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</si>
  <si>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</si>
  <si>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</si>
  <si>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</si>
  <si>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</si>
  <si>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</si>
  <si>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</si>
  <si>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</si>
  <si>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</si>
  <si>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</si>
  <si>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</si>
  <si>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</si>
  <si>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</si>
  <si>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</si>
  <si>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</si>
  <si>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</si>
  <si>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</si>
  <si>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</si>
  <si>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</si>
  <si>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</si>
  <si>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</si>
  <si>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</si>
  <si>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</si>
  <si>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</si>
  <si>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</si>
  <si>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</si>
  <si>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</si>
  <si>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</si>
  <si>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</si>
  <si>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</si>
  <si>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</si>
  <si>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</si>
  <si>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</si>
  <si>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</si>
  <si>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</si>
  <si>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</si>
  <si>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</si>
  <si>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</si>
  <si>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</si>
  <si>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</si>
  <si>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</si>
  <si>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</si>
  <si>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</si>
  <si>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</si>
  <si>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</si>
  <si>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</si>
  <si>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</si>
  <si>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</si>
  <si>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</si>
  <si>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</si>
  <si>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</si>
  <si>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</si>
  <si>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</si>
  <si>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</si>
  <si>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</si>
  <si>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</si>
  <si>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</si>
  <si>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</si>
  <si>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</si>
  <si>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</si>
  <si>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</si>
  <si>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</si>
  <si>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</si>
  <si>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</si>
  <si>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</si>
  <si>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</si>
  <si>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</si>
  <si>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</si>
  <si>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</si>
  <si>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</si>
  <si>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</si>
  <si>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</si>
  <si>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</si>
  <si>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</si>
  <si>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</si>
  <si>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</si>
  <si>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</si>
  <si>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</si>
  <si>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</si>
  <si>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</si>
  <si>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</si>
  <si>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</si>
  <si>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</si>
  <si>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</si>
  <si>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</si>
  <si>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</si>
  <si>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</si>
  <si>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</si>
  <si>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</si>
  <si>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</si>
  <si>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</si>
  <si>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</si>
  <si>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</si>
  <si>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</si>
  <si>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</si>
  <si>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</si>
  <si>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</si>
  <si>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</si>
  <si>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</si>
  <si>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</si>
  <si>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</si>
  <si>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</si>
  <si>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</si>
  <si>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</si>
  <si>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</si>
  <si>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</si>
  <si>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</si>
  <si>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</si>
  <si>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</si>
  <si>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</si>
  <si>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</si>
  <si>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</si>
  <si>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</si>
  <si>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</si>
  <si>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</si>
  <si>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</si>
  <si>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</si>
  <si>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</si>
  <si>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</si>
  <si>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</si>
  <si>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</si>
  <si>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</si>
  <si>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</si>
  <si>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</si>
  <si>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</si>
  <si>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</si>
  <si>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</si>
  <si>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</si>
  <si>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</si>
  <si>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</si>
  <si>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</si>
  <si>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</si>
  <si>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</si>
  <si>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</si>
  <si>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</si>
  <si>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</si>
  <si>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</si>
  <si>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</si>
  <si>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</si>
  <si>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</si>
  <si>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</si>
  <si>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</si>
  <si>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</si>
  <si>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</si>
  <si>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</si>
  <si>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</si>
  <si>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</si>
  <si>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</si>
  <si>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</si>
  <si>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</si>
  <si>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</si>
  <si>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</si>
  <si>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</si>
  <si>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</si>
  <si>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</si>
  <si>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</si>
  <si>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</si>
  <si>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</si>
  <si>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</si>
  <si>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</si>
  <si>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</si>
  <si>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</si>
  <si>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</si>
  <si>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</si>
  <si>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</si>
  <si>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</si>
  <si>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</si>
  <si>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</si>
  <si>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</si>
  <si>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</si>
  <si>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</si>
  <si>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</si>
  <si>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</si>
  <si>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</si>
  <si>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</si>
  <si>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</si>
  <si>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</si>
  <si>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</si>
  <si>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</si>
  <si>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</si>
  <si>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</si>
  <si>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</si>
  <si>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</si>
  <si>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</si>
  <si>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</si>
  <si>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</si>
  <si>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</si>
  <si>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</si>
  <si>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</si>
  <si>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</si>
  <si>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</si>
  <si>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</si>
  <si>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</si>
  <si>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</si>
  <si>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</si>
  <si>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</si>
  <si>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</si>
  <si>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</si>
  <si>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</si>
  <si>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</si>
  <si>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</si>
  <si>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</si>
  <si>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</si>
  <si>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</si>
  <si>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</si>
  <si>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</si>
  <si>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</si>
  <si>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</si>
  <si>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</si>
  <si>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</si>
  <si>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</si>
  <si>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</si>
  <si>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</si>
  <si>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</si>
  <si>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</si>
  <si>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</si>
  <si>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</si>
  <si>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</si>
  <si>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</si>
  <si>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</si>
  <si>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</si>
  <si>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</si>
  <si>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</si>
  <si>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</si>
  <si>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</si>
  <si>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</si>
  <si>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</si>
  <si>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</si>
  <si>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</si>
  <si>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</si>
  <si>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</si>
  <si>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</si>
  <si>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</si>
  <si>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</si>
  <si>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</si>
  <si>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</si>
  <si>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</si>
  <si>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</si>
  <si>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</si>
  <si>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</si>
  <si>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</si>
  <si>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</si>
  <si>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</si>
  <si>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</si>
  <si>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</si>
  <si>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</si>
  <si>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</si>
  <si>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</si>
  <si>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</si>
  <si>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</si>
  <si>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</si>
  <si>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</si>
  <si>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</si>
  <si>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</si>
  <si>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</si>
  <si>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</si>
  <si>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</si>
  <si>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</si>
  <si>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</si>
  <si>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</si>
  <si>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</si>
  <si>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</si>
  <si>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</si>
  <si>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</si>
  <si>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</si>
  <si>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</si>
  <si>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</si>
  <si>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</si>
  <si>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</si>
  <si>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</si>
  <si>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</si>
  <si>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</si>
  <si>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</si>
  <si>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</si>
  <si>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</si>
  <si>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</si>
  <si>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</si>
  <si>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</si>
  <si>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</si>
  <si>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</si>
  <si>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</si>
  <si>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</si>
  <si>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</si>
  <si>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</si>
  <si>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</si>
  <si>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</si>
  <si>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</si>
  <si>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</si>
  <si>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</si>
  <si>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</si>
  <si>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</si>
  <si>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</si>
  <si>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</si>
  <si>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</si>
  <si>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</si>
  <si>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</si>
  <si>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</si>
  <si>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</si>
  <si>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</si>
  <si>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</si>
  <si>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</si>
  <si>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</si>
  <si>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</si>
  <si>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</si>
  <si>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</si>
  <si>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</si>
  <si>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</si>
  <si>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</si>
  <si>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</si>
  <si>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</si>
  <si>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</si>
  <si>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</si>
  <si>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</si>
  <si>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</si>
  <si>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</si>
  <si>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</si>
  <si>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</si>
  <si>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</si>
  <si>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</si>
  <si>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</si>
  <si>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</si>
  <si>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</si>
  <si>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</si>
  <si>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</si>
  <si>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</si>
  <si>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</si>
  <si>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</si>
  <si>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</si>
  <si>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</si>
  <si>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</si>
  <si>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</si>
  <si>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</si>
  <si>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</si>
  <si>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</si>
  <si>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</si>
  <si>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</si>
  <si>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</si>
  <si>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</si>
  <si>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</si>
  <si>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</si>
  <si>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</si>
  <si>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</si>
  <si>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</si>
  <si>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</si>
  <si>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</si>
  <si>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</si>
  <si>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</si>
  <si>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</si>
  <si>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</si>
  <si>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</si>
  <si>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</si>
  <si>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</si>
  <si>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</si>
  <si>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</si>
  <si>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</si>
  <si>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</si>
  <si>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</si>
  <si>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</si>
  <si>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</si>
  <si>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</si>
  <si>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</si>
  <si>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</si>
  <si>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</si>
  <si>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</si>
  <si>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</si>
  <si>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</si>
  <si>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</si>
  <si>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</si>
  <si>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</si>
  <si>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</si>
  <si>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</si>
  <si>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</si>
  <si>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</si>
  <si>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</si>
  <si>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</si>
  <si>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</si>
  <si>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</si>
  <si>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</si>
  <si>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</si>
  <si>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</si>
  <si>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</si>
  <si>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</si>
  <si>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</si>
  <si>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</si>
  <si>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</si>
  <si>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</si>
  <si>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</si>
  <si>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</si>
  <si>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</si>
  <si>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</si>
  <si>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</si>
  <si>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</si>
  <si>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</si>
  <si>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</si>
  <si>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</si>
  <si>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</si>
  <si>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</si>
  <si>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</si>
  <si>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</si>
  <si>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</si>
  <si>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</si>
  <si>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</si>
  <si>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</si>
  <si>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</si>
  <si>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</si>
  <si>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</si>
  <si>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</si>
  <si>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</si>
  <si>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</si>
  <si>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</si>
  <si>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</si>
  <si>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</si>
  <si>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</si>
  <si>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</si>
  <si>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</si>
  <si>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</si>
  <si>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</si>
  <si>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</si>
  <si>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</si>
  <si>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</si>
  <si>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</si>
  <si>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</si>
  <si>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</si>
  <si>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</si>
  <si>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</si>
  <si>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</si>
  <si>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</si>
  <si>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</si>
  <si>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</si>
  <si>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</si>
  <si>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</si>
  <si>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</si>
  <si>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</si>
  <si>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</si>
  <si>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</si>
  <si>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</si>
  <si>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</si>
  <si>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</si>
  <si>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</si>
  <si>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</si>
  <si>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</si>
  <si>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</si>
  <si>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</si>
  <si>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</si>
  <si>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</si>
  <si>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</si>
  <si>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</si>
  <si>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</si>
  <si>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</si>
  <si>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</si>
  <si>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</si>
  <si>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</si>
  <si>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</si>
  <si>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</si>
  <si>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</si>
  <si>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</si>
  <si>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</si>
  <si>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</si>
  <si>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</si>
  <si>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</si>
  <si>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</si>
  <si>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</si>
  <si>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</si>
  <si>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</si>
  <si>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</si>
  <si>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</si>
  <si>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</si>
  <si>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</si>
  <si>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</si>
  <si>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</si>
  <si>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</si>
  <si>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</si>
  <si>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</si>
  <si>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</si>
  <si>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</si>
  <si>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</si>
  <si>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</si>
  <si>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</si>
  <si>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</si>
  <si>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</si>
  <si>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</si>
  <si>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</si>
  <si>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</si>
  <si>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</si>
  <si>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</si>
  <si>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</si>
  <si>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</si>
  <si>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</si>
  <si>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</si>
  <si>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</si>
  <si>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</si>
  <si>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</si>
  <si>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</si>
  <si>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</si>
  <si>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</si>
  <si>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</si>
  <si>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</si>
  <si>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</si>
  <si>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</si>
  <si>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</si>
  <si>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</si>
  <si>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</si>
  <si>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</si>
  <si>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</si>
  <si>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</si>
  <si>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</si>
  <si>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</si>
  <si>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</si>
  <si>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</si>
  <si>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</si>
  <si>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</si>
  <si>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</si>
  <si>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</si>
  <si>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</si>
  <si>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</si>
  <si>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</si>
  <si>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</si>
  <si>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</si>
  <si>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</si>
  <si>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</si>
  <si>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</si>
  <si>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</si>
  <si>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</si>
  <si>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</si>
  <si>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</si>
  <si>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</si>
  <si>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</si>
  <si>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</si>
  <si>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</si>
  <si>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</si>
  <si>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</si>
  <si>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</si>
  <si>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</si>
  <si>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</si>
  <si>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</si>
  <si>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</si>
  <si>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</si>
  <si>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</si>
  <si>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</si>
  <si>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</si>
  <si>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</si>
  <si>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</si>
  <si>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</si>
  <si>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</si>
  <si>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</si>
  <si>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</si>
  <si>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</si>
  <si>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</si>
  <si>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</si>
  <si>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</si>
  <si>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</si>
  <si>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</si>
  <si>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</si>
  <si>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</si>
  <si>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</si>
  <si>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</si>
  <si>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</si>
  <si>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</si>
  <si>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</si>
  <si>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</si>
  <si>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</si>
  <si>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</si>
  <si>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</si>
  <si>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</si>
  <si>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</si>
  <si>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</si>
  <si>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</si>
  <si>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</si>
  <si>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</si>
  <si>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</si>
  <si>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</si>
  <si>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</si>
  <si>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</si>
  <si>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</si>
  <si>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</si>
  <si>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</si>
  <si>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</si>
  <si>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</si>
  <si>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</si>
  <si>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</si>
  <si>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</si>
  <si>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</si>
  <si>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</si>
  <si>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</si>
  <si>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</si>
  <si>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</si>
  <si>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</si>
  <si>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</si>
  <si>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</si>
  <si>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</si>
  <si>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</si>
  <si>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</si>
  <si>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</si>
  <si>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</si>
  <si>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</si>
  <si>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</si>
  <si>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</si>
  <si>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</si>
  <si>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</si>
  <si>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</si>
  <si>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</si>
  <si>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</si>
  <si>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</si>
  <si>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</si>
  <si>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</si>
  <si>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</si>
  <si>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</si>
  <si>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</si>
  <si>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</si>
  <si>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</si>
  <si>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</si>
  <si>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</si>
  <si>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</si>
  <si>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</si>
  <si>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</si>
  <si>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</si>
  <si>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</si>
  <si>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</si>
  <si>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</si>
  <si>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</si>
  <si>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</si>
  <si>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</si>
  <si>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</si>
  <si>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</si>
  <si>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</si>
  <si>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</si>
  <si>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</si>
  <si>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</si>
  <si>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</si>
  <si>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</si>
  <si>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</si>
  <si>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</si>
  <si>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</si>
  <si>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</si>
  <si>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</si>
  <si>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</si>
  <si>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</si>
  <si>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</si>
  <si>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</si>
  <si>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</si>
  <si>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</si>
  <si>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</si>
  <si>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</si>
  <si>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</si>
  <si>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</si>
  <si>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</si>
  <si>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</si>
  <si>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</si>
  <si>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</si>
  <si>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</si>
  <si>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</si>
  <si>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</si>
  <si>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</si>
  <si>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</si>
  <si>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</si>
  <si>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</si>
  <si>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</si>
  <si>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</si>
  <si>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</si>
  <si>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</si>
  <si>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</si>
  <si>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</si>
  <si>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</si>
  <si>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</si>
  <si>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</si>
  <si>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</si>
  <si>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</si>
  <si>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</si>
  <si>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</si>
  <si>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</si>
  <si>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</si>
  <si>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</si>
  <si>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</si>
  <si>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</si>
  <si>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</si>
  <si>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</si>
  <si>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</si>
  <si>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</si>
  <si>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</si>
  <si>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</si>
  <si>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</si>
  <si>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</si>
  <si>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</si>
  <si>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</si>
  <si>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</si>
  <si>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</si>
  <si>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</si>
  <si>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</si>
  <si>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</si>
  <si>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</si>
  <si>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</si>
  <si>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</si>
  <si>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</si>
  <si>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</si>
  <si>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</si>
  <si>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</si>
  <si>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</si>
  <si>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</si>
  <si>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</si>
  <si>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</si>
  <si>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</si>
  <si>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</si>
  <si>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</si>
  <si>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</si>
  <si>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</si>
  <si>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</si>
  <si>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</si>
  <si>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</si>
  <si>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</si>
  <si>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</si>
  <si>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</si>
  <si>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</si>
  <si>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</si>
  <si>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</si>
  <si>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</si>
  <si>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</si>
  <si>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</si>
  <si>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</si>
  <si>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</si>
  <si>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</si>
  <si>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</si>
  <si>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</si>
  <si>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</si>
  <si>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</si>
  <si>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</si>
  <si>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</si>
  <si>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</si>
  <si>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</si>
  <si>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</si>
  <si>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</si>
  <si>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</si>
  <si>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</si>
  <si>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</si>
  <si>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</si>
  <si>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</si>
  <si>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</si>
  <si>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</si>
  <si>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</si>
  <si>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</si>
  <si>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</si>
  <si>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</si>
  <si>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</si>
  <si>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</si>
  <si>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</si>
  <si>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</si>
  <si>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</si>
  <si>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</si>
  <si>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</si>
  <si>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</si>
  <si>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</si>
  <si>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</si>
  <si>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</si>
  <si>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</si>
  <si>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</si>
  <si>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</si>
  <si>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</si>
  <si>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</si>
  <si>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</si>
  <si>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</si>
  <si>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</si>
  <si>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</si>
  <si>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</si>
  <si>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</si>
  <si>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</si>
  <si>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</si>
  <si>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</si>
  <si>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</si>
  <si>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</si>
  <si>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</si>
  <si>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</si>
  <si>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</si>
  <si>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</si>
  <si>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</si>
  <si>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</si>
  <si>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</si>
  <si>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</si>
  <si>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</si>
  <si>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</si>
  <si>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</si>
  <si>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</si>
  <si>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</si>
  <si>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</si>
  <si>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</si>
  <si>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</si>
  <si>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</si>
  <si>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</si>
  <si>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</si>
  <si>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</si>
  <si>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</si>
  <si>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</si>
  <si>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</si>
  <si>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</si>
  <si>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</si>
  <si>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</si>
  <si>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</si>
  <si>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</si>
  <si>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</si>
  <si>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</si>
  <si>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</si>
  <si>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</si>
  <si>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</si>
  <si>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</si>
  <si>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</si>
  <si>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</si>
  <si>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</si>
  <si>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</si>
  <si>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</si>
  <si>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</si>
  <si>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</si>
  <si>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</si>
  <si>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</si>
  <si>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</si>
  <si>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</si>
  <si>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</si>
  <si>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</si>
  <si>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</si>
  <si>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</si>
  <si>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</si>
  <si>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</si>
  <si>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</si>
  <si>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</si>
  <si>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</si>
  <si>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</si>
  <si>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</si>
  <si>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</si>
  <si>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</si>
  <si>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</si>
  <si>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</si>
  <si>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</si>
  <si>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</si>
  <si>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</si>
  <si>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</si>
  <si>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</si>
  <si>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</si>
  <si>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</si>
  <si>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</si>
  <si>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</si>
  <si>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</si>
  <si>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</si>
  <si>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</si>
  <si>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</si>
  <si>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</si>
  <si>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</si>
  <si>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</si>
  <si>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</si>
  <si>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</si>
  <si>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</si>
  <si>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</si>
  <si>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</si>
  <si>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</si>
  <si>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</si>
  <si>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</si>
  <si>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</si>
  <si>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</si>
  <si>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</si>
  <si>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</si>
  <si>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</si>
  <si>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</si>
  <si>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</si>
  <si>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</si>
  <si>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</si>
  <si>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</si>
  <si>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</si>
  <si>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</si>
  <si>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</si>
  <si>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</si>
  <si>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</si>
  <si>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</si>
  <si>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</si>
  <si>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</si>
  <si>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</si>
  <si>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</si>
  <si>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</si>
  <si>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</si>
  <si>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</si>
  <si>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</si>
  <si>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</si>
  <si>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</si>
  <si>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</si>
  <si>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</si>
  <si>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</si>
  <si>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</si>
  <si>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</si>
  <si>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</si>
  <si>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</si>
  <si>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</si>
  <si>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</si>
  <si>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</si>
  <si>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</si>
  <si>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</si>
  <si>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</si>
  <si>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</si>
  <si>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</si>
  <si>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</si>
  <si>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</si>
  <si>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</si>
  <si>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</si>
  <si>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</si>
  <si>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</si>
  <si>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</si>
  <si>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</si>
  <si>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</si>
  <si>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</si>
  <si>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</si>
  <si>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</si>
  <si>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</si>
  <si>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</si>
  <si>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</si>
  <si>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</si>
  <si>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</si>
  <si>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</si>
  <si>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</si>
  <si>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</si>
  <si>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</si>
  <si>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</si>
  <si>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</si>
  <si>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</si>
  <si>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</si>
  <si>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</si>
  <si>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</si>
  <si>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</si>
  <si>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</si>
  <si>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</si>
  <si>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</si>
  <si>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</si>
  <si>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</si>
  <si>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</si>
  <si>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</si>
  <si>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</si>
  <si>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</si>
  <si>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</si>
  <si>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</si>
  <si>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</si>
  <si>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</si>
  <si>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</si>
  <si>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</si>
  <si>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</si>
  <si>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</si>
  <si>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</si>
  <si>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</si>
  <si>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</si>
  <si>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</si>
  <si>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</si>
  <si>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</si>
  <si>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</si>
  <si>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</si>
  <si>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</si>
  <si>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</si>
  <si>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</si>
  <si>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</si>
  <si>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</si>
  <si>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</si>
  <si>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</si>
  <si>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</si>
  <si>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</si>
  <si>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</si>
  <si>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</si>
  <si>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</si>
  <si>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</si>
  <si>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</si>
  <si>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</si>
  <si>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</si>
  <si>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</si>
  <si>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</si>
  <si>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</si>
  <si>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</si>
  <si>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</si>
  <si>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</si>
  <si>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</si>
  <si>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</si>
  <si>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</si>
  <si>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</si>
  <si>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</si>
  <si>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</si>
  <si>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</si>
  <si>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</si>
  <si>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</si>
  <si>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</si>
  <si>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</si>
  <si>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</si>
  <si>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</si>
  <si>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</si>
  <si>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</si>
  <si>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</si>
  <si>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</si>
  <si>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</si>
  <si>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</si>
  <si>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</si>
  <si>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</si>
  <si>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</si>
  <si>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</si>
  <si>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</si>
  <si>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</si>
  <si>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</si>
  <si>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</si>
  <si>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</si>
  <si>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</si>
  <si>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</si>
  <si>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</si>
  <si>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</si>
  <si>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</si>
  <si>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</si>
  <si>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</si>
  <si>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</si>
  <si>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</si>
  <si>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</si>
  <si>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</si>
  <si>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</si>
  <si>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</si>
  <si>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</si>
  <si>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</si>
  <si>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</si>
  <si>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</si>
  <si>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</si>
  <si>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</si>
  <si>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</si>
  <si>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</si>
  <si>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</si>
  <si>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</si>
  <si>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</si>
  <si>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</si>
  <si>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</si>
  <si>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</si>
  <si>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</si>
  <si>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</si>
  <si>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</si>
  <si>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</si>
  <si>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</si>
  <si>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</si>
  <si>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</si>
  <si>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</si>
  <si>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</si>
  <si>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</si>
  <si>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</si>
  <si>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</si>
  <si>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</si>
  <si>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</si>
  <si>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</si>
  <si>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</si>
  <si>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</si>
  <si>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</si>
  <si>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</si>
  <si>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</si>
  <si>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</si>
  <si>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</si>
  <si>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</si>
  <si>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</si>
  <si>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</si>
  <si>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</si>
  <si>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</si>
  <si>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</si>
  <si>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</si>
  <si>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</si>
  <si>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</si>
  <si>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</si>
  <si>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</si>
  <si>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</si>
  <si>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</si>
  <si>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</si>
  <si>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</si>
  <si>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</si>
  <si>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</si>
  <si>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</si>
  <si>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</si>
  <si>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</si>
  <si>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</si>
  <si>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</si>
  <si>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</si>
  <si>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</si>
  <si>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</si>
  <si>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</si>
  <si>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</si>
  <si>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</si>
  <si>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</si>
  <si>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</si>
  <si>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</si>
  <si>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</si>
  <si>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</si>
  <si>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</si>
  <si>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</si>
  <si>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</si>
  <si>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</si>
  <si>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</si>
  <si>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</si>
  <si>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</si>
  <si>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</si>
  <si>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</si>
  <si>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</si>
  <si>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</si>
  <si>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</si>
  <si>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</si>
  <si>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</si>
  <si>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</si>
  <si>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</si>
  <si>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</si>
  <si>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</si>
  <si>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</si>
  <si>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</si>
  <si>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</si>
  <si>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</si>
  <si>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</si>
  <si>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</si>
  <si>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</si>
  <si>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</si>
  <si>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</si>
  <si>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</si>
  <si>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</si>
  <si>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</si>
  <si>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</si>
  <si>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</si>
  <si>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</si>
  <si>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</si>
  <si>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</si>
  <si>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</si>
  <si>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</si>
  <si>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</si>
  <si>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</si>
  <si>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</si>
  <si>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</si>
  <si>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</si>
  <si>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</si>
  <si>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</si>
  <si>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</si>
  <si>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</si>
  <si>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</si>
  <si>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</si>
  <si>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</si>
  <si>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</si>
  <si>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</si>
  <si>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</si>
  <si>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</si>
  <si>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</si>
  <si>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</si>
  <si>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</si>
  <si>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</si>
  <si>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</si>
  <si>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</si>
  <si>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</si>
  <si>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</si>
  <si>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</si>
  <si>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</si>
  <si>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</si>
  <si>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</si>
  <si>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</si>
  <si>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</si>
  <si>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</si>
  <si>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</si>
  <si>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</si>
  <si>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</si>
  <si>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</si>
  <si>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</si>
  <si>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</si>
  <si>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</si>
  <si>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</si>
  <si>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</si>
  <si>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</si>
  <si>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</si>
  <si>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</si>
  <si>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</si>
  <si>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</si>
  <si>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</si>
  <si>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</si>
  <si>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</si>
  <si>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</si>
  <si>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</si>
  <si>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</si>
  <si>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</si>
  <si>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</si>
  <si>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</si>
  <si>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</si>
  <si>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</si>
  <si>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</si>
  <si>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</si>
  <si>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</si>
  <si>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</si>
  <si>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</si>
  <si>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</si>
  <si>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</si>
  <si>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</si>
  <si>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</si>
  <si>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</si>
  <si>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</si>
  <si>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</si>
  <si>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</si>
  <si>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</si>
  <si>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</si>
  <si>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</si>
  <si>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</si>
  <si>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</si>
  <si>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</si>
  <si>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</si>
  <si>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</si>
  <si>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</si>
  <si>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</si>
  <si>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</si>
  <si>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</si>
  <si>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</si>
  <si>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</si>
  <si>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</si>
  <si>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</si>
  <si>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</si>
  <si>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</si>
  <si>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</si>
  <si>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</si>
  <si>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</si>
  <si>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</si>
  <si>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</si>
  <si>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</si>
  <si>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</si>
  <si>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</si>
  <si>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</si>
  <si>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</si>
  <si>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</si>
  <si>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</si>
  <si>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</si>
  <si>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</si>
  <si>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</si>
  <si>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</si>
  <si>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</si>
  <si>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</si>
  <si>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</si>
  <si>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</si>
  <si>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</si>
  <si>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</si>
  <si>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</si>
  <si>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</si>
  <si>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</si>
  <si>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</si>
  <si>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</si>
  <si>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</si>
  <si>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</si>
  <si>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</si>
  <si>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</si>
  <si>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</si>
  <si>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</si>
  <si>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</si>
  <si>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</si>
  <si>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</si>
  <si>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</si>
  <si>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</si>
  <si>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</si>
  <si>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</si>
  <si>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</si>
  <si>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</si>
  <si>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</si>
  <si>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</si>
  <si>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</si>
  <si>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</si>
  <si>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</si>
  <si>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</si>
  <si>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</si>
  <si>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</si>
  <si>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</si>
  <si>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</si>
  <si>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</si>
  <si>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</si>
  <si>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</si>
  <si>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</si>
  <si>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</si>
  <si>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</si>
  <si>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</si>
  <si>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</si>
  <si>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</si>
  <si>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</si>
  <si>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</si>
  <si>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</si>
  <si>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</si>
  <si>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</si>
  <si>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</si>
  <si>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</si>
  <si>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</si>
  <si>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</si>
  <si>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</si>
  <si>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</si>
  <si>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</si>
  <si>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</si>
  <si>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</si>
  <si>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</si>
  <si>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</si>
  <si>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</si>
  <si>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</si>
  <si>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</si>
  <si>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</si>
  <si>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</si>
  <si>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</si>
  <si>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</si>
  <si>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</si>
  <si>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</si>
  <si>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</si>
  <si>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</si>
  <si>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</si>
  <si>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</si>
  <si>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</si>
  <si>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</si>
  <si>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</si>
  <si>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</si>
  <si>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</si>
  <si>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</si>
  <si>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</si>
  <si>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</si>
  <si>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</si>
  <si>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</si>
  <si>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</si>
  <si>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</si>
  <si>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</si>
  <si>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</si>
  <si>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</si>
  <si>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</si>
  <si>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</si>
  <si>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</si>
  <si>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</si>
  <si>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</si>
  <si>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</si>
  <si>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</si>
  <si>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</si>
  <si>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</si>
  <si>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</si>
  <si>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</si>
  <si>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</si>
  <si>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</si>
  <si>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</si>
  <si>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</si>
  <si>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</si>
  <si>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</si>
  <si>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</si>
  <si>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</si>
  <si>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</si>
  <si>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</si>
  <si>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</si>
  <si>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</si>
  <si>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</si>
  <si>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</si>
  <si>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</si>
  <si>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</si>
  <si>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</si>
  <si>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</si>
  <si>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</si>
  <si>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</si>
  <si>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</si>
  <si>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</si>
  <si>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</si>
  <si>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</si>
  <si>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</si>
  <si>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</si>
  <si>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</si>
  <si>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</si>
  <si>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</si>
  <si>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</si>
  <si>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</si>
  <si>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</si>
  <si>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</si>
  <si>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</si>
  <si>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</si>
  <si>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</si>
  <si>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</si>
  <si>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</si>
  <si>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</si>
  <si>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</si>
  <si>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</si>
  <si>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</si>
  <si>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</si>
  <si>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</si>
  <si>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</si>
  <si>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</si>
  <si>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</si>
  <si>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</si>
  <si>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</si>
  <si>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</si>
  <si>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</si>
  <si>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</si>
  <si>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</si>
  <si>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</si>
  <si>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</si>
  <si>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</si>
  <si>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</si>
  <si>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</si>
  <si>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</si>
  <si>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</si>
  <si>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</si>
  <si>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</si>
  <si>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</si>
  <si>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</si>
  <si>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</si>
  <si>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</si>
  <si>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</si>
  <si>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</si>
  <si>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</si>
  <si>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</si>
  <si>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</si>
  <si>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</si>
  <si>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</si>
  <si>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</si>
  <si>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</si>
  <si>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</si>
  <si>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</si>
  <si>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</si>
  <si>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</si>
  <si>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</si>
  <si>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</si>
  <si>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</si>
  <si>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</si>
  <si>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</si>
  <si>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</si>
  <si>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</si>
  <si>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</si>
  <si>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</si>
  <si>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</si>
  <si>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</si>
  <si>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</si>
  <si>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</si>
  <si>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</si>
  <si>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</si>
  <si>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</si>
  <si>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</si>
  <si>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</si>
  <si>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</si>
  <si>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</si>
  <si>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</si>
  <si>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</si>
  <si>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</si>
  <si>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</si>
  <si>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</si>
  <si>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</si>
  <si>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</si>
  <si>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</si>
  <si>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</si>
  <si>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</si>
  <si>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</si>
  <si>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</si>
  <si>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</si>
  <si>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</si>
  <si>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</si>
  <si>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</si>
  <si>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</si>
  <si>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</si>
  <si>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</si>
  <si>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</si>
  <si>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</si>
  <si>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</si>
  <si>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</si>
  <si>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</si>
  <si>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</si>
  <si>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</si>
  <si>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</si>
  <si>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</si>
  <si>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</si>
  <si>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</si>
  <si>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</si>
  <si>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</si>
  <si>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</si>
  <si>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</si>
  <si>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</si>
  <si>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</si>
  <si>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</si>
  <si>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</si>
  <si>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</si>
  <si>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</si>
  <si>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</si>
  <si>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</si>
  <si>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</si>
  <si>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</si>
  <si>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</si>
  <si>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</si>
  <si>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</si>
  <si>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</si>
  <si>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</si>
  <si>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</si>
  <si>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</si>
  <si>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</si>
  <si>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</si>
  <si>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</si>
  <si>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</si>
  <si>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</si>
  <si>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</si>
  <si>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</si>
  <si>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</si>
  <si>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</si>
  <si>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</si>
  <si>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</si>
  <si>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</si>
  <si>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</si>
  <si>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</si>
  <si>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</si>
  <si>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</si>
  <si>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</si>
  <si>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</si>
  <si>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</si>
  <si>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</si>
  <si>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</si>
  <si>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</si>
  <si>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</si>
  <si>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</si>
  <si>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</si>
  <si>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</si>
  <si>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</si>
  <si>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</si>
  <si>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</si>
  <si>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</si>
  <si>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</si>
  <si>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</si>
  <si>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</si>
  <si>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</si>
  <si>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</si>
  <si>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</si>
  <si>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</si>
  <si>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</si>
  <si>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</si>
  <si>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</si>
  <si>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</si>
  <si>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</si>
  <si>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</si>
  <si>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</si>
  <si>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</si>
  <si>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</si>
  <si>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</si>
  <si>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</si>
  <si>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</si>
  <si>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</si>
  <si>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</si>
  <si>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</si>
  <si>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</si>
  <si>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</si>
  <si>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</si>
  <si>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</si>
  <si>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</si>
  <si>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</si>
  <si>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</si>
  <si>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</si>
  <si>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</si>
  <si>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</si>
  <si>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</si>
  <si>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</si>
  <si>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</si>
  <si>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</si>
  <si>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</si>
  <si>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</si>
  <si>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</si>
  <si>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</si>
  <si>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</si>
  <si>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</si>
  <si>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</si>
  <si>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</si>
  <si>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</si>
  <si>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</si>
  <si>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</si>
  <si>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</si>
  <si>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</si>
  <si>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</si>
  <si>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</si>
  <si>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</si>
  <si>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</si>
  <si>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</si>
  <si>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</si>
  <si>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</si>
  <si>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</si>
  <si>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</si>
  <si>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</si>
  <si>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</si>
  <si>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</si>
  <si>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</si>
  <si>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</si>
  <si>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</si>
  <si>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</si>
  <si>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</si>
  <si>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</si>
  <si>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</si>
  <si>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</si>
  <si>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</si>
  <si>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</si>
  <si>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</si>
  <si>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</si>
  <si>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</si>
  <si>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</si>
  <si>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</si>
  <si>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</si>
  <si>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</si>
  <si>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</si>
  <si>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</si>
  <si>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</si>
  <si>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</si>
  <si>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</si>
  <si>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</si>
  <si>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</si>
  <si>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</si>
  <si>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</si>
  <si>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</si>
  <si>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</si>
  <si>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</si>
  <si>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</si>
  <si>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</si>
  <si>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</si>
  <si>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</si>
  <si>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</si>
  <si>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</si>
  <si>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</si>
  <si>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</si>
  <si>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</si>
  <si>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</si>
  <si>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</si>
  <si>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</si>
  <si>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</si>
  <si>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</si>
  <si>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</si>
  <si>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</si>
  <si>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</si>
  <si>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</si>
  <si>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</si>
  <si>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</si>
  <si>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</si>
  <si>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</si>
  <si>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</si>
  <si>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</si>
  <si>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</si>
  <si>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</si>
  <si>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</si>
  <si>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</si>
  <si>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</si>
  <si>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</si>
  <si>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</si>
  <si>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</si>
  <si>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</si>
  <si>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</si>
  <si>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</si>
  <si>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</si>
  <si>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</si>
  <si>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</si>
  <si>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</si>
  <si>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</si>
  <si>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</si>
  <si>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</si>
  <si>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</si>
  <si>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</si>
  <si>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</si>
  <si>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</si>
  <si>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</si>
  <si>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</si>
  <si>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</si>
  <si>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</si>
  <si>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</si>
  <si>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</si>
  <si>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</si>
  <si>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</si>
  <si>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</si>
  <si>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</si>
  <si>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</si>
  <si>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</si>
  <si>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</si>
  <si>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</si>
  <si>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</si>
  <si>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</si>
  <si>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</si>
  <si>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</si>
  <si>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</si>
  <si>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</si>
  <si>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</si>
  <si>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</si>
  <si>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</si>
  <si>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</si>
  <si>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</si>
  <si>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</si>
  <si>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</si>
  <si>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</si>
  <si>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</si>
  <si>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</si>
  <si>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</si>
  <si>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</si>
  <si>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</si>
  <si>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</si>
  <si>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</si>
  <si>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</si>
  <si>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</si>
  <si>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</si>
  <si>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</si>
  <si>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</si>
  <si>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</si>
  <si>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</si>
  <si>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</si>
  <si>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</si>
  <si>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</si>
  <si>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</si>
  <si>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</si>
  <si>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</si>
  <si>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</si>
  <si>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</si>
  <si>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</si>
  <si>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</si>
  <si>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</si>
  <si>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</si>
  <si>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</si>
  <si>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</si>
  <si>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</si>
  <si>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</si>
  <si>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</si>
  <si>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</si>
  <si>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</si>
  <si>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</si>
  <si>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</si>
  <si>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</si>
  <si>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</si>
  <si>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</si>
  <si>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</si>
  <si>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</si>
  <si>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</si>
  <si>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</si>
  <si>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</si>
  <si>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</si>
  <si>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</si>
  <si>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</si>
  <si>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</si>
  <si>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</si>
  <si>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</si>
  <si>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</si>
  <si>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</si>
  <si>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</si>
  <si>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</si>
  <si>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</si>
  <si>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</si>
  <si>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</si>
  <si>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</si>
  <si>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</si>
  <si>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</si>
  <si>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</si>
  <si>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</si>
  <si>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</si>
  <si>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</si>
  <si>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</si>
  <si>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</si>
  <si>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</si>
  <si>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</si>
  <si>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</si>
  <si>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</si>
  <si>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</si>
  <si>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</si>
  <si>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</si>
  <si>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</si>
  <si>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</si>
  <si>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</si>
  <si>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</si>
  <si>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</si>
  <si>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</si>
  <si>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</si>
  <si>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</si>
  <si>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</si>
  <si>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</si>
  <si>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</si>
  <si>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</si>
  <si>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</si>
  <si>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</si>
  <si>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</si>
  <si>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</si>
  <si>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</si>
  <si>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</si>
  <si>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</si>
  <si>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</si>
  <si>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</si>
  <si>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</si>
  <si>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</si>
  <si>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</si>
  <si>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</si>
  <si>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</si>
  <si>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</si>
  <si>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</si>
  <si>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</si>
  <si>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</si>
  <si>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</si>
  <si>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</si>
  <si>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</si>
  <si>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</si>
  <si>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</si>
  <si>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</si>
  <si>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</si>
  <si>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</si>
  <si>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</si>
  <si>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</si>
  <si>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</si>
  <si>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</si>
  <si>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</si>
  <si>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</si>
  <si>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</si>
  <si>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</si>
  <si>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</si>
  <si>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</si>
  <si>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</si>
  <si>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</si>
  <si>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</si>
  <si>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</si>
  <si>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</si>
  <si>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</si>
  <si>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</si>
  <si>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</si>
  <si>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</si>
  <si>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</si>
  <si>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</si>
  <si>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</si>
  <si>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</si>
  <si>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</si>
  <si>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</si>
  <si>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</si>
  <si>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</si>
  <si>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</si>
  <si>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</si>
  <si>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</si>
  <si>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</si>
  <si>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</si>
  <si>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</si>
  <si>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</si>
  <si>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</si>
  <si>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</si>
  <si>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</si>
  <si>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</si>
  <si>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</si>
  <si>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</si>
  <si>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</si>
  <si>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</si>
  <si>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</si>
  <si>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</si>
  <si>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</si>
  <si>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</si>
  <si>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</si>
  <si>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</si>
  <si>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</si>
  <si>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</si>
  <si>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</si>
  <si>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</si>
  <si>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</si>
  <si>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</si>
  <si>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</si>
  <si>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</si>
  <si>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</si>
  <si>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</si>
  <si>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</si>
  <si>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</si>
  <si>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</si>
  <si>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</si>
  <si>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</si>
  <si>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</si>
  <si>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</si>
  <si>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</si>
  <si>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</si>
  <si>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</si>
  <si>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</si>
  <si>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</si>
  <si>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</si>
  <si>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</si>
  <si>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</si>
  <si>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</si>
  <si>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</si>
  <si>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</si>
  <si>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</si>
  <si>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</si>
  <si>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</si>
  <si>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</si>
  <si>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</si>
  <si>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</si>
  <si>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</si>
  <si>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</si>
  <si>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</si>
  <si>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</si>
  <si>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</si>
  <si>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</si>
  <si>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</si>
  <si>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</si>
  <si>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</si>
  <si>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</si>
  <si>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</si>
  <si>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</si>
  <si>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</si>
  <si>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</si>
  <si>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</si>
  <si>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</si>
  <si>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</si>
  <si>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</si>
  <si>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</si>
  <si>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</si>
  <si>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</si>
  <si>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</si>
  <si>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</si>
  <si>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</si>
  <si>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</si>
  <si>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</si>
  <si>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</si>
  <si>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</si>
  <si>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</si>
  <si>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</si>
  <si>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</si>
  <si>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</si>
  <si>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</si>
  <si>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</si>
  <si>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</si>
  <si>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</si>
  <si>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</si>
  <si>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</si>
  <si>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</si>
  <si>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</si>
  <si>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</si>
  <si>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</si>
  <si>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</si>
  <si>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</si>
  <si>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</si>
  <si>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</si>
  <si>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</si>
  <si>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</si>
  <si>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</si>
  <si>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</si>
  <si>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</si>
  <si>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</si>
  <si>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</si>
  <si>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</si>
  <si>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</si>
  <si>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</si>
  <si>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</si>
  <si>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</si>
  <si>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</si>
  <si>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</si>
  <si>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</si>
  <si>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</si>
  <si>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</si>
  <si>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</si>
  <si>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</si>
  <si>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</si>
  <si>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</si>
  <si>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</si>
  <si>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</si>
  <si>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</si>
  <si>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</si>
  <si>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</si>
  <si>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</si>
  <si>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</si>
  <si>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</si>
  <si>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</si>
  <si>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</si>
  <si>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</si>
  <si>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</si>
  <si>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</si>
  <si>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</si>
  <si>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</si>
  <si>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</si>
  <si>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</si>
  <si>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</si>
  <si>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</si>
  <si>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</si>
  <si>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</si>
  <si>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</si>
  <si>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</si>
  <si>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</si>
  <si>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</si>
  <si>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</si>
  <si>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</si>
  <si>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</si>
  <si>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</si>
  <si>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</si>
  <si>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</si>
  <si>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</si>
  <si>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</si>
  <si>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</si>
  <si>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</si>
  <si>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</si>
  <si>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</si>
  <si>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</si>
  <si>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</si>
  <si>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</si>
  <si>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</si>
  <si>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</si>
  <si>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</si>
  <si>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</si>
  <si>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</si>
  <si>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</si>
  <si>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</si>
  <si>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</si>
  <si>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</si>
  <si>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</si>
  <si>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</si>
  <si>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</si>
  <si>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</si>
  <si>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</si>
  <si>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</si>
  <si>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</si>
  <si>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</si>
  <si>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</si>
  <si>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</si>
  <si>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</si>
  <si>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</si>
  <si>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</si>
  <si>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</si>
  <si>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</si>
  <si>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</si>
  <si>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</si>
  <si>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</si>
  <si>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</si>
  <si>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</si>
  <si>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</si>
  <si>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</si>
  <si>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</si>
  <si>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</si>
  <si>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</si>
  <si>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</si>
  <si>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</si>
  <si>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</si>
  <si>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</si>
  <si>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</si>
  <si>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</si>
  <si>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</si>
  <si>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</si>
  <si>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</si>
  <si>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</si>
  <si>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</si>
  <si>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</si>
  <si>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</si>
  <si>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</si>
  <si>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</si>
  <si>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</si>
  <si>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</si>
  <si>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</si>
  <si>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</si>
  <si>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</si>
  <si>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</si>
  <si>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</si>
  <si>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</si>
  <si>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</si>
  <si>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</si>
  <si>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</si>
  <si>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</si>
  <si>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</si>
  <si>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</si>
  <si>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</si>
  <si>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</si>
  <si>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</si>
  <si>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</si>
  <si>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</si>
  <si>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</si>
  <si>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</si>
  <si>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</si>
  <si>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</si>
  <si>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</si>
  <si>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</si>
  <si>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</si>
  <si>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</si>
  <si>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</si>
  <si>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</si>
  <si>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</si>
  <si>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</si>
  <si>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</si>
  <si>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</si>
  <si>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</si>
  <si>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</si>
  <si>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</si>
  <si>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</si>
  <si>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</si>
  <si>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</si>
  <si>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</si>
  <si>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</si>
  <si>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</si>
  <si>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</si>
  <si>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</si>
  <si>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</si>
  <si>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</si>
  <si>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</si>
  <si>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</si>
  <si>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</si>
  <si>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</si>
  <si>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</si>
  <si>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</si>
  <si>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</si>
  <si>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</si>
  <si>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</si>
  <si>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</si>
  <si>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</si>
  <si>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</si>
  <si>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</si>
  <si>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</si>
  <si>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</si>
  <si>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</si>
  <si>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</si>
  <si>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</si>
  <si>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</si>
  <si>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</si>
  <si>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</si>
  <si>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</si>
  <si>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</si>
  <si>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</si>
  <si>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</si>
  <si>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</si>
  <si>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</si>
  <si>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</si>
  <si>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</si>
  <si>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</si>
  <si>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</si>
  <si>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</si>
  <si>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</si>
  <si>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</si>
  <si>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</si>
  <si>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</si>
  <si>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</si>
  <si>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</si>
  <si>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</si>
  <si>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</si>
  <si>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</si>
  <si>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</si>
  <si>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</si>
  <si>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</si>
  <si>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</si>
  <si>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</si>
  <si>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</si>
  <si>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</si>
  <si>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</si>
  <si>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</si>
  <si>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</si>
  <si>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</si>
  <si>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</si>
  <si>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</si>
  <si>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</si>
  <si>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</si>
  <si>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</si>
  <si>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</si>
  <si>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</si>
  <si>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</si>
  <si>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</si>
  <si>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</si>
  <si>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</si>
  <si>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</si>
  <si>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</si>
  <si>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</si>
  <si>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</si>
  <si>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</si>
  <si>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</si>
  <si>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</si>
  <si>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</si>
  <si>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</si>
  <si>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</si>
  <si>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</si>
  <si>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</si>
  <si>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</si>
  <si>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</si>
  <si>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</si>
  <si>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</si>
  <si>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</si>
  <si>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</si>
  <si>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</si>
  <si>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</si>
  <si>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</si>
  <si>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</si>
  <si>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</si>
  <si>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</si>
  <si>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</si>
  <si>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</si>
  <si>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</si>
  <si>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</si>
  <si>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</si>
  <si>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</si>
  <si>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</si>
  <si>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</si>
  <si>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</si>
  <si>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</si>
  <si>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</si>
  <si>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</si>
  <si>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</si>
  <si>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</si>
  <si>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</si>
  <si>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</si>
  <si>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</si>
  <si>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</si>
  <si>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</si>
  <si>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</si>
  <si>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</si>
  <si>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</si>
  <si>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</si>
  <si>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</si>
  <si>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</si>
  <si>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</si>
  <si>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</si>
  <si>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</si>
  <si>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</si>
  <si>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</si>
  <si>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</si>
  <si>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</si>
  <si>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</si>
  <si>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</si>
  <si>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</si>
  <si>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</si>
  <si>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</si>
  <si>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</si>
  <si>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</si>
  <si>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</si>
  <si>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</si>
  <si>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</si>
  <si>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</si>
  <si>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</si>
  <si>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</si>
  <si>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</si>
  <si>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</si>
  <si>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</si>
  <si>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</si>
  <si>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</si>
  <si>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</si>
  <si>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</si>
  <si>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</si>
  <si>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</si>
  <si>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</si>
  <si>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</si>
  <si>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</si>
  <si>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</si>
  <si>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</si>
  <si>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</si>
  <si>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</si>
  <si>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</si>
  <si>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</si>
  <si>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</si>
  <si>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</si>
  <si>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</si>
  <si>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</si>
  <si>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</si>
  <si>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</si>
  <si>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</si>
  <si>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</si>
  <si>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</si>
  <si>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</si>
  <si>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</si>
  <si>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</si>
  <si>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</si>
  <si>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</si>
  <si>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</si>
  <si>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</si>
  <si>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</si>
  <si>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</si>
  <si>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</si>
  <si>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</si>
  <si>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</si>
  <si>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</si>
  <si>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</si>
  <si>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</si>
  <si>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</si>
  <si>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</si>
  <si>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</si>
  <si>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</si>
  <si>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</si>
  <si>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</si>
  <si>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</si>
  <si>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</si>
  <si>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</si>
  <si>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</si>
  <si>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</si>
  <si>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</si>
  <si>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</si>
  <si>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</si>
  <si>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</si>
  <si>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</si>
  <si>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</si>
  <si>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</si>
  <si>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</si>
  <si>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</si>
  <si>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</si>
  <si>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</si>
  <si>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</si>
  <si>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</si>
  <si>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</si>
  <si>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</si>
  <si>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</si>
  <si>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</si>
  <si>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</si>
  <si>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</si>
  <si>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</si>
  <si>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</si>
  <si>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</si>
  <si>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</si>
  <si>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</si>
  <si>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</si>
  <si>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</si>
  <si>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</si>
  <si>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</si>
  <si>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</si>
  <si>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</si>
  <si>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</si>
  <si>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</si>
  <si>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</si>
  <si>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</si>
  <si>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</si>
  <si>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</si>
  <si>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</si>
  <si>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</si>
  <si>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</si>
  <si>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</si>
  <si>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</si>
  <si>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</si>
  <si>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</si>
  <si>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</si>
  <si>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</si>
  <si>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</si>
  <si>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</si>
  <si>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</si>
  <si>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</si>
  <si>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</si>
  <si>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</si>
  <si>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</si>
  <si>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</si>
  <si>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</si>
  <si>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</si>
  <si>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</si>
  <si>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</si>
  <si>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</si>
  <si>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</si>
  <si>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</si>
  <si>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</si>
  <si>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</si>
  <si>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</si>
  <si>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</si>
  <si>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</si>
  <si>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</si>
  <si>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</si>
  <si>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</si>
  <si>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</si>
  <si>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</si>
  <si>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</si>
  <si>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</si>
  <si>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</si>
  <si>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</si>
  <si>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</si>
  <si>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</si>
  <si>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</si>
  <si>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</si>
  <si>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</si>
  <si>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</si>
  <si>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</si>
  <si>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</si>
  <si>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</si>
  <si>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</si>
  <si>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</si>
  <si>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</si>
  <si>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</si>
  <si>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</si>
  <si>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</si>
  <si>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</si>
  <si>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</si>
  <si>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</si>
  <si>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</si>
  <si>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</si>
  <si>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</si>
  <si>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</si>
  <si>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</si>
  <si>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</si>
  <si>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</si>
  <si>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</si>
  <si>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</si>
  <si>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</si>
  <si>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</si>
  <si>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</si>
  <si>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</si>
  <si>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</si>
  <si>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</si>
  <si>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</si>
  <si>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</si>
  <si>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</si>
  <si>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</si>
  <si>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</si>
  <si>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</si>
  <si>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</si>
  <si>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</si>
  <si>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</si>
  <si>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</si>
  <si>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</si>
  <si>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</si>
  <si>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</si>
  <si>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</si>
  <si>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</si>
  <si>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</si>
  <si>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</si>
  <si>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</si>
  <si>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</si>
  <si>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</si>
  <si>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</si>
  <si>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</si>
  <si>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</si>
  <si>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</si>
  <si>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</si>
  <si>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</si>
  <si>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</si>
  <si>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</si>
  <si>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</si>
  <si>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</si>
  <si>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</si>
  <si>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</si>
  <si>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</si>
  <si>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</si>
  <si>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</si>
  <si>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</si>
  <si>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</si>
  <si>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</si>
  <si>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</si>
  <si>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</si>
  <si>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</si>
  <si>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</si>
  <si>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</si>
  <si>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</si>
  <si>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</si>
  <si>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</si>
  <si>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</si>
  <si>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</si>
  <si>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</si>
  <si>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</si>
  <si>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</si>
  <si>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</si>
  <si>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</si>
  <si>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</si>
  <si>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</si>
  <si>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</si>
  <si>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</si>
  <si>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</si>
  <si>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</si>
  <si>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</si>
  <si>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</si>
  <si>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</si>
  <si>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</si>
  <si>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</si>
  <si>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</si>
  <si>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</si>
  <si>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</si>
  <si>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</si>
  <si>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</si>
  <si>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</si>
  <si>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</si>
  <si>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</si>
  <si>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</si>
  <si>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</si>
  <si>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</si>
  <si>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</si>
  <si>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</si>
  <si>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</si>
  <si>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</si>
  <si>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</si>
  <si>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</si>
  <si>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</si>
  <si>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</si>
  <si>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</si>
  <si>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</si>
  <si>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</si>
  <si>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</si>
  <si>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</si>
  <si>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</si>
  <si>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</si>
  <si>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</si>
  <si>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</si>
  <si>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</si>
  <si>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</si>
  <si>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</si>
  <si>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</si>
  <si>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</si>
  <si>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</si>
  <si>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</si>
  <si>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</si>
  <si>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</si>
  <si>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</si>
  <si>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</si>
  <si>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</si>
  <si>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</si>
  <si>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</si>
  <si>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</si>
  <si>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</si>
  <si>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</si>
  <si>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</si>
  <si>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</si>
  <si>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</si>
  <si>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</si>
  <si>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</si>
  <si>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</si>
  <si>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</si>
  <si>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</si>
  <si>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</si>
  <si>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</si>
  <si>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</si>
  <si>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</si>
  <si>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</si>
  <si>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</si>
  <si>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</si>
  <si>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</si>
  <si>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</si>
  <si>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</si>
  <si>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</si>
  <si>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</si>
  <si>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</si>
  <si>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</si>
  <si>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</si>
  <si>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</si>
  <si>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</si>
  <si>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</si>
  <si>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</si>
  <si>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</si>
  <si>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</si>
  <si>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</si>
  <si>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</si>
  <si>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</si>
  <si>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</si>
  <si>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</si>
  <si>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</si>
  <si>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</si>
  <si>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</si>
  <si>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</si>
  <si>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</si>
  <si>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</si>
  <si>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</si>
  <si>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</si>
  <si>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</si>
  <si>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</si>
  <si>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</si>
  <si>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</si>
  <si>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</si>
  <si>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</si>
  <si>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</si>
  <si>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</si>
  <si>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</si>
  <si>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</si>
  <si>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</si>
  <si>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</si>
  <si>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</si>
  <si>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</si>
  <si>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</si>
  <si>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</si>
  <si>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</si>
  <si>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</si>
  <si>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</si>
  <si>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</si>
  <si>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</si>
  <si>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</si>
  <si>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</si>
  <si>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</si>
  <si>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</si>
  <si>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</si>
  <si>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</si>
  <si>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</si>
  <si>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</si>
  <si>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</si>
  <si>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</si>
  <si>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</si>
  <si>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</si>
  <si>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</si>
  <si>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</si>
  <si>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</si>
  <si>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</si>
  <si>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</si>
  <si>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</si>
  <si>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</si>
  <si>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</si>
  <si>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</si>
  <si>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</si>
  <si>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</si>
  <si>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</si>
  <si>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</si>
  <si>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</si>
  <si>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</si>
  <si>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</si>
  <si>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</si>
  <si>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</si>
  <si>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</si>
  <si>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</si>
  <si>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</si>
  <si>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</si>
  <si>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</si>
  <si>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</si>
  <si>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</si>
  <si>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</si>
  <si>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</si>
  <si>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</si>
  <si>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</si>
  <si>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</si>
  <si>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</si>
  <si>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</si>
  <si>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</si>
  <si>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</si>
  <si>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</si>
  <si>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</si>
  <si>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</si>
  <si>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</si>
  <si>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</si>
  <si>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</si>
  <si>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</si>
  <si>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</si>
  <si>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</si>
  <si>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</si>
  <si>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</si>
  <si>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</si>
  <si>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</si>
  <si>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</si>
  <si>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</si>
  <si>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</si>
  <si>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</si>
  <si>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</si>
  <si>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</si>
  <si>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</si>
  <si>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</si>
  <si>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</si>
  <si>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</si>
  <si>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</si>
  <si>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</si>
  <si>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</si>
  <si>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</si>
  <si>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</si>
  <si>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</si>
  <si>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</si>
  <si>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</si>
  <si>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</si>
  <si>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</si>
  <si>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</si>
  <si>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</si>
  <si>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</si>
  <si>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</si>
  <si>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</si>
  <si>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</si>
  <si>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</si>
  <si>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</si>
  <si>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</si>
  <si>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</si>
  <si>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</si>
  <si>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</si>
  <si>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</si>
  <si>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</si>
  <si>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</si>
  <si>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</si>
  <si>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</si>
  <si>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</si>
  <si>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</si>
  <si>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</si>
  <si>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</si>
  <si>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</si>
  <si>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</si>
  <si>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</si>
  <si>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</si>
  <si>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</si>
  <si>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</si>
  <si>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</si>
  <si>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</si>
  <si>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</si>
  <si>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</si>
  <si>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</si>
  <si>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</si>
  <si>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</si>
  <si>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</si>
  <si>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</si>
  <si>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</si>
  <si>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</si>
  <si>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</si>
  <si>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</si>
  <si>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</si>
  <si>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</si>
  <si>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</si>
  <si>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</si>
  <si>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</si>
  <si>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</si>
  <si>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</si>
  <si>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</si>
  <si>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</si>
  <si>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</si>
  <si>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</si>
  <si>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</si>
  <si>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</si>
  <si>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</si>
  <si>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</si>
  <si>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</si>
  <si>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</si>
  <si>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</si>
  <si>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</si>
  <si>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</si>
  <si>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</si>
  <si>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</si>
  <si>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</si>
  <si>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</si>
  <si>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</si>
  <si>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</si>
  <si>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</si>
  <si>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</si>
  <si>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</si>
  <si>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</si>
  <si>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</si>
  <si>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</si>
  <si>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</si>
  <si>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</si>
  <si>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</si>
  <si>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</si>
  <si>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</si>
  <si>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</si>
  <si>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</si>
  <si>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</si>
  <si>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</si>
  <si>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</si>
  <si>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</si>
  <si>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</si>
  <si>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</si>
  <si>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</si>
  <si>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</si>
  <si>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</si>
  <si>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</si>
  <si>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</si>
  <si>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</si>
  <si>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</si>
  <si>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</si>
  <si>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</si>
  <si>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</si>
  <si>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</si>
  <si>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</si>
  <si>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</si>
  <si>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</si>
  <si>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</si>
  <si>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</si>
  <si>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</si>
  <si>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</si>
  <si>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</si>
  <si>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</si>
  <si>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</si>
  <si>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</si>
  <si>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</si>
  <si>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</si>
  <si>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</si>
  <si>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</si>
  <si>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</si>
  <si>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</si>
  <si>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</si>
  <si>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</si>
  <si>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</si>
  <si>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</si>
  <si>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</si>
  <si>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</si>
  <si>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</si>
  <si>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</si>
  <si>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</si>
  <si>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</si>
  <si>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</si>
  <si>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</si>
  <si>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</si>
  <si>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</si>
  <si>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</si>
  <si>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</si>
  <si>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</si>
  <si>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</si>
  <si>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</si>
  <si>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</si>
  <si>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</si>
  <si>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</si>
  <si>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</si>
  <si>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</si>
  <si>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</si>
  <si>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</si>
  <si>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</si>
  <si>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</si>
  <si>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</si>
  <si>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</si>
  <si>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</si>
  <si>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</si>
  <si>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</si>
  <si>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</si>
  <si>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</si>
  <si>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</si>
  <si>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</si>
  <si>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</si>
  <si>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</si>
  <si>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</si>
  <si>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</si>
  <si>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</si>
  <si>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</si>
  <si>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</si>
  <si>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</si>
  <si>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</si>
  <si>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</si>
  <si>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</si>
  <si>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</si>
  <si>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</si>
  <si>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</si>
  <si>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</si>
  <si>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</si>
  <si>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</si>
  <si>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</si>
  <si>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</si>
  <si>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</si>
  <si>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</si>
  <si>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</si>
  <si>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</si>
  <si>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</si>
  <si>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</si>
  <si>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</si>
  <si>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</si>
  <si>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</si>
  <si>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</si>
  <si>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</si>
  <si>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</si>
  <si>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</si>
  <si>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</si>
  <si>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</si>
  <si>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</si>
  <si>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</si>
  <si>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</si>
  <si>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</si>
  <si>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</si>
  <si>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</si>
  <si>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</si>
  <si>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</si>
  <si>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</si>
  <si>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</si>
  <si>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</si>
  <si>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</si>
  <si>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</si>
  <si>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</si>
  <si>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</si>
  <si>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</si>
  <si>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</si>
  <si>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</si>
  <si>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</si>
  <si>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</si>
  <si>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</si>
  <si>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</si>
  <si>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</si>
  <si>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</si>
  <si>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</si>
  <si>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</si>
  <si>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</si>
  <si>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</si>
  <si>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</si>
  <si>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</si>
  <si>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</si>
  <si>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</si>
  <si>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</si>
  <si>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</si>
  <si>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</si>
  <si>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</si>
  <si>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</si>
  <si>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</si>
  <si>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</si>
  <si>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</si>
  <si>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</si>
  <si>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</si>
  <si>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</si>
  <si>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</si>
  <si>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</si>
  <si>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</si>
  <si>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</si>
  <si>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</si>
  <si>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</si>
  <si>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</si>
  <si>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</si>
  <si>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</si>
  <si>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</si>
  <si>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</si>
  <si>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</si>
  <si>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</si>
  <si>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</si>
  <si>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</si>
  <si>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</si>
  <si>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</si>
  <si>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</si>
  <si>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</si>
  <si>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</si>
  <si>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</si>
  <si>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</si>
  <si>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</si>
  <si>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</si>
  <si>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</si>
  <si>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</si>
  <si>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</si>
  <si>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</si>
  <si>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</si>
  <si>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</si>
  <si>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</si>
  <si>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</si>
  <si>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</si>
  <si>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</si>
  <si>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</si>
  <si>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</si>
  <si>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</si>
  <si>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</si>
  <si>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</si>
  <si>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</si>
  <si>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</si>
  <si>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</si>
  <si>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</si>
  <si>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</si>
  <si>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</si>
  <si>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</si>
  <si>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</si>
  <si>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</si>
  <si>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</si>
  <si>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</si>
  <si>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</si>
  <si>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</si>
  <si>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</si>
  <si>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</si>
  <si>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</si>
  <si>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</si>
  <si>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</si>
  <si>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</si>
  <si>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</si>
  <si>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</si>
  <si>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</si>
  <si>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</si>
  <si>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</si>
  <si>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</si>
  <si>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</si>
  <si>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</si>
  <si>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</si>
  <si>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</si>
  <si>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</si>
  <si>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</si>
  <si>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</si>
  <si>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</si>
  <si>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</si>
  <si>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</si>
  <si>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</si>
  <si>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</si>
  <si>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</si>
  <si>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</si>
  <si>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</si>
  <si>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</si>
  <si>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</si>
  <si>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</si>
  <si>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</si>
  <si>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</si>
  <si>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</si>
  <si>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</si>
  <si>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</si>
  <si>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</si>
  <si>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</si>
  <si>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</si>
  <si>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</si>
  <si>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</si>
  <si>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</si>
  <si>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</si>
  <si>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</si>
  <si>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</si>
  <si>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</si>
  <si>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</si>
  <si>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</si>
  <si>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</si>
  <si>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</si>
  <si>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</si>
  <si>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</si>
  <si>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</si>
  <si>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</si>
  <si>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</si>
  <si>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</si>
  <si>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</si>
  <si>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</si>
  <si>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</si>
  <si>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</si>
  <si>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</si>
  <si>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</si>
  <si>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</si>
  <si>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</si>
  <si>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</si>
  <si>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</si>
  <si>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</si>
  <si>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</si>
  <si>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</si>
  <si>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</si>
  <si>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</si>
  <si>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</si>
  <si>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</si>
  <si>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</si>
  <si>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</si>
  <si>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</si>
  <si>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</si>
  <si>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</si>
  <si>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</si>
  <si>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</si>
  <si>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</si>
  <si>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</si>
  <si>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</si>
  <si>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</si>
  <si>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</si>
  <si>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</si>
  <si>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</si>
  <si>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</si>
  <si>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</si>
  <si>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</si>
  <si>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</si>
  <si>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</si>
  <si>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</si>
  <si>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</si>
  <si>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</si>
  <si>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</si>
  <si>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</si>
  <si>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</si>
  <si>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</si>
  <si>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</si>
  <si>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</si>
  <si>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</si>
  <si>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</si>
  <si>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</si>
  <si>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</si>
  <si>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</si>
  <si>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</si>
  <si>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</si>
  <si>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</si>
  <si>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</si>
  <si>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</si>
  <si>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</si>
  <si>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</si>
  <si>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</si>
  <si>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</si>
  <si>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</si>
  <si>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</si>
  <si>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</si>
  <si>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</si>
  <si>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</si>
  <si>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</si>
  <si>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</si>
  <si>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</si>
  <si>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</si>
  <si>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</si>
  <si>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</si>
  <si>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</si>
  <si>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</si>
  <si>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</si>
  <si>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</si>
  <si>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</si>
  <si>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</si>
  <si>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</si>
  <si>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</si>
  <si>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</si>
  <si>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</si>
  <si>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</si>
  <si>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</si>
  <si>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</si>
  <si>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</si>
  <si>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</si>
  <si>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</si>
  <si>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</si>
  <si>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</si>
  <si>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</si>
  <si>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</si>
  <si>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</si>
  <si>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</si>
  <si>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</si>
  <si>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</si>
  <si>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</si>
  <si>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</si>
  <si>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</si>
  <si>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</si>
  <si>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</si>
  <si>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</si>
  <si>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</si>
  <si>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</si>
  <si>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</si>
  <si>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</si>
  <si>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</si>
  <si>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</si>
  <si>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</si>
  <si>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</si>
  <si>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</si>
  <si>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</si>
  <si>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</si>
  <si>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</si>
  <si>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</si>
  <si>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</si>
  <si>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</si>
  <si>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</si>
  <si>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</si>
  <si>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</si>
  <si>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</si>
  <si>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</si>
  <si>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</si>
  <si>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</si>
  <si>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</si>
  <si>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</si>
  <si>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</si>
  <si>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</si>
  <si>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</si>
  <si>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</si>
  <si>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</si>
  <si>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</si>
  <si>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</si>
  <si>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</si>
  <si>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</si>
  <si>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</si>
  <si>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</si>
  <si>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</si>
  <si>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</si>
  <si>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</si>
  <si>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</si>
  <si>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</si>
  <si>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</si>
  <si>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</si>
  <si>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</si>
  <si>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</si>
  <si>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</si>
  <si>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</si>
  <si>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</si>
  <si>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</si>
  <si>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</si>
  <si>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</si>
  <si>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</si>
  <si>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</si>
  <si>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</si>
  <si>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</si>
  <si>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</si>
  <si>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</si>
  <si>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</si>
  <si>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</si>
  <si>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</si>
  <si>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</si>
  <si>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</si>
  <si>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</si>
  <si>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</si>
  <si>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</si>
  <si>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</si>
  <si>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</si>
  <si>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</si>
  <si>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</si>
  <si>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</si>
  <si>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</si>
  <si>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</si>
  <si>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</si>
  <si>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</si>
  <si>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</si>
  <si>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</si>
  <si>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</si>
  <si>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</si>
  <si>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</si>
  <si>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</si>
  <si>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</si>
  <si>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</si>
  <si>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</si>
  <si>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</si>
  <si>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</si>
  <si>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</si>
  <si>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</si>
  <si>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</si>
  <si>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</si>
  <si>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</si>
  <si>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</si>
  <si>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</si>
  <si>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</si>
  <si>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</si>
  <si>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</si>
  <si>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</si>
  <si>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</si>
  <si>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</si>
  <si>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</si>
  <si>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</si>
  <si>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</si>
  <si>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</si>
  <si>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</si>
  <si>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</si>
  <si>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</si>
  <si>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</si>
  <si>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</si>
  <si>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</si>
  <si>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</si>
  <si>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</si>
  <si>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</si>
  <si>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</si>
  <si>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</si>
  <si>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</si>
  <si>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</si>
  <si>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</si>
  <si>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</si>
  <si>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</si>
  <si>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</si>
  <si>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</si>
  <si>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</si>
  <si>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</si>
  <si>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</si>
  <si>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</si>
  <si>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</si>
  <si>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</si>
  <si>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</si>
  <si>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</si>
  <si>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</si>
  <si>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</si>
  <si>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</si>
  <si>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</si>
  <si>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</si>
  <si>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</si>
  <si>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</si>
  <si>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</si>
  <si>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</si>
  <si>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</si>
  <si>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</si>
  <si>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</si>
  <si>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</si>
  <si>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</si>
  <si>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</si>
  <si>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</si>
  <si>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</si>
  <si>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</si>
  <si>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</si>
  <si>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</si>
  <si>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</si>
  <si>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</si>
  <si>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</si>
  <si>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</si>
  <si>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</si>
  <si>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</si>
  <si>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</si>
  <si>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</si>
  <si>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</si>
  <si>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</si>
  <si>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</si>
  <si>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</si>
  <si>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</si>
  <si>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</si>
  <si>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</si>
  <si>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</si>
  <si>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</si>
  <si>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</si>
  <si>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</si>
  <si>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</si>
  <si>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</si>
  <si>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</si>
  <si>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</si>
  <si>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</si>
  <si>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</si>
  <si>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</si>
  <si>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</si>
  <si>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</si>
  <si>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</si>
  <si>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</si>
  <si>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</si>
  <si>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</si>
  <si>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</si>
  <si>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</si>
  <si>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</si>
  <si>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</si>
  <si>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</si>
  <si>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</si>
  <si>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</si>
  <si>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</si>
  <si>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</si>
  <si>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</si>
  <si>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</si>
  <si>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</si>
  <si>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</si>
  <si>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</si>
  <si>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</si>
  <si>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</si>
  <si>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</si>
  <si>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</si>
  <si>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</si>
  <si>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</si>
  <si>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</si>
  <si>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</si>
  <si>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</si>
  <si>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</si>
  <si>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</si>
  <si>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</si>
  <si>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</si>
  <si>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</si>
  <si>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</si>
  <si>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</si>
  <si>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</si>
  <si>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</si>
  <si>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</si>
  <si>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</si>
  <si>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</si>
  <si>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</si>
  <si>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</si>
  <si>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</si>
  <si>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</si>
  <si>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</si>
  <si>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</si>
  <si>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</si>
  <si>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</si>
  <si>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</si>
  <si>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</si>
  <si>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</si>
  <si>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</si>
  <si>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</si>
  <si>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</si>
  <si>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</si>
  <si>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</si>
  <si>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</si>
  <si>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</si>
  <si>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</si>
  <si>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</si>
  <si>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</si>
  <si>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</si>
  <si>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</si>
  <si>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</si>
  <si>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</si>
  <si>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</si>
  <si>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</si>
  <si>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</si>
  <si>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</si>
  <si>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</si>
  <si>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</si>
  <si>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</si>
  <si>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</si>
  <si>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</si>
  <si>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</si>
  <si>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</si>
  <si>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</si>
  <si>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</si>
  <si>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</si>
  <si>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</si>
  <si>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</si>
  <si>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</si>
  <si>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</si>
  <si>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</si>
  <si>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</si>
  <si>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</si>
  <si>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</si>
  <si>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</si>
  <si>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</si>
  <si>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</si>
  <si>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</si>
  <si>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</si>
  <si>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</si>
  <si>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</si>
  <si>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</si>
  <si>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</si>
  <si>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</si>
  <si>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</si>
  <si>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</si>
  <si>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</si>
  <si>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</si>
  <si>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</si>
  <si>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</si>
  <si>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</si>
  <si>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</si>
  <si>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</si>
  <si>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</si>
  <si>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</si>
  <si>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</si>
  <si>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</si>
  <si>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</si>
  <si>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</si>
  <si>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</si>
  <si>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</si>
  <si>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</si>
  <si>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</si>
  <si>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</si>
  <si>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</si>
  <si>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</si>
  <si>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</si>
  <si>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</si>
  <si>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</si>
  <si>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</si>
  <si>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</si>
  <si>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</si>
  <si>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</si>
  <si>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</si>
  <si>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</si>
  <si>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</si>
  <si>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</si>
  <si>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</si>
  <si>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</si>
  <si>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</si>
  <si>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</si>
  <si>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</si>
  <si>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</si>
  <si>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</si>
  <si>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</si>
  <si>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</si>
  <si>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</si>
  <si>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</si>
  <si>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</si>
  <si>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</si>
  <si>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</si>
  <si>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</si>
  <si>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</si>
  <si>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</si>
  <si>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</si>
  <si>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</si>
  <si>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</si>
  <si>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</si>
  <si>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</si>
  <si>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</si>
  <si>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</si>
  <si>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</si>
  <si>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</si>
  <si>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</si>
  <si>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</si>
  <si>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</si>
  <si>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</si>
  <si>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</si>
  <si>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</si>
  <si>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</si>
  <si>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</si>
  <si>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</si>
  <si>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</si>
  <si>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</si>
  <si>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</si>
  <si>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</si>
  <si>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</si>
  <si>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</si>
  <si>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</si>
  <si>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</si>
  <si>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</si>
  <si>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</si>
  <si>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</si>
  <si>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</si>
  <si>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</si>
  <si>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</si>
  <si>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</si>
  <si>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</si>
  <si>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</si>
  <si>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</si>
  <si>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</si>
  <si>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</si>
  <si>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</si>
  <si>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</si>
  <si>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</si>
  <si>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</si>
  <si>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</si>
  <si>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</si>
  <si>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</si>
  <si>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</si>
  <si>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</si>
  <si>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</si>
  <si>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</si>
  <si>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</si>
  <si>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</si>
  <si>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</si>
  <si>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</si>
  <si>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</si>
  <si>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</si>
  <si>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</si>
  <si>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</si>
  <si>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</si>
  <si>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</si>
  <si>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</si>
  <si>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</si>
  <si>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</si>
  <si>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</si>
  <si>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</si>
  <si>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</si>
  <si>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</si>
  <si>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</si>
  <si>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</si>
  <si>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</si>
  <si>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</si>
  <si>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</si>
  <si>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</si>
  <si>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</si>
  <si>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</si>
  <si>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</si>
  <si>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</si>
  <si>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</si>
  <si>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</si>
  <si>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</si>
  <si>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</si>
  <si>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</si>
  <si>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</si>
  <si>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</si>
  <si>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</si>
  <si>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</si>
  <si>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</si>
  <si>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</si>
  <si>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</si>
  <si>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</si>
  <si>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</si>
  <si>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</si>
  <si>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</si>
  <si>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</si>
  <si>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</si>
  <si>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</si>
  <si>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</si>
  <si>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</si>
  <si>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</si>
  <si>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</si>
  <si>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</si>
  <si>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</si>
  <si>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</si>
  <si>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</si>
  <si>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</si>
  <si>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</si>
  <si>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</si>
  <si>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</si>
  <si>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</si>
  <si>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</si>
  <si>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</si>
  <si>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</si>
  <si>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</si>
  <si>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</si>
  <si>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</si>
  <si>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</si>
  <si>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</si>
  <si>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</si>
  <si>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</si>
  <si>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</si>
  <si>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</si>
  <si>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</si>
  <si>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</si>
  <si>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</si>
  <si>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</si>
  <si>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</si>
  <si>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</si>
  <si>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</si>
  <si>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</si>
  <si>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</si>
  <si>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</si>
  <si>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</si>
  <si>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</si>
  <si>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</si>
  <si>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</si>
  <si>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</si>
  <si>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</si>
  <si>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</si>
  <si>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</si>
  <si>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</si>
  <si>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</si>
  <si>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</si>
  <si>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</si>
  <si>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</si>
  <si>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</si>
  <si>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</si>
  <si>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</si>
  <si>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</si>
  <si>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</si>
  <si>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</si>
  <si>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</si>
  <si>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</si>
  <si>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</si>
  <si>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</si>
  <si>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</si>
  <si>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</si>
  <si>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</si>
  <si>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</si>
  <si>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</si>
  <si>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</si>
  <si>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</si>
  <si>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</si>
  <si>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</si>
  <si>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</si>
  <si>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</si>
  <si>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</si>
  <si>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</si>
  <si>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</si>
  <si>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</si>
  <si>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</si>
  <si>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</si>
  <si>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</si>
  <si>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</si>
  <si>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</si>
  <si>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</si>
  <si>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</si>
  <si>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</si>
  <si>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</si>
  <si>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</si>
  <si>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</si>
  <si>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</si>
  <si>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</si>
  <si>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</si>
  <si>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</si>
  <si>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</si>
  <si>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</si>
  <si>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</si>
  <si>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</si>
  <si>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</si>
  <si>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</si>
  <si>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</si>
  <si>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</si>
  <si>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</si>
  <si>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</si>
  <si>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</si>
  <si>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</si>
  <si>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</si>
  <si>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</si>
  <si>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</si>
  <si>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</si>
  <si>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</si>
  <si>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</si>
  <si>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</si>
  <si>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</si>
  <si>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</si>
  <si>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</si>
  <si>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</si>
  <si>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</si>
  <si>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</si>
  <si>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</si>
  <si>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</si>
  <si>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</si>
  <si>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</si>
  <si>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</si>
  <si>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</si>
  <si>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</si>
  <si>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</si>
  <si>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</si>
  <si>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</si>
  <si>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</si>
  <si>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</si>
  <si>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</si>
  <si>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</si>
  <si>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</si>
  <si>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</si>
  <si>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</si>
  <si>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</si>
  <si>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</si>
  <si>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</si>
  <si>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</si>
  <si>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</si>
  <si>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</si>
  <si>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</si>
  <si>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</si>
  <si>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</si>
  <si>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</si>
  <si>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</si>
  <si>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</si>
  <si>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</si>
  <si>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</si>
  <si>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</si>
  <si>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</si>
  <si>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</si>
  <si>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</si>
  <si>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</si>
  <si>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</si>
  <si>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</si>
  <si>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</si>
  <si>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</si>
  <si>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</si>
  <si>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</si>
  <si>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</si>
  <si>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</si>
  <si>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</si>
  <si>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</si>
  <si>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</si>
  <si>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</si>
  <si>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</si>
  <si>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</si>
  <si>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</si>
  <si>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</si>
  <si>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</si>
  <si>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</si>
  <si>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</si>
  <si>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</si>
  <si>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</si>
  <si>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</si>
  <si>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</si>
  <si>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</si>
  <si>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</si>
  <si>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</si>
  <si>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</si>
  <si>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</si>
  <si>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</si>
  <si>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</si>
  <si>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</si>
  <si>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</si>
  <si>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</si>
  <si>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</si>
  <si>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</si>
  <si>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</si>
  <si>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</si>
  <si>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</si>
  <si>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</si>
  <si>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</si>
  <si>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</si>
  <si>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</si>
  <si>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</si>
  <si>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</si>
  <si>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</si>
  <si>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</si>
  <si>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</si>
  <si>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</si>
  <si>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</si>
  <si>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</si>
  <si>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</si>
  <si>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</si>
  <si>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</si>
  <si>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</si>
  <si>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</si>
  <si>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</si>
  <si>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</si>
  <si>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</si>
  <si>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</si>
  <si>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</si>
  <si>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</si>
  <si>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</si>
  <si>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</si>
  <si>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</si>
  <si>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</si>
  <si>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</si>
  <si>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</si>
  <si>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</si>
  <si>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</si>
  <si>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</si>
  <si>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</si>
  <si>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</si>
  <si>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</si>
  <si>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</si>
  <si>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</si>
  <si>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</si>
  <si>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</si>
  <si>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</si>
  <si>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</si>
  <si>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</si>
  <si>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</si>
  <si>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</si>
  <si>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</si>
  <si>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</si>
  <si>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</si>
  <si>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</si>
  <si>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</si>
  <si>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</si>
  <si>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</si>
  <si>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</si>
  <si>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</si>
  <si>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</si>
  <si>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</si>
  <si>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</si>
  <si>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</si>
  <si>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</si>
  <si>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</si>
  <si>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</si>
  <si>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</si>
  <si>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</si>
  <si>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</si>
  <si>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</si>
  <si>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</si>
  <si>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</si>
  <si>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</si>
  <si>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</si>
  <si>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</si>
  <si>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</si>
  <si>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</si>
  <si>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</si>
  <si>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</si>
  <si>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</si>
  <si>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</si>
  <si>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</si>
  <si>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</si>
  <si>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</si>
  <si>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</si>
  <si>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</si>
  <si>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</si>
  <si>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</si>
  <si>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</si>
  <si>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</si>
  <si>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</si>
  <si>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</si>
  <si>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</si>
  <si>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</si>
  <si>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</si>
  <si>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</si>
  <si>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</si>
  <si>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</si>
  <si>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</si>
  <si>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</si>
  <si>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</si>
  <si>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</si>
  <si>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</si>
  <si>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</si>
  <si>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</si>
  <si>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</si>
  <si>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</si>
  <si>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</si>
  <si>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</si>
  <si>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</si>
  <si>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</si>
  <si>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</si>
  <si>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</si>
  <si>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</si>
  <si>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</si>
  <si>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</si>
  <si>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</si>
  <si>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</si>
  <si>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</si>
  <si>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</si>
  <si>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</si>
  <si>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</si>
  <si>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</si>
  <si>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</si>
  <si>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</si>
  <si>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</si>
  <si>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</si>
  <si>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</si>
  <si>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</si>
  <si>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</si>
  <si>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</si>
  <si>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</si>
  <si>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</si>
  <si>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</si>
  <si>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</si>
  <si>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</si>
  <si>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</si>
  <si>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</si>
  <si>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</si>
  <si>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</si>
  <si>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</si>
  <si>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</si>
  <si>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</si>
  <si>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</si>
  <si>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</si>
  <si>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</si>
  <si>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</si>
  <si>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</si>
  <si>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</si>
  <si>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</si>
  <si>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</si>
  <si>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</si>
  <si>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</si>
  <si>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</si>
  <si>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</si>
  <si>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</si>
  <si>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</si>
  <si>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</si>
  <si>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</si>
  <si>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</si>
  <si>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</si>
  <si>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</si>
  <si>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</si>
  <si>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</si>
  <si>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</si>
  <si>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</si>
  <si>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</si>
  <si>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</si>
  <si>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</si>
  <si>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</si>
  <si>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</si>
  <si>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</si>
  <si>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</si>
  <si>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</si>
  <si>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</si>
  <si>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</si>
  <si>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</si>
  <si>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</si>
  <si>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</si>
  <si>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</si>
  <si>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</si>
  <si>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</si>
  <si>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</si>
  <si>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</si>
  <si>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</si>
  <si>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</si>
  <si>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</si>
  <si>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</si>
  <si>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</si>
  <si>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</si>
  <si>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</si>
  <si>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</si>
  <si>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</si>
  <si>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</si>
  <si>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</si>
  <si>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</si>
  <si>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</si>
  <si>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</si>
  <si>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</si>
  <si>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</si>
  <si>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</si>
  <si>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</si>
  <si>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</si>
  <si>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</si>
  <si>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</si>
  <si>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</si>
  <si>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</si>
  <si>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</si>
  <si>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</si>
  <si>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</si>
  <si>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</si>
  <si>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</si>
  <si>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</si>
  <si>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</si>
  <si>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</si>
  <si>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</si>
  <si>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</si>
  <si>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</si>
  <si>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</si>
  <si>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</si>
  <si>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</si>
  <si>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</si>
  <si>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</si>
  <si>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</si>
  <si>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</si>
  <si>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</si>
  <si>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</si>
  <si>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</si>
  <si>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</si>
  <si>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</si>
  <si>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</si>
  <si>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</si>
  <si>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</si>
  <si>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</si>
  <si>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</si>
  <si>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</si>
  <si>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</si>
  <si>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</si>
  <si>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</si>
  <si>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</si>
  <si>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</si>
  <si>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</si>
  <si>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</si>
  <si>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</si>
  <si>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</si>
  <si>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</si>
  <si>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</si>
  <si>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</si>
  <si>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</si>
  <si>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</si>
  <si>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</si>
  <si>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</si>
  <si>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</si>
  <si>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</si>
  <si>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</si>
  <si>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</si>
  <si>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</si>
  <si>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</si>
  <si>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</si>
  <si>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</si>
  <si>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</si>
  <si>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</si>
  <si>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</si>
  <si>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</si>
  <si>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</si>
  <si>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</si>
  <si>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</si>
  <si>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</si>
  <si>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</si>
  <si>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</si>
  <si>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</si>
  <si>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</si>
  <si>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</si>
  <si>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</si>
  <si>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</si>
  <si>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</si>
  <si>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</si>
  <si>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</si>
  <si>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</si>
  <si>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</si>
  <si>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</si>
  <si>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</si>
  <si>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</si>
  <si>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</si>
  <si>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</si>
  <si>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</si>
  <si>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</si>
  <si>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</si>
  <si>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</si>
  <si>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</si>
  <si>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</si>
  <si>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</si>
  <si>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</si>
  <si>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</si>
  <si>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</si>
  <si>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</si>
  <si>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</si>
  <si>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</si>
  <si>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</si>
  <si>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</si>
  <si>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</si>
  <si>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</si>
  <si>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</si>
  <si>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</si>
  <si>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</si>
  <si>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</si>
  <si>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</si>
  <si>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</si>
  <si>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</si>
  <si>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</si>
  <si>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</si>
  <si>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</si>
  <si>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</si>
  <si>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</si>
  <si>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</si>
  <si>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</si>
  <si>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</si>
  <si>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</si>
  <si>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</si>
  <si>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</si>
  <si>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</si>
  <si>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</si>
  <si>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</si>
  <si>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</si>
  <si>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</si>
  <si>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</si>
  <si>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</si>
  <si>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</si>
  <si>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</si>
  <si>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</si>
  <si>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</si>
  <si>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</si>
  <si>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</si>
  <si>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</si>
  <si>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</si>
  <si>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</si>
  <si>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</si>
  <si>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</si>
  <si>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</si>
  <si>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</si>
  <si>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</si>
  <si>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</si>
  <si>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</si>
  <si>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</si>
  <si>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</si>
  <si>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</si>
  <si>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</si>
  <si>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</si>
  <si>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</si>
  <si>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</si>
  <si>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</si>
  <si>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</si>
  <si>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</si>
  <si>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</si>
  <si>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</si>
  <si>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</si>
  <si>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</si>
  <si>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</si>
  <si>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</si>
  <si>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</si>
  <si>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</si>
  <si>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</si>
  <si>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</si>
  <si>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</si>
  <si>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</si>
  <si>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</si>
  <si>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</si>
  <si>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</si>
  <si>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</si>
  <si>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</si>
  <si>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</si>
  <si>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</si>
  <si>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</si>
  <si>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</si>
  <si>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</si>
  <si>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</si>
  <si>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</si>
  <si>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</si>
  <si>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</si>
  <si>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</si>
  <si>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</si>
  <si>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</si>
  <si>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</si>
  <si>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</si>
  <si>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</si>
  <si>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</si>
  <si>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</si>
  <si>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</si>
  <si>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</si>
  <si>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</si>
  <si>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</si>
  <si>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</si>
  <si>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</si>
  <si>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</si>
  <si>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</si>
  <si>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</si>
  <si>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</si>
  <si>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</si>
  <si>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</si>
  <si>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</si>
  <si>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</si>
  <si>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</si>
  <si>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</si>
  <si>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</si>
  <si>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</si>
  <si>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</si>
  <si>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</si>
  <si>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</si>
  <si>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</si>
  <si>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</si>
  <si>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</si>
  <si>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</si>
  <si>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</si>
  <si>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</si>
  <si>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</si>
  <si>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</si>
  <si>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</si>
  <si>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</si>
  <si>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</si>
  <si>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</si>
  <si>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</si>
  <si>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</si>
  <si>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</si>
  <si>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</si>
  <si>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</si>
  <si>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</si>
  <si>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</si>
  <si>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</si>
  <si>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</si>
  <si>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</si>
  <si>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</si>
  <si>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</si>
  <si>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</si>
  <si>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</si>
  <si>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</si>
  <si>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</si>
  <si>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</si>
  <si>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</si>
  <si>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</si>
  <si>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</si>
  <si>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</si>
  <si>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</si>
  <si>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</si>
  <si>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</si>
  <si>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</si>
  <si>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</si>
  <si>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</si>
  <si>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</si>
  <si>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</si>
  <si>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</si>
  <si>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</si>
  <si>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</si>
  <si>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</si>
  <si>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</si>
  <si>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</si>
  <si>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</si>
  <si>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</si>
  <si>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</si>
  <si>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</si>
  <si>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</si>
  <si>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</si>
  <si>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</si>
  <si>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</si>
  <si>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</si>
  <si>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</si>
  <si>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</si>
  <si>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</si>
  <si>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</si>
  <si>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</si>
  <si>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</si>
  <si>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</si>
  <si>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</si>
  <si>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</si>
  <si>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</si>
  <si>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</si>
  <si>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</si>
  <si>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</si>
  <si>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</si>
  <si>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</si>
  <si>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</si>
  <si>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</si>
  <si>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</si>
  <si>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</si>
  <si>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</si>
  <si>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</si>
  <si>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</si>
  <si>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</si>
  <si>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</si>
  <si>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</si>
  <si>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</si>
  <si>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</si>
  <si>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</si>
  <si>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</si>
  <si>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</si>
  <si>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</si>
  <si>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</si>
  <si>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</si>
  <si>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</si>
  <si>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</si>
  <si>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</si>
  <si>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</si>
  <si>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</si>
  <si>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</si>
  <si>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</si>
  <si>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</si>
  <si>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</si>
  <si>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</si>
  <si>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</si>
  <si>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</si>
  <si>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</si>
  <si>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</si>
  <si>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</si>
  <si>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</si>
  <si>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</si>
  <si>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</si>
  <si>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</si>
  <si>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</si>
  <si>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</si>
  <si>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</si>
  <si>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</si>
  <si>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</si>
  <si>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</si>
  <si>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</si>
  <si>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</si>
  <si>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</si>
  <si>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</si>
  <si>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</si>
  <si>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</si>
  <si>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</si>
  <si>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</si>
  <si>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</si>
  <si>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</si>
  <si>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</si>
  <si>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</si>
  <si>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</si>
  <si>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</si>
  <si>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</si>
  <si>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</si>
  <si>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</si>
  <si>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</si>
  <si>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</si>
  <si>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</si>
  <si>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</si>
  <si>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</si>
  <si>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</si>
  <si>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</si>
  <si>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</si>
  <si>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</si>
  <si>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</si>
  <si>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</si>
  <si>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</si>
  <si>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</si>
  <si>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</si>
  <si>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</si>
  <si>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</si>
  <si>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</si>
  <si>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</si>
  <si>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</si>
  <si>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</si>
  <si>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</si>
  <si>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</si>
  <si>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</si>
  <si>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</si>
  <si>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</si>
  <si>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</si>
  <si>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</si>
  <si>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</si>
  <si>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</si>
  <si>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</si>
  <si>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</si>
  <si>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</si>
  <si>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</si>
  <si>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</si>
  <si>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</si>
  <si>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</si>
  <si>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</si>
  <si>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</si>
  <si>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</si>
  <si>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</si>
  <si>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</si>
  <si>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</si>
  <si>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</si>
  <si>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</si>
  <si>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</si>
  <si>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</si>
  <si>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</si>
  <si>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</si>
  <si>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</si>
  <si>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</si>
  <si>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</si>
  <si>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</si>
  <si>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</si>
  <si>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</si>
  <si>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</si>
  <si>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</si>
  <si>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</si>
  <si>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</si>
  <si>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</si>
  <si>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</si>
  <si>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</si>
  <si>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</si>
  <si>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</si>
  <si>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</si>
  <si>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</si>
  <si>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</si>
  <si>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</si>
  <si>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</si>
  <si>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</si>
  <si>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</si>
  <si>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</si>
  <si>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</si>
  <si>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</si>
  <si>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</si>
  <si>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</si>
  <si>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</si>
  <si>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</si>
  <si>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</si>
  <si>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</si>
  <si>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</si>
  <si>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</si>
  <si>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</si>
  <si>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</si>
  <si>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</si>
  <si>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</si>
  <si>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</si>
  <si>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</si>
  <si>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</si>
  <si>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</si>
  <si>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</si>
  <si>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</si>
  <si>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</si>
  <si>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</si>
  <si>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</si>
  <si>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</si>
  <si>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</si>
  <si>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</si>
  <si>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</si>
  <si>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</si>
  <si>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</si>
  <si>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</si>
  <si>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</si>
  <si>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</si>
  <si>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</si>
  <si>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</si>
  <si>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</si>
  <si>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</si>
  <si>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</si>
  <si>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</si>
  <si>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</si>
  <si>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</si>
  <si>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</si>
  <si>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</si>
  <si>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</si>
  <si>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</si>
  <si>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</si>
  <si>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</si>
  <si>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</si>
  <si>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</si>
  <si>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</si>
  <si>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</si>
  <si>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</si>
  <si>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</si>
  <si>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</si>
  <si>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</si>
  <si>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</si>
  <si>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</si>
  <si>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</si>
  <si>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</si>
  <si>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</si>
  <si>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</si>
  <si>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</si>
  <si>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</si>
  <si>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</si>
  <si>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</si>
  <si>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</si>
  <si>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</si>
  <si>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</si>
  <si>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</si>
  <si>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</si>
  <si>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</si>
  <si>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</si>
  <si>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</si>
  <si>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</si>
  <si>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</si>
  <si>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</si>
  <si>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</si>
  <si>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</si>
  <si>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</si>
  <si>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</si>
  <si>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</si>
  <si>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</si>
  <si>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</si>
  <si>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</si>
  <si>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</si>
  <si>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</si>
  <si>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</si>
  <si>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</si>
  <si>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</si>
  <si>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</si>
  <si>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</si>
  <si>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</si>
  <si>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</si>
  <si>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</si>
  <si>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</si>
  <si>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</si>
  <si>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</si>
  <si>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</si>
  <si>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</si>
  <si>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</si>
  <si>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</si>
  <si>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</si>
  <si>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</si>
  <si>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</si>
  <si>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</si>
  <si>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</si>
  <si>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</si>
  <si>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</si>
  <si>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</si>
  <si>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</si>
  <si>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</si>
  <si>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</si>
  <si>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</si>
  <si>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</si>
  <si>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</si>
  <si>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</si>
  <si>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</si>
  <si>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</si>
  <si>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</si>
  <si>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</si>
  <si>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</si>
  <si>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</si>
  <si>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</si>
  <si>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</si>
  <si>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</si>
  <si>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</si>
  <si>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</si>
  <si>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</si>
  <si>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</si>
  <si>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</si>
  <si>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</si>
  <si>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</si>
  <si>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</si>
  <si>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</si>
  <si>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</si>
  <si>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</si>
  <si>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</si>
  <si>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</si>
  <si>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</si>
  <si>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</si>
  <si>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</si>
  <si>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</si>
  <si>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</si>
  <si>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</si>
  <si>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</si>
  <si>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</si>
  <si>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</si>
  <si>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</si>
  <si>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</si>
  <si>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</si>
  <si>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</si>
  <si>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</si>
  <si>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</si>
  <si>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</si>
  <si>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</si>
  <si>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</si>
  <si>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</si>
  <si>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</si>
  <si>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</si>
  <si>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</si>
  <si>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</si>
  <si>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</si>
  <si>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</si>
  <si>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</si>
  <si>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</si>
  <si>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</si>
  <si>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</si>
  <si>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</si>
  <si>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</si>
  <si>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</si>
  <si>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</si>
  <si>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</si>
  <si>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</si>
  <si>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</si>
  <si>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</si>
  <si>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</si>
  <si>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</si>
  <si>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</si>
  <si>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</si>
  <si>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</si>
  <si>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</si>
  <si>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</si>
  <si>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</si>
  <si>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</si>
  <si>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</si>
  <si>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</si>
  <si>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</si>
  <si>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</si>
  <si>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</si>
  <si>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</si>
  <si>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</si>
  <si>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</si>
  <si>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</si>
  <si>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</si>
  <si>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</si>
  <si>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</si>
  <si>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</si>
  <si>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</si>
  <si>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</si>
  <si>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</si>
  <si>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</si>
  <si>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</si>
  <si>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</si>
  <si>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</si>
  <si>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</si>
  <si>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</si>
  <si>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</si>
  <si>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</si>
  <si>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</si>
  <si>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</si>
  <si>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</si>
  <si>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</si>
  <si>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</si>
  <si>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</si>
  <si>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</si>
  <si>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</si>
  <si>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</si>
  <si>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</si>
  <si>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</si>
  <si>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</si>
  <si>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</si>
  <si>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</si>
  <si>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</si>
  <si>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</si>
  <si>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</si>
  <si>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</si>
  <si>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</si>
  <si>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</si>
  <si>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</si>
  <si>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</si>
  <si>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</si>
  <si>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</si>
  <si>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</si>
  <si>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</si>
  <si>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</si>
  <si>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</si>
  <si>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</si>
  <si>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</si>
  <si>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</si>
  <si>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</si>
  <si>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</si>
  <si>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</si>
  <si>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</si>
  <si>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</si>
  <si>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</si>
  <si>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</si>
  <si>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</si>
  <si>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</si>
  <si>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</si>
  <si>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</si>
  <si>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</si>
  <si>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</si>
  <si>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</si>
  <si>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</si>
  <si>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</si>
  <si>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</si>
  <si>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</si>
  <si>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</si>
  <si>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</si>
  <si>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</si>
  <si>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</si>
  <si>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</si>
  <si>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</si>
  <si>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</si>
  <si>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</si>
  <si>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</si>
  <si>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</si>
  <si>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</si>
  <si>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</si>
  <si>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</si>
  <si>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</si>
  <si>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</si>
  <si>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</si>
  <si>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</si>
  <si>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</si>
  <si>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</si>
  <si>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</si>
  <si>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</si>
  <si>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</si>
  <si>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</si>
  <si>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</si>
  <si>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</si>
  <si>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</si>
  <si>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</si>
  <si>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</si>
  <si>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</si>
  <si>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</si>
  <si>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</si>
  <si>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</si>
  <si>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</si>
  <si>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</si>
  <si>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</si>
  <si>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</si>
  <si>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</si>
  <si>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</si>
  <si>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</si>
  <si>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</si>
  <si>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</si>
  <si>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</si>
  <si>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</si>
  <si>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</si>
  <si>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</si>
  <si>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</si>
  <si>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</si>
  <si>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</si>
  <si>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</si>
  <si>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</si>
  <si>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</si>
  <si>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</si>
  <si>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</si>
  <si>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</si>
  <si>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</si>
  <si>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</si>
  <si>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</si>
  <si>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</si>
  <si>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</si>
  <si>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</si>
  <si>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</si>
  <si>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</si>
  <si>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</si>
  <si>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</si>
  <si>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</si>
  <si>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</si>
  <si>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</si>
  <si>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</si>
  <si>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</si>
  <si>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</si>
  <si>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</si>
  <si>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</si>
  <si>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</si>
  <si>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</si>
  <si>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</si>
  <si>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</si>
  <si>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</si>
  <si>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</si>
  <si>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</si>
  <si>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</si>
  <si>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</si>
  <si>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</si>
  <si>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</si>
  <si>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</si>
  <si>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</si>
  <si>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</si>
  <si>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</si>
  <si>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</si>
  <si>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</si>
  <si>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</si>
  <si>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</si>
  <si>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</si>
  <si>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</si>
  <si>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</si>
  <si>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</si>
  <si>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</si>
  <si>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</si>
  <si>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</si>
  <si>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</si>
  <si>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</si>
  <si>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</si>
  <si>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</si>
  <si>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</si>
  <si>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</si>
  <si>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</si>
  <si>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</si>
  <si>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</si>
  <si>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</si>
  <si>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</si>
  <si>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</si>
  <si>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</si>
  <si>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</si>
  <si>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</si>
  <si>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</si>
  <si>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</si>
  <si>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</si>
  <si>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</si>
  <si>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</si>
  <si>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</si>
  <si>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</si>
  <si>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</si>
  <si>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</si>
  <si>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</si>
  <si>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</si>
  <si>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</si>
  <si>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</si>
  <si>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</si>
  <si>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</si>
  <si>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</si>
  <si>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</si>
  <si>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</si>
  <si>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</si>
  <si>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</si>
  <si>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</si>
  <si>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</si>
  <si>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</si>
  <si>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</si>
  <si>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</si>
  <si>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</si>
  <si>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</si>
  <si>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</si>
  <si>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</si>
  <si>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</si>
  <si>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</si>
  <si>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</si>
  <si>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</si>
  <si>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</si>
  <si>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</si>
  <si>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</si>
  <si>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</si>
  <si>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</si>
  <si>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</si>
  <si>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</si>
  <si>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</si>
  <si>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</si>
  <si>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</si>
  <si>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</si>
  <si>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</si>
  <si>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</si>
  <si>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</si>
  <si>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</si>
  <si>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</si>
  <si>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</si>
  <si>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</si>
  <si>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</si>
  <si>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</si>
  <si>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</si>
  <si>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</si>
  <si>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</si>
  <si>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</si>
  <si>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</si>
  <si>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</si>
  <si>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</si>
  <si>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</si>
  <si>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</si>
  <si>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</si>
  <si>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</si>
  <si>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</si>
  <si>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</si>
  <si>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</si>
  <si>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</si>
  <si>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</si>
  <si>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</si>
  <si>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</si>
  <si>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</si>
  <si>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</si>
  <si>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</si>
  <si>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</si>
  <si>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</si>
  <si>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</si>
  <si>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</si>
  <si>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</si>
  <si>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</si>
  <si>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</si>
  <si>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</si>
  <si>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</si>
  <si>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</si>
  <si>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</si>
  <si>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</si>
  <si>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</si>
  <si>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</si>
  <si>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</si>
  <si>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</si>
  <si>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</si>
  <si>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</si>
  <si>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</si>
  <si>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</si>
  <si>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</si>
  <si>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</si>
  <si>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</si>
  <si>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</si>
  <si>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</si>
  <si>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</si>
  <si>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</si>
  <si>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</si>
  <si>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</si>
  <si>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</si>
  <si>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</si>
  <si>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</si>
  <si>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</si>
  <si>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</si>
  <si>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</si>
  <si>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</si>
  <si>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</si>
  <si>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</si>
  <si>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</si>
  <si>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</si>
  <si>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</si>
  <si>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</si>
  <si>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</si>
  <si>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</si>
  <si>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</si>
  <si>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</si>
  <si>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</si>
  <si>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</si>
  <si>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</si>
  <si>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</si>
  <si>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</si>
  <si>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</si>
  <si>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</si>
  <si>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</si>
  <si>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</si>
  <si>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</si>
  <si>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</si>
  <si>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</si>
  <si>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</si>
  <si>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</si>
  <si>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</si>
  <si>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</si>
  <si>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</si>
  <si>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</si>
  <si>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</si>
  <si>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</si>
  <si>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</si>
  <si>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</si>
  <si>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</si>
  <si>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</si>
  <si>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</si>
  <si>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</si>
  <si>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</si>
  <si>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</si>
  <si>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</si>
  <si>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</si>
  <si>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</si>
  <si>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</si>
  <si>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</si>
  <si>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</si>
  <si>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</si>
  <si>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</si>
  <si>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</si>
  <si>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</si>
  <si>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</si>
  <si>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</si>
  <si>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</si>
  <si>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</si>
  <si>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</si>
  <si>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</si>
  <si>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</si>
  <si>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</si>
  <si>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</si>
  <si>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</si>
  <si>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</si>
  <si>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</si>
  <si>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</si>
  <si>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</si>
  <si>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</si>
  <si>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</si>
  <si>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</si>
  <si>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</si>
  <si>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</si>
  <si>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</si>
  <si>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</si>
  <si>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</si>
  <si>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</si>
  <si>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</si>
  <si>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</si>
  <si>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</si>
  <si>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</si>
  <si>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</si>
  <si>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</si>
  <si>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</si>
  <si>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</si>
  <si>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</si>
  <si>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</si>
  <si>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</si>
  <si>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</si>
  <si>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</si>
  <si>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</si>
  <si>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</si>
  <si>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</si>
  <si>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</si>
  <si>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</si>
  <si>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</si>
  <si>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</si>
  <si>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</si>
  <si>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</si>
  <si>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</si>
  <si>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</si>
  <si>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</si>
  <si>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</si>
  <si>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</si>
  <si>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</si>
  <si>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</si>
  <si>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</si>
  <si>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</si>
  <si>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</si>
  <si>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</si>
  <si>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</si>
  <si>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</si>
  <si>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</si>
  <si>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</si>
  <si>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</si>
  <si>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</si>
  <si>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</si>
  <si>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</si>
  <si>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</si>
  <si>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</si>
  <si>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</si>
  <si>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</si>
  <si>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</si>
  <si>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</si>
  <si>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</si>
  <si>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</si>
  <si>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</si>
  <si>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</si>
  <si>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</si>
  <si>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</si>
  <si>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</si>
  <si>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</si>
  <si>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</si>
  <si>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</si>
  <si>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</si>
  <si>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</si>
  <si>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</si>
  <si>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</si>
  <si>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</si>
  <si>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</si>
  <si>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</si>
  <si>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</si>
  <si>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</si>
  <si>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</si>
  <si>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</si>
  <si>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</si>
  <si>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</si>
  <si>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</si>
  <si>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</si>
  <si>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</si>
  <si>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</si>
  <si>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</si>
  <si>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</si>
  <si>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</si>
  <si>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</si>
  <si>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</si>
  <si>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</si>
  <si>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</si>
  <si>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</si>
  <si>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</si>
  <si>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</si>
  <si>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</si>
  <si>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</si>
  <si>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</si>
  <si>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</si>
  <si>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</si>
  <si>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</si>
  <si>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</si>
  <si>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</si>
  <si>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</si>
  <si>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</si>
  <si>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</si>
  <si>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</si>
  <si>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</si>
  <si>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</si>
  <si>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</si>
  <si>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</si>
  <si>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</si>
  <si>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</si>
  <si>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</si>
  <si>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</si>
  <si>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</si>
  <si>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</si>
  <si>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</si>
  <si>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</si>
  <si>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</si>
  <si>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</si>
  <si>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</si>
  <si>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</si>
  <si>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</si>
  <si>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</si>
  <si>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</si>
  <si>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</si>
  <si>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</si>
  <si>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</si>
  <si>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</si>
  <si>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</si>
  <si>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</si>
  <si>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</si>
  <si>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</si>
  <si>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</si>
  <si>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</si>
  <si>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</si>
  <si>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</si>
  <si>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</si>
  <si>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</si>
  <si>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</si>
  <si>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</si>
  <si>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</si>
  <si>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</si>
  <si>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</si>
  <si>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</si>
  <si>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</si>
  <si>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</si>
  <si>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</si>
  <si>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</si>
  <si>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</si>
  <si>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</si>
  <si>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</si>
  <si>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</si>
  <si>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</si>
  <si>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</si>
  <si>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</si>
  <si>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</si>
  <si>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</si>
  <si>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</si>
  <si>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</si>
  <si>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</si>
  <si>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</si>
  <si>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</si>
  <si>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</si>
  <si>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</si>
  <si>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</si>
  <si>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</si>
  <si>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</si>
  <si>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</si>
  <si>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</si>
  <si>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</si>
  <si>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</si>
  <si>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</si>
  <si>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</si>
  <si>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</si>
  <si>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</si>
  <si>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</si>
  <si>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</si>
  <si>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</si>
  <si>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</si>
  <si>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</si>
  <si>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</si>
  <si>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</si>
  <si>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</si>
  <si>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</si>
  <si>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</si>
  <si>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</si>
  <si>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</si>
  <si>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</si>
  <si>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</si>
  <si>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</si>
  <si>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</si>
  <si>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</si>
  <si>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</si>
  <si>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</si>
  <si>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</si>
  <si>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</si>
  <si>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</si>
  <si>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</si>
  <si>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</si>
  <si>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</si>
  <si>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</si>
  <si>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</si>
  <si>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</si>
  <si>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</si>
  <si>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</si>
  <si>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</si>
  <si>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</si>
  <si>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</si>
  <si>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</si>
  <si>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</si>
  <si>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</si>
  <si>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</si>
  <si>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</si>
  <si>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</si>
  <si>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</si>
  <si>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</si>
  <si>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</si>
  <si>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</si>
  <si>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</si>
  <si>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</si>
  <si>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</si>
  <si>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</si>
  <si>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</si>
  <si>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</si>
  <si>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</si>
  <si>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</si>
  <si>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</si>
  <si>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</si>
  <si>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</si>
  <si>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</si>
  <si>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</si>
  <si>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</si>
  <si>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</si>
  <si>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</si>
  <si>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</si>
  <si>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</si>
  <si>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</si>
  <si>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</si>
  <si>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</si>
  <si>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</si>
  <si>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</si>
  <si>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</si>
  <si>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</si>
  <si>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</si>
  <si>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</si>
  <si>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</si>
  <si>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</si>
  <si>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</si>
  <si>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</si>
  <si>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</si>
  <si>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</si>
  <si>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</si>
  <si>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</si>
  <si>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</si>
  <si>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</si>
  <si>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</si>
  <si>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</si>
  <si>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</si>
  <si>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</si>
  <si>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</si>
  <si>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</si>
  <si>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</si>
  <si>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</si>
  <si>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</si>
  <si>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</si>
  <si>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</si>
  <si>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</si>
  <si>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</si>
  <si>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</si>
  <si>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</si>
  <si>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</si>
  <si>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</si>
  <si>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</si>
  <si>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</si>
  <si>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</si>
  <si>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</si>
  <si>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</si>
  <si>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</si>
  <si>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</si>
  <si>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</si>
  <si>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</si>
  <si>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</si>
  <si>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</si>
  <si>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</si>
  <si>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</si>
  <si>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</si>
  <si>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</si>
  <si>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</si>
  <si>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</si>
  <si>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</si>
  <si>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</si>
  <si>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</si>
  <si>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</si>
  <si>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</si>
  <si>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</si>
  <si>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</si>
  <si>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</si>
  <si>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</si>
  <si>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</si>
  <si>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</si>
  <si>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</si>
  <si>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</si>
  <si>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</si>
  <si>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</si>
  <si>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</si>
  <si>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</si>
  <si>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</si>
  <si>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</si>
  <si>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</si>
  <si>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</si>
  <si>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</si>
  <si>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</si>
  <si>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</si>
  <si>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</si>
  <si>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</si>
  <si>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</si>
  <si>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</si>
  <si>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</si>
  <si>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</si>
  <si>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</si>
  <si>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</si>
  <si>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</si>
  <si>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</si>
  <si>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</si>
  <si>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</si>
  <si>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</si>
  <si>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</si>
  <si>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</si>
  <si>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</si>
  <si>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</si>
  <si>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</si>
  <si>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</si>
  <si>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</si>
  <si>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</si>
  <si>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</si>
  <si>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</si>
  <si>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</si>
  <si>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</si>
  <si>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</si>
  <si>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</si>
  <si>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</si>
  <si>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</si>
  <si>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</si>
  <si>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</si>
  <si>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</si>
  <si>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</si>
  <si>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</si>
  <si>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</si>
  <si>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</si>
  <si>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</si>
  <si>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</si>
  <si>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</si>
  <si>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</si>
  <si>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</si>
  <si>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</si>
  <si>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</si>
  <si>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</si>
  <si>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</si>
  <si>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</si>
  <si>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</si>
  <si>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</si>
  <si>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</si>
  <si>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</si>
  <si>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</si>
  <si>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</si>
  <si>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</si>
  <si>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</si>
  <si>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</si>
  <si>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</si>
  <si>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</si>
  <si>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</si>
  <si>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</si>
  <si>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</si>
  <si>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</si>
  <si>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</si>
  <si>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</si>
  <si>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</si>
  <si>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</si>
  <si>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</si>
  <si>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</si>
  <si>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</si>
  <si>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</si>
  <si>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</si>
  <si>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</si>
  <si>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</si>
  <si>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</si>
  <si>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</si>
  <si>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</si>
  <si>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</si>
  <si>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</si>
  <si>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</si>
  <si>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</si>
  <si>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</si>
  <si>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</si>
  <si>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</si>
  <si>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</si>
  <si>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</si>
  <si>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</si>
  <si>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</si>
  <si>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</si>
  <si>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</si>
  <si>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</si>
  <si>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</si>
  <si>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</si>
  <si>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</si>
  <si>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</si>
  <si>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</si>
  <si>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</si>
  <si>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</si>
  <si>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</si>
  <si>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</si>
  <si>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</si>
  <si>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</si>
  <si>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</si>
  <si>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</si>
  <si>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</si>
  <si>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</si>
  <si>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</si>
  <si>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</si>
  <si>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</si>
  <si>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</si>
  <si>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</si>
  <si>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</si>
  <si>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</si>
  <si>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</si>
  <si>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</si>
  <si>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</si>
  <si>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</si>
  <si>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</si>
  <si>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</si>
  <si>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</si>
  <si>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</si>
  <si>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</si>
  <si>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</si>
  <si>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</si>
  <si>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</si>
  <si>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</si>
  <si>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</si>
  <si>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</si>
  <si>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</si>
  <si>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</si>
  <si>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</si>
  <si>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</si>
  <si>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</si>
  <si>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</si>
  <si>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</si>
  <si>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</si>
  <si>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</si>
  <si>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</si>
  <si>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</si>
  <si>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</si>
  <si>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</si>
  <si>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</si>
  <si>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</si>
  <si>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</si>
  <si>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</si>
  <si>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</si>
  <si>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</si>
  <si>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</si>
  <si>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</si>
  <si>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</si>
  <si>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</si>
  <si>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</si>
  <si>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</si>
  <si>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</si>
  <si>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</si>
  <si>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</si>
  <si>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</si>
  <si>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</si>
  <si>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</si>
  <si>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</si>
  <si>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</si>
  <si>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</si>
  <si>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</si>
  <si>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</si>
  <si>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</si>
  <si>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</si>
  <si>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</si>
  <si>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</si>
  <si>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</si>
  <si>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</si>
  <si>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</si>
  <si>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</si>
  <si>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</si>
  <si>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</si>
  <si>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</si>
  <si>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</si>
  <si>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</si>
  <si>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</si>
  <si>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</si>
  <si>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</si>
  <si>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</si>
  <si>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</si>
  <si>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</si>
  <si>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</si>
  <si>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</si>
  <si>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</si>
  <si>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</si>
  <si>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</si>
  <si>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</si>
  <si>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</si>
  <si>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</si>
  <si>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</si>
  <si>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</si>
  <si>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</si>
  <si>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</si>
  <si>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</si>
  <si>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</si>
  <si>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</si>
  <si>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</si>
  <si>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</si>
  <si>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</si>
  <si>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</si>
  <si>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</si>
  <si>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</si>
  <si>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</si>
  <si>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</si>
  <si>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</si>
  <si>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</si>
  <si>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</si>
  <si>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</si>
  <si>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</si>
  <si>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</si>
  <si>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</si>
  <si>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</si>
  <si>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</si>
  <si>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</si>
  <si>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</si>
  <si>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</si>
  <si>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</si>
  <si>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</si>
  <si>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</si>
  <si>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</si>
  <si>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</si>
  <si>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</si>
  <si>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</si>
  <si>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</si>
  <si>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</si>
  <si>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</si>
  <si>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</si>
  <si>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</si>
  <si>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</si>
  <si>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</si>
  <si>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</si>
  <si>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</si>
  <si>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</si>
  <si>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</si>
  <si>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</si>
  <si>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</si>
  <si>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</si>
  <si>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</si>
  <si>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</si>
  <si>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</si>
  <si>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</si>
  <si>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</si>
  <si>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</si>
  <si>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</si>
  <si>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</si>
  <si>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</si>
  <si>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</si>
  <si>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</si>
  <si>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</si>
  <si>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</si>
  <si>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</si>
  <si>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</si>
  <si>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</si>
  <si>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</si>
  <si>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</si>
  <si>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</si>
  <si>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</si>
  <si>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</si>
  <si>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</si>
  <si>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</si>
  <si>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</si>
  <si>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</si>
  <si>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</si>
  <si>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</si>
  <si>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</si>
  <si>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</si>
  <si>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</si>
  <si>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</si>
  <si>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</si>
  <si>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</si>
  <si>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</si>
  <si>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</si>
  <si>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</si>
  <si>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</si>
  <si>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</si>
  <si>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</si>
  <si>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</si>
  <si>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</si>
  <si>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</si>
  <si>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</si>
  <si>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</si>
  <si>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</si>
  <si>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</si>
  <si>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</si>
  <si>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</si>
  <si>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</si>
  <si>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</si>
  <si>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</si>
  <si>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</si>
  <si>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</si>
  <si>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</si>
  <si>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</si>
  <si>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</si>
  <si>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</si>
  <si>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</si>
  <si>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</si>
  <si>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</si>
  <si>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</si>
  <si>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</si>
  <si>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</si>
  <si>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</si>
  <si>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</si>
  <si>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</si>
  <si>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</si>
  <si>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</si>
  <si>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</si>
  <si>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</si>
  <si>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</si>
  <si>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</si>
  <si>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</si>
  <si>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</si>
  <si>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</si>
  <si>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</si>
  <si>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</si>
  <si>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</si>
  <si>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</si>
  <si>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</si>
  <si>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</si>
  <si>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</si>
  <si>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</si>
  <si>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</si>
  <si>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</si>
  <si>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</si>
  <si>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</si>
  <si>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</si>
  <si>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</si>
  <si>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</si>
  <si>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</si>
  <si>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</si>
  <si>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</si>
  <si>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</si>
  <si>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</si>
  <si>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</si>
  <si>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</si>
  <si>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</si>
  <si>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</si>
  <si>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</si>
  <si>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</si>
  <si>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</si>
  <si>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</si>
  <si>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</si>
  <si>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</si>
  <si>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</si>
  <si>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</si>
  <si>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</si>
  <si>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</si>
  <si>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</si>
  <si>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</si>
  <si>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</si>
  <si>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</si>
  <si>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</si>
  <si>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</si>
  <si>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</si>
  <si>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</si>
  <si>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</si>
  <si>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</si>
  <si>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</si>
  <si>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</si>
  <si>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</si>
  <si>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</si>
  <si>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</si>
  <si>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</si>
  <si>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</si>
  <si>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</si>
  <si>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</si>
  <si>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</si>
  <si>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</si>
  <si>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</si>
  <si>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</si>
  <si>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</si>
  <si>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</si>
  <si>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</si>
  <si>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</si>
  <si>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</si>
  <si>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</si>
  <si>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</si>
  <si>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</si>
  <si>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</si>
  <si>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</si>
  <si>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</si>
  <si>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</si>
  <si>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</si>
  <si>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</si>
  <si>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</si>
  <si>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</si>
  <si>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</si>
  <si>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</si>
  <si>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</si>
  <si>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</si>
  <si>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</si>
  <si>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</si>
  <si>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</si>
  <si>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</si>
  <si>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</si>
  <si>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</si>
  <si>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</si>
  <si>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</si>
  <si>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</si>
  <si>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</si>
  <si>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</si>
  <si>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</si>
  <si>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</si>
  <si>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</si>
  <si>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</si>
  <si>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</si>
  <si>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</si>
  <si>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</si>
  <si>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</si>
  <si>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</si>
  <si>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</si>
  <si>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</si>
  <si>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</si>
  <si>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</si>
  <si>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</si>
  <si>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</si>
  <si>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</si>
  <si>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</si>
  <si>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</si>
  <si>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</si>
  <si>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</si>
  <si>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</si>
  <si>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</si>
  <si>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</si>
  <si>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</si>
  <si>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</si>
  <si>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</si>
  <si>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</si>
  <si>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</si>
  <si>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</si>
  <si>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</si>
  <si>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</si>
  <si>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</si>
  <si>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</si>
  <si>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</si>
  <si>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</si>
  <si>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</si>
  <si>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</si>
  <si>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</si>
  <si>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</si>
  <si>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</si>
  <si>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</si>
  <si>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</si>
  <si>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</si>
  <si>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</si>
  <si>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</si>
  <si>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</si>
  <si>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</si>
  <si>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</si>
  <si>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</si>
  <si>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</si>
  <si>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</si>
  <si>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</si>
  <si>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</si>
  <si>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</si>
  <si>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</si>
  <si>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</si>
  <si>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</si>
  <si>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</si>
  <si>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</si>
  <si>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</si>
  <si>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</si>
  <si>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</si>
  <si>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</si>
  <si>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</si>
  <si>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</si>
  <si>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</si>
  <si>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</si>
  <si>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</si>
  <si>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</si>
  <si>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</si>
  <si>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</si>
  <si>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</si>
  <si>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</si>
  <si>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</si>
  <si>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</si>
  <si>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</si>
  <si>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</si>
  <si>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</si>
  <si>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</si>
  <si>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</si>
  <si>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</si>
  <si>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</si>
  <si>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</si>
  <si>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</si>
  <si>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</si>
  <si>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</si>
  <si>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</si>
  <si>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</si>
  <si>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</si>
  <si>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</si>
  <si>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</si>
  <si>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</si>
  <si>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</si>
  <si>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</si>
  <si>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</si>
  <si>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</si>
  <si>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</si>
  <si>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</si>
  <si>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</si>
  <si>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</si>
  <si>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</si>
  <si>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</si>
  <si>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</si>
  <si>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</si>
  <si>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</si>
  <si>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</si>
  <si>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</si>
  <si>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</si>
  <si>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</si>
  <si>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</si>
  <si>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</si>
  <si>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</si>
  <si>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</si>
  <si>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</si>
  <si>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</si>
  <si>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</si>
  <si>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</si>
  <si>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</si>
  <si>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</si>
  <si>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</si>
  <si>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</si>
  <si>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</si>
  <si>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</si>
  <si>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</si>
  <si>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</si>
  <si>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</si>
  <si>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</si>
  <si>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</si>
  <si>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</si>
  <si>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</si>
  <si>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</si>
  <si>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</si>
  <si>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</si>
  <si>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</si>
  <si>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</si>
  <si>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</si>
  <si>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</si>
  <si>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</si>
  <si>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</si>
  <si>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</si>
  <si>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</si>
  <si>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</si>
  <si>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</si>
  <si>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</si>
  <si>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</si>
  <si>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</si>
  <si>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</si>
  <si>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</si>
  <si>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</si>
  <si>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</si>
  <si>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</si>
  <si>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</si>
  <si>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</si>
  <si>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</si>
  <si>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</si>
  <si>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</si>
  <si>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</si>
  <si>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</si>
  <si>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</si>
  <si>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</si>
  <si>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</si>
  <si>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</si>
  <si>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</si>
  <si>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</si>
  <si>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</si>
  <si>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</si>
  <si>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</si>
  <si>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</si>
  <si>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</si>
  <si>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</si>
  <si>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</si>
  <si>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</si>
  <si>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</si>
  <si>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</si>
  <si>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</si>
  <si>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</si>
  <si>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</si>
  <si>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</si>
  <si>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</si>
  <si>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</si>
  <si>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</si>
  <si>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</si>
  <si>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</si>
  <si>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</si>
  <si>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</si>
  <si>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</si>
  <si>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</si>
  <si>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</si>
  <si>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</si>
  <si>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</si>
  <si>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</si>
  <si>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</si>
  <si>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</si>
  <si>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</si>
  <si>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</si>
  <si>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</si>
  <si>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</si>
  <si>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</si>
  <si>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</si>
  <si>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</si>
  <si>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</si>
  <si>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</si>
  <si>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</si>
  <si>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</si>
  <si>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</si>
  <si>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</si>
  <si>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</si>
  <si>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</si>
  <si>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</si>
  <si>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</si>
  <si>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</si>
  <si>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</si>
  <si>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</si>
  <si>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</si>
  <si>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</si>
  <si>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</si>
  <si>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</si>
  <si>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</si>
  <si>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</si>
  <si>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</si>
  <si>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</si>
  <si>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</si>
  <si>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</si>
  <si>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</si>
  <si>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</si>
  <si>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</si>
  <si>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</si>
  <si>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</si>
  <si>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</si>
  <si>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</si>
  <si>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</si>
  <si>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</si>
  <si>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</si>
  <si>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</si>
  <si>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</si>
  <si>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</si>
  <si>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</si>
  <si>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</si>
  <si>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</si>
  <si>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</si>
  <si>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</si>
  <si>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</si>
  <si>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</si>
  <si>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</si>
  <si>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</si>
  <si>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</si>
  <si>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</si>
  <si>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</si>
  <si>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</si>
  <si>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</si>
  <si>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</si>
  <si>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</si>
  <si>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</si>
  <si>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</si>
  <si>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</si>
  <si>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</si>
  <si>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</si>
  <si>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</si>
  <si>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</si>
  <si>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</si>
  <si>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</si>
  <si>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</si>
  <si>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</si>
  <si>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</si>
  <si>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</si>
  <si>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</si>
  <si>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</si>
  <si>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</si>
  <si>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</si>
  <si>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</si>
  <si>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</si>
  <si>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</si>
  <si>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</si>
  <si>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</si>
  <si>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</si>
  <si>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</si>
  <si>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</si>
  <si>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</si>
  <si>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</si>
  <si>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</si>
  <si>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</si>
  <si>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</si>
  <si>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</si>
  <si>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</si>
  <si>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</si>
  <si>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</si>
  <si>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</si>
  <si>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</si>
  <si>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</si>
  <si>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</si>
  <si>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</si>
  <si>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</si>
  <si>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</si>
  <si>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</si>
  <si>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</si>
  <si>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</si>
  <si>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</si>
  <si>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</si>
  <si>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</si>
  <si>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</si>
  <si>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</si>
  <si>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</si>
  <si>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</si>
  <si>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</si>
  <si>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</si>
  <si>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</si>
  <si>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</si>
  <si>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</si>
  <si>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</si>
  <si>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</si>
  <si>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</si>
  <si>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</si>
  <si>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</si>
  <si>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</si>
  <si>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</si>
  <si>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</si>
  <si>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</si>
  <si>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</si>
  <si>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</si>
  <si>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</si>
  <si>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</si>
  <si>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</si>
  <si>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</si>
  <si>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</si>
  <si>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</si>
  <si>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</si>
  <si>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</si>
  <si>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</si>
  <si>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</si>
  <si>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</si>
  <si>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</si>
  <si>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</si>
  <si>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</si>
  <si>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</si>
  <si>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</si>
  <si>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</si>
  <si>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</si>
  <si>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</si>
  <si>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</si>
  <si>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</si>
  <si>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</si>
  <si>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</si>
  <si>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</si>
  <si>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</si>
  <si>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</si>
  <si>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</si>
  <si>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</si>
  <si>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</si>
  <si>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</si>
  <si>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</si>
  <si>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</si>
  <si>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</si>
  <si>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</si>
  <si>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</si>
  <si>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</si>
  <si>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</si>
  <si>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</si>
  <si>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</si>
  <si>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</si>
  <si>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</si>
  <si>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</si>
  <si>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</si>
  <si>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</si>
  <si>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</si>
  <si>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</si>
  <si>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</si>
  <si>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</si>
  <si>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</si>
  <si>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</si>
  <si>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</si>
  <si>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</si>
  <si>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</si>
  <si>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</si>
  <si>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</si>
  <si>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</si>
  <si>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</si>
  <si>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</si>
  <si>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</si>
  <si>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</si>
  <si>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</si>
  <si>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</si>
  <si>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</si>
  <si>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</si>
  <si>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</si>
  <si>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</si>
  <si>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</si>
  <si>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</si>
  <si>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</si>
  <si>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</si>
  <si>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</si>
  <si>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</si>
  <si>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</si>
  <si>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</si>
  <si>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</si>
  <si>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</si>
  <si>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</si>
  <si>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</si>
  <si>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</si>
  <si>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</si>
  <si>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</si>
  <si>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</si>
  <si>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</si>
  <si>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</si>
  <si>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</si>
  <si>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</si>
  <si>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</si>
  <si>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</si>
  <si>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</si>
  <si>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</si>
  <si>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</si>
  <si>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</si>
  <si>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</si>
  <si>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</si>
  <si>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</si>
  <si>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</si>
  <si>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</si>
  <si>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</si>
  <si>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</si>
  <si>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</si>
  <si>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</si>
  <si>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</si>
  <si>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</si>
  <si>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</si>
  <si>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</si>
  <si>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</si>
  <si>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</si>
  <si>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</si>
  <si>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</si>
  <si>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</si>
  <si>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</si>
  <si>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</si>
  <si>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</si>
  <si>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</si>
  <si>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</si>
  <si>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</si>
  <si>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</si>
  <si>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</si>
  <si>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</si>
  <si>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</si>
  <si>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</si>
  <si>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</si>
  <si>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</si>
  <si>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</si>
  <si>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</si>
  <si>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</si>
  <si>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</si>
  <si>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</si>
  <si>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</si>
  <si>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</si>
  <si>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</si>
  <si>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</si>
  <si>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</si>
  <si>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</si>
  <si>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</si>
  <si>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</si>
  <si>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</si>
  <si>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</si>
  <si>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</si>
  <si>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</si>
  <si>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</si>
  <si>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</si>
  <si>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</si>
  <si>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</si>
  <si>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</si>
  <si>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</si>
  <si>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</si>
  <si>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</si>
  <si>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</si>
  <si>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</si>
  <si>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</si>
  <si>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</si>
  <si>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</si>
  <si>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</si>
  <si>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</si>
  <si>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</si>
  <si>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</si>
  <si>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</si>
  <si>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</si>
  <si>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</si>
  <si>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</si>
  <si>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</si>
  <si>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</si>
  <si>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</si>
  <si>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</si>
  <si>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</si>
  <si>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</si>
  <si>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</si>
  <si>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</si>
  <si>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</si>
  <si>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</si>
  <si>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</si>
  <si>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</si>
  <si>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</si>
  <si>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</si>
  <si>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</si>
  <si>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</si>
  <si>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</si>
  <si>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</si>
  <si>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</si>
  <si>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</si>
  <si>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</si>
  <si>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</si>
  <si>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</si>
  <si>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</si>
  <si>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</si>
  <si>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</si>
  <si>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</si>
  <si>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</si>
  <si>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</si>
  <si>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</si>
  <si>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</si>
  <si>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</si>
  <si>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</si>
  <si>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</si>
  <si>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</si>
  <si>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</si>
  <si>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</si>
  <si>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</si>
  <si>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</si>
  <si>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</si>
  <si>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</si>
  <si>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</si>
  <si>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</si>
  <si>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</si>
  <si>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</si>
  <si>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</si>
  <si>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</si>
  <si>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</si>
  <si>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</si>
  <si>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</si>
  <si>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</si>
  <si>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</si>
  <si>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</si>
  <si>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</si>
  <si>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</si>
  <si>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</si>
  <si>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</si>
  <si>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</si>
  <si>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</si>
  <si>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</si>
  <si>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</si>
  <si>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</si>
  <si>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</si>
  <si>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</si>
  <si>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</si>
  <si>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</si>
  <si>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</si>
  <si>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</si>
  <si>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</si>
  <si>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</si>
  <si>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</si>
  <si>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</si>
  <si>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</si>
  <si>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</si>
  <si>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</si>
  <si>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</si>
  <si>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</si>
  <si>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</si>
  <si>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</si>
  <si>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</si>
  <si>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</si>
  <si>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</si>
  <si>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</si>
  <si>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</si>
  <si>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</si>
  <si>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</si>
  <si>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</si>
  <si>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</si>
  <si>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</si>
  <si>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</si>
  <si>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</si>
  <si>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</si>
  <si>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</si>
  <si>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</si>
  <si>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</si>
  <si>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</si>
  <si>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</si>
  <si>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</si>
  <si>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</si>
  <si>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</si>
  <si>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</si>
  <si>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</si>
  <si>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</si>
  <si>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</si>
  <si>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</si>
  <si>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</si>
  <si>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</si>
  <si>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</si>
  <si>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</si>
  <si>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</si>
  <si>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</si>
  <si>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</si>
  <si>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</si>
  <si>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</si>
  <si>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</si>
  <si>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</si>
  <si>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</si>
  <si>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</si>
  <si>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</si>
  <si>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</si>
  <si>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</si>
  <si>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</si>
  <si>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</si>
  <si>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</si>
  <si>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</si>
  <si>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</si>
  <si>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</si>
  <si>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</si>
  <si>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</si>
  <si>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</si>
  <si>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</si>
  <si>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</si>
  <si>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</si>
  <si>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</si>
  <si>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</si>
  <si>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</si>
  <si>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</si>
  <si>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</si>
  <si>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</si>
  <si>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</si>
  <si>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</si>
  <si>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</si>
  <si>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</si>
  <si>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</si>
  <si>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</si>
  <si>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</si>
  <si>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</si>
  <si>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</si>
  <si>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</si>
  <si>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</si>
  <si>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</si>
  <si>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</si>
  <si>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</si>
  <si>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</si>
  <si>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</si>
  <si>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</si>
  <si>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</si>
  <si>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</si>
  <si>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</si>
  <si>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</si>
  <si>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</si>
  <si>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</si>
  <si>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</si>
  <si>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</si>
  <si>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</si>
  <si>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</si>
  <si>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</si>
  <si>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</si>
  <si>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</si>
  <si>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</si>
  <si>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</si>
  <si>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</si>
  <si>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</si>
  <si>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</si>
  <si>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</si>
  <si>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</si>
  <si>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</si>
  <si>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</si>
  <si>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</si>
  <si>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</si>
  <si>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</si>
  <si>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</si>
  <si>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</si>
  <si>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</si>
  <si>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</si>
  <si>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</si>
  <si>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</si>
  <si>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</si>
  <si>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</si>
  <si>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</si>
  <si>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</si>
  <si>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</si>
  <si>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</si>
  <si>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</si>
  <si>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</si>
  <si>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</si>
  <si>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</si>
  <si>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</si>
  <si>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</si>
  <si>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</si>
  <si>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</si>
  <si>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</si>
  <si>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</si>
  <si>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</si>
  <si>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</si>
  <si>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</si>
  <si>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</si>
  <si>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</si>
  <si>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</si>
  <si>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</si>
  <si>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</si>
  <si>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</si>
  <si>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</si>
  <si>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</si>
  <si>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</si>
  <si>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</si>
  <si>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</si>
  <si>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</si>
  <si>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</si>
  <si>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</si>
  <si>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</si>
  <si>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</si>
  <si>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</si>
  <si>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</si>
  <si>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</si>
  <si>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</si>
  <si>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</si>
  <si>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</si>
  <si>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</si>
  <si>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</si>
  <si>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</si>
  <si>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</si>
  <si>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</si>
  <si>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</si>
  <si>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</si>
  <si>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</si>
  <si>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</si>
  <si>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</si>
  <si>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</si>
  <si>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</si>
  <si>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</si>
  <si>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</si>
  <si>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</si>
  <si>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</si>
  <si>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</si>
  <si>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</si>
  <si>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</si>
  <si>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</si>
  <si>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</si>
  <si>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</si>
  <si>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</si>
  <si>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</si>
  <si>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</si>
  <si>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</si>
  <si>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</si>
  <si>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</si>
  <si>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</si>
  <si>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</si>
  <si>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</si>
  <si>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</si>
  <si>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</si>
  <si>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</si>
  <si>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</si>
  <si>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</si>
  <si>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</si>
  <si>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</si>
  <si>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</si>
  <si>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</si>
  <si>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</si>
  <si>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</si>
  <si>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</si>
  <si>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</si>
  <si>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</si>
  <si>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</si>
  <si>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</si>
  <si>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</si>
  <si>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</si>
  <si>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</si>
  <si>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</si>
  <si>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</si>
  <si>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</si>
  <si>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</si>
  <si>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</si>
  <si>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</si>
  <si>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</si>
  <si>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</si>
  <si>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</si>
  <si>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</si>
  <si>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</si>
  <si>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</si>
  <si>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</si>
  <si>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</si>
  <si>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</si>
  <si>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</si>
  <si>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</si>
  <si>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</si>
  <si>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</si>
  <si>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</si>
  <si>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</si>
  <si>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</si>
  <si>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</si>
  <si>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</si>
  <si>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</si>
  <si>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</si>
  <si>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</si>
  <si>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</si>
  <si>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</si>
  <si>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</si>
  <si>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</si>
  <si>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</si>
  <si>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</si>
  <si>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</si>
  <si>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</si>
  <si>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</si>
  <si>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</si>
  <si>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</si>
  <si>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</si>
  <si>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</si>
  <si>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</si>
  <si>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</si>
  <si>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</si>
  <si>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</si>
  <si>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</si>
  <si>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</si>
  <si>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</si>
  <si>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</si>
  <si>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</si>
  <si>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</si>
  <si>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</si>
  <si>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</si>
  <si>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</si>
  <si>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</si>
  <si>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</si>
  <si>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</si>
  <si>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</si>
  <si>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</si>
  <si>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</si>
  <si>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</si>
  <si>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</si>
  <si>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</si>
  <si>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</si>
  <si>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</si>
  <si>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</si>
  <si>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</si>
  <si>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</si>
  <si>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</si>
  <si>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</si>
  <si>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</si>
  <si>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</si>
  <si>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</si>
  <si>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</si>
  <si>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</si>
  <si>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</si>
  <si>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</si>
  <si>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</si>
  <si>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</si>
  <si>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</si>
  <si>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</si>
  <si>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</si>
  <si>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</si>
  <si>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</si>
  <si>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</si>
  <si>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</si>
  <si>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</si>
  <si>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</si>
  <si>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</si>
  <si>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</si>
  <si>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</si>
  <si>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</si>
  <si>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</si>
  <si>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</si>
  <si>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</si>
  <si>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</si>
  <si>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</si>
  <si>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</si>
  <si>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</si>
  <si>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</si>
  <si>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</si>
  <si>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</si>
  <si>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</si>
  <si>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</si>
  <si>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</si>
  <si>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</si>
  <si>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</si>
  <si>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</si>
  <si>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</si>
  <si>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</si>
  <si>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</si>
  <si>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</si>
  <si>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</si>
  <si>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</si>
  <si>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</si>
  <si>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</si>
  <si>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</si>
  <si>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</si>
  <si>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</si>
  <si>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</si>
  <si>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</si>
  <si>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</si>
  <si>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</si>
  <si>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</si>
  <si>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</si>
  <si>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</si>
  <si>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</si>
  <si>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</si>
  <si>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</si>
  <si>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</si>
  <si>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</si>
  <si>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</si>
  <si>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</si>
  <si>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</si>
  <si>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</si>
  <si>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</si>
  <si>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</si>
  <si>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</si>
  <si>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</si>
  <si>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</si>
  <si>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</si>
  <si>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</si>
  <si>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</si>
  <si>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</si>
  <si>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</si>
  <si>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</si>
  <si>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</si>
  <si>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</si>
  <si>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</si>
  <si>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</si>
  <si>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</si>
  <si>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</si>
  <si>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</si>
  <si>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</si>
  <si>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</si>
  <si>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</si>
  <si>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</si>
  <si>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</si>
  <si>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</si>
  <si>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</si>
  <si>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</si>
  <si>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</si>
  <si>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</si>
  <si>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</si>
  <si>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</si>
  <si>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</si>
  <si>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</si>
  <si>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</si>
  <si>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</si>
  <si>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</si>
  <si>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</si>
  <si>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</si>
  <si>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</si>
  <si>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</si>
  <si>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</si>
  <si>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</si>
  <si>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</si>
  <si>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</si>
  <si>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</si>
  <si>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</si>
  <si>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</si>
  <si>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</si>
  <si>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</si>
  <si>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</si>
  <si>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</si>
  <si>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</si>
  <si>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</si>
  <si>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</si>
  <si>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</si>
  <si>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</si>
  <si>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</si>
  <si>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</si>
  <si>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</si>
  <si>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</si>
  <si>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</si>
  <si>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</si>
  <si>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</si>
  <si>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</si>
  <si>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</si>
  <si>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</si>
  <si>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</si>
  <si>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</si>
  <si>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</si>
  <si>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</si>
  <si>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</si>
  <si>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</si>
  <si>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</si>
  <si>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</si>
  <si>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</si>
  <si>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</si>
  <si>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</si>
  <si>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</si>
  <si>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</si>
  <si>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</si>
  <si>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</si>
  <si>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</si>
  <si>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</si>
  <si>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</si>
  <si>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</si>
  <si>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</si>
  <si>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</si>
  <si>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</si>
  <si>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</si>
  <si>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</si>
  <si>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</si>
  <si>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</si>
  <si>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</si>
  <si>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</si>
  <si>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</si>
  <si>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</si>
  <si>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</si>
  <si>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</si>
  <si>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</si>
  <si>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</si>
  <si>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</si>
  <si>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</si>
  <si>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</si>
  <si>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</si>
  <si>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</si>
  <si>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</si>
  <si>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</si>
  <si>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</si>
  <si>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</si>
  <si>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</si>
  <si>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</si>
  <si>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</si>
  <si>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</si>
  <si>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</si>
  <si>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</si>
  <si>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</si>
  <si>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</si>
  <si>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</si>
  <si>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</si>
  <si>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</si>
  <si>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</si>
  <si>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</si>
  <si>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</si>
  <si>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</si>
  <si>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</si>
  <si>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</si>
  <si>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</si>
  <si>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</si>
  <si>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</si>
  <si>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</si>
  <si>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</si>
  <si>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</si>
  <si>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</si>
  <si>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</si>
  <si>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</si>
  <si>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</si>
  <si>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</si>
  <si>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</si>
  <si>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</si>
  <si>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</si>
  <si>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</si>
  <si>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</si>
  <si>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</si>
  <si>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</si>
  <si>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</si>
  <si>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</si>
  <si>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</si>
  <si>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</si>
  <si>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</si>
  <si>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</si>
  <si>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</si>
  <si>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</si>
  <si>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</si>
  <si>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</si>
  <si>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</si>
  <si>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</si>
  <si>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</si>
  <si>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</si>
  <si>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</si>
  <si>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</si>
  <si>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</si>
  <si>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</si>
  <si>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</si>
  <si>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</si>
  <si>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</si>
  <si>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</si>
  <si>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</si>
  <si>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</si>
  <si>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</si>
  <si>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</si>
  <si>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</si>
  <si>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</si>
  <si>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</si>
  <si>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</si>
  <si>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</si>
  <si>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</si>
  <si>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</si>
  <si>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</si>
  <si>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</si>
  <si>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</si>
  <si>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</si>
  <si>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</si>
  <si>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</si>
  <si>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</si>
  <si>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</si>
  <si>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</si>
  <si>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</si>
  <si>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</si>
  <si>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</si>
  <si>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</si>
  <si>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</si>
  <si>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</si>
  <si>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</si>
  <si>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</si>
  <si>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</si>
  <si>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</si>
  <si>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</si>
  <si>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</si>
  <si>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</si>
  <si>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</si>
  <si>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</si>
  <si>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</si>
  <si>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</si>
  <si>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</si>
  <si>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</si>
  <si>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</si>
  <si>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</si>
  <si>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</si>
  <si>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</si>
  <si>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</si>
  <si>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</si>
  <si>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</si>
  <si>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</si>
  <si>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</si>
  <si>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</si>
  <si>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</si>
  <si>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</si>
  <si>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</si>
  <si>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</si>
  <si>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</si>
  <si>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</si>
  <si>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</si>
  <si>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</si>
  <si>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</si>
  <si>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</si>
  <si>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</si>
  <si>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</si>
  <si>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</si>
  <si>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</si>
  <si>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</si>
  <si>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</si>
  <si>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</si>
  <si>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</si>
  <si>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</si>
  <si>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</si>
  <si>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</si>
  <si>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</si>
  <si>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</si>
  <si>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</si>
  <si>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</si>
  <si>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</si>
  <si>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</si>
  <si>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</si>
  <si>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</si>
  <si>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</si>
  <si>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</si>
  <si>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</si>
  <si>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</si>
  <si>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</si>
  <si>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</si>
  <si>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</si>
  <si>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</si>
  <si>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</si>
  <si>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</si>
  <si>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</si>
  <si>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</si>
  <si>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</si>
  <si>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</si>
  <si>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</si>
  <si>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</si>
  <si>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</si>
  <si>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</si>
  <si>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</si>
  <si>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</si>
  <si>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</si>
  <si>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</si>
  <si>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</si>
  <si>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</si>
  <si>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</si>
  <si>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</si>
  <si>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</si>
  <si>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</si>
  <si>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</si>
  <si>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</si>
  <si>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</si>
  <si>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</si>
  <si>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</si>
  <si>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</si>
  <si>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</si>
  <si>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</si>
  <si>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</si>
  <si>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</si>
  <si>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</si>
  <si>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</si>
  <si>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</si>
  <si>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</si>
  <si>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</si>
  <si>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</si>
  <si>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</si>
  <si>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</si>
  <si>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</si>
  <si>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</si>
  <si>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</si>
  <si>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</si>
  <si>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</si>
  <si>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</si>
  <si>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</si>
  <si>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</si>
  <si>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</si>
  <si>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</si>
  <si>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</si>
  <si>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</si>
  <si>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</si>
  <si>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</si>
  <si>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</si>
  <si>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</si>
  <si>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</si>
  <si>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</si>
  <si>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</si>
  <si>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</si>
  <si>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</si>
  <si>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</si>
  <si>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</si>
  <si>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</si>
  <si>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</si>
  <si>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</si>
  <si>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</si>
  <si>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</si>
  <si>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</si>
  <si>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</si>
  <si>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</si>
  <si>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</si>
  <si>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</si>
  <si>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</si>
  <si>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</si>
  <si>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</si>
  <si>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</si>
  <si>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</si>
  <si>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</si>
  <si>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</si>
  <si>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</si>
  <si>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</si>
  <si>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</si>
  <si>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</si>
  <si>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</si>
  <si>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</si>
  <si>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</si>
  <si>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</si>
  <si>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</si>
  <si>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</si>
  <si>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</si>
  <si>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</si>
  <si>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</si>
  <si>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</si>
  <si>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</si>
  <si>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</si>
  <si>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</si>
  <si>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</si>
  <si>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</si>
  <si>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</si>
  <si>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</si>
  <si>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</si>
  <si>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</si>
  <si>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</si>
  <si>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</si>
  <si>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</si>
  <si>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</si>
  <si>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</si>
  <si>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</si>
  <si>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</si>
  <si>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</si>
  <si>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</si>
  <si>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</si>
  <si>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</si>
  <si>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</si>
  <si>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</si>
  <si>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</si>
  <si>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</si>
  <si>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</si>
  <si>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</si>
  <si>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</si>
  <si>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</si>
  <si>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</si>
  <si>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</si>
  <si>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</si>
  <si>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</si>
  <si>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</si>
  <si>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</si>
  <si>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</si>
  <si>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</si>
  <si>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</si>
  <si>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</si>
  <si>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</si>
  <si>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</si>
  <si>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</si>
  <si>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</si>
  <si>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</si>
  <si>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</si>
  <si>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</si>
  <si>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</si>
  <si>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</si>
  <si>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</si>
  <si>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</si>
  <si>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</si>
  <si>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</si>
  <si>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</si>
  <si>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</si>
  <si>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</si>
  <si>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</si>
  <si>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</si>
  <si>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</si>
  <si>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</si>
  <si>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</si>
  <si>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</si>
  <si>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</si>
  <si>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</si>
  <si>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</si>
  <si>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</si>
  <si>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</si>
  <si>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</si>
  <si>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</si>
  <si>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</si>
  <si>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</si>
  <si>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</si>
  <si>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</si>
  <si>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</si>
  <si>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</si>
  <si>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</si>
  <si>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</si>
  <si>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</si>
  <si>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</si>
  <si>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</si>
  <si>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</si>
  <si>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</si>
  <si>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</si>
  <si>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</si>
  <si>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</si>
  <si>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</si>
  <si>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</si>
  <si>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</si>
  <si>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</si>
  <si>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</si>
  <si>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</si>
  <si>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</si>
  <si>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</si>
  <si>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</si>
  <si>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</si>
  <si>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</si>
  <si>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</si>
  <si>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</si>
  <si>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</si>
  <si>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</si>
  <si>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</si>
  <si>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</si>
  <si>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</si>
  <si>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</si>
  <si>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</si>
  <si>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</si>
  <si>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</si>
  <si>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</si>
  <si>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</si>
  <si>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</si>
  <si>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</si>
  <si>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</si>
  <si>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</si>
  <si>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</si>
  <si>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</si>
  <si>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</si>
  <si>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</si>
  <si>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</si>
  <si>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</si>
  <si>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</si>
  <si>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</si>
  <si>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</si>
  <si>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</si>
  <si>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</si>
  <si>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</si>
  <si>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</si>
  <si>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</si>
  <si>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</si>
  <si>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</si>
  <si>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</si>
  <si>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</si>
  <si>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Count of state</t>
  </si>
  <si>
    <t>Row Labels</t>
  </si>
  <si>
    <t>Grand Total</t>
  </si>
  <si>
    <t>Column Labels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</si>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</sst>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C-4335-92D0-44735431B29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CC-4335-92D0-44735431B29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CC-4335-92D0-44735431B29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CC-4335-92D0-44735431B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575736"/>
        <c:axId val="502063824"/>
      </c:barChart>
      <c:catAx>
        <c:axId val="38757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63824"/>
        <c:crosses val="autoZero"/>
        <c:auto val="1"/>
        <c:lblAlgn val="ctr"/>
        <c:lblOffset val="100"/>
        <c:noMultiLvlLbl val="0"/>
      </c:catAx>
      <c:valAx>
        <c:axId val="5020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7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2-47A0-B310-AAF91384D6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2-47A0-B310-AAF91384D66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F2-47A0-B310-AAF91384D66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F2-47A0-B310-AAF91384D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754464"/>
        <c:axId val="387755776"/>
      </c:barChart>
      <c:catAx>
        <c:axId val="38775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55776"/>
        <c:crosses val="autoZero"/>
        <c:auto val="1"/>
        <c:lblAlgn val="ctr"/>
        <c:lblOffset val="100"/>
        <c:noMultiLvlLbl val="0"/>
      </c:catAx>
      <c:valAx>
        <c:axId val="3877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5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D-42D2-89B0-CBA90D0842B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D-42D2-89B0-CBA90D0842B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D-42D2-89B0-CBA90D084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363360"/>
        <c:axId val="396360408"/>
      </c:lineChart>
      <c:catAx>
        <c:axId val="39636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60408"/>
        <c:crosses val="autoZero"/>
        <c:auto val="1"/>
        <c:lblAlgn val="ctr"/>
        <c:lblOffset val="100"/>
        <c:noMultiLvlLbl val="0"/>
      </c:catAx>
      <c:valAx>
        <c:axId val="3963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3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F-4E9B-B52E-7BE19691AE6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6F-4E9B-B52E-7BE19691AE6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6F-4E9B-B52E-7BE19691A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50768"/>
        <c:axId val="575648800"/>
      </c:lineChart>
      <c:catAx>
        <c:axId val="57565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48800"/>
        <c:crosses val="autoZero"/>
        <c:auto val="1"/>
        <c:lblAlgn val="ctr"/>
        <c:lblOffset val="100"/>
        <c:noMultiLvlLbl val="0"/>
      </c:catAx>
      <c:valAx>
        <c:axId val="5756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1005840</xdr:colOff>
      <xdr:row>2</xdr:row>
      <xdr:rowOff>49530</xdr:rowOff>
    </xdr:from>
    <xdr:to>
      <xdr:col>11</xdr:col>
      <xdr:colOff>243840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A1F840-C4AE-43D7-AFEA-993F27203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76200</xdr:rowOff>
    </xdr:from>
    <xdr:to>
      <xdr:col>16</xdr:col>
      <xdr:colOff>419100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4D6C0-9BDE-4DD5-97D5-D9F403BAA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118110</xdr:rowOff>
    </xdr:from>
    <xdr:to>
      <xdr:col>16</xdr:col>
      <xdr:colOff>198120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4669B-BA8B-467C-9630-FF48F983A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14</xdr:row>
      <xdr:rowOff>3810</xdr:rowOff>
    </xdr:from>
    <xdr:to>
      <xdr:col>8</xdr:col>
      <xdr:colOff>320040</xdr:colOff>
      <xdr:row>29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A01DD-E2D8-4DCE-BBFC-4481A2A4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uk Patel" refreshedDate="43695.731568518517" createdVersion="6" refreshedVersion="6" minRefreshableVersion="3" recordCount="4114" xr:uid="{452221E0-BE15-490F-BCF9-C06567A01A9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uk Patel" refreshedDate="43695.996814699072" createdVersion="6" refreshedVersion="6" minRefreshableVersion="3" recordCount="4114" xr:uid="{F8F577B5-9DDF-4EC9-9524-085D7DACFCB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x v="0"/>
    <x v="0"/>
    <b v="1"/>
    <x v="0"/>
    <n v="136.85882352941178"/>
    <m/>
    <x v="0"/>
    <x v="0"/>
  </r>
  <r>
    <x v="1"/>
    <x v="1"/>
    <s v="A Hannibal TV Show Fan Convention and Art Collective"/>
    <x v="1"/>
    <x v="1"/>
    <x v="0"/>
    <x v="0"/>
    <s v="USD"/>
    <n v="1488464683"/>
    <x v="1"/>
    <x v="0"/>
    <x v="1"/>
    <b v="1"/>
    <x v="0"/>
    <n v="142.60827250608273"/>
    <m/>
    <x v="0"/>
    <x v="0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x v="2"/>
    <x v="0"/>
    <x v="2"/>
    <b v="1"/>
    <x v="0"/>
    <n v="105"/>
    <m/>
    <x v="0"/>
    <x v="0"/>
  </r>
  <r>
    <x v="3"/>
    <x v="3"/>
    <s v="We already produced the *very* beginning of this story. Help us to see it through?"/>
    <x v="3"/>
    <x v="3"/>
    <x v="0"/>
    <x v="0"/>
    <s v="USD"/>
    <n v="1407414107"/>
    <x v="3"/>
    <x v="0"/>
    <x v="3"/>
    <b v="1"/>
    <x v="0"/>
    <n v="103.89999999999999"/>
    <m/>
    <x v="0"/>
    <x v="0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x v="4"/>
    <x v="0"/>
    <x v="4"/>
    <b v="1"/>
    <x v="0"/>
    <n v="122.99154545454545"/>
    <m/>
    <x v="0"/>
    <x v="0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x v="5"/>
    <x v="0"/>
    <x v="5"/>
    <b v="1"/>
    <x v="0"/>
    <n v="109.77744436109028"/>
    <m/>
    <x v="0"/>
    <x v="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x v="0"/>
    <x v="6"/>
    <b v="1"/>
    <x v="0"/>
    <n v="106.4875"/>
    <m/>
    <x v="0"/>
    <x v="0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x v="7"/>
    <x v="0"/>
    <x v="7"/>
    <b v="1"/>
    <x v="0"/>
    <n v="101.22222222222221"/>
    <m/>
    <x v="0"/>
    <x v="0"/>
  </r>
  <r>
    <x v="8"/>
    <x v="8"/>
    <s v="Help us raise the funds to film our pilot episode!"/>
    <x v="8"/>
    <x v="8"/>
    <x v="0"/>
    <x v="0"/>
    <s v="USD"/>
    <n v="1460754000"/>
    <x v="8"/>
    <x v="0"/>
    <x v="8"/>
    <b v="1"/>
    <x v="0"/>
    <n v="100.04342857142856"/>
    <m/>
    <x v="0"/>
    <x v="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x v="9"/>
    <x v="0"/>
    <x v="9"/>
    <b v="1"/>
    <x v="0"/>
    <n v="125.998"/>
    <m/>
    <x v="0"/>
    <x v="0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x v="10"/>
    <x v="0"/>
    <x v="10"/>
    <b v="1"/>
    <x v="0"/>
    <n v="100.49999999999999"/>
    <m/>
    <x v="0"/>
    <x v="0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x v="11"/>
    <x v="0"/>
    <x v="11"/>
    <b v="1"/>
    <x v="0"/>
    <n v="120.5"/>
    <m/>
    <x v="0"/>
    <x v="0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x v="12"/>
    <x v="0"/>
    <x v="12"/>
    <b v="1"/>
    <x v="0"/>
    <n v="165.29333333333335"/>
    <m/>
    <x v="0"/>
    <x v="0"/>
  </r>
  <r>
    <x v="13"/>
    <x v="13"/>
    <s v="A travel series hosted by touring musicians that profiles a different American city in each episode."/>
    <x v="8"/>
    <x v="13"/>
    <x v="0"/>
    <x v="0"/>
    <s v="USD"/>
    <n v="1466713620"/>
    <x v="13"/>
    <x v="0"/>
    <x v="13"/>
    <b v="1"/>
    <x v="0"/>
    <n v="159.97142857142856"/>
    <m/>
    <x v="0"/>
    <x v="0"/>
  </r>
  <r>
    <x v="14"/>
    <x v="14"/>
    <s v="A highly charged post apocalyptic sci fi series that pulls no punches!"/>
    <x v="12"/>
    <x v="14"/>
    <x v="0"/>
    <x v="2"/>
    <s v="AUD"/>
    <n v="1405259940"/>
    <x v="14"/>
    <x v="0"/>
    <x v="14"/>
    <b v="1"/>
    <x v="0"/>
    <n v="100.93333333333334"/>
    <m/>
    <x v="0"/>
    <x v="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x v="15"/>
    <x v="0"/>
    <x v="15"/>
    <b v="1"/>
    <x v="0"/>
    <n v="106.60000000000001"/>
    <m/>
    <x v="0"/>
    <x v="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x v="16"/>
    <x v="0"/>
    <x v="16"/>
    <b v="1"/>
    <x v="0"/>
    <n v="100.24166666666667"/>
    <m/>
    <x v="0"/>
    <x v="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x v="17"/>
    <x v="0"/>
    <x v="17"/>
    <b v="1"/>
    <x v="0"/>
    <n v="100.66666666666666"/>
    <m/>
    <x v="0"/>
    <x v="0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x v="18"/>
    <x v="0"/>
    <x v="18"/>
    <b v="1"/>
    <x v="0"/>
    <n v="106.32110000000002"/>
    <m/>
    <x v="0"/>
    <x v="0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x v="19"/>
    <x v="0"/>
    <x v="19"/>
    <b v="1"/>
    <x v="0"/>
    <n v="145.29411764705881"/>
    <m/>
    <x v="0"/>
    <x v="0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x v="20"/>
    <x v="0"/>
    <x v="20"/>
    <b v="1"/>
    <x v="0"/>
    <n v="100.2"/>
    <m/>
    <x v="0"/>
    <x v="0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x v="0"/>
    <x v="21"/>
    <b v="1"/>
    <x v="0"/>
    <n v="109.13513513513513"/>
    <m/>
    <x v="0"/>
    <x v="0"/>
  </r>
  <r>
    <x v="22"/>
    <x v="22"/>
    <s v="Meet Gary, and Troy: Two unlikely friends that investigate &quot;strange phenomenon&quot;."/>
    <x v="18"/>
    <x v="22"/>
    <x v="0"/>
    <x v="0"/>
    <s v="USD"/>
    <n v="1420099140"/>
    <x v="22"/>
    <x v="0"/>
    <x v="22"/>
    <b v="1"/>
    <x v="0"/>
    <n v="117.14285714285715"/>
    <m/>
    <x v="0"/>
    <x v="0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x v="23"/>
    <x v="0"/>
    <x v="23"/>
    <b v="1"/>
    <x v="0"/>
    <n v="118.5"/>
    <m/>
    <x v="0"/>
    <x v="0"/>
  </r>
  <r>
    <x v="24"/>
    <x v="24"/>
    <s v="STL Up Late is a weekly late night comedy talk show for St. Louis television."/>
    <x v="19"/>
    <x v="24"/>
    <x v="0"/>
    <x v="0"/>
    <s v="USD"/>
    <n v="1442345940"/>
    <x v="24"/>
    <x v="0"/>
    <x v="24"/>
    <b v="1"/>
    <x v="0"/>
    <n v="108.80768571428572"/>
    <m/>
    <x v="0"/>
    <x v="0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x v="25"/>
    <x v="0"/>
    <x v="25"/>
    <b v="1"/>
    <x v="0"/>
    <n v="133.33333333333331"/>
    <m/>
    <x v="0"/>
    <x v="0"/>
  </r>
  <r>
    <x v="26"/>
    <x v="26"/>
    <s v="Highlighting Sicily's points of light: its extraordinary people. Editing phase is now underway!!!"/>
    <x v="21"/>
    <x v="26"/>
    <x v="0"/>
    <x v="0"/>
    <s v="USD"/>
    <n v="1408278144"/>
    <x v="26"/>
    <x v="0"/>
    <x v="10"/>
    <b v="1"/>
    <x v="0"/>
    <n v="155.20000000000002"/>
    <m/>
    <x v="0"/>
    <x v="0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x v="27"/>
    <x v="0"/>
    <x v="3"/>
    <b v="1"/>
    <x v="0"/>
    <n v="111.72500000000001"/>
    <m/>
    <x v="0"/>
    <x v="0"/>
  </r>
  <r>
    <x v="28"/>
    <x v="28"/>
    <s v="John and Brian are on a quest to change people's lives and rehabilitate dogs."/>
    <x v="14"/>
    <x v="28"/>
    <x v="0"/>
    <x v="0"/>
    <s v="USD"/>
    <n v="1450307284"/>
    <x v="28"/>
    <x v="0"/>
    <x v="26"/>
    <b v="1"/>
    <x v="0"/>
    <n v="100.35000000000001"/>
    <m/>
    <x v="0"/>
    <x v="0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x v="29"/>
    <x v="0"/>
    <x v="27"/>
    <b v="1"/>
    <x v="0"/>
    <n v="123.33333333333334"/>
    <m/>
    <x v="0"/>
    <x v="0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x v="30"/>
    <x v="0"/>
    <x v="28"/>
    <b v="1"/>
    <x v="0"/>
    <n v="101.29975"/>
    <m/>
    <x v="0"/>
    <x v="0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x v="31"/>
    <x v="0"/>
    <x v="29"/>
    <b v="1"/>
    <x v="0"/>
    <n v="100"/>
    <m/>
    <x v="0"/>
    <x v="0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x v="32"/>
    <x v="0"/>
    <x v="30"/>
    <b v="1"/>
    <x v="0"/>
    <n v="100.24604569420035"/>
    <m/>
    <x v="0"/>
    <x v="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x v="33"/>
    <x v="0"/>
    <x v="31"/>
    <b v="1"/>
    <x v="0"/>
    <n v="102.0952380952381"/>
    <m/>
    <x v="0"/>
    <x v="0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x v="34"/>
    <x v="0"/>
    <x v="32"/>
    <b v="1"/>
    <x v="0"/>
    <n v="130.46153846153845"/>
    <m/>
    <x v="0"/>
    <x v="0"/>
  </r>
  <r>
    <x v="35"/>
    <x v="35"/>
    <s v="Why Adam? is an independent TV show that explores concepts of basic science in everyday life."/>
    <x v="28"/>
    <x v="35"/>
    <x v="0"/>
    <x v="0"/>
    <s v="USD"/>
    <n v="1430179200"/>
    <x v="35"/>
    <x v="0"/>
    <x v="33"/>
    <b v="1"/>
    <x v="0"/>
    <n v="166.5"/>
    <m/>
    <x v="0"/>
    <x v="0"/>
  </r>
  <r>
    <x v="36"/>
    <x v="36"/>
    <s v="A modern day priest makes an unusual discovery, setting off a chain of events."/>
    <x v="12"/>
    <x v="36"/>
    <x v="0"/>
    <x v="0"/>
    <s v="USD"/>
    <n v="1428128525"/>
    <x v="36"/>
    <x v="0"/>
    <x v="34"/>
    <b v="1"/>
    <x v="0"/>
    <n v="142.15"/>
    <m/>
    <x v="0"/>
    <x v="0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x v="37"/>
    <x v="0"/>
    <x v="35"/>
    <b v="1"/>
    <x v="0"/>
    <n v="183.44090909090909"/>
    <m/>
    <x v="0"/>
    <x v="0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x v="38"/>
    <x v="0"/>
    <x v="36"/>
    <b v="1"/>
    <x v="0"/>
    <n v="110.04"/>
    <m/>
    <x v="0"/>
    <x v="0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x v="39"/>
    <x v="0"/>
    <x v="37"/>
    <b v="1"/>
    <x v="0"/>
    <n v="130.98000000000002"/>
    <m/>
    <x v="0"/>
    <x v="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x v="40"/>
    <x v="0"/>
    <x v="38"/>
    <b v="1"/>
    <x v="0"/>
    <n v="101.35000000000001"/>
    <m/>
    <x v="0"/>
    <x v="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x v="0"/>
    <x v="10"/>
    <b v="1"/>
    <x v="0"/>
    <n v="100"/>
    <m/>
    <x v="0"/>
    <x v="0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x v="42"/>
    <x v="0"/>
    <x v="39"/>
    <b v="1"/>
    <x v="0"/>
    <n v="141.85714285714286"/>
    <m/>
    <x v="0"/>
    <x v="0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x v="43"/>
    <x v="0"/>
    <x v="40"/>
    <b v="1"/>
    <x v="0"/>
    <n v="308.65999999999997"/>
    <m/>
    <x v="0"/>
    <x v="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x v="44"/>
    <x v="0"/>
    <x v="41"/>
    <b v="1"/>
    <x v="0"/>
    <n v="100"/>
    <m/>
    <x v="0"/>
    <x v="0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x v="45"/>
    <x v="0"/>
    <x v="42"/>
    <b v="1"/>
    <x v="0"/>
    <n v="120"/>
    <m/>
    <x v="0"/>
    <x v="0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x v="46"/>
    <x v="0"/>
    <x v="43"/>
    <b v="1"/>
    <x v="0"/>
    <n v="104.16666666666667"/>
    <m/>
    <x v="0"/>
    <x v="0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x v="47"/>
    <x v="0"/>
    <x v="16"/>
    <b v="1"/>
    <x v="0"/>
    <n v="107.61100000000002"/>
    <m/>
    <x v="0"/>
    <x v="0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x v="48"/>
    <x v="0"/>
    <x v="44"/>
    <b v="1"/>
    <x v="0"/>
    <n v="107.94999999999999"/>
    <m/>
    <x v="0"/>
    <x v="0"/>
  </r>
  <r>
    <x v="49"/>
    <x v="49"/>
    <s v="Driving Jersey is real people telling real stories."/>
    <x v="14"/>
    <x v="48"/>
    <x v="0"/>
    <x v="0"/>
    <s v="USD"/>
    <n v="1445660045"/>
    <x v="49"/>
    <x v="0"/>
    <x v="45"/>
    <b v="1"/>
    <x v="0"/>
    <n v="100"/>
    <m/>
    <x v="0"/>
    <x v="0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x v="50"/>
    <x v="0"/>
    <x v="19"/>
    <b v="1"/>
    <x v="0"/>
    <n v="100"/>
    <m/>
    <x v="0"/>
    <x v="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x v="51"/>
    <x v="0"/>
    <x v="46"/>
    <b v="1"/>
    <x v="0"/>
    <n v="128.0181818181818"/>
    <m/>
    <x v="0"/>
    <x v="0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x v="52"/>
    <x v="0"/>
    <x v="47"/>
    <b v="1"/>
    <x v="0"/>
    <n v="116.21"/>
    <m/>
    <x v="0"/>
    <x v="0"/>
  </r>
  <r>
    <x v="53"/>
    <x v="53"/>
    <s v="Delicious TV's Vegan Mashup launching season two on public television"/>
    <x v="9"/>
    <x v="52"/>
    <x v="0"/>
    <x v="0"/>
    <s v="USD"/>
    <n v="1396648800"/>
    <x v="53"/>
    <x v="0"/>
    <x v="27"/>
    <b v="1"/>
    <x v="0"/>
    <n v="109.63333333333334"/>
    <m/>
    <x v="0"/>
    <x v="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x v="54"/>
    <x v="0"/>
    <x v="47"/>
    <b v="1"/>
    <x v="0"/>
    <n v="101"/>
    <m/>
    <x v="0"/>
    <x v="0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x v="0"/>
    <x v="48"/>
    <b v="1"/>
    <x v="0"/>
    <n v="128.95348837209301"/>
    <m/>
    <x v="0"/>
    <x v="0"/>
  </r>
  <r>
    <x v="56"/>
    <x v="56"/>
    <s v="We want to see more women's cycling on TV - and we need your help to make it happen!"/>
    <x v="6"/>
    <x v="55"/>
    <x v="0"/>
    <x v="1"/>
    <s v="GBP"/>
    <n v="1433779200"/>
    <x v="56"/>
    <x v="0"/>
    <x v="49"/>
    <b v="1"/>
    <x v="0"/>
    <n v="107.26249999999999"/>
    <m/>
    <x v="0"/>
    <x v="0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x v="57"/>
    <x v="0"/>
    <x v="50"/>
    <b v="1"/>
    <x v="0"/>
    <n v="101.89999999999999"/>
    <m/>
    <x v="0"/>
    <x v="0"/>
  </r>
  <r>
    <x v="58"/>
    <x v="58"/>
    <s v="Alex thought he knew how the world worked. You live, you die and it's over. He was very, very wrong."/>
    <x v="3"/>
    <x v="57"/>
    <x v="0"/>
    <x v="0"/>
    <s v="USD"/>
    <n v="1416423172"/>
    <x v="58"/>
    <x v="0"/>
    <x v="11"/>
    <b v="1"/>
    <x v="0"/>
    <n v="102.91"/>
    <m/>
    <x v="0"/>
    <x v="0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x v="59"/>
    <x v="0"/>
    <x v="51"/>
    <b v="1"/>
    <x v="0"/>
    <n v="100.12570000000001"/>
    <m/>
    <x v="0"/>
    <x v="0"/>
  </r>
  <r>
    <x v="60"/>
    <x v="60"/>
    <s v="Set in a beautiful but desolate world, we see how loneliness can lead to friendship in unconventional ways."/>
    <x v="37"/>
    <x v="59"/>
    <x v="0"/>
    <x v="1"/>
    <s v="GBP"/>
    <n v="1395532800"/>
    <x v="60"/>
    <x v="0"/>
    <x v="52"/>
    <b v="1"/>
    <x v="1"/>
    <n v="103.29622222222221"/>
    <m/>
    <x v="0"/>
    <x v="1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x v="61"/>
    <x v="0"/>
    <x v="23"/>
    <b v="1"/>
    <x v="1"/>
    <n v="148.30000000000001"/>
    <m/>
    <x v="0"/>
    <x v="1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x v="62"/>
    <x v="0"/>
    <x v="53"/>
    <b v="1"/>
    <x v="1"/>
    <n v="154.73333333333332"/>
    <m/>
    <x v="0"/>
    <x v="1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x v="63"/>
    <x v="0"/>
    <x v="31"/>
    <b v="1"/>
    <x v="1"/>
    <n v="113.51849999999999"/>
    <m/>
    <x v="0"/>
    <x v="1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x v="64"/>
    <x v="0"/>
    <x v="54"/>
    <b v="1"/>
    <x v="1"/>
    <n v="173.33333333333334"/>
    <m/>
    <x v="0"/>
    <x v="1"/>
  </r>
  <r>
    <x v="65"/>
    <x v="65"/>
    <s v="Help finish the short film Hello World. The story of an android in the broken home of a father &amp; son."/>
    <x v="39"/>
    <x v="64"/>
    <x v="0"/>
    <x v="5"/>
    <s v="CAD"/>
    <n v="1407736740"/>
    <x v="65"/>
    <x v="0"/>
    <x v="7"/>
    <b v="1"/>
    <x v="1"/>
    <n v="107.52857142857141"/>
    <m/>
    <x v="0"/>
    <x v="1"/>
  </r>
  <r>
    <x v="66"/>
    <x v="66"/>
    <s v="A dark comedy set in the '60s about clinical depression and one night stands."/>
    <x v="13"/>
    <x v="65"/>
    <x v="0"/>
    <x v="0"/>
    <s v="USD"/>
    <n v="1468873420"/>
    <x v="66"/>
    <x v="0"/>
    <x v="55"/>
    <b v="1"/>
    <x v="1"/>
    <n v="118.6"/>
    <m/>
    <x v="0"/>
    <x v="1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x v="67"/>
    <x v="0"/>
    <x v="9"/>
    <b v="1"/>
    <x v="1"/>
    <n v="116.25000000000001"/>
    <m/>
    <x v="0"/>
    <x v="1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x v="0"/>
    <x v="17"/>
    <b v="1"/>
    <x v="1"/>
    <n v="127.16666666666667"/>
    <m/>
    <x v="0"/>
    <x v="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x v="0"/>
    <x v="56"/>
    <b v="1"/>
    <x v="1"/>
    <n v="110.9423"/>
    <m/>
    <x v="0"/>
    <x v="1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x v="70"/>
    <x v="0"/>
    <x v="57"/>
    <b v="1"/>
    <x v="1"/>
    <n v="127.2"/>
    <m/>
    <x v="0"/>
    <x v="1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x v="71"/>
    <x v="0"/>
    <x v="58"/>
    <b v="1"/>
    <x v="1"/>
    <n v="123.94444444444443"/>
    <m/>
    <x v="0"/>
    <x v="1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x v="72"/>
    <x v="0"/>
    <x v="14"/>
    <b v="1"/>
    <x v="1"/>
    <n v="108.40909090909091"/>
    <m/>
    <x v="0"/>
    <x v="1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x v="73"/>
    <x v="0"/>
    <x v="59"/>
    <b v="1"/>
    <x v="1"/>
    <n v="100"/>
    <m/>
    <x v="0"/>
    <x v="1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x v="74"/>
    <x v="0"/>
    <x v="60"/>
    <b v="1"/>
    <x v="1"/>
    <n v="112.93199999999999"/>
    <m/>
    <x v="0"/>
    <x v="1"/>
  </r>
  <r>
    <x v="75"/>
    <x v="75"/>
    <s v="A teenager named Charlie discovers something new about himself while coping with the loss of his father."/>
    <x v="8"/>
    <x v="74"/>
    <x v="0"/>
    <x v="0"/>
    <s v="USD"/>
    <n v="1366693272"/>
    <x v="75"/>
    <x v="0"/>
    <x v="5"/>
    <b v="1"/>
    <x v="1"/>
    <n v="115.42857142857143"/>
    <m/>
    <x v="0"/>
    <x v="1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x v="76"/>
    <x v="0"/>
    <x v="41"/>
    <b v="1"/>
    <x v="1"/>
    <n v="153.33333333333334"/>
    <m/>
    <x v="0"/>
    <x v="1"/>
  </r>
  <r>
    <x v="77"/>
    <x v="77"/>
    <s v="A short film about a boy searching for companionship in a hermit crab he finds on the beach."/>
    <x v="44"/>
    <x v="76"/>
    <x v="0"/>
    <x v="0"/>
    <s v="USD"/>
    <n v="1337569140"/>
    <x v="77"/>
    <x v="0"/>
    <x v="55"/>
    <b v="1"/>
    <x v="1"/>
    <n v="392.5"/>
    <m/>
    <x v="0"/>
    <x v="1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x v="0"/>
    <x v="2"/>
    <b v="1"/>
    <x v="1"/>
    <n v="2702"/>
    <m/>
    <x v="0"/>
    <x v="1"/>
  </r>
  <r>
    <x v="79"/>
    <x v="79"/>
    <s v="A short film about life, achieving your dreams, and overcoming hardship. We all have our mountain to climb."/>
    <x v="46"/>
    <x v="78"/>
    <x v="0"/>
    <x v="1"/>
    <s v="GBP"/>
    <n v="1398451093"/>
    <x v="79"/>
    <x v="0"/>
    <x v="14"/>
    <b v="1"/>
    <x v="1"/>
    <n v="127"/>
    <m/>
    <x v="0"/>
    <x v="1"/>
  </r>
  <r>
    <x v="80"/>
    <x v="80"/>
    <s v="What would you do if you ended up at a swingers party with two dead bodies and $20,000 in drug money?"/>
    <x v="14"/>
    <x v="79"/>
    <x v="0"/>
    <x v="0"/>
    <s v="USD"/>
    <n v="1386640856"/>
    <x v="80"/>
    <x v="0"/>
    <x v="5"/>
    <b v="1"/>
    <x v="1"/>
    <n v="107.25"/>
    <m/>
    <x v="0"/>
    <x v="1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x v="81"/>
    <x v="0"/>
    <x v="33"/>
    <b v="1"/>
    <x v="1"/>
    <n v="198"/>
    <m/>
    <x v="0"/>
    <x v="1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x v="82"/>
    <x v="0"/>
    <x v="61"/>
    <b v="1"/>
    <x v="1"/>
    <n v="100.01249999999999"/>
    <m/>
    <x v="0"/>
    <x v="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x v="83"/>
    <x v="0"/>
    <x v="62"/>
    <b v="1"/>
    <x v="1"/>
    <n v="102.49999999999999"/>
    <m/>
    <x v="0"/>
    <x v="1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x v="84"/>
    <x v="0"/>
    <x v="63"/>
    <b v="1"/>
    <x v="1"/>
    <n v="100"/>
    <m/>
    <x v="0"/>
    <x v="1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x v="85"/>
    <x v="0"/>
    <x v="64"/>
    <b v="1"/>
    <x v="1"/>
    <n v="125.49999999999999"/>
    <m/>
    <x v="0"/>
    <x v="1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x v="0"/>
    <x v="57"/>
    <b v="1"/>
    <x v="1"/>
    <n v="106.46666666666667"/>
    <m/>
    <x v="0"/>
    <x v="1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x v="87"/>
    <x v="0"/>
    <x v="20"/>
    <b v="1"/>
    <x v="1"/>
    <n v="104.60000000000001"/>
    <m/>
    <x v="0"/>
    <x v="1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x v="88"/>
    <x v="0"/>
    <x v="65"/>
    <b v="1"/>
    <x v="1"/>
    <n v="102.85714285714285"/>
    <m/>
    <x v="0"/>
    <x v="1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x v="89"/>
    <x v="0"/>
    <x v="66"/>
    <b v="1"/>
    <x v="1"/>
    <n v="115.06666666666668"/>
    <m/>
    <x v="0"/>
    <x v="1"/>
  </r>
  <r>
    <x v="90"/>
    <x v="90"/>
    <s v="We're looking for funding to help submit a short film to film festivals."/>
    <x v="2"/>
    <x v="89"/>
    <x v="0"/>
    <x v="0"/>
    <s v="USD"/>
    <n v="1310454499"/>
    <x v="90"/>
    <x v="0"/>
    <x v="38"/>
    <b v="1"/>
    <x v="1"/>
    <n v="100.4"/>
    <m/>
    <x v="0"/>
    <x v="1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x v="0"/>
    <x v="67"/>
    <b v="1"/>
    <x v="1"/>
    <n v="120"/>
    <m/>
    <x v="0"/>
    <x v="1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x v="92"/>
    <x v="0"/>
    <x v="68"/>
    <b v="1"/>
    <x v="1"/>
    <n v="105.2"/>
    <m/>
    <x v="0"/>
    <x v="1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x v="93"/>
    <x v="0"/>
    <x v="41"/>
    <b v="1"/>
    <x v="1"/>
    <n v="110.60000000000001"/>
    <m/>
    <x v="0"/>
    <x v="1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x v="94"/>
    <x v="0"/>
    <x v="8"/>
    <b v="1"/>
    <x v="1"/>
    <n v="104"/>
    <m/>
    <x v="0"/>
    <x v="1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x v="95"/>
    <x v="0"/>
    <x v="64"/>
    <b v="1"/>
    <x v="1"/>
    <n v="131.42857142857142"/>
    <m/>
    <x v="0"/>
    <x v="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x v="0"/>
    <x v="69"/>
    <b v="1"/>
    <x v="1"/>
    <n v="114.66666666666667"/>
    <m/>
    <x v="0"/>
    <x v="1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x v="97"/>
    <x v="0"/>
    <x v="22"/>
    <b v="1"/>
    <x v="1"/>
    <n v="106.25"/>
    <m/>
    <x v="0"/>
    <x v="1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x v="98"/>
    <x v="0"/>
    <x v="65"/>
    <b v="1"/>
    <x v="1"/>
    <n v="106.25"/>
    <m/>
    <x v="0"/>
    <x v="1"/>
  </r>
  <r>
    <x v="99"/>
    <x v="99"/>
    <s v="A feminist tale of two girls finally giving a &quot;Nice Guy&quot; what he truly deserves. Also, dancing!"/>
    <x v="15"/>
    <x v="96"/>
    <x v="0"/>
    <x v="0"/>
    <s v="USD"/>
    <n v="1390426799"/>
    <x v="99"/>
    <x v="0"/>
    <x v="70"/>
    <b v="1"/>
    <x v="1"/>
    <n v="106.01933333333334"/>
    <m/>
    <x v="0"/>
    <x v="1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x v="100"/>
    <x v="0"/>
    <x v="55"/>
    <b v="1"/>
    <x v="1"/>
    <n v="100"/>
    <m/>
    <x v="0"/>
    <x v="1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x v="0"/>
    <x v="2"/>
    <b v="1"/>
    <x v="1"/>
    <n v="100"/>
    <m/>
    <x v="0"/>
    <x v="1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x v="102"/>
    <x v="0"/>
    <x v="71"/>
    <b v="1"/>
    <x v="1"/>
    <n v="127.75000000000001"/>
    <m/>
    <x v="0"/>
    <x v="1"/>
  </r>
  <r>
    <x v="103"/>
    <x v="103"/>
    <s v="Three friends in their twenties are trying to do the impossible - have fun on a casual Friday night."/>
    <x v="46"/>
    <x v="100"/>
    <x v="0"/>
    <x v="1"/>
    <s v="GBP"/>
    <n v="1394220030"/>
    <x v="103"/>
    <x v="0"/>
    <x v="72"/>
    <b v="1"/>
    <x v="1"/>
    <n v="105.15384615384616"/>
    <m/>
    <x v="0"/>
    <x v="1"/>
  </r>
  <r>
    <x v="104"/>
    <x v="104"/>
    <s v="UCF short film about an old man, his love for music, and his misplaced trumpet.  "/>
    <x v="2"/>
    <x v="49"/>
    <x v="0"/>
    <x v="0"/>
    <s v="USD"/>
    <n v="1301792400"/>
    <x v="104"/>
    <x v="0"/>
    <x v="73"/>
    <b v="1"/>
    <x v="1"/>
    <n v="120"/>
    <m/>
    <x v="0"/>
    <x v="1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x v="105"/>
    <x v="0"/>
    <x v="65"/>
    <b v="1"/>
    <x v="1"/>
    <n v="107.40909090909089"/>
    <m/>
    <x v="0"/>
    <x v="1"/>
  </r>
  <r>
    <x v="106"/>
    <x v="106"/>
    <s v="A Boy. A Girl. A Car. A Serial Killer."/>
    <x v="10"/>
    <x v="102"/>
    <x v="0"/>
    <x v="0"/>
    <s v="USD"/>
    <n v="1333391901"/>
    <x v="106"/>
    <x v="0"/>
    <x v="74"/>
    <b v="1"/>
    <x v="1"/>
    <n v="100.49999999999999"/>
    <m/>
    <x v="0"/>
    <x v="1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x v="107"/>
    <x v="0"/>
    <x v="50"/>
    <b v="1"/>
    <x v="1"/>
    <n v="102.46666666666667"/>
    <m/>
    <x v="0"/>
    <x v="1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x v="108"/>
    <x v="0"/>
    <x v="5"/>
    <b v="1"/>
    <x v="1"/>
    <n v="246.66666666666669"/>
    <m/>
    <x v="0"/>
    <x v="1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x v="109"/>
    <x v="0"/>
    <x v="5"/>
    <b v="1"/>
    <x v="1"/>
    <n v="219.49999999999997"/>
    <m/>
    <x v="0"/>
    <x v="1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x v="110"/>
    <x v="0"/>
    <x v="55"/>
    <b v="1"/>
    <x v="1"/>
    <n v="130.76923076923077"/>
    <m/>
    <x v="0"/>
    <x v="1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x v="111"/>
    <x v="0"/>
    <x v="28"/>
    <b v="1"/>
    <x v="1"/>
    <n v="154.57142857142858"/>
    <m/>
    <x v="0"/>
    <x v="1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x v="0"/>
    <x v="75"/>
    <b v="1"/>
    <x v="1"/>
    <n v="104"/>
    <m/>
    <x v="0"/>
    <x v="1"/>
  </r>
  <r>
    <x v="113"/>
    <x v="113"/>
    <s v="A living memorial for all those dealing with trauma, grief and loss."/>
    <x v="10"/>
    <x v="108"/>
    <x v="0"/>
    <x v="0"/>
    <s v="USD"/>
    <n v="1312642800"/>
    <x v="113"/>
    <x v="0"/>
    <x v="76"/>
    <b v="1"/>
    <x v="1"/>
    <n v="141"/>
    <m/>
    <x v="0"/>
    <x v="1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x v="114"/>
    <x v="0"/>
    <x v="2"/>
    <b v="1"/>
    <x v="1"/>
    <n v="103.33333333333334"/>
    <m/>
    <x v="0"/>
    <x v="1"/>
  </r>
  <r>
    <x v="115"/>
    <x v="115"/>
    <s v="Never judge a book (or a lover) by their cover."/>
    <x v="52"/>
    <x v="110"/>
    <x v="0"/>
    <x v="0"/>
    <s v="USD"/>
    <n v="1328377444"/>
    <x v="115"/>
    <x v="0"/>
    <x v="19"/>
    <b v="1"/>
    <x v="1"/>
    <n v="140.44444444444443"/>
    <m/>
    <x v="0"/>
    <x v="1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x v="116"/>
    <x v="0"/>
    <x v="7"/>
    <b v="1"/>
    <x v="1"/>
    <n v="113.65714285714286"/>
    <m/>
    <x v="0"/>
    <x v="1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x v="0"/>
    <x v="74"/>
    <b v="1"/>
    <x v="1"/>
    <n v="100.49377777777779"/>
    <m/>
    <x v="0"/>
    <x v="1"/>
  </r>
  <r>
    <x v="118"/>
    <x v="118"/>
    <s v="When a ruthless hit-man is 'denounced' from the mafia, his old enemies declare war."/>
    <x v="10"/>
    <x v="113"/>
    <x v="0"/>
    <x v="0"/>
    <s v="USD"/>
    <n v="1311902236"/>
    <x v="118"/>
    <x v="0"/>
    <x v="70"/>
    <b v="1"/>
    <x v="1"/>
    <n v="113.03159999999998"/>
    <m/>
    <x v="0"/>
    <x v="1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x v="119"/>
    <x v="0"/>
    <x v="77"/>
    <b v="1"/>
    <x v="1"/>
    <n v="104.55692307692308"/>
    <m/>
    <x v="0"/>
    <x v="1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x v="120"/>
    <x v="0"/>
    <x v="29"/>
    <b v="0"/>
    <x v="2"/>
    <n v="1.4285714285714287E-2"/>
    <m/>
    <x v="0"/>
    <x v="2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x v="121"/>
    <x v="0"/>
    <x v="29"/>
    <b v="0"/>
    <x v="2"/>
    <n v="3.3333333333333333E-2"/>
    <m/>
    <x v="0"/>
    <x v="2"/>
  </r>
  <r>
    <x v="122"/>
    <x v="122"/>
    <s v="My ambition for this knows no bounds.  Seeing Sephoria in a live-action is a dream of mine."/>
    <x v="55"/>
    <x v="117"/>
    <x v="1"/>
    <x v="0"/>
    <s v="USD"/>
    <n v="1476094907"/>
    <x v="122"/>
    <x v="0"/>
    <x v="78"/>
    <b v="0"/>
    <x v="2"/>
    <n v="0"/>
    <m/>
    <x v="0"/>
    <x v="2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x v="123"/>
    <x v="0"/>
    <x v="79"/>
    <b v="0"/>
    <x v="2"/>
    <n v="0.27454545454545454"/>
    <m/>
    <x v="0"/>
    <x v="2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x v="124"/>
    <x v="0"/>
    <x v="78"/>
    <b v="0"/>
    <x v="2"/>
    <n v="0"/>
    <m/>
    <x v="0"/>
    <x v="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x v="125"/>
    <x v="0"/>
    <x v="79"/>
    <b v="0"/>
    <x v="2"/>
    <n v="14.000000000000002"/>
    <m/>
    <x v="0"/>
    <x v="2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x v="0"/>
    <x v="62"/>
    <b v="0"/>
    <x v="2"/>
    <n v="5.548"/>
    <m/>
    <x v="0"/>
    <x v="2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x v="127"/>
    <x v="0"/>
    <x v="80"/>
    <b v="0"/>
    <x v="2"/>
    <n v="2.375"/>
    <m/>
    <x v="0"/>
    <x v="2"/>
  </r>
  <r>
    <x v="128"/>
    <x v="128"/>
    <s v="A Science Fiction film filled with entertainment and Excitement"/>
    <x v="57"/>
    <x v="122"/>
    <x v="1"/>
    <x v="0"/>
    <s v="USD"/>
    <n v="1476941293"/>
    <x v="128"/>
    <x v="0"/>
    <x v="79"/>
    <b v="0"/>
    <x v="2"/>
    <n v="1.867"/>
    <m/>
    <x v="0"/>
    <x v="2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x v="129"/>
    <x v="0"/>
    <x v="78"/>
    <b v="0"/>
    <x v="2"/>
    <n v="0"/>
    <m/>
    <x v="0"/>
    <x v="2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x v="130"/>
    <x v="0"/>
    <x v="78"/>
    <b v="0"/>
    <x v="2"/>
    <n v="0"/>
    <m/>
    <x v="0"/>
    <x v="2"/>
  </r>
  <r>
    <x v="131"/>
    <x v="131"/>
    <s v="I"/>
    <x v="38"/>
    <x v="117"/>
    <x v="1"/>
    <x v="0"/>
    <s v="USD"/>
    <n v="1467763200"/>
    <x v="131"/>
    <x v="0"/>
    <x v="78"/>
    <b v="0"/>
    <x v="2"/>
    <n v="0"/>
    <m/>
    <x v="0"/>
    <x v="2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x v="132"/>
    <x v="0"/>
    <x v="75"/>
    <b v="0"/>
    <x v="2"/>
    <n v="9.5687499999999996"/>
    <m/>
    <x v="0"/>
    <x v="2"/>
  </r>
  <r>
    <x v="133"/>
    <x v="133"/>
    <s v="Invasion from outer space sights, to weird to imagine destruction too monstrous to escape"/>
    <x v="59"/>
    <x v="117"/>
    <x v="1"/>
    <x v="0"/>
    <s v="USD"/>
    <n v="1464715860"/>
    <x v="133"/>
    <x v="0"/>
    <x v="78"/>
    <b v="0"/>
    <x v="2"/>
    <n v="0"/>
    <m/>
    <x v="0"/>
    <x v="2"/>
  </r>
  <r>
    <x v="134"/>
    <x v="134"/>
    <s v="steampunk  remake of &quot;a Christmas carol&quot;"/>
    <x v="10"/>
    <x v="117"/>
    <x v="1"/>
    <x v="0"/>
    <s v="USD"/>
    <n v="1441386000"/>
    <x v="134"/>
    <x v="0"/>
    <x v="78"/>
    <b v="0"/>
    <x v="2"/>
    <n v="0"/>
    <m/>
    <x v="0"/>
    <x v="2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x v="135"/>
    <x v="0"/>
    <x v="81"/>
    <b v="0"/>
    <x v="2"/>
    <n v="13.433333333333334"/>
    <m/>
    <x v="0"/>
    <x v="2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x v="136"/>
    <x v="0"/>
    <x v="78"/>
    <b v="0"/>
    <x v="2"/>
    <n v="0"/>
    <m/>
    <x v="0"/>
    <x v="2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x v="137"/>
    <x v="0"/>
    <x v="78"/>
    <b v="0"/>
    <x v="2"/>
    <n v="0"/>
    <m/>
    <x v="0"/>
    <x v="2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x v="0"/>
    <x v="6"/>
    <b v="0"/>
    <x v="2"/>
    <n v="3.1413333333333333"/>
    <m/>
    <x v="0"/>
    <x v="2"/>
  </r>
  <r>
    <x v="139"/>
    <x v="139"/>
    <s v="When  Rome is infected with a zombie plague, Lucius Agrippa and a small group fights for survival"/>
    <x v="2"/>
    <x v="83"/>
    <x v="1"/>
    <x v="0"/>
    <s v="USD"/>
    <n v="1436738772"/>
    <x v="139"/>
    <x v="0"/>
    <x v="29"/>
    <b v="0"/>
    <x v="2"/>
    <n v="100"/>
    <m/>
    <x v="0"/>
    <x v="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x v="140"/>
    <x v="0"/>
    <x v="78"/>
    <b v="0"/>
    <x v="2"/>
    <n v="0"/>
    <m/>
    <x v="0"/>
    <x v="2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x v="141"/>
    <x v="0"/>
    <x v="33"/>
    <b v="0"/>
    <x v="2"/>
    <n v="10.775"/>
    <m/>
    <x v="0"/>
    <x v="2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x v="142"/>
    <x v="0"/>
    <x v="29"/>
    <b v="0"/>
    <x v="2"/>
    <n v="0.33333333333333337"/>
    <m/>
    <x v="0"/>
    <x v="2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x v="143"/>
    <x v="0"/>
    <x v="78"/>
    <b v="0"/>
    <x v="2"/>
    <n v="0"/>
    <m/>
    <x v="0"/>
    <x v="2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x v="144"/>
    <x v="0"/>
    <x v="77"/>
    <b v="0"/>
    <x v="2"/>
    <n v="27.6"/>
    <m/>
    <x v="0"/>
    <x v="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x v="0"/>
    <x v="82"/>
    <b v="0"/>
    <x v="2"/>
    <n v="7.5111111111111111"/>
    <m/>
    <x v="0"/>
    <x v="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x v="146"/>
    <x v="0"/>
    <x v="83"/>
    <b v="0"/>
    <x v="2"/>
    <n v="0.57499999999999996"/>
    <m/>
    <x v="0"/>
    <x v="2"/>
  </r>
  <r>
    <x v="147"/>
    <x v="147"/>
    <s v="Film makers catch live footage beyond their wildest dreams."/>
    <x v="39"/>
    <x v="117"/>
    <x v="1"/>
    <x v="1"/>
    <s v="GBP"/>
    <n v="1420741080"/>
    <x v="147"/>
    <x v="0"/>
    <x v="78"/>
    <b v="0"/>
    <x v="2"/>
    <n v="0"/>
    <m/>
    <x v="0"/>
    <x v="2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x v="148"/>
    <x v="0"/>
    <x v="84"/>
    <b v="0"/>
    <x v="2"/>
    <n v="0.08"/>
    <m/>
    <x v="0"/>
    <x v="2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x v="149"/>
    <x v="0"/>
    <x v="79"/>
    <b v="0"/>
    <x v="2"/>
    <n v="0.91999999999999993"/>
    <m/>
    <x v="0"/>
    <x v="2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x v="150"/>
    <x v="0"/>
    <x v="85"/>
    <b v="0"/>
    <x v="2"/>
    <n v="23.163076923076922"/>
    <m/>
    <x v="0"/>
    <x v="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x v="0"/>
    <x v="81"/>
    <b v="0"/>
    <x v="2"/>
    <n v="5.5999999999999994E-2"/>
    <m/>
    <x v="0"/>
    <x v="2"/>
  </r>
  <r>
    <x v="152"/>
    <x v="152"/>
    <s v="The Great Dark is a journey through the unimaginable...and un foreseeable..."/>
    <x v="66"/>
    <x v="134"/>
    <x v="1"/>
    <x v="0"/>
    <s v="USD"/>
    <n v="1411437100"/>
    <x v="152"/>
    <x v="0"/>
    <x v="84"/>
    <b v="0"/>
    <x v="2"/>
    <n v="7.8947368421052634E-3"/>
    <m/>
    <x v="0"/>
    <x v="2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x v="153"/>
    <x v="0"/>
    <x v="73"/>
    <b v="0"/>
    <x v="2"/>
    <n v="0.71799999999999997"/>
    <m/>
    <x v="0"/>
    <x v="2"/>
  </r>
  <r>
    <x v="154"/>
    <x v="154"/>
    <s v="Fiction Becomes Reality in this non-profit science fiction, stop motion, and fantasy fan film."/>
    <x v="15"/>
    <x v="130"/>
    <x v="1"/>
    <x v="0"/>
    <s v="USD"/>
    <n v="1433336895"/>
    <x v="154"/>
    <x v="0"/>
    <x v="83"/>
    <b v="0"/>
    <x v="2"/>
    <n v="2.666666666666667"/>
    <m/>
    <x v="0"/>
    <x v="2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x v="155"/>
    <x v="0"/>
    <x v="80"/>
    <b v="0"/>
    <x v="2"/>
    <n v="6.0000000000000001E-3"/>
    <m/>
    <x v="0"/>
    <x v="2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x v="0"/>
    <x v="41"/>
    <b v="0"/>
    <x v="2"/>
    <n v="5.0999999999999996"/>
    <m/>
    <x v="0"/>
    <x v="2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x v="157"/>
    <x v="0"/>
    <x v="84"/>
    <b v="0"/>
    <x v="2"/>
    <n v="0.26711185308848079"/>
    <m/>
    <x v="0"/>
    <x v="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x v="0"/>
    <x v="78"/>
    <b v="0"/>
    <x v="2"/>
    <n v="0"/>
    <m/>
    <x v="0"/>
    <x v="2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x v="159"/>
    <x v="0"/>
    <x v="29"/>
    <b v="0"/>
    <x v="2"/>
    <n v="2E-3"/>
    <m/>
    <x v="0"/>
    <x v="2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x v="160"/>
    <x v="0"/>
    <x v="78"/>
    <b v="0"/>
    <x v="3"/>
    <n v="0"/>
    <m/>
    <x v="0"/>
    <x v="3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x v="161"/>
    <x v="0"/>
    <x v="29"/>
    <b v="0"/>
    <x v="3"/>
    <n v="0.01"/>
    <m/>
    <x v="0"/>
    <x v="3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x v="162"/>
    <x v="0"/>
    <x v="73"/>
    <b v="0"/>
    <x v="3"/>
    <n v="15.535714285714286"/>
    <m/>
    <x v="0"/>
    <x v="3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x v="0"/>
    <x v="78"/>
    <b v="0"/>
    <x v="3"/>
    <n v="0"/>
    <m/>
    <x v="0"/>
    <x v="3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x v="164"/>
    <x v="0"/>
    <x v="63"/>
    <b v="0"/>
    <x v="3"/>
    <n v="0.53333333333333333"/>
    <m/>
    <x v="0"/>
    <x v="3"/>
  </r>
  <r>
    <x v="165"/>
    <x v="165"/>
    <s v="A teacher. A boy. The beach and a heatwave that drove them all insane."/>
    <x v="73"/>
    <x v="117"/>
    <x v="2"/>
    <x v="1"/>
    <s v="GBP"/>
    <n v="1452613724"/>
    <x v="165"/>
    <x v="0"/>
    <x v="78"/>
    <b v="0"/>
    <x v="3"/>
    <n v="0"/>
    <m/>
    <x v="0"/>
    <x v="3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x v="166"/>
    <x v="0"/>
    <x v="29"/>
    <b v="0"/>
    <x v="3"/>
    <n v="60"/>
    <m/>
    <x v="0"/>
    <x v="3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x v="167"/>
    <x v="0"/>
    <x v="84"/>
    <b v="0"/>
    <x v="3"/>
    <n v="0.01"/>
    <m/>
    <x v="0"/>
    <x v="3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x v="168"/>
    <x v="0"/>
    <x v="83"/>
    <b v="0"/>
    <x v="3"/>
    <n v="4.0625"/>
    <m/>
    <x v="0"/>
    <x v="3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x v="169"/>
    <x v="0"/>
    <x v="73"/>
    <b v="0"/>
    <x v="3"/>
    <n v="22.400000000000002"/>
    <m/>
    <x v="0"/>
    <x v="3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x v="0"/>
    <x v="73"/>
    <b v="0"/>
    <x v="3"/>
    <n v="3.25"/>
    <m/>
    <x v="0"/>
    <x v="3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x v="171"/>
    <x v="0"/>
    <x v="29"/>
    <b v="0"/>
    <x v="3"/>
    <n v="2E-3"/>
    <m/>
    <x v="0"/>
    <x v="3"/>
  </r>
  <r>
    <x v="172"/>
    <x v="172"/>
    <s v="A short film on the rarest mammal and the second most endangered freshwater river dolphin, in Pakistan."/>
    <x v="75"/>
    <x v="117"/>
    <x v="2"/>
    <x v="0"/>
    <s v="USD"/>
    <n v="1426753723"/>
    <x v="172"/>
    <x v="0"/>
    <x v="78"/>
    <b v="0"/>
    <x v="3"/>
    <n v="0"/>
    <m/>
    <x v="0"/>
    <x v="3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x v="173"/>
    <x v="0"/>
    <x v="78"/>
    <b v="0"/>
    <x v="3"/>
    <n v="0"/>
    <m/>
    <x v="0"/>
    <x v="3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x v="174"/>
    <x v="0"/>
    <x v="78"/>
    <b v="0"/>
    <x v="3"/>
    <n v="0"/>
    <m/>
    <x v="0"/>
    <x v="3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x v="175"/>
    <x v="0"/>
    <x v="55"/>
    <b v="0"/>
    <x v="3"/>
    <n v="6.4850000000000003"/>
    <m/>
    <x v="0"/>
    <x v="3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x v="176"/>
    <x v="0"/>
    <x v="78"/>
    <b v="0"/>
    <x v="3"/>
    <n v="0"/>
    <m/>
    <x v="0"/>
    <x v="3"/>
  </r>
  <r>
    <x v="177"/>
    <x v="177"/>
    <s v="I'm making a modern day version of the bible story &quot; The Good Samaritan&quot;"/>
    <x v="52"/>
    <x v="147"/>
    <x v="2"/>
    <x v="0"/>
    <s v="USD"/>
    <n v="1427155726"/>
    <x v="177"/>
    <x v="0"/>
    <x v="63"/>
    <b v="0"/>
    <x v="3"/>
    <n v="40"/>
    <m/>
    <x v="0"/>
    <x v="3"/>
  </r>
  <r>
    <x v="178"/>
    <x v="178"/>
    <s v="El viaje de LucÃ­a es un largometraje de ficciÃ³n con temÃ¡tica sobre el cÃ¡ncer infantil."/>
    <x v="69"/>
    <x v="117"/>
    <x v="2"/>
    <x v="3"/>
    <s v="EUR"/>
    <n v="1448582145"/>
    <x v="178"/>
    <x v="0"/>
    <x v="78"/>
    <b v="0"/>
    <x v="3"/>
    <n v="0"/>
    <m/>
    <x v="0"/>
    <x v="3"/>
  </r>
  <r>
    <x v="179"/>
    <x v="179"/>
    <s v="A feature-length film about how three people survive in a diseased world."/>
    <x v="28"/>
    <x v="148"/>
    <x v="2"/>
    <x v="0"/>
    <s v="USD"/>
    <n v="1457056555"/>
    <x v="179"/>
    <x v="0"/>
    <x v="84"/>
    <b v="0"/>
    <x v="3"/>
    <n v="20"/>
    <m/>
    <x v="0"/>
    <x v="3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x v="180"/>
    <x v="0"/>
    <x v="62"/>
    <b v="0"/>
    <x v="3"/>
    <n v="33.416666666666664"/>
    <m/>
    <x v="0"/>
    <x v="3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x v="181"/>
    <x v="0"/>
    <x v="80"/>
    <b v="0"/>
    <x v="3"/>
    <n v="21.092608822670172"/>
    <m/>
    <x v="0"/>
    <x v="3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x v="182"/>
    <x v="0"/>
    <x v="78"/>
    <b v="0"/>
    <x v="3"/>
    <n v="0"/>
    <m/>
    <x v="0"/>
    <x v="3"/>
  </r>
  <r>
    <x v="183"/>
    <x v="183"/>
    <s v="Don't kill me until I meet my Dad"/>
    <x v="78"/>
    <x v="151"/>
    <x v="2"/>
    <x v="1"/>
    <s v="GBP"/>
    <n v="1417033610"/>
    <x v="183"/>
    <x v="0"/>
    <x v="8"/>
    <b v="0"/>
    <x v="3"/>
    <n v="35.856000000000002"/>
    <m/>
    <x v="0"/>
    <x v="3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x v="0"/>
    <x v="84"/>
    <b v="0"/>
    <x v="3"/>
    <n v="3.4000000000000004"/>
    <m/>
    <x v="0"/>
    <x v="3"/>
  </r>
  <r>
    <x v="185"/>
    <x v="185"/>
    <s v="Love has no boundaries!"/>
    <x v="79"/>
    <x v="153"/>
    <x v="2"/>
    <x v="10"/>
    <s v="NOK"/>
    <n v="1471557139"/>
    <x v="185"/>
    <x v="0"/>
    <x v="73"/>
    <b v="0"/>
    <x v="3"/>
    <n v="5.5"/>
    <m/>
    <x v="0"/>
    <x v="3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x v="186"/>
    <x v="0"/>
    <x v="78"/>
    <b v="0"/>
    <x v="3"/>
    <n v="0"/>
    <m/>
    <x v="0"/>
    <x v="3"/>
  </r>
  <r>
    <x v="187"/>
    <x v="187"/>
    <s v="A young man suffering from a severe case of OCD embarks on a road trip to find peace of mind."/>
    <x v="10"/>
    <x v="25"/>
    <x v="2"/>
    <x v="0"/>
    <s v="USD"/>
    <n v="1437461940"/>
    <x v="187"/>
    <x v="0"/>
    <x v="81"/>
    <b v="0"/>
    <x v="3"/>
    <n v="16"/>
    <m/>
    <x v="0"/>
    <x v="3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x v="188"/>
    <x v="0"/>
    <x v="78"/>
    <b v="0"/>
    <x v="3"/>
    <n v="0"/>
    <m/>
    <x v="0"/>
    <x v="3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x v="0"/>
    <x v="81"/>
    <b v="0"/>
    <x v="3"/>
    <n v="6.8999999999999992E-2"/>
    <m/>
    <x v="0"/>
    <x v="3"/>
  </r>
  <r>
    <x v="190"/>
    <x v="190"/>
    <s v="Because hope can be a 4 letter word"/>
    <x v="14"/>
    <x v="155"/>
    <x v="2"/>
    <x v="0"/>
    <s v="USD"/>
    <n v="1466091446"/>
    <x v="190"/>
    <x v="0"/>
    <x v="29"/>
    <b v="0"/>
    <x v="3"/>
    <n v="0.41666666666666669"/>
    <m/>
    <x v="0"/>
    <x v="3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x v="191"/>
    <x v="0"/>
    <x v="83"/>
    <b v="0"/>
    <x v="3"/>
    <n v="5"/>
    <m/>
    <x v="0"/>
    <x v="3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x v="192"/>
    <x v="0"/>
    <x v="83"/>
    <b v="0"/>
    <x v="3"/>
    <n v="1.6999999999999999E-3"/>
    <m/>
    <x v="0"/>
    <x v="3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x v="193"/>
    <x v="0"/>
    <x v="78"/>
    <b v="0"/>
    <x v="3"/>
    <n v="0"/>
    <m/>
    <x v="0"/>
    <x v="3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x v="194"/>
    <x v="0"/>
    <x v="83"/>
    <b v="0"/>
    <x v="3"/>
    <n v="0.12"/>
    <m/>
    <x v="0"/>
    <x v="3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x v="195"/>
    <x v="0"/>
    <x v="78"/>
    <b v="0"/>
    <x v="3"/>
    <n v="0"/>
    <m/>
    <x v="0"/>
    <x v="3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x v="196"/>
    <x v="0"/>
    <x v="10"/>
    <b v="0"/>
    <x v="3"/>
    <n v="41.857142857142861"/>
    <m/>
    <x v="0"/>
    <x v="3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x v="0"/>
    <x v="22"/>
    <b v="0"/>
    <x v="3"/>
    <n v="10.48"/>
    <m/>
    <x v="0"/>
    <x v="3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x v="198"/>
    <x v="0"/>
    <x v="79"/>
    <b v="0"/>
    <x v="3"/>
    <n v="1.1159999999999999"/>
    <m/>
    <x v="0"/>
    <x v="3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x v="199"/>
    <x v="0"/>
    <x v="78"/>
    <b v="0"/>
    <x v="3"/>
    <n v="0"/>
    <m/>
    <x v="0"/>
    <x v="3"/>
  </r>
  <r>
    <x v="200"/>
    <x v="200"/>
    <s v="A film dedicated to an AAF Pilot's struggle to survive behind enemy lines during WWII."/>
    <x v="12"/>
    <x v="162"/>
    <x v="2"/>
    <x v="0"/>
    <s v="USD"/>
    <n v="1410746403"/>
    <x v="200"/>
    <x v="0"/>
    <x v="59"/>
    <b v="0"/>
    <x v="3"/>
    <n v="26.192500000000003"/>
    <m/>
    <x v="0"/>
    <x v="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x v="201"/>
    <x v="0"/>
    <x v="63"/>
    <b v="0"/>
    <x v="3"/>
    <n v="58.461538461538467"/>
    <m/>
    <x v="0"/>
    <x v="3"/>
  </r>
  <r>
    <x v="202"/>
    <x v="202"/>
    <s v="new web series created by jonney terry"/>
    <x v="12"/>
    <x v="117"/>
    <x v="2"/>
    <x v="0"/>
    <s v="USD"/>
    <n v="1444337940"/>
    <x v="202"/>
    <x v="0"/>
    <x v="78"/>
    <b v="0"/>
    <x v="3"/>
    <n v="0"/>
    <m/>
    <x v="0"/>
    <x v="3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x v="203"/>
    <x v="0"/>
    <x v="22"/>
    <b v="0"/>
    <x v="3"/>
    <n v="29.84"/>
    <m/>
    <x v="0"/>
    <x v="3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x v="204"/>
    <x v="0"/>
    <x v="86"/>
    <b v="0"/>
    <x v="3"/>
    <n v="50.721666666666664"/>
    <m/>
    <x v="0"/>
    <x v="3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x v="205"/>
    <x v="0"/>
    <x v="57"/>
    <b v="0"/>
    <x v="3"/>
    <n v="16.25"/>
    <m/>
    <x v="0"/>
    <x v="3"/>
  </r>
  <r>
    <x v="206"/>
    <x v="206"/>
    <s v="A love story featuring adoption,struggle,dysfunction,grace, healing, and restoration."/>
    <x v="83"/>
    <x v="117"/>
    <x v="2"/>
    <x v="0"/>
    <s v="USD"/>
    <n v="1470441983"/>
    <x v="206"/>
    <x v="0"/>
    <x v="78"/>
    <b v="0"/>
    <x v="3"/>
    <n v="0"/>
    <m/>
    <x v="0"/>
    <x v="3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x v="207"/>
    <x v="0"/>
    <x v="62"/>
    <b v="0"/>
    <x v="3"/>
    <n v="15.214285714285714"/>
    <m/>
    <x v="0"/>
    <x v="3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x v="208"/>
    <x v="0"/>
    <x v="78"/>
    <b v="0"/>
    <x v="3"/>
    <n v="0"/>
    <m/>
    <x v="0"/>
    <x v="3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x v="0"/>
    <x v="78"/>
    <b v="0"/>
    <x v="3"/>
    <n v="0"/>
    <m/>
    <x v="0"/>
    <x v="3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x v="210"/>
    <x v="0"/>
    <x v="51"/>
    <b v="0"/>
    <x v="3"/>
    <n v="25.25"/>
    <m/>
    <x v="0"/>
    <x v="3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x v="211"/>
    <x v="0"/>
    <x v="8"/>
    <b v="0"/>
    <x v="3"/>
    <n v="44.6"/>
    <m/>
    <x v="0"/>
    <x v="3"/>
  </r>
  <r>
    <x v="212"/>
    <x v="212"/>
    <s v="This film is a fictional crime drama following the events of a heist that ended in bloodshed."/>
    <x v="84"/>
    <x v="116"/>
    <x v="2"/>
    <x v="0"/>
    <s v="USD"/>
    <n v="1460837320"/>
    <x v="212"/>
    <x v="0"/>
    <x v="29"/>
    <b v="0"/>
    <x v="3"/>
    <n v="1.5873015873015872E-2"/>
    <m/>
    <x v="0"/>
    <x v="3"/>
  </r>
  <r>
    <x v="213"/>
    <x v="213"/>
    <s v="A family dramedy about a grandfather  and grandson who are both on their path to redemption."/>
    <x v="63"/>
    <x v="170"/>
    <x v="2"/>
    <x v="0"/>
    <s v="USD"/>
    <n v="1439734001"/>
    <x v="213"/>
    <x v="0"/>
    <x v="29"/>
    <b v="0"/>
    <x v="3"/>
    <n v="0.04"/>
    <m/>
    <x v="0"/>
    <x v="3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x v="214"/>
    <x v="0"/>
    <x v="29"/>
    <b v="0"/>
    <x v="3"/>
    <n v="8.0000000000000002E-3"/>
    <m/>
    <x v="0"/>
    <x v="3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x v="215"/>
    <x v="0"/>
    <x v="29"/>
    <b v="0"/>
    <x v="3"/>
    <n v="0.22727272727272727"/>
    <m/>
    <x v="0"/>
    <x v="3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x v="216"/>
    <x v="0"/>
    <x v="87"/>
    <b v="0"/>
    <x v="3"/>
    <n v="55.698440000000005"/>
    <m/>
    <x v="0"/>
    <x v="3"/>
  </r>
  <r>
    <x v="217"/>
    <x v="217"/>
    <s v="A roadmovie by paw"/>
    <x v="57"/>
    <x v="172"/>
    <x v="2"/>
    <x v="11"/>
    <s v="SEK"/>
    <n v="1419780149"/>
    <x v="217"/>
    <x v="0"/>
    <x v="44"/>
    <b v="0"/>
    <x v="3"/>
    <n v="11.943"/>
    <m/>
    <x v="0"/>
    <x v="3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x v="218"/>
    <x v="0"/>
    <x v="29"/>
    <b v="0"/>
    <x v="3"/>
    <n v="2"/>
    <m/>
    <x v="0"/>
    <x v="3"/>
  </r>
  <r>
    <x v="219"/>
    <x v="219"/>
    <s v="An hour-long pilot about a group of suburban LGBT teens coming of age in the early 90's."/>
    <x v="63"/>
    <x v="174"/>
    <x v="2"/>
    <x v="0"/>
    <s v="USD"/>
    <n v="1459493940"/>
    <x v="219"/>
    <x v="0"/>
    <x v="88"/>
    <b v="0"/>
    <x v="3"/>
    <n v="17.630000000000003"/>
    <m/>
    <x v="0"/>
    <x v="3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x v="220"/>
    <x v="0"/>
    <x v="83"/>
    <b v="0"/>
    <x v="3"/>
    <n v="0.72"/>
    <m/>
    <x v="0"/>
    <x v="3"/>
  </r>
  <r>
    <x v="221"/>
    <x v="221"/>
    <s v="Film about Schizophrenia with Surreal Twists!"/>
    <x v="63"/>
    <x v="117"/>
    <x v="2"/>
    <x v="0"/>
    <s v="USD"/>
    <n v="1427569564"/>
    <x v="221"/>
    <x v="0"/>
    <x v="78"/>
    <b v="0"/>
    <x v="3"/>
    <n v="0"/>
    <m/>
    <x v="0"/>
    <x v="3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x v="222"/>
    <x v="0"/>
    <x v="84"/>
    <b v="0"/>
    <x v="3"/>
    <n v="13"/>
    <m/>
    <x v="0"/>
    <x v="3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x v="223"/>
    <x v="0"/>
    <x v="78"/>
    <b v="0"/>
    <x v="3"/>
    <n v="0"/>
    <m/>
    <x v="0"/>
    <x v="3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x v="0"/>
    <x v="78"/>
    <b v="0"/>
    <x v="3"/>
    <n v="0"/>
    <m/>
    <x v="0"/>
    <x v="3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x v="225"/>
    <x v="0"/>
    <x v="78"/>
    <b v="0"/>
    <x v="3"/>
    <n v="0"/>
    <m/>
    <x v="0"/>
    <x v="3"/>
  </r>
  <r>
    <x v="226"/>
    <x v="226"/>
    <s v="A TRUE STORY OF DOMESTIC VILOLENCE THAT SEEKS TO OFFER THE VIEWER OUTLEST OF SUPPORT."/>
    <x v="88"/>
    <x v="156"/>
    <x v="2"/>
    <x v="1"/>
    <s v="GBP"/>
    <n v="1433064540"/>
    <x v="226"/>
    <x v="0"/>
    <x v="84"/>
    <b v="0"/>
    <x v="3"/>
    <n v="0.86206896551724133"/>
    <m/>
    <x v="0"/>
    <x v="3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x v="227"/>
    <x v="0"/>
    <x v="78"/>
    <b v="0"/>
    <x v="3"/>
    <n v="0"/>
    <m/>
    <x v="0"/>
    <x v="3"/>
  </r>
  <r>
    <x v="228"/>
    <x v="228"/>
    <s v="I am making a film from one one of my books called facets of a Geek life."/>
    <x v="6"/>
    <x v="117"/>
    <x v="2"/>
    <x v="1"/>
    <s v="GBP"/>
    <n v="1433176105"/>
    <x v="228"/>
    <x v="0"/>
    <x v="78"/>
    <b v="0"/>
    <x v="3"/>
    <n v="0"/>
    <m/>
    <x v="0"/>
    <x v="3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x v="229"/>
    <x v="0"/>
    <x v="78"/>
    <b v="0"/>
    <x v="3"/>
    <n v="0"/>
    <m/>
    <x v="0"/>
    <x v="3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x v="230"/>
    <x v="0"/>
    <x v="84"/>
    <b v="0"/>
    <x v="3"/>
    <n v="0.4"/>
    <m/>
    <x v="0"/>
    <x v="3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x v="231"/>
    <x v="0"/>
    <x v="78"/>
    <b v="0"/>
    <x v="3"/>
    <n v="0"/>
    <m/>
    <x v="0"/>
    <x v="3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x v="232"/>
    <x v="0"/>
    <x v="63"/>
    <b v="0"/>
    <x v="3"/>
    <n v="2.75"/>
    <m/>
    <x v="0"/>
    <x v="3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x v="233"/>
    <x v="0"/>
    <x v="78"/>
    <b v="0"/>
    <x v="3"/>
    <n v="0"/>
    <m/>
    <x v="0"/>
    <x v="3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x v="234"/>
    <x v="0"/>
    <x v="81"/>
    <b v="0"/>
    <x v="3"/>
    <n v="40.1"/>
    <m/>
    <x v="0"/>
    <x v="3"/>
  </r>
  <r>
    <x v="235"/>
    <x v="235"/>
    <s v="Taking people on a deep emotional trip with a story about sometimes those who have less, give more."/>
    <x v="3"/>
    <x v="117"/>
    <x v="2"/>
    <x v="0"/>
    <s v="USD"/>
    <n v="1436478497"/>
    <x v="235"/>
    <x v="0"/>
    <x v="78"/>
    <b v="0"/>
    <x v="3"/>
    <n v="0"/>
    <m/>
    <x v="0"/>
    <x v="3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x v="236"/>
    <x v="0"/>
    <x v="78"/>
    <b v="0"/>
    <x v="3"/>
    <n v="0"/>
    <m/>
    <x v="0"/>
    <x v="3"/>
  </r>
  <r>
    <x v="237"/>
    <x v="237"/>
    <s v="Making The Choice is a christian short film series."/>
    <x v="36"/>
    <x v="155"/>
    <x v="2"/>
    <x v="0"/>
    <s v="USD"/>
    <n v="1457445069"/>
    <x v="237"/>
    <x v="0"/>
    <x v="29"/>
    <b v="0"/>
    <x v="3"/>
    <n v="0.33333333333333337"/>
    <m/>
    <x v="0"/>
    <x v="3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x v="238"/>
    <x v="0"/>
    <x v="78"/>
    <b v="0"/>
    <x v="3"/>
    <n v="0"/>
    <m/>
    <x v="0"/>
    <x v="3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x v="239"/>
    <x v="0"/>
    <x v="81"/>
    <b v="0"/>
    <x v="3"/>
    <n v="25"/>
    <m/>
    <x v="0"/>
    <x v="3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x v="1"/>
    <x v="89"/>
    <b v="1"/>
    <x v="4"/>
    <n v="107.63413333333334"/>
    <m/>
    <x v="0"/>
    <x v="4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x v="1"/>
    <x v="90"/>
    <b v="1"/>
    <x v="4"/>
    <n v="112.63736263736264"/>
    <m/>
    <x v="0"/>
    <x v="4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x v="242"/>
    <x v="1"/>
    <x v="91"/>
    <b v="1"/>
    <x v="4"/>
    <n v="113.46153846153845"/>
    <m/>
    <x v="0"/>
    <x v="4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x v="243"/>
    <x v="1"/>
    <x v="92"/>
    <b v="1"/>
    <x v="4"/>
    <n v="102.592"/>
    <m/>
    <x v="0"/>
    <x v="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x v="1"/>
    <x v="87"/>
    <b v="1"/>
    <x v="4"/>
    <n v="113.75714285714287"/>
    <m/>
    <x v="0"/>
    <x v="4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x v="1"/>
    <x v="93"/>
    <b v="1"/>
    <x v="4"/>
    <n v="103.71999999999998"/>
    <m/>
    <x v="0"/>
    <x v="4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x v="246"/>
    <x v="1"/>
    <x v="94"/>
    <b v="1"/>
    <x v="4"/>
    <n v="305.46000000000004"/>
    <m/>
    <x v="0"/>
    <x v="4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x v="247"/>
    <x v="1"/>
    <x v="95"/>
    <b v="1"/>
    <x v="4"/>
    <n v="134.1"/>
    <m/>
    <x v="0"/>
    <x v="4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x v="248"/>
    <x v="1"/>
    <x v="96"/>
    <b v="1"/>
    <x v="4"/>
    <n v="101.33294117647058"/>
    <m/>
    <x v="0"/>
    <x v="4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x v="1"/>
    <x v="97"/>
    <b v="1"/>
    <x v="4"/>
    <n v="112.92"/>
    <m/>
    <x v="0"/>
    <x v="4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x v="250"/>
    <x v="1"/>
    <x v="98"/>
    <b v="1"/>
    <x v="4"/>
    <n v="105.58333333333334"/>
    <m/>
    <x v="0"/>
    <x v="4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x v="251"/>
    <x v="1"/>
    <x v="99"/>
    <b v="1"/>
    <x v="4"/>
    <n v="125.57142857142858"/>
    <m/>
    <x v="0"/>
    <x v="4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x v="252"/>
    <x v="1"/>
    <x v="52"/>
    <b v="1"/>
    <x v="4"/>
    <n v="184.56"/>
    <m/>
    <x v="0"/>
    <x v="4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x v="1"/>
    <x v="63"/>
    <b v="1"/>
    <x v="4"/>
    <n v="100.73333333333335"/>
    <m/>
    <x v="0"/>
    <x v="4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x v="254"/>
    <x v="1"/>
    <x v="100"/>
    <b v="1"/>
    <x v="4"/>
    <n v="116.94725"/>
    <m/>
    <x v="0"/>
    <x v="4"/>
  </r>
  <r>
    <x v="255"/>
    <x v="255"/>
    <s v="xoxosms is a documentary about first love, long distance and Skype."/>
    <x v="6"/>
    <x v="194"/>
    <x v="0"/>
    <x v="0"/>
    <s v="USD"/>
    <n v="1300275482"/>
    <x v="255"/>
    <x v="1"/>
    <x v="101"/>
    <b v="1"/>
    <x v="4"/>
    <n v="106.73325"/>
    <m/>
    <x v="0"/>
    <x v="4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x v="256"/>
    <x v="1"/>
    <x v="102"/>
    <b v="1"/>
    <x v="4"/>
    <n v="139.1"/>
    <m/>
    <x v="0"/>
    <x v="4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x v="257"/>
    <x v="1"/>
    <x v="103"/>
    <b v="1"/>
    <x v="4"/>
    <n v="106.72648571428572"/>
    <m/>
    <x v="0"/>
    <x v="4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x v="258"/>
    <x v="1"/>
    <x v="104"/>
    <b v="1"/>
    <x v="4"/>
    <n v="191.14"/>
    <m/>
    <x v="0"/>
    <x v="4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x v="259"/>
    <x v="1"/>
    <x v="105"/>
    <b v="1"/>
    <x v="4"/>
    <n v="131.93789333333334"/>
    <m/>
    <x v="0"/>
    <x v="4"/>
  </r>
  <r>
    <x v="260"/>
    <x v="260"/>
    <s v="In the traditional world of Mexican Rodeo, a team of first-generation California girls does it their way."/>
    <x v="3"/>
    <x v="199"/>
    <x v="0"/>
    <x v="0"/>
    <s v="USD"/>
    <n v="1279360740"/>
    <x v="260"/>
    <x v="1"/>
    <x v="106"/>
    <b v="1"/>
    <x v="4"/>
    <n v="106.4"/>
    <m/>
    <x v="0"/>
    <x v="4"/>
  </r>
  <r>
    <x v="261"/>
    <x v="261"/>
    <s v="Empires explores the impact of networks on histories and philosophies of political thought."/>
    <x v="22"/>
    <x v="200"/>
    <x v="0"/>
    <x v="0"/>
    <s v="USD"/>
    <n v="1339080900"/>
    <x v="261"/>
    <x v="1"/>
    <x v="107"/>
    <b v="1"/>
    <x v="4"/>
    <n v="107.4"/>
    <m/>
    <x v="0"/>
    <x v="4"/>
  </r>
  <r>
    <x v="262"/>
    <x v="262"/>
    <s v="He can never die. He will live forever. He is the last cosmonaut, and this is his story."/>
    <x v="30"/>
    <x v="44"/>
    <x v="0"/>
    <x v="0"/>
    <s v="USD"/>
    <n v="1298699828"/>
    <x v="262"/>
    <x v="1"/>
    <x v="108"/>
    <b v="1"/>
    <x v="4"/>
    <n v="240"/>
    <m/>
    <x v="0"/>
    <x v="4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x v="1"/>
    <x v="109"/>
    <b v="1"/>
    <x v="4"/>
    <n v="118.08108"/>
    <m/>
    <x v="0"/>
    <x v="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x v="1"/>
    <x v="110"/>
    <b v="1"/>
    <x v="4"/>
    <n v="118.19999999999999"/>
    <m/>
    <x v="0"/>
    <x v="4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x v="1"/>
    <x v="6"/>
    <b v="1"/>
    <x v="4"/>
    <n v="111.1"/>
    <m/>
    <x v="0"/>
    <x v="4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x v="1"/>
    <x v="17"/>
    <b v="1"/>
    <x v="4"/>
    <n v="145.5"/>
    <m/>
    <x v="0"/>
    <x v="4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x v="267"/>
    <x v="1"/>
    <x v="111"/>
    <b v="1"/>
    <x v="4"/>
    <n v="131.62883248730967"/>
    <m/>
    <x v="0"/>
    <x v="4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x v="268"/>
    <x v="1"/>
    <x v="112"/>
    <b v="1"/>
    <x v="4"/>
    <n v="111.4"/>
    <m/>
    <x v="0"/>
    <x v="4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x v="269"/>
    <x v="1"/>
    <x v="113"/>
    <b v="1"/>
    <x v="4"/>
    <n v="147.23376999999999"/>
    <m/>
    <x v="0"/>
    <x v="4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x v="270"/>
    <x v="1"/>
    <x v="42"/>
    <b v="1"/>
    <x v="4"/>
    <n v="152.60869565217391"/>
    <m/>
    <x v="0"/>
    <x v="4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x v="271"/>
    <x v="1"/>
    <x v="114"/>
    <b v="1"/>
    <x v="4"/>
    <n v="104.67999999999999"/>
    <m/>
    <x v="0"/>
    <x v="4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x v="1"/>
    <x v="71"/>
    <b v="1"/>
    <x v="4"/>
    <n v="177.43366666666668"/>
    <m/>
    <x v="0"/>
    <x v="4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x v="273"/>
    <x v="1"/>
    <x v="115"/>
    <b v="1"/>
    <x v="4"/>
    <n v="107.7758"/>
    <m/>
    <x v="0"/>
    <x v="4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x v="274"/>
    <x v="1"/>
    <x v="116"/>
    <b v="1"/>
    <x v="4"/>
    <n v="156"/>
    <m/>
    <x v="0"/>
    <x v="4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x v="275"/>
    <x v="1"/>
    <x v="117"/>
    <b v="1"/>
    <x v="4"/>
    <n v="108.395"/>
    <m/>
    <x v="0"/>
    <x v="4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x v="276"/>
    <x v="1"/>
    <x v="95"/>
    <b v="1"/>
    <x v="4"/>
    <n v="147.6"/>
    <m/>
    <x v="0"/>
    <x v="4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x v="277"/>
    <x v="1"/>
    <x v="118"/>
    <b v="1"/>
    <x v="4"/>
    <n v="110.38153846153847"/>
    <m/>
    <x v="0"/>
    <x v="4"/>
  </r>
  <r>
    <x v="278"/>
    <x v="278"/>
    <s v="An unlikely story of spirit, defiance and beauty from the most contaminated place on Earth"/>
    <x v="100"/>
    <x v="216"/>
    <x v="0"/>
    <x v="0"/>
    <s v="USD"/>
    <n v="1350003539"/>
    <x v="278"/>
    <x v="1"/>
    <x v="119"/>
    <b v="1"/>
    <x v="4"/>
    <n v="150.34814814814814"/>
    <m/>
    <x v="0"/>
    <x v="4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x v="279"/>
    <x v="1"/>
    <x v="120"/>
    <b v="1"/>
    <x v="4"/>
    <n v="157.31829411764707"/>
    <m/>
    <x v="0"/>
    <x v="4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x v="280"/>
    <x v="1"/>
    <x v="121"/>
    <b v="1"/>
    <x v="4"/>
    <n v="156.14400000000001"/>
    <m/>
    <x v="0"/>
    <x v="4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x v="281"/>
    <x v="1"/>
    <x v="1"/>
    <b v="1"/>
    <x v="4"/>
    <n v="120.58763636363636"/>
    <m/>
    <x v="0"/>
    <x v="4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x v="282"/>
    <x v="1"/>
    <x v="122"/>
    <b v="1"/>
    <x v="4"/>
    <n v="101.18888888888888"/>
    <m/>
    <x v="0"/>
    <x v="4"/>
  </r>
  <r>
    <x v="283"/>
    <x v="283"/>
    <s v="What is the impact of survivorship on the human condition?"/>
    <x v="102"/>
    <x v="221"/>
    <x v="0"/>
    <x v="0"/>
    <s v="USD"/>
    <n v="1306904340"/>
    <x v="283"/>
    <x v="1"/>
    <x v="91"/>
    <b v="1"/>
    <x v="4"/>
    <n v="114.27249999999999"/>
    <m/>
    <x v="0"/>
    <x v="4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x v="284"/>
    <x v="1"/>
    <x v="123"/>
    <b v="1"/>
    <x v="4"/>
    <n v="104.62615"/>
    <m/>
    <x v="0"/>
    <x v="4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x v="285"/>
    <x v="1"/>
    <x v="124"/>
    <b v="1"/>
    <x v="4"/>
    <n v="228.82507142857142"/>
    <m/>
    <x v="0"/>
    <x v="4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x v="286"/>
    <x v="1"/>
    <x v="125"/>
    <b v="1"/>
    <x v="4"/>
    <n v="109.15333333333332"/>
    <m/>
    <x v="0"/>
    <x v="4"/>
  </r>
  <r>
    <x v="287"/>
    <x v="287"/>
    <s v="War is hell. Why would anyone want to spend their weekends there?"/>
    <x v="36"/>
    <x v="225"/>
    <x v="0"/>
    <x v="0"/>
    <s v="USD"/>
    <n v="1351828800"/>
    <x v="287"/>
    <x v="1"/>
    <x v="126"/>
    <b v="1"/>
    <x v="4"/>
    <n v="176.29999999999998"/>
    <m/>
    <x v="0"/>
    <x v="4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x v="288"/>
    <x v="1"/>
    <x v="127"/>
    <b v="1"/>
    <x v="4"/>
    <n v="103.21061999999999"/>
    <m/>
    <x v="0"/>
    <x v="4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x v="289"/>
    <x v="1"/>
    <x v="128"/>
    <b v="1"/>
    <x v="4"/>
    <n v="104.82000000000001"/>
    <m/>
    <x v="0"/>
    <x v="4"/>
  </r>
  <r>
    <x v="290"/>
    <x v="290"/>
    <s v="Help INTOTHEWOODS.TV purchase audio and video gear, lighting and BACK UP HARD DRIVES"/>
    <x v="37"/>
    <x v="228"/>
    <x v="0"/>
    <x v="0"/>
    <s v="USD"/>
    <n v="1296633540"/>
    <x v="290"/>
    <x v="1"/>
    <x v="129"/>
    <b v="1"/>
    <x v="4"/>
    <n v="106.68444444444445"/>
    <m/>
    <x v="0"/>
    <x v="4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x v="291"/>
    <x v="1"/>
    <x v="130"/>
    <b v="1"/>
    <x v="4"/>
    <n v="120.02"/>
    <m/>
    <x v="0"/>
    <x v="4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x v="292"/>
    <x v="1"/>
    <x v="131"/>
    <b v="1"/>
    <x v="4"/>
    <n v="101.50693333333334"/>
    <m/>
    <x v="0"/>
    <x v="4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x v="293"/>
    <x v="1"/>
    <x v="132"/>
    <b v="1"/>
    <x v="4"/>
    <n v="101.38461538461539"/>
    <m/>
    <x v="0"/>
    <x v="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x v="1"/>
    <x v="133"/>
    <b v="1"/>
    <x v="4"/>
    <n v="100"/>
    <m/>
    <x v="0"/>
    <x v="4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x v="1"/>
    <x v="134"/>
    <b v="1"/>
    <x v="4"/>
    <n v="133.10911999999999"/>
    <m/>
    <x v="0"/>
    <x v="4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x v="296"/>
    <x v="1"/>
    <x v="135"/>
    <b v="1"/>
    <x v="4"/>
    <n v="118.72620000000001"/>
    <m/>
    <x v="0"/>
    <x v="4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x v="297"/>
    <x v="1"/>
    <x v="136"/>
    <b v="1"/>
    <x v="4"/>
    <n v="100.64"/>
    <m/>
    <x v="0"/>
    <x v="4"/>
  </r>
  <r>
    <x v="298"/>
    <x v="298"/>
    <s v="The truth is, we all lie - and by &quot;we,&quot; we mean everyone!"/>
    <x v="103"/>
    <x v="235"/>
    <x v="0"/>
    <x v="0"/>
    <s v="USD"/>
    <n v="1399669200"/>
    <x v="298"/>
    <x v="1"/>
    <x v="137"/>
    <b v="1"/>
    <x v="4"/>
    <n v="108.93241269841269"/>
    <m/>
    <x v="0"/>
    <x v="4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x v="1"/>
    <x v="138"/>
    <b v="1"/>
    <x v="4"/>
    <n v="178.95250000000001"/>
    <m/>
    <x v="0"/>
    <x v="4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x v="300"/>
    <x v="1"/>
    <x v="139"/>
    <b v="1"/>
    <x v="4"/>
    <n v="101.72264"/>
    <m/>
    <x v="0"/>
    <x v="4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x v="301"/>
    <x v="1"/>
    <x v="140"/>
    <b v="1"/>
    <x v="4"/>
    <n v="118.73499999999999"/>
    <m/>
    <x v="0"/>
    <x v="4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x v="1"/>
    <x v="52"/>
    <b v="1"/>
    <x v="4"/>
    <n v="100.46"/>
    <m/>
    <x v="0"/>
    <x v="4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x v="303"/>
    <x v="1"/>
    <x v="141"/>
    <b v="1"/>
    <x v="4"/>
    <n v="137.46666666666667"/>
    <m/>
    <x v="0"/>
    <x v="4"/>
  </r>
  <r>
    <x v="304"/>
    <x v="304"/>
    <s v="A portrait of a life fully realized and a look at what it takes to make great photography."/>
    <x v="104"/>
    <x v="241"/>
    <x v="0"/>
    <x v="0"/>
    <s v="USD"/>
    <n v="1346464800"/>
    <x v="304"/>
    <x v="1"/>
    <x v="142"/>
    <b v="1"/>
    <x v="4"/>
    <n v="231.64705882352939"/>
    <m/>
    <x v="0"/>
    <x v="4"/>
  </r>
  <r>
    <x v="305"/>
    <x v="305"/>
    <s v="A documentary that I am making about the difficult, but inspiring, life of a late friend of mine."/>
    <x v="51"/>
    <x v="242"/>
    <x v="0"/>
    <x v="0"/>
    <s v="USD"/>
    <n v="1331392049"/>
    <x v="305"/>
    <x v="1"/>
    <x v="143"/>
    <b v="1"/>
    <x v="4"/>
    <n v="130.33333333333331"/>
    <m/>
    <x v="0"/>
    <x v="4"/>
  </r>
  <r>
    <x v="306"/>
    <x v="306"/>
    <s v="A feature-length documentary on the life of Boston escape artist Jason Escape."/>
    <x v="28"/>
    <x v="243"/>
    <x v="0"/>
    <x v="0"/>
    <s v="USD"/>
    <n v="1363806333"/>
    <x v="306"/>
    <x v="1"/>
    <x v="144"/>
    <b v="1"/>
    <x v="4"/>
    <n v="292.89999999999998"/>
    <m/>
    <x v="0"/>
    <x v="4"/>
  </r>
  <r>
    <x v="307"/>
    <x v="307"/>
    <s v="Why is grammar important?"/>
    <x v="29"/>
    <x v="244"/>
    <x v="0"/>
    <x v="0"/>
    <s v="USD"/>
    <n v="1360276801"/>
    <x v="307"/>
    <x v="1"/>
    <x v="145"/>
    <b v="1"/>
    <x v="4"/>
    <n v="111.31818181818183"/>
    <m/>
    <x v="0"/>
    <x v="4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x v="308"/>
    <x v="1"/>
    <x v="91"/>
    <b v="1"/>
    <x v="4"/>
    <n v="105.56666666666668"/>
    <m/>
    <x v="0"/>
    <x v="4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x v="309"/>
    <x v="1"/>
    <x v="146"/>
    <b v="1"/>
    <x v="4"/>
    <n v="118.94444444444446"/>
    <m/>
    <x v="0"/>
    <x v="4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x v="310"/>
    <x v="1"/>
    <x v="17"/>
    <b v="1"/>
    <x v="4"/>
    <n v="104.129"/>
    <m/>
    <x v="0"/>
    <x v="4"/>
  </r>
  <r>
    <x v="311"/>
    <x v="311"/>
    <s v="An imaginative interactive documentary about Leah Callahan, a freestyle wrestler and Olympic hopeful."/>
    <x v="22"/>
    <x v="248"/>
    <x v="0"/>
    <x v="0"/>
    <s v="USD"/>
    <n v="1325404740"/>
    <x v="311"/>
    <x v="1"/>
    <x v="3"/>
    <b v="1"/>
    <x v="4"/>
    <n v="104.10165000000001"/>
    <m/>
    <x v="0"/>
    <x v="4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x v="1"/>
    <x v="96"/>
    <b v="1"/>
    <x v="4"/>
    <n v="111.87499999999999"/>
    <m/>
    <x v="0"/>
    <x v="4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x v="1"/>
    <x v="147"/>
    <b v="1"/>
    <x v="4"/>
    <n v="104.73529411764706"/>
    <m/>
    <x v="0"/>
    <x v="4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x v="314"/>
    <x v="1"/>
    <x v="148"/>
    <b v="1"/>
    <x v="4"/>
    <n v="385.15000000000003"/>
    <m/>
    <x v="0"/>
    <x v="4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x v="315"/>
    <x v="1"/>
    <x v="149"/>
    <b v="1"/>
    <x v="4"/>
    <n v="101.248"/>
    <m/>
    <x v="0"/>
    <x v="4"/>
  </r>
  <r>
    <x v="316"/>
    <x v="316"/>
    <s v="Award winning documentary The Secret Trial 5 needs your help for a Cross-Canada Tour!"/>
    <x v="36"/>
    <x v="253"/>
    <x v="0"/>
    <x v="5"/>
    <s v="CAD"/>
    <n v="1418273940"/>
    <x v="316"/>
    <x v="1"/>
    <x v="150"/>
    <b v="1"/>
    <x v="4"/>
    <n v="113.77333333333333"/>
    <m/>
    <x v="0"/>
    <x v="4"/>
  </r>
  <r>
    <x v="317"/>
    <x v="317"/>
    <s v="The story of a cowboy town with a prison problem, and the colorful characters who call it home."/>
    <x v="11"/>
    <x v="254"/>
    <x v="0"/>
    <x v="0"/>
    <s v="USD"/>
    <n v="1386778483"/>
    <x v="317"/>
    <x v="1"/>
    <x v="151"/>
    <b v="1"/>
    <x v="4"/>
    <n v="100.80333333333333"/>
    <m/>
    <x v="0"/>
    <x v="4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x v="318"/>
    <x v="1"/>
    <x v="4"/>
    <b v="1"/>
    <x v="4"/>
    <n v="283.32"/>
    <m/>
    <x v="0"/>
    <x v="4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x v="1"/>
    <x v="13"/>
    <b v="1"/>
    <x v="4"/>
    <n v="112.68"/>
    <m/>
    <x v="0"/>
    <x v="4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x v="320"/>
    <x v="1"/>
    <x v="150"/>
    <b v="1"/>
    <x v="4"/>
    <n v="106.58000000000001"/>
    <m/>
    <x v="0"/>
    <x v="4"/>
  </r>
  <r>
    <x v="321"/>
    <x v="321"/>
    <s v="The more digital the world, the more analog our dreams._x000a_A feature documentary shot on 35mm film."/>
    <x v="19"/>
    <x v="258"/>
    <x v="0"/>
    <x v="12"/>
    <s v="EUR"/>
    <n v="1478605386"/>
    <x v="321"/>
    <x v="1"/>
    <x v="152"/>
    <b v="1"/>
    <x v="4"/>
    <n v="102.66285714285715"/>
    <m/>
    <x v="0"/>
    <x v="4"/>
  </r>
  <r>
    <x v="322"/>
    <x v="322"/>
    <s v="A documentary film about the largest elephants on earth and what is being done to ensure their survival."/>
    <x v="31"/>
    <x v="259"/>
    <x v="0"/>
    <x v="0"/>
    <s v="USD"/>
    <n v="1463146848"/>
    <x v="322"/>
    <x v="1"/>
    <x v="153"/>
    <b v="1"/>
    <x v="4"/>
    <n v="107.91200000000001"/>
    <m/>
    <x v="0"/>
    <x v="4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x v="323"/>
    <x v="1"/>
    <x v="6"/>
    <b v="1"/>
    <x v="4"/>
    <n v="123.07407407407408"/>
    <m/>
    <x v="0"/>
    <x v="4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x v="324"/>
    <x v="1"/>
    <x v="141"/>
    <b v="1"/>
    <x v="4"/>
    <n v="101.6"/>
    <m/>
    <x v="0"/>
    <x v="4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x v="325"/>
    <x v="1"/>
    <x v="154"/>
    <b v="1"/>
    <x v="4"/>
    <n v="104.396"/>
    <m/>
    <x v="0"/>
    <x v="4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x v="326"/>
    <x v="1"/>
    <x v="155"/>
    <b v="1"/>
    <x v="4"/>
    <n v="112.92973333333333"/>
    <m/>
    <x v="0"/>
    <x v="4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x v="327"/>
    <x v="1"/>
    <x v="69"/>
    <b v="1"/>
    <x v="4"/>
    <n v="136.4"/>
    <m/>
    <x v="0"/>
    <x v="4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x v="328"/>
    <x v="1"/>
    <x v="156"/>
    <b v="1"/>
    <x v="4"/>
    <n v="103.61439999999999"/>
    <m/>
    <x v="0"/>
    <x v="4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x v="329"/>
    <x v="1"/>
    <x v="157"/>
    <b v="1"/>
    <x v="4"/>
    <n v="105.5"/>
    <m/>
    <x v="0"/>
    <x v="4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x v="330"/>
    <x v="1"/>
    <x v="158"/>
    <b v="1"/>
    <x v="4"/>
    <n v="101.82857142857142"/>
    <m/>
    <x v="0"/>
    <x v="4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x v="331"/>
    <x v="1"/>
    <x v="159"/>
    <b v="1"/>
    <x v="4"/>
    <n v="106.60499999999999"/>
    <m/>
    <x v="0"/>
    <x v="4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x v="332"/>
    <x v="1"/>
    <x v="160"/>
    <b v="1"/>
    <x v="4"/>
    <n v="113.015"/>
    <m/>
    <x v="0"/>
    <x v="4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x v="333"/>
    <x v="1"/>
    <x v="161"/>
    <b v="1"/>
    <x v="4"/>
    <n v="125.22750000000001"/>
    <m/>
    <x v="0"/>
    <x v="4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x v="1"/>
    <x v="50"/>
    <b v="1"/>
    <x v="4"/>
    <n v="101.19"/>
    <m/>
    <x v="0"/>
    <x v="4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x v="335"/>
    <x v="1"/>
    <x v="144"/>
    <b v="1"/>
    <x v="4"/>
    <n v="102.76470588235294"/>
    <m/>
    <x v="0"/>
    <x v="4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x v="336"/>
    <x v="1"/>
    <x v="131"/>
    <b v="1"/>
    <x v="4"/>
    <n v="116.83911999999998"/>
    <m/>
    <x v="0"/>
    <x v="4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x v="337"/>
    <x v="1"/>
    <x v="162"/>
    <b v="1"/>
    <x v="4"/>
    <n v="101.16833333333335"/>
    <m/>
    <x v="0"/>
    <x v="4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x v="1"/>
    <x v="163"/>
    <b v="1"/>
    <x v="4"/>
    <n v="110.13360000000002"/>
    <m/>
    <x v="0"/>
    <x v="4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x v="339"/>
    <x v="1"/>
    <x v="30"/>
    <b v="1"/>
    <x v="4"/>
    <n v="108.08333333333333"/>
    <m/>
    <x v="0"/>
    <x v="4"/>
  </r>
  <r>
    <x v="340"/>
    <x v="340"/>
    <s v="Feature-length documentary about five Somali Muslim students pursuing dreams of education in America"/>
    <x v="19"/>
    <x v="277"/>
    <x v="0"/>
    <x v="0"/>
    <s v="USD"/>
    <n v="1489006800"/>
    <x v="340"/>
    <x v="1"/>
    <x v="164"/>
    <b v="1"/>
    <x v="4"/>
    <n v="125.02285714285715"/>
    <m/>
    <x v="0"/>
    <x v="4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x v="341"/>
    <x v="1"/>
    <x v="165"/>
    <b v="1"/>
    <x v="4"/>
    <n v="106.71428571428572"/>
    <m/>
    <x v="0"/>
    <x v="4"/>
  </r>
  <r>
    <x v="342"/>
    <x v="342"/>
    <s v="BREAKING A MONSTER needs your help to play in THEATERS!"/>
    <x v="56"/>
    <x v="279"/>
    <x v="0"/>
    <x v="0"/>
    <s v="USD"/>
    <n v="1461955465"/>
    <x v="342"/>
    <x v="1"/>
    <x v="166"/>
    <b v="1"/>
    <x v="4"/>
    <n v="100.36639999999998"/>
    <m/>
    <x v="0"/>
    <x v="4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x v="1"/>
    <x v="167"/>
    <b v="1"/>
    <x v="4"/>
    <n v="102.02863333333335"/>
    <m/>
    <x v="0"/>
    <x v="4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x v="344"/>
    <x v="1"/>
    <x v="168"/>
    <b v="1"/>
    <x v="4"/>
    <n v="102.08358208955224"/>
    <m/>
    <x v="0"/>
    <x v="4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x v="345"/>
    <x v="1"/>
    <x v="122"/>
    <b v="1"/>
    <x v="4"/>
    <n v="123.27586206896552"/>
    <m/>
    <x v="0"/>
    <x v="4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x v="346"/>
    <x v="1"/>
    <x v="101"/>
    <b v="1"/>
    <x v="4"/>
    <n v="170.28880000000001"/>
    <m/>
    <x v="0"/>
    <x v="4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x v="1"/>
    <x v="169"/>
    <b v="1"/>
    <x v="4"/>
    <n v="111.59049999999999"/>
    <m/>
    <x v="0"/>
    <x v="4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x v="348"/>
    <x v="1"/>
    <x v="46"/>
    <b v="1"/>
    <x v="4"/>
    <n v="103"/>
    <m/>
    <x v="0"/>
    <x v="4"/>
  </r>
  <r>
    <x v="349"/>
    <x v="349"/>
    <s v="After 52 years of war, FARC guerrilla soldiers rejoin Colombian society to forge new lives of peace."/>
    <x v="108"/>
    <x v="286"/>
    <x v="0"/>
    <x v="0"/>
    <s v="USD"/>
    <n v="1487937508"/>
    <x v="349"/>
    <x v="1"/>
    <x v="157"/>
    <b v="1"/>
    <x v="4"/>
    <n v="106.63570159857905"/>
    <m/>
    <x v="0"/>
    <x v="4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x v="350"/>
    <x v="1"/>
    <x v="170"/>
    <b v="1"/>
    <x v="4"/>
    <n v="114.75999999999999"/>
    <m/>
    <x v="0"/>
    <x v="4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x v="351"/>
    <x v="1"/>
    <x v="171"/>
    <b v="1"/>
    <x v="4"/>
    <n v="127.34117647058822"/>
    <m/>
    <x v="0"/>
    <x v="4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x v="352"/>
    <x v="1"/>
    <x v="172"/>
    <b v="1"/>
    <x v="4"/>
    <n v="116.56"/>
    <m/>
    <x v="0"/>
    <x v="4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x v="1"/>
    <x v="173"/>
    <b v="1"/>
    <x v="4"/>
    <n v="108.61819426615318"/>
    <m/>
    <x v="0"/>
    <x v="4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x v="354"/>
    <x v="1"/>
    <x v="60"/>
    <b v="1"/>
    <x v="4"/>
    <n v="103.94285714285714"/>
    <m/>
    <x v="0"/>
    <x v="4"/>
  </r>
  <r>
    <x v="355"/>
    <x v="355"/>
    <s v="A documentary film about the late REZA ABDOH and his performance company DAR A LUZ."/>
    <x v="19"/>
    <x v="292"/>
    <x v="0"/>
    <x v="0"/>
    <s v="USD"/>
    <n v="1417420994"/>
    <x v="355"/>
    <x v="1"/>
    <x v="111"/>
    <b v="1"/>
    <x v="4"/>
    <n v="116.25714285714285"/>
    <m/>
    <x v="0"/>
    <x v="4"/>
  </r>
  <r>
    <x v="356"/>
    <x v="356"/>
    <s v="A documentary about halibut conservation and how it impacts communities of Southeast Alaska."/>
    <x v="51"/>
    <x v="293"/>
    <x v="0"/>
    <x v="0"/>
    <s v="USD"/>
    <n v="1458152193"/>
    <x v="356"/>
    <x v="1"/>
    <x v="174"/>
    <b v="1"/>
    <x v="4"/>
    <n v="102.69239999999999"/>
    <m/>
    <x v="0"/>
    <x v="4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x v="357"/>
    <x v="1"/>
    <x v="175"/>
    <b v="1"/>
    <x v="4"/>
    <n v="174"/>
    <m/>
    <x v="0"/>
    <x v="4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x v="358"/>
    <x v="1"/>
    <x v="176"/>
    <b v="1"/>
    <x v="4"/>
    <n v="103.08800000000001"/>
    <m/>
    <x v="0"/>
    <x v="4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x v="359"/>
    <x v="1"/>
    <x v="177"/>
    <b v="1"/>
    <x v="4"/>
    <n v="104.85537190082646"/>
    <m/>
    <x v="0"/>
    <x v="4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x v="360"/>
    <x v="0"/>
    <x v="45"/>
    <b v="1"/>
    <x v="4"/>
    <n v="101.375"/>
    <m/>
    <x v="0"/>
    <x v="4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x v="361"/>
    <x v="0"/>
    <x v="178"/>
    <b v="1"/>
    <x v="4"/>
    <n v="111.07699999999998"/>
    <m/>
    <x v="0"/>
    <x v="4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x v="362"/>
    <x v="0"/>
    <x v="48"/>
    <b v="1"/>
    <x v="4"/>
    <n v="124.15933781686496"/>
    <m/>
    <x v="0"/>
    <x v="4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x v="0"/>
    <x v="55"/>
    <b v="1"/>
    <x v="4"/>
    <n v="101.33333333333334"/>
    <m/>
    <x v="0"/>
    <x v="4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x v="364"/>
    <x v="0"/>
    <x v="116"/>
    <b v="1"/>
    <x v="4"/>
    <n v="110.16142857142856"/>
    <m/>
    <x v="0"/>
    <x v="4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x v="365"/>
    <x v="0"/>
    <x v="71"/>
    <b v="1"/>
    <x v="4"/>
    <n v="103.97333333333334"/>
    <m/>
    <x v="0"/>
    <x v="4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x v="366"/>
    <x v="0"/>
    <x v="179"/>
    <b v="1"/>
    <x v="4"/>
    <n v="101.31578947368421"/>
    <m/>
    <x v="0"/>
    <x v="4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x v="367"/>
    <x v="0"/>
    <x v="46"/>
    <b v="1"/>
    <x v="4"/>
    <n v="103.3501"/>
    <m/>
    <x v="0"/>
    <x v="4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x v="368"/>
    <x v="0"/>
    <x v="180"/>
    <b v="1"/>
    <x v="4"/>
    <n v="104.11200000000001"/>
    <m/>
    <x v="0"/>
    <x v="4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x v="369"/>
    <x v="0"/>
    <x v="157"/>
    <b v="1"/>
    <x v="4"/>
    <n v="110.15569230769231"/>
    <m/>
    <x v="0"/>
    <x v="4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x v="370"/>
    <x v="0"/>
    <x v="68"/>
    <b v="1"/>
    <x v="4"/>
    <n v="122.02"/>
    <m/>
    <x v="0"/>
    <x v="4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x v="371"/>
    <x v="0"/>
    <x v="181"/>
    <b v="1"/>
    <x v="4"/>
    <n v="114.16866666666667"/>
    <m/>
    <x v="0"/>
    <x v="4"/>
  </r>
  <r>
    <x v="372"/>
    <x v="372"/>
    <s v="A short documentary exploring the uses of 'Natural Horsemanship' across Europe"/>
    <x v="43"/>
    <x v="308"/>
    <x v="0"/>
    <x v="1"/>
    <s v="GBP"/>
    <n v="1459872000"/>
    <x v="372"/>
    <x v="0"/>
    <x v="82"/>
    <b v="1"/>
    <x v="4"/>
    <n v="125.33333333333334"/>
    <m/>
    <x v="0"/>
    <x v="4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x v="373"/>
    <x v="0"/>
    <x v="30"/>
    <b v="1"/>
    <x v="4"/>
    <n v="106.66666666666667"/>
    <m/>
    <x v="0"/>
    <x v="4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x v="374"/>
    <x v="0"/>
    <x v="49"/>
    <b v="1"/>
    <x v="4"/>
    <n v="130.65"/>
    <m/>
    <x v="0"/>
    <x v="4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x v="375"/>
    <x v="0"/>
    <x v="25"/>
    <b v="1"/>
    <x v="4"/>
    <n v="120"/>
    <m/>
    <x v="0"/>
    <x v="4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x v="376"/>
    <x v="0"/>
    <x v="53"/>
    <b v="1"/>
    <x v="4"/>
    <n v="105.9591836734694"/>
    <m/>
    <x v="0"/>
    <x v="4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x v="377"/>
    <x v="0"/>
    <x v="182"/>
    <b v="1"/>
    <x v="4"/>
    <n v="114.39999999999999"/>
    <m/>
    <x v="0"/>
    <x v="4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x v="0"/>
    <x v="183"/>
    <b v="1"/>
    <x v="4"/>
    <n v="111.76666666666665"/>
    <m/>
    <x v="0"/>
    <x v="4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x v="379"/>
    <x v="0"/>
    <x v="184"/>
    <b v="1"/>
    <x v="4"/>
    <n v="116.08000000000001"/>
    <m/>
    <x v="0"/>
    <x v="4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x v="380"/>
    <x v="0"/>
    <x v="72"/>
    <b v="1"/>
    <x v="4"/>
    <n v="141.5"/>
    <m/>
    <x v="0"/>
    <x v="4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x v="381"/>
    <x v="0"/>
    <x v="140"/>
    <b v="1"/>
    <x v="4"/>
    <n v="104.72999999999999"/>
    <m/>
    <x v="0"/>
    <x v="4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x v="382"/>
    <x v="0"/>
    <x v="19"/>
    <b v="1"/>
    <x v="4"/>
    <n v="255.83333333333331"/>
    <m/>
    <x v="0"/>
    <x v="4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x v="383"/>
    <x v="0"/>
    <x v="53"/>
    <b v="1"/>
    <x v="4"/>
    <n v="206.70670670670671"/>
    <m/>
    <x v="0"/>
    <x v="4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x v="384"/>
    <x v="0"/>
    <x v="185"/>
    <b v="1"/>
    <x v="4"/>
    <n v="112.105"/>
    <m/>
    <x v="0"/>
    <x v="4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x v="385"/>
    <x v="0"/>
    <x v="186"/>
    <b v="1"/>
    <x v="4"/>
    <n v="105.982"/>
    <m/>
    <x v="0"/>
    <x v="4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x v="386"/>
    <x v="0"/>
    <x v="62"/>
    <b v="1"/>
    <x v="4"/>
    <n v="100.16666666666667"/>
    <m/>
    <x v="0"/>
    <x v="4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x v="0"/>
    <x v="187"/>
    <b v="1"/>
    <x v="4"/>
    <n v="213.98947368421051"/>
    <m/>
    <x v="0"/>
    <x v="4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x v="388"/>
    <x v="0"/>
    <x v="26"/>
    <b v="1"/>
    <x v="4"/>
    <n v="126.16000000000001"/>
    <m/>
    <x v="0"/>
    <x v="4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x v="0"/>
    <x v="188"/>
    <b v="1"/>
    <x v="4"/>
    <n v="181.53547058823528"/>
    <m/>
    <x v="0"/>
    <x v="4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x v="390"/>
    <x v="0"/>
    <x v="25"/>
    <b v="1"/>
    <x v="4"/>
    <n v="100"/>
    <m/>
    <x v="0"/>
    <x v="4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x v="391"/>
    <x v="0"/>
    <x v="189"/>
    <b v="1"/>
    <x v="4"/>
    <n v="100.61"/>
    <m/>
    <x v="0"/>
    <x v="4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x v="392"/>
    <x v="0"/>
    <x v="190"/>
    <b v="1"/>
    <x v="4"/>
    <n v="100.9027027027027"/>
    <m/>
    <x v="0"/>
    <x v="4"/>
  </r>
  <r>
    <x v="393"/>
    <x v="393"/>
    <s v="This is a story thatâ€™s never been told, about tackling climate change one penguin at a timeâ€¦"/>
    <x v="63"/>
    <x v="328"/>
    <x v="0"/>
    <x v="0"/>
    <s v="USD"/>
    <n v="1381424452"/>
    <x v="393"/>
    <x v="0"/>
    <x v="191"/>
    <b v="1"/>
    <x v="4"/>
    <n v="110.446"/>
    <m/>
    <x v="0"/>
    <x v="4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x v="394"/>
    <x v="0"/>
    <x v="133"/>
    <b v="1"/>
    <x v="4"/>
    <n v="111.8936170212766"/>
    <m/>
    <x v="0"/>
    <x v="4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x v="395"/>
    <x v="0"/>
    <x v="192"/>
    <b v="1"/>
    <x v="4"/>
    <n v="108.04450000000001"/>
    <m/>
    <x v="0"/>
    <x v="4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x v="396"/>
    <x v="0"/>
    <x v="193"/>
    <b v="1"/>
    <x v="4"/>
    <n v="106.66666666666667"/>
    <m/>
    <x v="0"/>
    <x v="4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x v="0"/>
    <x v="194"/>
    <b v="1"/>
    <x v="4"/>
    <n v="103.90027322404372"/>
    <m/>
    <x v="0"/>
    <x v="4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x v="398"/>
    <x v="0"/>
    <x v="85"/>
    <b v="1"/>
    <x v="4"/>
    <n v="125.16000000000001"/>
    <m/>
    <x v="0"/>
    <x v="4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x v="399"/>
    <x v="0"/>
    <x v="195"/>
    <b v="1"/>
    <x v="4"/>
    <n v="106.80499999999999"/>
    <m/>
    <x v="0"/>
    <x v="4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x v="400"/>
    <x v="0"/>
    <x v="95"/>
    <b v="1"/>
    <x v="4"/>
    <n v="112.30249999999999"/>
    <m/>
    <x v="0"/>
    <x v="4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x v="401"/>
    <x v="0"/>
    <x v="196"/>
    <b v="1"/>
    <x v="4"/>
    <n v="103.812"/>
    <m/>
    <x v="0"/>
    <x v="4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x v="0"/>
    <x v="68"/>
    <b v="1"/>
    <x v="4"/>
    <n v="141.65"/>
    <m/>
    <x v="0"/>
    <x v="4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x v="403"/>
    <x v="0"/>
    <x v="16"/>
    <b v="1"/>
    <x v="4"/>
    <n v="105.25999999999999"/>
    <m/>
    <x v="0"/>
    <x v="4"/>
  </r>
  <r>
    <x v="404"/>
    <x v="404"/>
    <s v="A feature length documentary, exploring the many lives memorialized by the iconic AIDS Memorial Quilt."/>
    <x v="19"/>
    <x v="339"/>
    <x v="0"/>
    <x v="0"/>
    <s v="USD"/>
    <n v="1391641440"/>
    <x v="404"/>
    <x v="0"/>
    <x v="197"/>
    <b v="1"/>
    <x v="4"/>
    <n v="103.09142857142857"/>
    <m/>
    <x v="0"/>
    <x v="4"/>
  </r>
  <r>
    <x v="405"/>
    <x v="405"/>
    <s v="Come, join our movie movement.  A new documentary about the healing power of food."/>
    <x v="121"/>
    <x v="340"/>
    <x v="0"/>
    <x v="0"/>
    <s v="USD"/>
    <n v="1394071339"/>
    <x v="405"/>
    <x v="0"/>
    <x v="165"/>
    <b v="1"/>
    <x v="4"/>
    <n v="107.65957446808511"/>
    <m/>
    <x v="0"/>
    <x v="4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x v="406"/>
    <x v="0"/>
    <x v="2"/>
    <b v="1"/>
    <x v="4"/>
    <n v="107.70464285714286"/>
    <m/>
    <x v="0"/>
    <x v="4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x v="407"/>
    <x v="0"/>
    <x v="19"/>
    <b v="1"/>
    <x v="4"/>
    <n v="101.55000000000001"/>
    <m/>
    <x v="0"/>
    <x v="4"/>
  </r>
  <r>
    <x v="408"/>
    <x v="408"/>
    <s v="A documentary exploring the phenomenon of custom and branded yarmulkes in Jewish-American communities."/>
    <x v="12"/>
    <x v="343"/>
    <x v="0"/>
    <x v="0"/>
    <s v="USD"/>
    <n v="1383676790"/>
    <x v="408"/>
    <x v="0"/>
    <x v="44"/>
    <b v="1"/>
    <x v="4"/>
    <n v="101.43766666666667"/>
    <m/>
    <x v="0"/>
    <x v="4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x v="409"/>
    <x v="0"/>
    <x v="41"/>
    <b v="1"/>
    <x v="4"/>
    <n v="136.80000000000001"/>
    <m/>
    <x v="0"/>
    <x v="4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x v="410"/>
    <x v="0"/>
    <x v="63"/>
    <b v="1"/>
    <x v="4"/>
    <n v="128.29999999999998"/>
    <m/>
    <x v="0"/>
    <x v="4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x v="411"/>
    <x v="0"/>
    <x v="198"/>
    <b v="1"/>
    <x v="4"/>
    <n v="101.05"/>
    <m/>
    <x v="0"/>
    <x v="4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x v="412"/>
    <x v="0"/>
    <x v="165"/>
    <b v="1"/>
    <x v="4"/>
    <n v="126.84"/>
    <m/>
    <x v="0"/>
    <x v="4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x v="413"/>
    <x v="0"/>
    <x v="199"/>
    <b v="1"/>
    <x v="4"/>
    <n v="105.0859375"/>
    <m/>
    <x v="0"/>
    <x v="4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x v="414"/>
    <x v="0"/>
    <x v="200"/>
    <b v="1"/>
    <x v="4"/>
    <n v="102.85405405405406"/>
    <m/>
    <x v="0"/>
    <x v="4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x v="0"/>
    <x v="64"/>
    <b v="1"/>
    <x v="4"/>
    <n v="102.14714285714285"/>
    <m/>
    <x v="0"/>
    <x v="4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x v="416"/>
    <x v="0"/>
    <x v="20"/>
    <b v="1"/>
    <x v="4"/>
    <n v="120.21700000000001"/>
    <m/>
    <x v="0"/>
    <x v="4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x v="417"/>
    <x v="0"/>
    <x v="47"/>
    <b v="1"/>
    <x v="4"/>
    <n v="100.24761904761905"/>
    <m/>
    <x v="0"/>
    <x v="4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x v="418"/>
    <x v="0"/>
    <x v="201"/>
    <b v="1"/>
    <x v="4"/>
    <n v="100.63392857142857"/>
    <m/>
    <x v="0"/>
    <x v="4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x v="419"/>
    <x v="0"/>
    <x v="196"/>
    <b v="1"/>
    <x v="4"/>
    <n v="100.4375"/>
    <m/>
    <x v="0"/>
    <x v="4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x v="0"/>
    <x v="83"/>
    <b v="0"/>
    <x v="5"/>
    <n v="0.43939393939393934"/>
    <m/>
    <x v="0"/>
    <x v="5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x v="421"/>
    <x v="0"/>
    <x v="79"/>
    <b v="0"/>
    <x v="5"/>
    <n v="2.0066666666666668"/>
    <m/>
    <x v="0"/>
    <x v="5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x v="422"/>
    <x v="0"/>
    <x v="8"/>
    <b v="0"/>
    <x v="5"/>
    <n v="1.075"/>
    <m/>
    <x v="0"/>
    <x v="5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x v="423"/>
    <x v="0"/>
    <x v="62"/>
    <b v="0"/>
    <x v="5"/>
    <n v="0.76500000000000001"/>
    <m/>
    <x v="0"/>
    <x v="5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x v="424"/>
    <x v="0"/>
    <x v="81"/>
    <b v="0"/>
    <x v="5"/>
    <n v="6.7966666666666677"/>
    <m/>
    <x v="0"/>
    <x v="5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x v="425"/>
    <x v="0"/>
    <x v="84"/>
    <b v="0"/>
    <x v="5"/>
    <n v="1.2E-2"/>
    <m/>
    <x v="0"/>
    <x v="5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x v="426"/>
    <x v="0"/>
    <x v="22"/>
    <b v="0"/>
    <x v="5"/>
    <n v="1.3299999999999998"/>
    <m/>
    <x v="0"/>
    <x v="5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x v="0"/>
    <x v="78"/>
    <b v="0"/>
    <x v="5"/>
    <n v="0"/>
    <m/>
    <x v="0"/>
    <x v="5"/>
  </r>
  <r>
    <x v="428"/>
    <x v="428"/>
    <s v="Fresh, fun, entertaining Bible stories on YouTube, stop-motion style."/>
    <x v="14"/>
    <x v="362"/>
    <x v="2"/>
    <x v="0"/>
    <s v="USD"/>
    <n v="1402956000"/>
    <x v="428"/>
    <x v="0"/>
    <x v="62"/>
    <b v="0"/>
    <x v="5"/>
    <n v="5.6333333333333329"/>
    <m/>
    <x v="0"/>
    <x v="5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x v="0"/>
    <x v="78"/>
    <b v="0"/>
    <x v="5"/>
    <n v="0"/>
    <m/>
    <x v="0"/>
    <x v="5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x v="430"/>
    <x v="0"/>
    <x v="81"/>
    <b v="0"/>
    <x v="5"/>
    <n v="2.4"/>
    <m/>
    <x v="0"/>
    <x v="5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x v="431"/>
    <x v="0"/>
    <x v="22"/>
    <b v="0"/>
    <x v="5"/>
    <n v="13.833333333333334"/>
    <m/>
    <x v="0"/>
    <x v="5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x v="432"/>
    <x v="0"/>
    <x v="22"/>
    <b v="0"/>
    <x v="5"/>
    <n v="9.5"/>
    <m/>
    <x v="0"/>
    <x v="5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x v="0"/>
    <x v="78"/>
    <b v="0"/>
    <x v="5"/>
    <n v="0"/>
    <m/>
    <x v="0"/>
    <x v="5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x v="434"/>
    <x v="0"/>
    <x v="84"/>
    <b v="0"/>
    <x v="5"/>
    <n v="5"/>
    <m/>
    <x v="0"/>
    <x v="5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x v="435"/>
    <x v="0"/>
    <x v="83"/>
    <b v="0"/>
    <x v="5"/>
    <n v="2.7272727272727275E-3"/>
    <m/>
    <x v="0"/>
    <x v="5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x v="436"/>
    <x v="0"/>
    <x v="78"/>
    <b v="0"/>
    <x v="5"/>
    <n v="0"/>
    <m/>
    <x v="0"/>
    <x v="5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x v="437"/>
    <x v="0"/>
    <x v="78"/>
    <b v="0"/>
    <x v="5"/>
    <n v="0"/>
    <m/>
    <x v="0"/>
    <x v="5"/>
  </r>
  <r>
    <x v="438"/>
    <x v="438"/>
    <s v="As Smyton pushes himself to become respected, he unlocks secrets about himself and the world around him."/>
    <x v="22"/>
    <x v="367"/>
    <x v="2"/>
    <x v="0"/>
    <s v="USD"/>
    <n v="1447830958"/>
    <x v="438"/>
    <x v="0"/>
    <x v="202"/>
    <b v="0"/>
    <x v="5"/>
    <n v="9.379999999999999"/>
    <m/>
    <x v="0"/>
    <x v="5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x v="439"/>
    <x v="0"/>
    <x v="78"/>
    <b v="0"/>
    <x v="5"/>
    <n v="0"/>
    <m/>
    <x v="0"/>
    <x v="5"/>
  </r>
  <r>
    <x v="440"/>
    <x v="440"/>
    <s v="A stop-motion animation made by a one girl team, with a camera, creativity, and a lot of determination."/>
    <x v="10"/>
    <x v="139"/>
    <x v="2"/>
    <x v="0"/>
    <s v="USD"/>
    <n v="1458859153"/>
    <x v="440"/>
    <x v="0"/>
    <x v="29"/>
    <b v="0"/>
    <x v="5"/>
    <n v="0.1"/>
    <m/>
    <x v="0"/>
    <x v="5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x v="441"/>
    <x v="0"/>
    <x v="78"/>
    <b v="0"/>
    <x v="5"/>
    <n v="0"/>
    <m/>
    <x v="0"/>
    <x v="5"/>
  </r>
  <r>
    <x v="442"/>
    <x v="442"/>
    <s v="Doomsday is here"/>
    <x v="73"/>
    <x v="368"/>
    <x v="2"/>
    <x v="0"/>
    <s v="USD"/>
    <n v="1424380783"/>
    <x v="442"/>
    <x v="0"/>
    <x v="57"/>
    <b v="0"/>
    <x v="5"/>
    <n v="39.358823529411765"/>
    <m/>
    <x v="0"/>
    <x v="5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x v="443"/>
    <x v="0"/>
    <x v="84"/>
    <b v="0"/>
    <x v="5"/>
    <n v="0.1"/>
    <m/>
    <x v="0"/>
    <x v="5"/>
  </r>
  <r>
    <x v="444"/>
    <x v="444"/>
    <s v="An upcoming animated web sitcom series centered around dealing with life, love, and relationships."/>
    <x v="28"/>
    <x v="155"/>
    <x v="2"/>
    <x v="0"/>
    <s v="USD"/>
    <n v="1329342361"/>
    <x v="444"/>
    <x v="0"/>
    <x v="29"/>
    <b v="0"/>
    <x v="5"/>
    <n v="5"/>
    <m/>
    <x v="0"/>
    <x v="5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x v="445"/>
    <x v="0"/>
    <x v="84"/>
    <b v="0"/>
    <x v="5"/>
    <n v="3.3333333333333335E-3"/>
    <m/>
    <x v="0"/>
    <x v="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x v="446"/>
    <x v="0"/>
    <x v="38"/>
    <b v="0"/>
    <x v="5"/>
    <n v="7.2952380952380951"/>
    <m/>
    <x v="0"/>
    <x v="5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x v="447"/>
    <x v="0"/>
    <x v="29"/>
    <b v="0"/>
    <x v="5"/>
    <n v="1.6666666666666666E-2"/>
    <m/>
    <x v="0"/>
    <x v="5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x v="448"/>
    <x v="0"/>
    <x v="80"/>
    <b v="0"/>
    <x v="5"/>
    <n v="3.2804000000000002"/>
    <m/>
    <x v="0"/>
    <x v="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x v="0"/>
    <x v="81"/>
    <b v="0"/>
    <x v="5"/>
    <n v="2.25"/>
    <m/>
    <x v="0"/>
    <x v="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x v="450"/>
    <x v="0"/>
    <x v="63"/>
    <b v="0"/>
    <x v="5"/>
    <n v="0.79200000000000004"/>
    <m/>
    <x v="0"/>
    <x v="5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x v="451"/>
    <x v="0"/>
    <x v="78"/>
    <b v="0"/>
    <x v="5"/>
    <n v="0"/>
    <m/>
    <x v="0"/>
    <x v="5"/>
  </r>
  <r>
    <x v="452"/>
    <x v="452"/>
    <s v="A man must find his way out of the depths of the shadows by using the aid of a little girl."/>
    <x v="47"/>
    <x v="374"/>
    <x v="2"/>
    <x v="0"/>
    <s v="USD"/>
    <n v="1431536015"/>
    <x v="452"/>
    <x v="0"/>
    <x v="8"/>
    <b v="0"/>
    <x v="5"/>
    <n v="64"/>
    <m/>
    <x v="0"/>
    <x v="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x v="453"/>
    <x v="0"/>
    <x v="84"/>
    <b v="0"/>
    <x v="5"/>
    <n v="2.7404479578392621E-2"/>
    <m/>
    <x v="0"/>
    <x v="5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x v="454"/>
    <x v="0"/>
    <x v="81"/>
    <b v="0"/>
    <x v="5"/>
    <n v="0.82000000000000006"/>
    <m/>
    <x v="0"/>
    <x v="5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x v="455"/>
    <x v="0"/>
    <x v="84"/>
    <b v="0"/>
    <x v="5"/>
    <n v="6.9230769230769221E-2"/>
    <m/>
    <x v="0"/>
    <x v="5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x v="0"/>
    <x v="83"/>
    <b v="0"/>
    <x v="5"/>
    <n v="0.68631863186318631"/>
    <m/>
    <x v="0"/>
    <x v="5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x v="457"/>
    <x v="0"/>
    <x v="78"/>
    <b v="0"/>
    <x v="5"/>
    <n v="0"/>
    <m/>
    <x v="0"/>
    <x v="5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x v="458"/>
    <x v="0"/>
    <x v="72"/>
    <b v="0"/>
    <x v="5"/>
    <n v="8.2100000000000009"/>
    <m/>
    <x v="0"/>
    <x v="5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x v="0"/>
    <x v="29"/>
    <b v="0"/>
    <x v="5"/>
    <n v="6.4102564102564097E-2"/>
    <m/>
    <x v="0"/>
    <x v="5"/>
  </r>
  <r>
    <x v="460"/>
    <x v="460"/>
    <s v="An animated web series about biological evolution gone haywire."/>
    <x v="0"/>
    <x v="379"/>
    <x v="2"/>
    <x v="0"/>
    <s v="USD"/>
    <n v="1401595200"/>
    <x v="460"/>
    <x v="0"/>
    <x v="84"/>
    <b v="0"/>
    <x v="5"/>
    <n v="0.29411764705882354"/>
    <m/>
    <x v="0"/>
    <x v="5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x v="461"/>
    <x v="0"/>
    <x v="78"/>
    <b v="0"/>
    <x v="5"/>
    <n v="0"/>
    <m/>
    <x v="0"/>
    <x v="5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x v="462"/>
    <x v="0"/>
    <x v="78"/>
    <b v="0"/>
    <x v="5"/>
    <n v="0"/>
    <m/>
    <x v="0"/>
    <x v="5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x v="463"/>
    <x v="0"/>
    <x v="202"/>
    <b v="0"/>
    <x v="5"/>
    <n v="2.2727272727272729"/>
    <m/>
    <x v="0"/>
    <x v="5"/>
  </r>
  <r>
    <x v="464"/>
    <x v="464"/>
    <s v="We are three students that want to make a short PokÃ©mon movie as a school project!"/>
    <x v="132"/>
    <x v="116"/>
    <x v="2"/>
    <x v="12"/>
    <s v="EUR"/>
    <n v="1463602935"/>
    <x v="464"/>
    <x v="0"/>
    <x v="29"/>
    <b v="0"/>
    <x v="5"/>
    <n v="9.9009900990099015E-2"/>
    <m/>
    <x v="0"/>
    <x v="5"/>
  </r>
  <r>
    <x v="465"/>
    <x v="465"/>
    <s v="&quot;Amp&quot; is a short film about a robot with needs."/>
    <x v="133"/>
    <x v="381"/>
    <x v="2"/>
    <x v="0"/>
    <s v="USD"/>
    <n v="1403837574"/>
    <x v="465"/>
    <x v="0"/>
    <x v="22"/>
    <b v="0"/>
    <x v="5"/>
    <n v="26.953125"/>
    <m/>
    <x v="0"/>
    <x v="5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x v="466"/>
    <x v="0"/>
    <x v="81"/>
    <b v="0"/>
    <x v="5"/>
    <n v="0.76"/>
    <m/>
    <x v="0"/>
    <x v="5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x v="467"/>
    <x v="0"/>
    <x v="70"/>
    <b v="0"/>
    <x v="5"/>
    <n v="21.574999999999999"/>
    <m/>
    <x v="0"/>
    <x v="5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x v="468"/>
    <x v="0"/>
    <x v="78"/>
    <b v="0"/>
    <x v="5"/>
    <n v="0"/>
    <m/>
    <x v="0"/>
    <x v="5"/>
  </r>
  <r>
    <x v="469"/>
    <x v="469"/>
    <s v="Create a personalised animation film using your child's name and photo."/>
    <x v="12"/>
    <x v="117"/>
    <x v="2"/>
    <x v="1"/>
    <s v="GBP"/>
    <n v="1409960724"/>
    <x v="469"/>
    <x v="0"/>
    <x v="78"/>
    <b v="0"/>
    <x v="5"/>
    <n v="0"/>
    <m/>
    <x v="0"/>
    <x v="5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x v="470"/>
    <x v="0"/>
    <x v="84"/>
    <b v="0"/>
    <x v="5"/>
    <n v="1.02"/>
    <m/>
    <x v="0"/>
    <x v="5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x v="0"/>
    <x v="203"/>
    <b v="0"/>
    <x v="5"/>
    <n v="11.892727272727273"/>
    <m/>
    <x v="0"/>
    <x v="5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x v="0"/>
    <x v="81"/>
    <b v="0"/>
    <x v="5"/>
    <n v="17.625"/>
    <m/>
    <x v="0"/>
    <x v="5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x v="473"/>
    <x v="0"/>
    <x v="25"/>
    <b v="0"/>
    <x v="5"/>
    <n v="2.87"/>
    <m/>
    <x v="0"/>
    <x v="5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x v="474"/>
    <x v="0"/>
    <x v="29"/>
    <b v="0"/>
    <x v="5"/>
    <n v="3.0303030303030304E-2"/>
    <m/>
    <x v="0"/>
    <x v="5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x v="475"/>
    <x v="0"/>
    <x v="78"/>
    <b v="0"/>
    <x v="5"/>
    <n v="0"/>
    <m/>
    <x v="0"/>
    <x v="5"/>
  </r>
  <r>
    <x v="476"/>
    <x v="476"/>
    <s v="Animated Music Videos that teach kids how to read."/>
    <x v="135"/>
    <x v="387"/>
    <x v="2"/>
    <x v="0"/>
    <s v="USD"/>
    <n v="1401767940"/>
    <x v="476"/>
    <x v="0"/>
    <x v="204"/>
    <b v="0"/>
    <x v="5"/>
    <n v="2.230268181818182"/>
    <m/>
    <x v="0"/>
    <x v="5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x v="477"/>
    <x v="0"/>
    <x v="78"/>
    <b v="0"/>
    <x v="5"/>
    <n v="0"/>
    <m/>
    <x v="0"/>
    <x v="5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x v="478"/>
    <x v="0"/>
    <x v="78"/>
    <b v="0"/>
    <x v="5"/>
    <n v="0"/>
    <m/>
    <x v="0"/>
    <x v="5"/>
  </r>
  <r>
    <x v="479"/>
    <x v="479"/>
    <s v="ANIMATING the most INFAMOUS Math Courses in America and TRANSLATING them for the mathematical underdog!"/>
    <x v="36"/>
    <x v="388"/>
    <x v="2"/>
    <x v="0"/>
    <s v="USD"/>
    <n v="1416566835"/>
    <x v="479"/>
    <x v="0"/>
    <x v="165"/>
    <b v="0"/>
    <x v="5"/>
    <n v="32.56"/>
    <m/>
    <x v="0"/>
    <x v="5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x v="480"/>
    <x v="0"/>
    <x v="205"/>
    <b v="0"/>
    <x v="5"/>
    <n v="19.41"/>
    <m/>
    <x v="0"/>
    <x v="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x v="481"/>
    <x v="0"/>
    <x v="64"/>
    <b v="0"/>
    <x v="5"/>
    <n v="6.1"/>
    <m/>
    <x v="0"/>
    <x v="5"/>
  </r>
  <r>
    <x v="482"/>
    <x v="482"/>
    <s v="Help me quit my day job and also create animated Stand-up routines from local up and coming comedians."/>
    <x v="3"/>
    <x v="115"/>
    <x v="2"/>
    <x v="0"/>
    <s v="USD"/>
    <n v="1460644440"/>
    <x v="482"/>
    <x v="0"/>
    <x v="29"/>
    <b v="0"/>
    <x v="5"/>
    <n v="0.1"/>
    <m/>
    <x v="0"/>
    <x v="5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x v="483"/>
    <x v="0"/>
    <x v="206"/>
    <b v="0"/>
    <x v="5"/>
    <n v="50.2"/>
    <m/>
    <x v="0"/>
    <x v="5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x v="484"/>
    <x v="0"/>
    <x v="202"/>
    <b v="0"/>
    <x v="5"/>
    <n v="0.18625"/>
    <m/>
    <x v="0"/>
    <x v="5"/>
  </r>
  <r>
    <x v="485"/>
    <x v="485"/>
    <s v="Last few days to make this toon a reality! 5 funny toons for YOU! See the pilot episode here!"/>
    <x v="136"/>
    <x v="393"/>
    <x v="2"/>
    <x v="1"/>
    <s v="GBP"/>
    <n v="1368792499"/>
    <x v="485"/>
    <x v="0"/>
    <x v="207"/>
    <b v="0"/>
    <x v="5"/>
    <n v="21.906971229845084"/>
    <m/>
    <x v="0"/>
    <x v="5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x v="0"/>
    <x v="29"/>
    <b v="0"/>
    <x v="5"/>
    <n v="9.0909090909090905E-3"/>
    <m/>
    <x v="0"/>
    <x v="5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x v="487"/>
    <x v="0"/>
    <x v="78"/>
    <b v="0"/>
    <x v="5"/>
    <n v="0"/>
    <m/>
    <x v="0"/>
    <x v="5"/>
  </r>
  <r>
    <x v="488"/>
    <x v="488"/>
    <s v="When humans left the earth, the animals took over the city. What could go wrong? Well...everything!"/>
    <x v="14"/>
    <x v="117"/>
    <x v="2"/>
    <x v="0"/>
    <s v="USD"/>
    <n v="1483924700"/>
    <x v="488"/>
    <x v="0"/>
    <x v="78"/>
    <b v="0"/>
    <x v="5"/>
    <n v="0"/>
    <m/>
    <x v="0"/>
    <x v="5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x v="489"/>
    <x v="0"/>
    <x v="83"/>
    <b v="0"/>
    <x v="5"/>
    <n v="0.28667813379201834"/>
    <m/>
    <x v="0"/>
    <x v="5"/>
  </r>
  <r>
    <x v="490"/>
    <x v="490"/>
    <s v="Cancelled"/>
    <x v="28"/>
    <x v="117"/>
    <x v="2"/>
    <x v="0"/>
    <s v="USD"/>
    <n v="1345677285"/>
    <x v="490"/>
    <x v="0"/>
    <x v="78"/>
    <b v="0"/>
    <x v="5"/>
    <n v="0"/>
    <m/>
    <x v="0"/>
    <x v="5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x v="491"/>
    <x v="0"/>
    <x v="78"/>
    <b v="0"/>
    <x v="5"/>
    <n v="0"/>
    <m/>
    <x v="0"/>
    <x v="5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x v="492"/>
    <x v="0"/>
    <x v="78"/>
    <b v="0"/>
    <x v="5"/>
    <n v="0"/>
    <m/>
    <x v="0"/>
    <x v="5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x v="493"/>
    <x v="0"/>
    <x v="78"/>
    <b v="0"/>
    <x v="5"/>
    <n v="0"/>
    <m/>
    <x v="0"/>
    <x v="5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x v="0"/>
    <x v="83"/>
    <b v="0"/>
    <x v="5"/>
    <n v="0.155"/>
    <m/>
    <x v="0"/>
    <x v="5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x v="495"/>
    <x v="0"/>
    <x v="78"/>
    <b v="0"/>
    <x v="5"/>
    <n v="0"/>
    <m/>
    <x v="0"/>
    <x v="5"/>
  </r>
  <r>
    <x v="496"/>
    <x v="496"/>
    <s v="The movie is about the adventures of Ethan, Danna, The mysterious inventor and more."/>
    <x v="127"/>
    <x v="116"/>
    <x v="2"/>
    <x v="0"/>
    <s v="USD"/>
    <n v="1392070874"/>
    <x v="496"/>
    <x v="0"/>
    <x v="29"/>
    <b v="0"/>
    <x v="5"/>
    <n v="1.6666666666666668E-3"/>
    <m/>
    <x v="0"/>
    <x v="5"/>
  </r>
  <r>
    <x v="497"/>
    <x v="497"/>
    <s v="live-action/animated series pilot."/>
    <x v="140"/>
    <x v="134"/>
    <x v="2"/>
    <x v="0"/>
    <s v="USD"/>
    <n v="1419483600"/>
    <x v="497"/>
    <x v="0"/>
    <x v="83"/>
    <b v="0"/>
    <x v="5"/>
    <n v="0.6696428571428571"/>
    <m/>
    <x v="0"/>
    <x v="5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x v="498"/>
    <x v="0"/>
    <x v="19"/>
    <b v="0"/>
    <x v="5"/>
    <n v="4.5985132395404564"/>
    <m/>
    <x v="0"/>
    <x v="5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x v="0"/>
    <x v="55"/>
    <b v="0"/>
    <x v="5"/>
    <n v="9.5500000000000007"/>
    <m/>
    <x v="0"/>
    <x v="5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x v="0"/>
    <x v="80"/>
    <b v="0"/>
    <x v="5"/>
    <n v="3.3076923076923079"/>
    <m/>
    <x v="0"/>
    <x v="5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x v="501"/>
    <x v="0"/>
    <x v="78"/>
    <b v="0"/>
    <x v="5"/>
    <n v="0"/>
    <m/>
    <x v="0"/>
    <x v="5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x v="502"/>
    <x v="0"/>
    <x v="80"/>
    <b v="0"/>
    <x v="5"/>
    <n v="1.1499999999999999"/>
    <m/>
    <x v="0"/>
    <x v="5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x v="503"/>
    <x v="0"/>
    <x v="82"/>
    <b v="0"/>
    <x v="5"/>
    <n v="1.7538461538461538"/>
    <m/>
    <x v="0"/>
    <x v="5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x v="504"/>
    <x v="0"/>
    <x v="81"/>
    <b v="0"/>
    <x v="5"/>
    <n v="1.3673469387755102"/>
    <m/>
    <x v="0"/>
    <x v="5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x v="505"/>
    <x v="0"/>
    <x v="25"/>
    <b v="0"/>
    <x v="5"/>
    <n v="0.43333333333333329"/>
    <m/>
    <x v="0"/>
    <x v="5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x v="506"/>
    <x v="0"/>
    <x v="29"/>
    <b v="0"/>
    <x v="5"/>
    <n v="0.125"/>
    <m/>
    <x v="0"/>
    <x v="5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x v="0"/>
    <x v="73"/>
    <b v="0"/>
    <x v="5"/>
    <n v="3.2"/>
    <m/>
    <x v="0"/>
    <x v="5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x v="508"/>
    <x v="0"/>
    <x v="83"/>
    <b v="0"/>
    <x v="5"/>
    <n v="0.8"/>
    <m/>
    <x v="0"/>
    <x v="5"/>
  </r>
  <r>
    <x v="509"/>
    <x v="509"/>
    <s v="A hilarious comedy podcast being turned into an animated series  about an indian servant and his boss."/>
    <x v="10"/>
    <x v="115"/>
    <x v="2"/>
    <x v="1"/>
    <s v="GBP"/>
    <n v="1435504170"/>
    <x v="509"/>
    <x v="0"/>
    <x v="29"/>
    <b v="0"/>
    <x v="5"/>
    <n v="0.2"/>
    <m/>
    <x v="0"/>
    <x v="5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x v="510"/>
    <x v="0"/>
    <x v="78"/>
    <b v="0"/>
    <x v="5"/>
    <n v="0"/>
    <m/>
    <x v="0"/>
    <x v="5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x v="511"/>
    <x v="0"/>
    <x v="81"/>
    <b v="0"/>
    <x v="5"/>
    <n v="3"/>
    <m/>
    <x v="0"/>
    <x v="5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x v="512"/>
    <x v="0"/>
    <x v="84"/>
    <b v="0"/>
    <x v="5"/>
    <n v="0.13749999999999998"/>
    <m/>
    <x v="0"/>
    <x v="5"/>
  </r>
  <r>
    <x v="513"/>
    <x v="513"/>
    <s v="A sci-fi fantasy 2.5D anime styled series about some guys trying to save the world, probably..."/>
    <x v="63"/>
    <x v="404"/>
    <x v="2"/>
    <x v="0"/>
    <s v="USD"/>
    <n v="1471244400"/>
    <x v="513"/>
    <x v="0"/>
    <x v="32"/>
    <b v="0"/>
    <x v="5"/>
    <n v="13.923999999999999"/>
    <m/>
    <x v="0"/>
    <x v="5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x v="514"/>
    <x v="0"/>
    <x v="83"/>
    <b v="0"/>
    <x v="5"/>
    <n v="3.3333333333333335"/>
    <m/>
    <x v="0"/>
    <x v="5"/>
  </r>
  <r>
    <x v="515"/>
    <x v="515"/>
    <s v="A Tale of Faith is an animated short film based on the heartwarming tale by Rebbe Nachman of Breslov."/>
    <x v="143"/>
    <x v="405"/>
    <x v="2"/>
    <x v="0"/>
    <s v="USD"/>
    <n v="1451389601"/>
    <x v="515"/>
    <x v="0"/>
    <x v="69"/>
    <b v="0"/>
    <x v="5"/>
    <n v="25.41340206185567"/>
    <m/>
    <x v="0"/>
    <x v="5"/>
  </r>
  <r>
    <x v="516"/>
    <x v="516"/>
    <s v="A big brother style comedy animation series starring famous seafarers"/>
    <x v="10"/>
    <x v="117"/>
    <x v="2"/>
    <x v="1"/>
    <s v="GBP"/>
    <n v="1432752080"/>
    <x v="516"/>
    <x v="0"/>
    <x v="78"/>
    <b v="0"/>
    <x v="5"/>
    <n v="0"/>
    <m/>
    <x v="0"/>
    <x v="5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x v="517"/>
    <x v="0"/>
    <x v="83"/>
    <b v="0"/>
    <x v="5"/>
    <n v="1.3666666666666667"/>
    <m/>
    <x v="0"/>
    <x v="5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x v="0"/>
    <x v="78"/>
    <b v="0"/>
    <x v="5"/>
    <n v="0"/>
    <m/>
    <x v="0"/>
    <x v="5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x v="0"/>
    <x v="16"/>
    <b v="0"/>
    <x v="5"/>
    <n v="22.881426547787683"/>
    <m/>
    <x v="0"/>
    <x v="5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x v="520"/>
    <x v="0"/>
    <x v="69"/>
    <b v="1"/>
    <x v="6"/>
    <n v="102.1"/>
    <m/>
    <x v="1"/>
    <x v="6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x v="0"/>
    <x v="66"/>
    <b v="1"/>
    <x v="6"/>
    <n v="104.64"/>
    <m/>
    <x v="1"/>
    <x v="6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x v="522"/>
    <x v="0"/>
    <x v="162"/>
    <b v="1"/>
    <x v="6"/>
    <n v="114.66666666666667"/>
    <m/>
    <x v="1"/>
    <x v="6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x v="523"/>
    <x v="0"/>
    <x v="87"/>
    <b v="1"/>
    <x v="6"/>
    <n v="120.6"/>
    <m/>
    <x v="1"/>
    <x v="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x v="524"/>
    <x v="0"/>
    <x v="208"/>
    <b v="1"/>
    <x v="6"/>
    <n v="108.67285714285715"/>
    <m/>
    <x v="1"/>
    <x v="6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x v="0"/>
    <x v="8"/>
    <b v="1"/>
    <x v="6"/>
    <n v="100"/>
    <m/>
    <x v="1"/>
    <x v="6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x v="526"/>
    <x v="0"/>
    <x v="23"/>
    <b v="1"/>
    <x v="6"/>
    <n v="113.99999999999999"/>
    <m/>
    <x v="1"/>
    <x v="6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x v="0"/>
    <x v="150"/>
    <b v="1"/>
    <x v="6"/>
    <n v="100.85"/>
    <m/>
    <x v="1"/>
    <x v="6"/>
  </r>
  <r>
    <x v="528"/>
    <x v="528"/>
    <s v="A Festival Backed Production of a Full-Length Play."/>
    <x v="146"/>
    <x v="414"/>
    <x v="0"/>
    <x v="0"/>
    <s v="USD"/>
    <n v="1434921600"/>
    <x v="528"/>
    <x v="0"/>
    <x v="209"/>
    <b v="1"/>
    <x v="6"/>
    <n v="115.65217391304347"/>
    <m/>
    <x v="1"/>
    <x v="6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x v="0"/>
    <x v="59"/>
    <b v="1"/>
    <x v="6"/>
    <n v="130.41666666666666"/>
    <m/>
    <x v="1"/>
    <x v="6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x v="530"/>
    <x v="0"/>
    <x v="60"/>
    <b v="1"/>
    <x v="6"/>
    <n v="107.78267254038178"/>
    <m/>
    <x v="1"/>
    <x v="6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x v="531"/>
    <x v="0"/>
    <x v="162"/>
    <b v="1"/>
    <x v="6"/>
    <n v="100"/>
    <m/>
    <x v="1"/>
    <x v="6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x v="532"/>
    <x v="0"/>
    <x v="210"/>
    <b v="1"/>
    <x v="6"/>
    <n v="123.25"/>
    <m/>
    <x v="1"/>
    <x v="6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x v="0"/>
    <x v="57"/>
    <b v="1"/>
    <x v="6"/>
    <n v="100.2"/>
    <m/>
    <x v="1"/>
    <x v="6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x v="534"/>
    <x v="0"/>
    <x v="53"/>
    <b v="1"/>
    <x v="6"/>
    <n v="104.66666666666666"/>
    <m/>
    <x v="1"/>
    <x v="6"/>
  </r>
  <r>
    <x v="535"/>
    <x v="535"/>
    <s v="Weâ€™re producing a Northern Brexit sci-fi play for VAULT festival 2017 and we need your help!"/>
    <x v="13"/>
    <x v="420"/>
    <x v="0"/>
    <x v="1"/>
    <s v="GBP"/>
    <n v="1483707905"/>
    <x v="535"/>
    <x v="0"/>
    <x v="211"/>
    <b v="1"/>
    <x v="6"/>
    <n v="102.49999999999999"/>
    <m/>
    <x v="1"/>
    <x v="6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x v="536"/>
    <x v="0"/>
    <x v="70"/>
    <b v="1"/>
    <x v="6"/>
    <n v="118.25757575757576"/>
    <m/>
    <x v="1"/>
    <x v="6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x v="537"/>
    <x v="0"/>
    <x v="211"/>
    <b v="1"/>
    <x v="6"/>
    <n v="120.5"/>
    <m/>
    <x v="1"/>
    <x v="6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x v="538"/>
    <x v="0"/>
    <x v="65"/>
    <b v="1"/>
    <x v="6"/>
    <n v="302.42"/>
    <m/>
    <x v="1"/>
    <x v="6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x v="539"/>
    <x v="0"/>
    <x v="9"/>
    <b v="1"/>
    <x v="6"/>
    <n v="100.64400000000001"/>
    <m/>
    <x v="1"/>
    <x v="6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x v="0"/>
    <x v="29"/>
    <b v="0"/>
    <x v="7"/>
    <n v="6.6666666666666671E-3"/>
    <m/>
    <x v="2"/>
    <x v="7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x v="541"/>
    <x v="0"/>
    <x v="29"/>
    <b v="0"/>
    <x v="7"/>
    <n v="0.55555555555555558"/>
    <m/>
    <x v="2"/>
    <x v="7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x v="542"/>
    <x v="0"/>
    <x v="29"/>
    <b v="0"/>
    <x v="7"/>
    <n v="3.9999999999999996E-4"/>
    <m/>
    <x v="2"/>
    <x v="7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x v="543"/>
    <x v="0"/>
    <x v="84"/>
    <b v="0"/>
    <x v="7"/>
    <n v="0.31818181818181818"/>
    <m/>
    <x v="2"/>
    <x v="7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x v="544"/>
    <x v="0"/>
    <x v="84"/>
    <b v="0"/>
    <x v="7"/>
    <n v="1.2"/>
    <m/>
    <x v="2"/>
    <x v="7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x v="545"/>
    <x v="0"/>
    <x v="69"/>
    <b v="0"/>
    <x v="7"/>
    <n v="27.383999999999997"/>
    <m/>
    <x v="2"/>
    <x v="7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x v="546"/>
    <x v="0"/>
    <x v="84"/>
    <b v="0"/>
    <x v="7"/>
    <n v="8.666666666666667E-2"/>
    <m/>
    <x v="2"/>
    <x v="7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x v="547"/>
    <x v="0"/>
    <x v="78"/>
    <b v="0"/>
    <x v="7"/>
    <n v="0"/>
    <m/>
    <x v="2"/>
    <x v="7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x v="548"/>
    <x v="0"/>
    <x v="29"/>
    <b v="0"/>
    <x v="7"/>
    <n v="0.09"/>
    <m/>
    <x v="2"/>
    <x v="7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x v="549"/>
    <x v="0"/>
    <x v="22"/>
    <b v="0"/>
    <x v="7"/>
    <n v="2.7199999999999998"/>
    <m/>
    <x v="2"/>
    <x v="7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x v="550"/>
    <x v="0"/>
    <x v="80"/>
    <b v="0"/>
    <x v="7"/>
    <n v="0.70000000000000007"/>
    <m/>
    <x v="2"/>
    <x v="7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x v="551"/>
    <x v="0"/>
    <x v="33"/>
    <b v="0"/>
    <x v="7"/>
    <n v="5.0413333333333332"/>
    <m/>
    <x v="2"/>
    <x v="7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x v="552"/>
    <x v="0"/>
    <x v="78"/>
    <b v="0"/>
    <x v="7"/>
    <n v="0"/>
    <m/>
    <x v="2"/>
    <x v="7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x v="553"/>
    <x v="0"/>
    <x v="79"/>
    <b v="0"/>
    <x v="7"/>
    <n v="0.49199999999999999"/>
    <m/>
    <x v="2"/>
    <x v="7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x v="554"/>
    <x v="0"/>
    <x v="19"/>
    <b v="0"/>
    <x v="7"/>
    <n v="36.589147286821706"/>
    <m/>
    <x v="2"/>
    <x v="7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x v="555"/>
    <x v="0"/>
    <x v="78"/>
    <b v="0"/>
    <x v="7"/>
    <n v="0"/>
    <m/>
    <x v="2"/>
    <x v="7"/>
  </r>
  <r>
    <x v="556"/>
    <x v="556"/>
    <s v="An educational platform for learning Unified English Braille Code"/>
    <x v="6"/>
    <x v="148"/>
    <x v="2"/>
    <x v="0"/>
    <s v="USD"/>
    <n v="1452112717"/>
    <x v="556"/>
    <x v="0"/>
    <x v="29"/>
    <b v="0"/>
    <x v="7"/>
    <n v="2.5"/>
    <m/>
    <x v="2"/>
    <x v="7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x v="557"/>
    <x v="0"/>
    <x v="9"/>
    <b v="0"/>
    <x v="7"/>
    <n v="0.91066666666666674"/>
    <m/>
    <x v="2"/>
    <x v="7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x v="558"/>
    <x v="0"/>
    <x v="78"/>
    <b v="0"/>
    <x v="7"/>
    <n v="0"/>
    <m/>
    <x v="2"/>
    <x v="7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x v="0"/>
    <x v="29"/>
    <b v="0"/>
    <x v="7"/>
    <n v="2.0833333333333336E-2"/>
    <m/>
    <x v="2"/>
    <x v="7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x v="560"/>
    <x v="0"/>
    <x v="83"/>
    <b v="0"/>
    <x v="7"/>
    <n v="1.2E-2"/>
    <m/>
    <x v="2"/>
    <x v="7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x v="561"/>
    <x v="0"/>
    <x v="84"/>
    <b v="0"/>
    <x v="7"/>
    <n v="0.36666666666666664"/>
    <m/>
    <x v="2"/>
    <x v="7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x v="562"/>
    <x v="0"/>
    <x v="78"/>
    <b v="0"/>
    <x v="7"/>
    <n v="0"/>
    <m/>
    <x v="2"/>
    <x v="7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x v="563"/>
    <x v="0"/>
    <x v="84"/>
    <b v="0"/>
    <x v="7"/>
    <n v="9.0666666666666659E-2"/>
    <m/>
    <x v="2"/>
    <x v="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x v="0"/>
    <x v="29"/>
    <b v="0"/>
    <x v="7"/>
    <n v="5.5555555555555558E-3"/>
    <m/>
    <x v="2"/>
    <x v="7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x v="565"/>
    <x v="0"/>
    <x v="78"/>
    <b v="0"/>
    <x v="7"/>
    <n v="0"/>
    <m/>
    <x v="2"/>
    <x v="7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x v="566"/>
    <x v="0"/>
    <x v="29"/>
    <b v="0"/>
    <x v="7"/>
    <n v="0.02"/>
    <m/>
    <x v="2"/>
    <x v="7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x v="567"/>
    <x v="0"/>
    <x v="78"/>
    <b v="0"/>
    <x v="7"/>
    <n v="0"/>
    <m/>
    <x v="2"/>
    <x v="7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x v="0"/>
    <x v="81"/>
    <b v="0"/>
    <x v="7"/>
    <n v="1"/>
    <m/>
    <x v="2"/>
    <x v="7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x v="569"/>
    <x v="0"/>
    <x v="29"/>
    <b v="0"/>
    <x v="7"/>
    <n v="0.8"/>
    <m/>
    <x v="2"/>
    <x v="7"/>
  </r>
  <r>
    <x v="570"/>
    <x v="570"/>
    <s v="Humans have AM/FM/Satellite radio, kids have radio Disney, pets have DogCatRadio."/>
    <x v="94"/>
    <x v="436"/>
    <x v="2"/>
    <x v="0"/>
    <s v="USD"/>
    <n v="1455822569"/>
    <x v="570"/>
    <x v="0"/>
    <x v="29"/>
    <b v="0"/>
    <x v="7"/>
    <n v="0.16705882352941176"/>
    <m/>
    <x v="2"/>
    <x v="7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x v="571"/>
    <x v="0"/>
    <x v="84"/>
    <b v="0"/>
    <x v="7"/>
    <n v="0.42399999999999999"/>
    <m/>
    <x v="2"/>
    <x v="7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x v="572"/>
    <x v="0"/>
    <x v="78"/>
    <b v="0"/>
    <x v="7"/>
    <n v="0"/>
    <m/>
    <x v="2"/>
    <x v="7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x v="573"/>
    <x v="0"/>
    <x v="82"/>
    <b v="0"/>
    <x v="7"/>
    <n v="0.38925389253892539"/>
    <m/>
    <x v="2"/>
    <x v="7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x v="574"/>
    <x v="0"/>
    <x v="80"/>
    <b v="0"/>
    <x v="7"/>
    <n v="0.7155635062611807"/>
    <m/>
    <x v="2"/>
    <x v="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x v="0"/>
    <x v="80"/>
    <b v="0"/>
    <x v="7"/>
    <n v="0.43166666666666664"/>
    <m/>
    <x v="2"/>
    <x v="7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x v="576"/>
    <x v="0"/>
    <x v="29"/>
    <b v="0"/>
    <x v="7"/>
    <n v="1.25E-3"/>
    <m/>
    <x v="2"/>
    <x v="7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x v="577"/>
    <x v="0"/>
    <x v="29"/>
    <b v="0"/>
    <x v="7"/>
    <n v="0.2"/>
    <m/>
    <x v="2"/>
    <x v="7"/>
  </r>
  <r>
    <x v="578"/>
    <x v="578"/>
    <s v="weBuy trade built on technology and Crowd Sourced Power"/>
    <x v="152"/>
    <x v="441"/>
    <x v="2"/>
    <x v="1"/>
    <s v="GBP"/>
    <n v="1441633993"/>
    <x v="578"/>
    <x v="0"/>
    <x v="63"/>
    <b v="0"/>
    <x v="7"/>
    <n v="1.12E-2"/>
    <m/>
    <x v="2"/>
    <x v="7"/>
  </r>
  <r>
    <x v="579"/>
    <x v="579"/>
    <s v="Learn classic and public key cryptography with a full proof-of-concept system in JavaScript."/>
    <x v="14"/>
    <x v="442"/>
    <x v="2"/>
    <x v="0"/>
    <s v="USD"/>
    <n v="1419539223"/>
    <x v="579"/>
    <x v="0"/>
    <x v="81"/>
    <b v="0"/>
    <x v="7"/>
    <n v="1.4583333333333333"/>
    <m/>
    <x v="2"/>
    <x v="7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x v="580"/>
    <x v="0"/>
    <x v="29"/>
    <b v="0"/>
    <x v="7"/>
    <n v="3.3333333333333333E-2"/>
    <m/>
    <x v="2"/>
    <x v="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x v="0"/>
    <x v="78"/>
    <b v="0"/>
    <x v="7"/>
    <n v="0"/>
    <m/>
    <x v="2"/>
    <x v="7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x v="582"/>
    <x v="0"/>
    <x v="78"/>
    <b v="0"/>
    <x v="7"/>
    <n v="0"/>
    <m/>
    <x v="2"/>
    <x v="7"/>
  </r>
  <r>
    <x v="583"/>
    <x v="583"/>
    <s v="HackersArchive.com will help rid the web of viruses and scams found everywhere else you look!"/>
    <x v="7"/>
    <x v="116"/>
    <x v="2"/>
    <x v="0"/>
    <s v="USD"/>
    <n v="1426800687"/>
    <x v="583"/>
    <x v="0"/>
    <x v="29"/>
    <b v="0"/>
    <x v="7"/>
    <n v="1.1111111111111112E-2"/>
    <m/>
    <x v="2"/>
    <x v="7"/>
  </r>
  <r>
    <x v="584"/>
    <x v="584"/>
    <s v="Script Call takes your presentation from the wall to your audience; from your device to theirs."/>
    <x v="28"/>
    <x v="115"/>
    <x v="2"/>
    <x v="0"/>
    <s v="USD"/>
    <n v="1426522316"/>
    <x v="584"/>
    <x v="0"/>
    <x v="84"/>
    <b v="0"/>
    <x v="7"/>
    <n v="1"/>
    <m/>
    <x v="2"/>
    <x v="7"/>
  </r>
  <r>
    <x v="585"/>
    <x v="585"/>
    <s v="SAVE UP TO 40% WHEN YOU SPEND!_x000a__x000a_PRE-ORDER YOUR LINK CARD TODAY"/>
    <x v="7"/>
    <x v="117"/>
    <x v="2"/>
    <x v="1"/>
    <s v="GBP"/>
    <n v="1448928000"/>
    <x v="585"/>
    <x v="0"/>
    <x v="78"/>
    <b v="0"/>
    <x v="7"/>
    <n v="0"/>
    <m/>
    <x v="2"/>
    <x v="7"/>
  </r>
  <r>
    <x v="586"/>
    <x v="586"/>
    <s v="Employ College is a movement for companies to hire college graduates from their respected institutions."/>
    <x v="3"/>
    <x v="443"/>
    <x v="2"/>
    <x v="0"/>
    <s v="USD"/>
    <n v="1424032207"/>
    <x v="586"/>
    <x v="0"/>
    <x v="80"/>
    <b v="0"/>
    <x v="7"/>
    <n v="0.55999999999999994"/>
    <m/>
    <x v="2"/>
    <x v="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x v="0"/>
    <x v="63"/>
    <b v="0"/>
    <x v="7"/>
    <n v="9.0833333333333339"/>
    <m/>
    <x v="2"/>
    <x v="7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x v="0"/>
    <x v="84"/>
    <b v="0"/>
    <x v="7"/>
    <n v="3.3444444444444441"/>
    <m/>
    <x v="2"/>
    <x v="7"/>
  </r>
  <r>
    <x v="589"/>
    <x v="589"/>
    <s v="Services closer than you think..."/>
    <x v="51"/>
    <x v="116"/>
    <x v="2"/>
    <x v="0"/>
    <s v="USD"/>
    <n v="1436366699"/>
    <x v="589"/>
    <x v="0"/>
    <x v="29"/>
    <b v="0"/>
    <x v="7"/>
    <n v="1.3333333333333334E-2"/>
    <m/>
    <x v="2"/>
    <x v="7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x v="590"/>
    <x v="0"/>
    <x v="82"/>
    <b v="0"/>
    <x v="7"/>
    <n v="4.46"/>
    <m/>
    <x v="2"/>
    <x v="7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x v="591"/>
    <x v="0"/>
    <x v="84"/>
    <b v="0"/>
    <x v="7"/>
    <n v="6.0999999999999999E-2"/>
    <m/>
    <x v="2"/>
    <x v="7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x v="592"/>
    <x v="0"/>
    <x v="29"/>
    <b v="0"/>
    <x v="7"/>
    <n v="3.3333333333333335"/>
    <m/>
    <x v="2"/>
    <x v="7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x v="593"/>
    <x v="0"/>
    <x v="63"/>
    <b v="0"/>
    <x v="7"/>
    <n v="23"/>
    <m/>
    <x v="2"/>
    <x v="7"/>
  </r>
  <r>
    <x v="594"/>
    <x v="594"/>
    <s v="Creating a fitness site that will change the fitness game forever!"/>
    <x v="31"/>
    <x v="375"/>
    <x v="2"/>
    <x v="0"/>
    <s v="USD"/>
    <n v="1460832206"/>
    <x v="594"/>
    <x v="0"/>
    <x v="84"/>
    <b v="0"/>
    <x v="7"/>
    <n v="0.104"/>
    <m/>
    <x v="2"/>
    <x v="7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x v="595"/>
    <x v="0"/>
    <x v="22"/>
    <b v="0"/>
    <x v="7"/>
    <n v="0.42599999999999999"/>
    <m/>
    <x v="2"/>
    <x v="7"/>
  </r>
  <r>
    <x v="596"/>
    <x v="596"/>
    <s v="We present digitaibook,com site which can become a free electronic library with your help,"/>
    <x v="22"/>
    <x v="360"/>
    <x v="2"/>
    <x v="0"/>
    <s v="USD"/>
    <n v="1478122292"/>
    <x v="596"/>
    <x v="0"/>
    <x v="84"/>
    <b v="0"/>
    <x v="7"/>
    <n v="0.03"/>
    <m/>
    <x v="2"/>
    <x v="7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x v="597"/>
    <x v="0"/>
    <x v="84"/>
    <b v="0"/>
    <x v="7"/>
    <n v="0.26666666666666666"/>
    <m/>
    <x v="2"/>
    <x v="7"/>
  </r>
  <r>
    <x v="598"/>
    <x v="598"/>
    <s v="This is a project to create a crowd-funding site for Urantia Book readers worldwide."/>
    <x v="30"/>
    <x v="447"/>
    <x v="2"/>
    <x v="0"/>
    <s v="USD"/>
    <n v="1417737781"/>
    <x v="598"/>
    <x v="0"/>
    <x v="63"/>
    <b v="0"/>
    <x v="7"/>
    <n v="34"/>
    <m/>
    <x v="2"/>
    <x v="7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x v="599"/>
    <x v="0"/>
    <x v="84"/>
    <b v="0"/>
    <x v="7"/>
    <n v="6.2E-2"/>
    <m/>
    <x v="2"/>
    <x v="7"/>
  </r>
  <r>
    <x v="600"/>
    <x v="600"/>
    <s v="Science Technology Engineering and Math + youth = a brighter tomorrow."/>
    <x v="10"/>
    <x v="173"/>
    <x v="1"/>
    <x v="0"/>
    <s v="USD"/>
    <n v="1431198562"/>
    <x v="600"/>
    <x v="0"/>
    <x v="29"/>
    <b v="0"/>
    <x v="7"/>
    <n v="2"/>
    <m/>
    <x v="2"/>
    <x v="7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x v="601"/>
    <x v="0"/>
    <x v="79"/>
    <b v="0"/>
    <x v="7"/>
    <n v="1.4000000000000001"/>
    <m/>
    <x v="2"/>
    <x v="7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x v="602"/>
    <x v="0"/>
    <x v="78"/>
    <b v="0"/>
    <x v="7"/>
    <n v="0"/>
    <m/>
    <x v="2"/>
    <x v="7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x v="603"/>
    <x v="0"/>
    <x v="62"/>
    <b v="0"/>
    <x v="7"/>
    <n v="3.9334666666666664"/>
    <m/>
    <x v="2"/>
    <x v="7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x v="604"/>
    <x v="0"/>
    <x v="78"/>
    <b v="0"/>
    <x v="7"/>
    <n v="0"/>
    <m/>
    <x v="2"/>
    <x v="7"/>
  </r>
  <r>
    <x v="605"/>
    <x v="605"/>
    <s v="An iPad support care package for your parents / seniors."/>
    <x v="10"/>
    <x v="449"/>
    <x v="1"/>
    <x v="0"/>
    <s v="USD"/>
    <n v="1440318908"/>
    <x v="605"/>
    <x v="0"/>
    <x v="22"/>
    <b v="0"/>
    <x v="7"/>
    <n v="2.62"/>
    <m/>
    <x v="2"/>
    <x v="7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x v="606"/>
    <x v="0"/>
    <x v="29"/>
    <b v="0"/>
    <x v="7"/>
    <n v="0.2"/>
    <m/>
    <x v="2"/>
    <x v="7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x v="607"/>
    <x v="0"/>
    <x v="78"/>
    <b v="0"/>
    <x v="7"/>
    <n v="0"/>
    <m/>
    <x v="2"/>
    <x v="7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x v="608"/>
    <x v="0"/>
    <x v="81"/>
    <b v="0"/>
    <x v="7"/>
    <n v="0.97400000000000009"/>
    <m/>
    <x v="2"/>
    <x v="7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x v="0"/>
    <x v="29"/>
    <b v="0"/>
    <x v="7"/>
    <n v="0.64102564102564097"/>
    <m/>
    <x v="2"/>
    <x v="7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x v="610"/>
    <x v="0"/>
    <x v="78"/>
    <b v="0"/>
    <x v="7"/>
    <n v="0"/>
    <m/>
    <x v="2"/>
    <x v="7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x v="0"/>
    <x v="78"/>
    <b v="0"/>
    <x v="7"/>
    <n v="0"/>
    <m/>
    <x v="2"/>
    <x v="7"/>
  </r>
  <r>
    <x v="612"/>
    <x v="612"/>
    <s v="A Fast and Reliable new Web platform to stream videos from Internet"/>
    <x v="3"/>
    <x v="117"/>
    <x v="1"/>
    <x v="13"/>
    <s v="EUR"/>
    <n v="1472777146"/>
    <x v="612"/>
    <x v="0"/>
    <x v="78"/>
    <b v="0"/>
    <x v="7"/>
    <n v="0"/>
    <m/>
    <x v="2"/>
    <x v="7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x v="613"/>
    <x v="0"/>
    <x v="212"/>
    <b v="0"/>
    <x v="7"/>
    <n v="21.363333333333333"/>
    <m/>
    <x v="2"/>
    <x v="7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x v="614"/>
    <x v="0"/>
    <x v="78"/>
    <b v="0"/>
    <x v="7"/>
    <n v="0"/>
    <m/>
    <x v="2"/>
    <x v="7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x v="615"/>
    <x v="0"/>
    <x v="78"/>
    <b v="0"/>
    <x v="7"/>
    <n v="0"/>
    <m/>
    <x v="2"/>
    <x v="7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x v="0"/>
    <x v="78"/>
    <b v="0"/>
    <x v="7"/>
    <n v="0"/>
    <m/>
    <x v="2"/>
    <x v="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x v="617"/>
    <x v="0"/>
    <x v="83"/>
    <b v="0"/>
    <x v="7"/>
    <n v="3"/>
    <m/>
    <x v="2"/>
    <x v="7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x v="618"/>
    <x v="0"/>
    <x v="78"/>
    <b v="0"/>
    <x v="7"/>
    <n v="0"/>
    <m/>
    <x v="2"/>
    <x v="7"/>
  </r>
  <r>
    <x v="619"/>
    <x v="619"/>
    <s v="Big Data Sets for researchers interested in improving the quality of life."/>
    <x v="156"/>
    <x v="116"/>
    <x v="1"/>
    <x v="0"/>
    <s v="USD"/>
    <n v="1416933390"/>
    <x v="619"/>
    <x v="0"/>
    <x v="29"/>
    <b v="0"/>
    <x v="7"/>
    <n v="3.9999999999999996E-5"/>
    <m/>
    <x v="2"/>
    <x v="7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x v="620"/>
    <x v="0"/>
    <x v="29"/>
    <b v="0"/>
    <x v="7"/>
    <n v="1"/>
    <m/>
    <x v="2"/>
    <x v="7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x v="621"/>
    <x v="0"/>
    <x v="83"/>
    <b v="0"/>
    <x v="7"/>
    <n v="1.044"/>
    <m/>
    <x v="2"/>
    <x v="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x v="622"/>
    <x v="0"/>
    <x v="82"/>
    <b v="0"/>
    <x v="7"/>
    <n v="5.6833333333333336"/>
    <m/>
    <x v="2"/>
    <x v="7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x v="623"/>
    <x v="0"/>
    <x v="78"/>
    <b v="0"/>
    <x v="7"/>
    <n v="0"/>
    <m/>
    <x v="2"/>
    <x v="7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x v="624"/>
    <x v="0"/>
    <x v="78"/>
    <b v="0"/>
    <x v="7"/>
    <n v="0"/>
    <m/>
    <x v="2"/>
    <x v="7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x v="625"/>
    <x v="0"/>
    <x v="78"/>
    <b v="0"/>
    <x v="7"/>
    <n v="0"/>
    <m/>
    <x v="2"/>
    <x v="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x v="626"/>
    <x v="0"/>
    <x v="70"/>
    <b v="0"/>
    <x v="7"/>
    <n v="17.380000000000003"/>
    <m/>
    <x v="2"/>
    <x v="7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x v="0"/>
    <x v="29"/>
    <b v="0"/>
    <x v="7"/>
    <n v="0.02"/>
    <m/>
    <x v="2"/>
    <x v="7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x v="628"/>
    <x v="0"/>
    <x v="78"/>
    <b v="0"/>
    <x v="7"/>
    <n v="0"/>
    <m/>
    <x v="2"/>
    <x v="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x v="0"/>
    <x v="83"/>
    <b v="0"/>
    <x v="7"/>
    <n v="0.17500000000000002"/>
    <m/>
    <x v="2"/>
    <x v="7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x v="0"/>
    <x v="29"/>
    <b v="0"/>
    <x v="7"/>
    <n v="8.3340278356529712E-2"/>
    <m/>
    <x v="2"/>
    <x v="7"/>
  </r>
  <r>
    <x v="631"/>
    <x v="631"/>
    <s v="A Powerful Multimedia-Rich Software that aims at making online publishing very simple."/>
    <x v="63"/>
    <x v="458"/>
    <x v="1"/>
    <x v="5"/>
    <s v="CAD"/>
    <n v="1464460329"/>
    <x v="631"/>
    <x v="0"/>
    <x v="82"/>
    <b v="0"/>
    <x v="7"/>
    <n v="1.38"/>
    <m/>
    <x v="2"/>
    <x v="7"/>
  </r>
  <r>
    <x v="632"/>
    <x v="632"/>
    <s v="Our goal is to create a system, students can find universities that best match their interests."/>
    <x v="22"/>
    <x v="117"/>
    <x v="1"/>
    <x v="9"/>
    <s v="EUR"/>
    <n v="1448470165"/>
    <x v="632"/>
    <x v="0"/>
    <x v="78"/>
    <b v="0"/>
    <x v="7"/>
    <n v="0"/>
    <m/>
    <x v="2"/>
    <x v="7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x v="633"/>
    <x v="0"/>
    <x v="20"/>
    <b v="0"/>
    <x v="7"/>
    <n v="12.45"/>
    <m/>
    <x v="2"/>
    <x v="7"/>
  </r>
  <r>
    <x v="634"/>
    <x v="634"/>
    <s v="We help companies to explain what they do in simple, grandma-would-understand terms."/>
    <x v="10"/>
    <x v="116"/>
    <x v="1"/>
    <x v="0"/>
    <s v="USD"/>
    <n v="1424989029"/>
    <x v="634"/>
    <x v="0"/>
    <x v="29"/>
    <b v="0"/>
    <x v="7"/>
    <n v="0.02"/>
    <m/>
    <x v="2"/>
    <x v="7"/>
  </r>
  <r>
    <x v="635"/>
    <x v="635"/>
    <s v="Network used for building technology development teams."/>
    <x v="31"/>
    <x v="369"/>
    <x v="1"/>
    <x v="0"/>
    <s v="USD"/>
    <n v="1428804762"/>
    <x v="635"/>
    <x v="0"/>
    <x v="29"/>
    <b v="0"/>
    <x v="7"/>
    <n v="8.0000000000000002E-3"/>
    <m/>
    <x v="2"/>
    <x v="7"/>
  </r>
  <r>
    <x v="636"/>
    <x v="636"/>
    <s v="With no central location for keto knowledge, keto advice will be a community run knowledge base."/>
    <x v="13"/>
    <x v="460"/>
    <x v="1"/>
    <x v="1"/>
    <s v="GBP"/>
    <n v="1433587620"/>
    <x v="636"/>
    <x v="0"/>
    <x v="29"/>
    <b v="0"/>
    <x v="7"/>
    <n v="0.2"/>
    <m/>
    <x v="2"/>
    <x v="7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x v="637"/>
    <x v="0"/>
    <x v="78"/>
    <b v="0"/>
    <x v="7"/>
    <n v="0"/>
    <m/>
    <x v="2"/>
    <x v="7"/>
  </r>
  <r>
    <x v="638"/>
    <x v="638"/>
    <s v="O0"/>
    <x v="61"/>
    <x v="461"/>
    <x v="1"/>
    <x v="12"/>
    <s v="EUR"/>
    <n v="1490447662"/>
    <x v="638"/>
    <x v="0"/>
    <x v="79"/>
    <b v="0"/>
    <x v="7"/>
    <n v="9.0000000000000011E-3"/>
    <m/>
    <x v="2"/>
    <x v="7"/>
  </r>
  <r>
    <x v="639"/>
    <x v="639"/>
    <s v="Development of a Safe and Educational Social Media site for kids."/>
    <x v="80"/>
    <x v="116"/>
    <x v="1"/>
    <x v="0"/>
    <s v="USD"/>
    <n v="1413208795"/>
    <x v="639"/>
    <x v="0"/>
    <x v="29"/>
    <b v="0"/>
    <x v="7"/>
    <n v="9.9999999999999991E-5"/>
    <m/>
    <x v="2"/>
    <x v="7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x v="640"/>
    <x v="0"/>
    <x v="84"/>
    <b v="1"/>
    <x v="8"/>
    <n v="144.28571428571428"/>
    <m/>
    <x v="2"/>
    <x v="8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x v="641"/>
    <x v="0"/>
    <x v="213"/>
    <b v="1"/>
    <x v="8"/>
    <n v="119.16249999999999"/>
    <m/>
    <x v="2"/>
    <x v="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x v="642"/>
    <x v="0"/>
    <x v="214"/>
    <b v="1"/>
    <x v="8"/>
    <n v="1460.4850000000001"/>
    <m/>
    <x v="2"/>
    <x v="8"/>
  </r>
  <r>
    <x v="643"/>
    <x v="643"/>
    <s v="Stylish new phone carrier allows instant access to your smart phone while freeing up your hands."/>
    <x v="31"/>
    <x v="465"/>
    <x v="0"/>
    <x v="0"/>
    <s v="USD"/>
    <n v="1433085875"/>
    <x v="643"/>
    <x v="0"/>
    <x v="215"/>
    <b v="1"/>
    <x v="8"/>
    <n v="105.80799999999999"/>
    <m/>
    <x v="2"/>
    <x v="8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x v="644"/>
    <x v="0"/>
    <x v="216"/>
    <b v="1"/>
    <x v="8"/>
    <n v="300.11791999999997"/>
    <m/>
    <x v="2"/>
    <x v="8"/>
  </r>
  <r>
    <x v="645"/>
    <x v="645"/>
    <s v="Ever wanted to own something made out of carbon fiber? Now you can!"/>
    <x v="13"/>
    <x v="467"/>
    <x v="0"/>
    <x v="0"/>
    <s v="USD"/>
    <n v="1470962274"/>
    <x v="645"/>
    <x v="0"/>
    <x v="186"/>
    <b v="1"/>
    <x v="8"/>
    <n v="278.7"/>
    <m/>
    <x v="2"/>
    <x v="8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x v="646"/>
    <x v="0"/>
    <x v="74"/>
    <b v="1"/>
    <x v="8"/>
    <n v="131.87625"/>
    <m/>
    <x v="2"/>
    <x v="8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x v="647"/>
    <x v="0"/>
    <x v="57"/>
    <b v="1"/>
    <x v="8"/>
    <n v="107.05"/>
    <m/>
    <x v="2"/>
    <x v="8"/>
  </r>
  <r>
    <x v="648"/>
    <x v="648"/>
    <s v="Get ready for the next product that you canâ€™t live without"/>
    <x v="19"/>
    <x v="470"/>
    <x v="0"/>
    <x v="0"/>
    <s v="USD"/>
    <n v="1413304708"/>
    <x v="648"/>
    <x v="0"/>
    <x v="74"/>
    <b v="1"/>
    <x v="8"/>
    <n v="126.82285714285715"/>
    <m/>
    <x v="2"/>
    <x v="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x v="649"/>
    <x v="0"/>
    <x v="141"/>
    <b v="1"/>
    <x v="8"/>
    <n v="139.96"/>
    <m/>
    <x v="2"/>
    <x v="8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x v="650"/>
    <x v="0"/>
    <x v="53"/>
    <b v="1"/>
    <x v="8"/>
    <n v="112.4"/>
    <m/>
    <x v="2"/>
    <x v="8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x v="651"/>
    <x v="0"/>
    <x v="217"/>
    <b v="1"/>
    <x v="8"/>
    <n v="100.52799999999999"/>
    <m/>
    <x v="2"/>
    <x v="8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x v="652"/>
    <x v="0"/>
    <x v="33"/>
    <b v="1"/>
    <x v="8"/>
    <n v="100.46666666666665"/>
    <m/>
    <x v="2"/>
    <x v="8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x v="0"/>
    <x v="218"/>
    <b v="1"/>
    <x v="8"/>
    <n v="141.446"/>
    <m/>
    <x v="2"/>
    <x v="8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x v="654"/>
    <x v="0"/>
    <x v="219"/>
    <b v="1"/>
    <x v="8"/>
    <n v="267.29166666666669"/>
    <m/>
    <x v="2"/>
    <x v="8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x v="655"/>
    <x v="0"/>
    <x v="220"/>
    <b v="1"/>
    <x v="8"/>
    <n v="146.88749999999999"/>
    <m/>
    <x v="2"/>
    <x v="8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x v="656"/>
    <x v="0"/>
    <x v="45"/>
    <b v="1"/>
    <x v="8"/>
    <n v="213.56"/>
    <m/>
    <x v="2"/>
    <x v="8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x v="0"/>
    <x v="221"/>
    <b v="1"/>
    <x v="8"/>
    <n v="125.69999999999999"/>
    <m/>
    <x v="2"/>
    <x v="8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x v="0"/>
    <x v="222"/>
    <b v="1"/>
    <x v="8"/>
    <n v="104.46206037108834"/>
    <m/>
    <x v="2"/>
    <x v="8"/>
  </r>
  <r>
    <x v="659"/>
    <x v="659"/>
    <s v="Sync up your lifestyle"/>
    <x v="9"/>
    <x v="481"/>
    <x v="0"/>
    <x v="0"/>
    <s v="USD"/>
    <n v="1440339295"/>
    <x v="659"/>
    <x v="0"/>
    <x v="64"/>
    <b v="1"/>
    <x v="8"/>
    <n v="100.56666666666668"/>
    <m/>
    <x v="2"/>
    <x v="8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x v="660"/>
    <x v="0"/>
    <x v="59"/>
    <b v="0"/>
    <x v="8"/>
    <n v="3.0579999999999998"/>
    <m/>
    <x v="2"/>
    <x v="8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x v="661"/>
    <x v="0"/>
    <x v="82"/>
    <b v="0"/>
    <x v="8"/>
    <n v="0.95"/>
    <m/>
    <x v="2"/>
    <x v="8"/>
  </r>
  <r>
    <x v="662"/>
    <x v="662"/>
    <s v="A stylish, durable safety light band on your wrist or ankle holds a watch or another modular accessory."/>
    <x v="130"/>
    <x v="484"/>
    <x v="2"/>
    <x v="0"/>
    <s v="USD"/>
    <n v="1421404247"/>
    <x v="662"/>
    <x v="0"/>
    <x v="80"/>
    <b v="0"/>
    <x v="8"/>
    <n v="0.4"/>
    <m/>
    <x v="2"/>
    <x v="8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x v="663"/>
    <x v="0"/>
    <x v="63"/>
    <b v="0"/>
    <x v="8"/>
    <n v="0.35000000000000003"/>
    <m/>
    <x v="2"/>
    <x v="8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x v="664"/>
    <x v="0"/>
    <x v="60"/>
    <b v="0"/>
    <x v="8"/>
    <n v="7.5333333333333332"/>
    <m/>
    <x v="2"/>
    <x v="8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x v="665"/>
    <x v="0"/>
    <x v="8"/>
    <b v="0"/>
    <x v="8"/>
    <n v="18.64"/>
    <m/>
    <x v="2"/>
    <x v="8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x v="666"/>
    <x v="0"/>
    <x v="80"/>
    <b v="0"/>
    <x v="8"/>
    <n v="4.0000000000000001E-3"/>
    <m/>
    <x v="2"/>
    <x v="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x v="667"/>
    <x v="0"/>
    <x v="33"/>
    <b v="0"/>
    <x v="8"/>
    <n v="10.02"/>
    <m/>
    <x v="2"/>
    <x v="8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x v="668"/>
    <x v="0"/>
    <x v="20"/>
    <b v="0"/>
    <x v="8"/>
    <n v="4.5600000000000005"/>
    <m/>
    <x v="2"/>
    <x v="8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x v="669"/>
    <x v="0"/>
    <x v="33"/>
    <b v="0"/>
    <x v="8"/>
    <n v="21.5075"/>
    <m/>
    <x v="2"/>
    <x v="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x v="0"/>
    <x v="223"/>
    <b v="0"/>
    <x v="8"/>
    <n v="29.276666666666667"/>
    <m/>
    <x v="2"/>
    <x v="8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x v="671"/>
    <x v="0"/>
    <x v="41"/>
    <b v="0"/>
    <x v="8"/>
    <n v="39.426666666666662"/>
    <m/>
    <x v="2"/>
    <x v="8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x v="672"/>
    <x v="0"/>
    <x v="224"/>
    <b v="0"/>
    <x v="8"/>
    <n v="21.628"/>
    <m/>
    <x v="2"/>
    <x v="8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x v="673"/>
    <x v="0"/>
    <x v="83"/>
    <b v="0"/>
    <x v="8"/>
    <n v="0.20500000000000002"/>
    <m/>
    <x v="2"/>
    <x v="8"/>
  </r>
  <r>
    <x v="674"/>
    <x v="674"/>
    <s v="Listen to sounds by feeling an array of vibrational patterns against your body."/>
    <x v="63"/>
    <x v="493"/>
    <x v="2"/>
    <x v="0"/>
    <s v="USD"/>
    <n v="1407811627"/>
    <x v="674"/>
    <x v="0"/>
    <x v="84"/>
    <b v="0"/>
    <x v="8"/>
    <n v="0.03"/>
    <m/>
    <x v="2"/>
    <x v="8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x v="675"/>
    <x v="0"/>
    <x v="55"/>
    <b v="0"/>
    <x v="8"/>
    <n v="14.85"/>
    <m/>
    <x v="2"/>
    <x v="8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x v="0"/>
    <x v="54"/>
    <b v="0"/>
    <x v="8"/>
    <n v="1.4710000000000001"/>
    <m/>
    <x v="2"/>
    <x v="8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x v="0"/>
    <x v="93"/>
    <b v="0"/>
    <x v="8"/>
    <n v="25.584"/>
    <m/>
    <x v="2"/>
    <x v="8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x v="678"/>
    <x v="0"/>
    <x v="57"/>
    <b v="0"/>
    <x v="8"/>
    <n v="3.8206896551724134"/>
    <m/>
    <x v="2"/>
    <x v="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x v="0"/>
    <x v="225"/>
    <b v="0"/>
    <x v="8"/>
    <n v="15.485964912280703"/>
    <m/>
    <x v="2"/>
    <x v="8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x v="680"/>
    <x v="0"/>
    <x v="135"/>
    <b v="0"/>
    <x v="8"/>
    <n v="25.912000000000003"/>
    <m/>
    <x v="2"/>
    <x v="8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x v="681"/>
    <x v="0"/>
    <x v="29"/>
    <b v="0"/>
    <x v="8"/>
    <n v="0.04"/>
    <m/>
    <x v="2"/>
    <x v="8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x v="682"/>
    <x v="0"/>
    <x v="80"/>
    <b v="0"/>
    <x v="8"/>
    <n v="0.106"/>
    <m/>
    <x v="2"/>
    <x v="8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x v="683"/>
    <x v="0"/>
    <x v="83"/>
    <b v="0"/>
    <x v="8"/>
    <n v="0.85142857142857142"/>
    <m/>
    <x v="2"/>
    <x v="8"/>
  </r>
  <r>
    <x v="684"/>
    <x v="684"/>
    <s v="Arcus gives your fingers super powers."/>
    <x v="163"/>
    <x v="502"/>
    <x v="2"/>
    <x v="0"/>
    <s v="USD"/>
    <n v="1406257200"/>
    <x v="684"/>
    <x v="0"/>
    <x v="125"/>
    <b v="0"/>
    <x v="8"/>
    <n v="7.4837500000000006"/>
    <m/>
    <x v="2"/>
    <x v="8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x v="685"/>
    <x v="0"/>
    <x v="73"/>
    <b v="0"/>
    <x v="8"/>
    <n v="27.650000000000002"/>
    <m/>
    <x v="2"/>
    <x v="8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x v="686"/>
    <x v="0"/>
    <x v="78"/>
    <b v="0"/>
    <x v="8"/>
    <n v="0"/>
    <m/>
    <x v="2"/>
    <x v="8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x v="687"/>
    <x v="0"/>
    <x v="79"/>
    <b v="0"/>
    <x v="8"/>
    <n v="3.55"/>
    <m/>
    <x v="2"/>
    <x v="8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x v="688"/>
    <x v="0"/>
    <x v="17"/>
    <b v="0"/>
    <x v="8"/>
    <n v="72.989999999999995"/>
    <m/>
    <x v="2"/>
    <x v="8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x v="689"/>
    <x v="0"/>
    <x v="226"/>
    <b v="0"/>
    <x v="8"/>
    <n v="57.648750000000007"/>
    <m/>
    <x v="2"/>
    <x v="8"/>
  </r>
  <r>
    <x v="690"/>
    <x v="690"/>
    <s v="A radiation shield for your fitness tracker, smartwatch or other wearable smart device"/>
    <x v="22"/>
    <x v="507"/>
    <x v="2"/>
    <x v="0"/>
    <s v="USD"/>
    <n v="1473400800"/>
    <x v="690"/>
    <x v="0"/>
    <x v="69"/>
    <b v="0"/>
    <x v="8"/>
    <n v="12.34"/>
    <m/>
    <x v="2"/>
    <x v="8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x v="691"/>
    <x v="0"/>
    <x v="73"/>
    <b v="0"/>
    <x v="8"/>
    <n v="0.52"/>
    <m/>
    <x v="2"/>
    <x v="8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x v="692"/>
    <x v="0"/>
    <x v="227"/>
    <b v="0"/>
    <x v="8"/>
    <n v="6.5299999999999994"/>
    <m/>
    <x v="2"/>
    <x v="8"/>
  </r>
  <r>
    <x v="693"/>
    <x v="693"/>
    <s v="Prana is the first wearable combining breath and posture tracking to make your sitting time count."/>
    <x v="57"/>
    <x v="509"/>
    <x v="2"/>
    <x v="0"/>
    <s v="USD"/>
    <n v="1430421827"/>
    <x v="693"/>
    <x v="0"/>
    <x v="228"/>
    <b v="0"/>
    <x v="8"/>
    <n v="35.338000000000001"/>
    <m/>
    <x v="2"/>
    <x v="8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x v="694"/>
    <x v="0"/>
    <x v="63"/>
    <b v="0"/>
    <x v="8"/>
    <n v="0.39333333333333331"/>
    <m/>
    <x v="2"/>
    <x v="8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x v="695"/>
    <x v="0"/>
    <x v="63"/>
    <b v="0"/>
    <x v="8"/>
    <n v="1.06"/>
    <m/>
    <x v="2"/>
    <x v="8"/>
  </r>
  <r>
    <x v="696"/>
    <x v="696"/>
    <s v="Show your fidelity by wearing the Trustee rings! Show where you are (at)!"/>
    <x v="164"/>
    <x v="116"/>
    <x v="2"/>
    <x v="9"/>
    <s v="EUR"/>
    <n v="1406326502"/>
    <x v="696"/>
    <x v="0"/>
    <x v="29"/>
    <b v="0"/>
    <x v="8"/>
    <n v="5.7142857142857147E-4"/>
    <m/>
    <x v="2"/>
    <x v="8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x v="697"/>
    <x v="0"/>
    <x v="229"/>
    <b v="0"/>
    <x v="8"/>
    <n v="46.379999999999995"/>
    <m/>
    <x v="2"/>
    <x v="8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x v="698"/>
    <x v="0"/>
    <x v="60"/>
    <b v="0"/>
    <x v="8"/>
    <n v="15.39"/>
    <m/>
    <x v="2"/>
    <x v="8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x v="699"/>
    <x v="0"/>
    <x v="230"/>
    <b v="0"/>
    <x v="8"/>
    <n v="82.422107692307705"/>
    <m/>
    <x v="2"/>
    <x v="8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x v="0"/>
    <x v="162"/>
    <b v="0"/>
    <x v="8"/>
    <n v="2.6866666666666665"/>
    <m/>
    <x v="2"/>
    <x v="8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x v="701"/>
    <x v="0"/>
    <x v="64"/>
    <b v="0"/>
    <x v="8"/>
    <n v="26.6"/>
    <m/>
    <x v="2"/>
    <x v="8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x v="0"/>
    <x v="77"/>
    <b v="0"/>
    <x v="8"/>
    <n v="30.813400000000001"/>
    <m/>
    <x v="2"/>
    <x v="8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x v="703"/>
    <x v="0"/>
    <x v="63"/>
    <b v="0"/>
    <x v="8"/>
    <n v="5.58"/>
    <m/>
    <x v="2"/>
    <x v="8"/>
  </r>
  <r>
    <x v="704"/>
    <x v="704"/>
    <s v="Turn you helmet into the safest helmet and don't worry about a thing,you will always have the right fit!!"/>
    <x v="56"/>
    <x v="517"/>
    <x v="2"/>
    <x v="5"/>
    <s v="CAD"/>
    <n v="1487565468"/>
    <x v="704"/>
    <x v="0"/>
    <x v="80"/>
    <b v="0"/>
    <x v="8"/>
    <n v="0.87454545454545463"/>
    <m/>
    <x v="2"/>
    <x v="8"/>
  </r>
  <r>
    <x v="705"/>
    <x v="705"/>
    <s v="The closest thing ever to the Holy Grail of wearables technology"/>
    <x v="57"/>
    <x v="518"/>
    <x v="2"/>
    <x v="9"/>
    <s v="EUR"/>
    <n v="1484999278"/>
    <x v="705"/>
    <x v="0"/>
    <x v="81"/>
    <b v="0"/>
    <x v="8"/>
    <n v="0.97699999999999987"/>
    <m/>
    <x v="2"/>
    <x v="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x v="706"/>
    <x v="0"/>
    <x v="78"/>
    <b v="0"/>
    <x v="8"/>
    <n v="0"/>
    <m/>
    <x v="2"/>
    <x v="8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x v="707"/>
    <x v="0"/>
    <x v="231"/>
    <b v="0"/>
    <x v="8"/>
    <n v="78.927352941176466"/>
    <m/>
    <x v="2"/>
    <x v="8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x v="708"/>
    <x v="0"/>
    <x v="232"/>
    <b v="0"/>
    <x v="8"/>
    <n v="22.092500000000001"/>
    <m/>
    <x v="2"/>
    <x v="8"/>
  </r>
  <r>
    <x v="709"/>
    <x v="709"/>
    <s v="A &quot;handheld&quot; light, which eases the way you illuminate objects and/or paths."/>
    <x v="36"/>
    <x v="377"/>
    <x v="2"/>
    <x v="0"/>
    <s v="USD"/>
    <n v="1417741159"/>
    <x v="709"/>
    <x v="0"/>
    <x v="84"/>
    <b v="0"/>
    <x v="8"/>
    <n v="0.40666666666666662"/>
    <m/>
    <x v="2"/>
    <x v="8"/>
  </r>
  <r>
    <x v="710"/>
    <x v="710"/>
    <s v="Shirts, so technologically advanced, they connect mentally to their audience upon sight."/>
    <x v="38"/>
    <x v="117"/>
    <x v="2"/>
    <x v="5"/>
    <s v="CAD"/>
    <n v="1408495440"/>
    <x v="710"/>
    <x v="0"/>
    <x v="78"/>
    <b v="0"/>
    <x v="8"/>
    <n v="0"/>
    <m/>
    <x v="2"/>
    <x v="8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x v="711"/>
    <x v="0"/>
    <x v="233"/>
    <b v="0"/>
    <x v="8"/>
    <n v="33.790999999999997"/>
    <m/>
    <x v="2"/>
    <x v="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x v="712"/>
    <x v="0"/>
    <x v="80"/>
    <b v="0"/>
    <x v="8"/>
    <n v="0.21649484536082475"/>
    <m/>
    <x v="2"/>
    <x v="8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x v="713"/>
    <x v="0"/>
    <x v="29"/>
    <b v="0"/>
    <x v="8"/>
    <n v="0.79600000000000004"/>
    <m/>
    <x v="2"/>
    <x v="8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x v="714"/>
    <x v="0"/>
    <x v="33"/>
    <b v="0"/>
    <x v="8"/>
    <n v="14.993333333333334"/>
    <m/>
    <x v="2"/>
    <x v="8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x v="715"/>
    <x v="0"/>
    <x v="8"/>
    <b v="0"/>
    <x v="8"/>
    <n v="5.0509090909090908"/>
    <m/>
    <x v="2"/>
    <x v="8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x v="716"/>
    <x v="0"/>
    <x v="38"/>
    <b v="0"/>
    <x v="8"/>
    <n v="10.214285714285715"/>
    <m/>
    <x v="2"/>
    <x v="8"/>
  </r>
  <r>
    <x v="717"/>
    <x v="717"/>
    <s v="Cool air flowing under clothing keeps you cool."/>
    <x v="57"/>
    <x v="527"/>
    <x v="2"/>
    <x v="0"/>
    <s v="USD"/>
    <n v="1409949002"/>
    <x v="717"/>
    <x v="0"/>
    <x v="80"/>
    <b v="0"/>
    <x v="8"/>
    <n v="0.30499999999999999"/>
    <m/>
    <x v="2"/>
    <x v="8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x v="718"/>
    <x v="0"/>
    <x v="80"/>
    <b v="0"/>
    <x v="8"/>
    <n v="0.75"/>
    <m/>
    <x v="2"/>
    <x v="8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x v="719"/>
    <x v="0"/>
    <x v="73"/>
    <b v="0"/>
    <x v="8"/>
    <n v="1.2933333333333332"/>
    <m/>
    <x v="2"/>
    <x v="8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x v="720"/>
    <x v="0"/>
    <x v="14"/>
    <b v="1"/>
    <x v="9"/>
    <n v="143.94736842105263"/>
    <m/>
    <x v="3"/>
    <x v="9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x v="721"/>
    <x v="0"/>
    <x v="46"/>
    <b v="1"/>
    <x v="9"/>
    <n v="122.10975609756099"/>
    <m/>
    <x v="3"/>
    <x v="9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x v="722"/>
    <x v="0"/>
    <x v="234"/>
    <b v="1"/>
    <x v="9"/>
    <n v="132.024"/>
    <m/>
    <x v="3"/>
    <x v="9"/>
  </r>
  <r>
    <x v="723"/>
    <x v="723"/>
    <s v="The Definitive (and Slightly Ridiculous) Guide to Enjoying the 2015 Pro Football Season"/>
    <x v="10"/>
    <x v="532"/>
    <x v="0"/>
    <x v="0"/>
    <s v="USD"/>
    <n v="1438228740"/>
    <x v="723"/>
    <x v="0"/>
    <x v="61"/>
    <b v="1"/>
    <x v="9"/>
    <n v="109.38000000000001"/>
    <m/>
    <x v="3"/>
    <x v="9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x v="724"/>
    <x v="0"/>
    <x v="235"/>
    <b v="1"/>
    <x v="9"/>
    <n v="105.47157142857144"/>
    <m/>
    <x v="3"/>
    <x v="9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x v="725"/>
    <x v="0"/>
    <x v="205"/>
    <b v="1"/>
    <x v="9"/>
    <n v="100.35000000000001"/>
    <m/>
    <x v="3"/>
    <x v="9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x v="0"/>
    <x v="2"/>
    <b v="1"/>
    <x v="9"/>
    <n v="101.4"/>
    <m/>
    <x v="3"/>
    <x v="9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x v="727"/>
    <x v="0"/>
    <x v="184"/>
    <b v="1"/>
    <x v="9"/>
    <n v="155.51428571428571"/>
    <m/>
    <x v="3"/>
    <x v="9"/>
  </r>
  <r>
    <x v="728"/>
    <x v="728"/>
    <s v="A big idea non-fiction book by an impatient three-time author and insomniac willing to bet on himself."/>
    <x v="51"/>
    <x v="537"/>
    <x v="0"/>
    <x v="0"/>
    <s v="USD"/>
    <n v="1313957157"/>
    <x v="728"/>
    <x v="0"/>
    <x v="208"/>
    <b v="1"/>
    <x v="9"/>
    <n v="105.566"/>
    <m/>
    <x v="3"/>
    <x v="9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x v="729"/>
    <x v="0"/>
    <x v="148"/>
    <b v="1"/>
    <x v="9"/>
    <n v="130.65"/>
    <m/>
    <x v="3"/>
    <x v="9"/>
  </r>
  <r>
    <x v="730"/>
    <x v="730"/>
    <s v="A Massive but Cheerful Online Digital Archive of Surfing"/>
    <x v="22"/>
    <x v="539"/>
    <x v="0"/>
    <x v="0"/>
    <s v="USD"/>
    <n v="1323280391"/>
    <x v="730"/>
    <x v="0"/>
    <x v="236"/>
    <b v="1"/>
    <x v="9"/>
    <n v="132.19"/>
    <m/>
    <x v="3"/>
    <x v="9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x v="731"/>
    <x v="0"/>
    <x v="26"/>
    <b v="1"/>
    <x v="9"/>
    <n v="126"/>
    <m/>
    <x v="3"/>
    <x v="9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x v="0"/>
    <x v="62"/>
    <b v="1"/>
    <x v="9"/>
    <n v="160"/>
    <m/>
    <x v="3"/>
    <x v="9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x v="733"/>
    <x v="0"/>
    <x v="39"/>
    <b v="1"/>
    <x v="9"/>
    <n v="120.48"/>
    <m/>
    <x v="3"/>
    <x v="9"/>
  </r>
  <r>
    <x v="734"/>
    <x v="734"/>
    <s v="Sideswiped is my story of growing in and trusting God through the mess and mysteries of life."/>
    <x v="0"/>
    <x v="543"/>
    <x v="0"/>
    <x v="5"/>
    <s v="CAD"/>
    <n v="1431147600"/>
    <x v="734"/>
    <x v="0"/>
    <x v="7"/>
    <b v="1"/>
    <x v="9"/>
    <n v="125.52941176470588"/>
    <m/>
    <x v="3"/>
    <x v="9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x v="735"/>
    <x v="0"/>
    <x v="194"/>
    <b v="1"/>
    <x v="9"/>
    <n v="114.40638297872341"/>
    <m/>
    <x v="3"/>
    <x v="9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x v="736"/>
    <x v="0"/>
    <x v="52"/>
    <b v="1"/>
    <x v="9"/>
    <n v="315.13888888888891"/>
    <m/>
    <x v="3"/>
    <x v="9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x v="737"/>
    <x v="0"/>
    <x v="52"/>
    <b v="1"/>
    <x v="9"/>
    <n v="122.39999999999999"/>
    <m/>
    <x v="3"/>
    <x v="9"/>
  </r>
  <r>
    <x v="738"/>
    <x v="738"/>
    <s v="The true story of a child's struggle with hunger, poverty, and war in El Salvador."/>
    <x v="15"/>
    <x v="547"/>
    <x v="0"/>
    <x v="0"/>
    <s v="USD"/>
    <n v="1417409940"/>
    <x v="738"/>
    <x v="0"/>
    <x v="14"/>
    <b v="1"/>
    <x v="9"/>
    <n v="106.73333333333332"/>
    <m/>
    <x v="3"/>
    <x v="9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x v="739"/>
    <x v="0"/>
    <x v="237"/>
    <b v="1"/>
    <x v="9"/>
    <n v="158.33333333333331"/>
    <m/>
    <x v="3"/>
    <x v="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x v="740"/>
    <x v="0"/>
    <x v="10"/>
    <b v="1"/>
    <x v="9"/>
    <n v="107.4"/>
    <m/>
    <x v="3"/>
    <x v="9"/>
  </r>
  <r>
    <x v="741"/>
    <x v="741"/>
    <s v="A revolutionary digital mapping project of the Vilna Ghetto"/>
    <x v="93"/>
    <x v="550"/>
    <x v="0"/>
    <x v="0"/>
    <s v="USD"/>
    <n v="1370964806"/>
    <x v="741"/>
    <x v="0"/>
    <x v="225"/>
    <b v="1"/>
    <x v="9"/>
    <n v="102.25999999999999"/>
    <m/>
    <x v="3"/>
    <x v="9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x v="0"/>
    <x v="23"/>
    <b v="1"/>
    <x v="9"/>
    <n v="110.71428571428572"/>
    <m/>
    <x v="3"/>
    <x v="9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x v="743"/>
    <x v="0"/>
    <x v="41"/>
    <b v="1"/>
    <x v="9"/>
    <n v="148"/>
    <m/>
    <x v="3"/>
    <x v="9"/>
  </r>
  <r>
    <x v="744"/>
    <x v="744"/>
    <s v="Join others to help create a world that is possible -- in your workplace, community and society!"/>
    <x v="10"/>
    <x v="553"/>
    <x v="0"/>
    <x v="0"/>
    <s v="USD"/>
    <n v="1355439503"/>
    <x v="744"/>
    <x v="0"/>
    <x v="95"/>
    <b v="1"/>
    <x v="9"/>
    <n v="102.32000000000001"/>
    <m/>
    <x v="3"/>
    <x v="9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x v="745"/>
    <x v="0"/>
    <x v="142"/>
    <b v="1"/>
    <x v="9"/>
    <n v="179.09909909909908"/>
    <m/>
    <x v="3"/>
    <x v="9"/>
  </r>
  <r>
    <x v="746"/>
    <x v="746"/>
    <s v="This is a book of letters. Letters to our body parts."/>
    <x v="174"/>
    <x v="555"/>
    <x v="0"/>
    <x v="0"/>
    <s v="USD"/>
    <n v="1348372740"/>
    <x v="746"/>
    <x v="0"/>
    <x v="174"/>
    <b v="1"/>
    <x v="9"/>
    <n v="111.08135252761969"/>
    <m/>
    <x v="3"/>
    <x v="9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x v="0"/>
    <x v="165"/>
    <b v="1"/>
    <x v="9"/>
    <n v="100.04285714285714"/>
    <m/>
    <x v="3"/>
    <x v="9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x v="748"/>
    <x v="0"/>
    <x v="34"/>
    <b v="1"/>
    <x v="9"/>
    <n v="100.25"/>
    <m/>
    <x v="3"/>
    <x v="9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x v="749"/>
    <x v="0"/>
    <x v="238"/>
    <b v="1"/>
    <x v="9"/>
    <n v="105.56"/>
    <m/>
    <x v="3"/>
    <x v="9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x v="750"/>
    <x v="0"/>
    <x v="211"/>
    <b v="1"/>
    <x v="9"/>
    <n v="102.58775877587757"/>
    <m/>
    <x v="3"/>
    <x v="9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x v="751"/>
    <x v="0"/>
    <x v="95"/>
    <b v="1"/>
    <x v="9"/>
    <n v="118.5"/>
    <m/>
    <x v="3"/>
    <x v="9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x v="0"/>
    <x v="217"/>
    <b v="1"/>
    <x v="9"/>
    <n v="111.7"/>
    <m/>
    <x v="3"/>
    <x v="9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x v="753"/>
    <x v="0"/>
    <x v="55"/>
    <b v="1"/>
    <x v="9"/>
    <n v="128"/>
    <m/>
    <x v="3"/>
    <x v="9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x v="754"/>
    <x v="0"/>
    <x v="72"/>
    <b v="1"/>
    <x v="9"/>
    <n v="103.75000000000001"/>
    <m/>
    <x v="3"/>
    <x v="9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x v="755"/>
    <x v="0"/>
    <x v="32"/>
    <b v="1"/>
    <x v="9"/>
    <n v="101.9076"/>
    <m/>
    <x v="3"/>
    <x v="9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x v="756"/>
    <x v="0"/>
    <x v="19"/>
    <b v="1"/>
    <x v="9"/>
    <n v="117.71428571428571"/>
    <m/>
    <x v="3"/>
    <x v="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x v="757"/>
    <x v="0"/>
    <x v="59"/>
    <b v="1"/>
    <x v="9"/>
    <n v="238"/>
    <m/>
    <x v="3"/>
    <x v="9"/>
  </r>
  <r>
    <x v="758"/>
    <x v="758"/>
    <s v="I am publishing my book, Waiting on Humanity and need some finishing funds to do so."/>
    <x v="30"/>
    <x v="567"/>
    <x v="0"/>
    <x v="0"/>
    <s v="USD"/>
    <n v="1286568268"/>
    <x v="758"/>
    <x v="0"/>
    <x v="10"/>
    <b v="1"/>
    <x v="9"/>
    <n v="102"/>
    <m/>
    <x v="3"/>
    <x v="9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x v="759"/>
    <x v="0"/>
    <x v="221"/>
    <b v="1"/>
    <x v="9"/>
    <n v="101.92000000000002"/>
    <m/>
    <x v="3"/>
    <x v="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x v="760"/>
    <x v="0"/>
    <x v="78"/>
    <b v="0"/>
    <x v="10"/>
    <n v="0"/>
    <m/>
    <x v="3"/>
    <x v="10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x v="761"/>
    <x v="0"/>
    <x v="79"/>
    <b v="0"/>
    <x v="10"/>
    <n v="4.7"/>
    <m/>
    <x v="3"/>
    <x v="10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x v="762"/>
    <x v="0"/>
    <x v="78"/>
    <b v="0"/>
    <x v="10"/>
    <n v="0"/>
    <m/>
    <x v="3"/>
    <x v="10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x v="763"/>
    <x v="0"/>
    <x v="29"/>
    <b v="0"/>
    <x v="10"/>
    <n v="0.11655011655011654"/>
    <m/>
    <x v="3"/>
    <x v="10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x v="764"/>
    <x v="0"/>
    <x v="78"/>
    <b v="0"/>
    <x v="10"/>
    <n v="0"/>
    <m/>
    <x v="3"/>
    <x v="10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x v="765"/>
    <x v="0"/>
    <x v="34"/>
    <b v="0"/>
    <x v="10"/>
    <n v="36.014285714285712"/>
    <m/>
    <x v="3"/>
    <x v="10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x v="766"/>
    <x v="0"/>
    <x v="78"/>
    <b v="0"/>
    <x v="10"/>
    <n v="0"/>
    <m/>
    <x v="3"/>
    <x v="10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x v="0"/>
    <x v="83"/>
    <b v="0"/>
    <x v="10"/>
    <n v="3.54"/>
    <m/>
    <x v="3"/>
    <x v="1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x v="768"/>
    <x v="0"/>
    <x v="78"/>
    <b v="0"/>
    <x v="10"/>
    <n v="0"/>
    <m/>
    <x v="3"/>
    <x v="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x v="769"/>
    <x v="0"/>
    <x v="47"/>
    <b v="0"/>
    <x v="10"/>
    <n v="41.4"/>
    <m/>
    <x v="3"/>
    <x v="10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x v="770"/>
    <x v="0"/>
    <x v="78"/>
    <b v="0"/>
    <x v="10"/>
    <n v="0"/>
    <m/>
    <x v="3"/>
    <x v="10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x v="771"/>
    <x v="0"/>
    <x v="29"/>
    <b v="0"/>
    <x v="10"/>
    <n v="2.6315789473684209E-2"/>
    <m/>
    <x v="3"/>
    <x v="10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x v="0"/>
    <x v="29"/>
    <b v="0"/>
    <x v="10"/>
    <n v="3.3333333333333335"/>
    <m/>
    <x v="3"/>
    <x v="10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x v="773"/>
    <x v="0"/>
    <x v="84"/>
    <b v="0"/>
    <x v="10"/>
    <n v="0.85129023676509719"/>
    <m/>
    <x v="3"/>
    <x v="10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x v="774"/>
    <x v="0"/>
    <x v="82"/>
    <b v="0"/>
    <x v="10"/>
    <n v="70.199999999999989"/>
    <m/>
    <x v="3"/>
    <x v="10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x v="775"/>
    <x v="0"/>
    <x v="81"/>
    <b v="0"/>
    <x v="10"/>
    <n v="1.7000000000000002"/>
    <m/>
    <x v="3"/>
    <x v="10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x v="776"/>
    <x v="0"/>
    <x v="7"/>
    <b v="0"/>
    <x v="10"/>
    <n v="51.4"/>
    <m/>
    <x v="3"/>
    <x v="10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x v="777"/>
    <x v="0"/>
    <x v="83"/>
    <b v="0"/>
    <x v="10"/>
    <n v="0.70000000000000007"/>
    <m/>
    <x v="3"/>
    <x v="10"/>
  </r>
  <r>
    <x v="778"/>
    <x v="778"/>
    <s v="Laughter, tears and good times in the warm glow of Summer s Love. The perfect recipe for the winter blahs."/>
    <x v="2"/>
    <x v="369"/>
    <x v="2"/>
    <x v="0"/>
    <s v="USD"/>
    <n v="1398876680"/>
    <x v="778"/>
    <x v="0"/>
    <x v="29"/>
    <b v="0"/>
    <x v="10"/>
    <n v="0.4"/>
    <m/>
    <x v="3"/>
    <x v="1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x v="0"/>
    <x v="79"/>
    <b v="0"/>
    <x v="10"/>
    <n v="2.666666666666667"/>
    <m/>
    <x v="3"/>
    <x v="10"/>
  </r>
  <r>
    <x v="780"/>
    <x v="780"/>
    <s v="We are finishing up recording our new record and we would like help with its physical CD release."/>
    <x v="28"/>
    <x v="578"/>
    <x v="0"/>
    <x v="0"/>
    <s v="USD"/>
    <n v="1304439025"/>
    <x v="780"/>
    <x v="0"/>
    <x v="74"/>
    <b v="1"/>
    <x v="11"/>
    <n v="104"/>
    <m/>
    <x v="4"/>
    <x v="11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x v="781"/>
    <x v="0"/>
    <x v="20"/>
    <b v="1"/>
    <x v="11"/>
    <n v="133.15375"/>
    <m/>
    <x v="4"/>
    <x v="11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x v="782"/>
    <x v="0"/>
    <x v="25"/>
    <b v="1"/>
    <x v="11"/>
    <n v="100"/>
    <m/>
    <x v="4"/>
    <x v="11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x v="0"/>
    <x v="2"/>
    <b v="1"/>
    <x v="11"/>
    <n v="148.13333333333333"/>
    <m/>
    <x v="4"/>
    <x v="11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x v="784"/>
    <x v="0"/>
    <x v="73"/>
    <b v="1"/>
    <x v="11"/>
    <n v="102.49999999999999"/>
    <m/>
    <x v="4"/>
    <x v="11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x v="785"/>
    <x v="0"/>
    <x v="60"/>
    <b v="1"/>
    <x v="11"/>
    <n v="180.62799999999999"/>
    <m/>
    <x v="4"/>
    <x v="11"/>
  </r>
  <r>
    <x v="786"/>
    <x v="786"/>
    <s v="In June, Columbus rock veterans, Watershed, will release and tour behind a new album, BRICK AND MORTAR."/>
    <x v="10"/>
    <x v="583"/>
    <x v="0"/>
    <x v="0"/>
    <s v="USD"/>
    <n v="1336751220"/>
    <x v="786"/>
    <x v="0"/>
    <x v="34"/>
    <b v="1"/>
    <x v="11"/>
    <n v="142.79999999999998"/>
    <m/>
    <x v="4"/>
    <x v="11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x v="787"/>
    <x v="0"/>
    <x v="57"/>
    <b v="1"/>
    <x v="11"/>
    <n v="114.16666666666666"/>
    <m/>
    <x v="4"/>
    <x v="11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x v="788"/>
    <x v="0"/>
    <x v="69"/>
    <b v="1"/>
    <x v="11"/>
    <n v="203.505"/>
    <m/>
    <x v="4"/>
    <x v="11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x v="789"/>
    <x v="0"/>
    <x v="25"/>
    <b v="1"/>
    <x v="11"/>
    <n v="109.41176470588236"/>
    <m/>
    <x v="4"/>
    <x v="11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x v="790"/>
    <x v="0"/>
    <x v="239"/>
    <b v="1"/>
    <x v="11"/>
    <n v="144.37459999999999"/>
    <m/>
    <x v="4"/>
    <x v="11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x v="0"/>
    <x v="130"/>
    <b v="1"/>
    <x v="11"/>
    <n v="103.86666666666666"/>
    <m/>
    <x v="4"/>
    <x v="11"/>
  </r>
  <r>
    <x v="792"/>
    <x v="792"/>
    <s v="Rock n' Roll about the intersection of lies and belief: the Believable Lie."/>
    <x v="30"/>
    <x v="589"/>
    <x v="0"/>
    <x v="0"/>
    <s v="USD"/>
    <n v="1383861483"/>
    <x v="792"/>
    <x v="0"/>
    <x v="65"/>
    <b v="1"/>
    <x v="11"/>
    <n v="100.44440000000002"/>
    <m/>
    <x v="4"/>
    <x v="11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x v="793"/>
    <x v="0"/>
    <x v="58"/>
    <b v="1"/>
    <x v="11"/>
    <n v="102.77927272727271"/>
    <m/>
    <x v="4"/>
    <x v="11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x v="794"/>
    <x v="0"/>
    <x v="28"/>
    <b v="1"/>
    <x v="11"/>
    <n v="105.31250000000001"/>
    <m/>
    <x v="4"/>
    <x v="11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x v="0"/>
    <x v="192"/>
    <b v="1"/>
    <x v="11"/>
    <n v="111.78571428571429"/>
    <m/>
    <x v="4"/>
    <x v="11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x v="796"/>
    <x v="0"/>
    <x v="240"/>
    <b v="1"/>
    <x v="11"/>
    <n v="101.35000000000001"/>
    <m/>
    <x v="4"/>
    <x v="11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x v="797"/>
    <x v="0"/>
    <x v="26"/>
    <b v="1"/>
    <x v="11"/>
    <n v="107.53333333333333"/>
    <m/>
    <x v="4"/>
    <x v="11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x v="798"/>
    <x v="0"/>
    <x v="45"/>
    <b v="1"/>
    <x v="11"/>
    <n v="114.88571428571429"/>
    <m/>
    <x v="4"/>
    <x v="11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x v="799"/>
    <x v="0"/>
    <x v="33"/>
    <b v="1"/>
    <x v="11"/>
    <n v="100.02"/>
    <m/>
    <x v="4"/>
    <x v="11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x v="800"/>
    <x v="0"/>
    <x v="66"/>
    <b v="1"/>
    <x v="11"/>
    <n v="152.13333333333335"/>
    <m/>
    <x v="4"/>
    <x v="11"/>
  </r>
  <r>
    <x v="801"/>
    <x v="801"/>
    <s v="ALL WE WANT TO DO IS DRIVE AROUND AMERICA AND PLAY A BUNCH OF SHOWS, BUT WE DON'T HAVE ANY MONEY..."/>
    <x v="13"/>
    <x v="598"/>
    <x v="0"/>
    <x v="0"/>
    <s v="USD"/>
    <n v="1309547120"/>
    <x v="801"/>
    <x v="0"/>
    <x v="13"/>
    <b v="1"/>
    <x v="11"/>
    <n v="111.52149999999999"/>
    <m/>
    <x v="4"/>
    <x v="11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x v="802"/>
    <x v="0"/>
    <x v="11"/>
    <b v="1"/>
    <x v="11"/>
    <n v="101.33333333333334"/>
    <m/>
    <x v="4"/>
    <x v="11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x v="803"/>
    <x v="0"/>
    <x v="44"/>
    <b v="1"/>
    <x v="11"/>
    <n v="123.2608695652174"/>
    <m/>
    <x v="4"/>
    <x v="11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x v="804"/>
    <x v="0"/>
    <x v="59"/>
    <b v="1"/>
    <x v="11"/>
    <n v="100"/>
    <m/>
    <x v="4"/>
    <x v="11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x v="805"/>
    <x v="0"/>
    <x v="241"/>
    <b v="1"/>
    <x v="11"/>
    <n v="105"/>
    <m/>
    <x v="4"/>
    <x v="11"/>
  </r>
  <r>
    <x v="806"/>
    <x v="806"/>
    <s v="Help Golden Animals finish their NEW Album!"/>
    <x v="6"/>
    <x v="603"/>
    <x v="0"/>
    <x v="0"/>
    <s v="USD"/>
    <n v="1315413339"/>
    <x v="806"/>
    <x v="0"/>
    <x v="26"/>
    <b v="1"/>
    <x v="11"/>
    <n v="104.4375"/>
    <m/>
    <x v="4"/>
    <x v="11"/>
  </r>
  <r>
    <x v="807"/>
    <x v="807"/>
    <s v="Join the Sic Vita family and lend a hand as we create a new album!"/>
    <x v="23"/>
    <x v="604"/>
    <x v="0"/>
    <x v="0"/>
    <s v="USD"/>
    <n v="1488333600"/>
    <x v="807"/>
    <x v="0"/>
    <x v="7"/>
    <b v="1"/>
    <x v="11"/>
    <n v="105.125"/>
    <m/>
    <x v="4"/>
    <x v="11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x v="808"/>
    <x v="0"/>
    <x v="68"/>
    <b v="1"/>
    <x v="11"/>
    <n v="100"/>
    <m/>
    <x v="4"/>
    <x v="11"/>
  </r>
  <r>
    <x v="809"/>
    <x v="809"/>
    <s v="Acknowledged songwriter looking to record album of new songs to secure a Publishing Contract"/>
    <x v="23"/>
    <x v="606"/>
    <x v="0"/>
    <x v="0"/>
    <s v="USD"/>
    <n v="1390161630"/>
    <x v="809"/>
    <x v="0"/>
    <x v="47"/>
    <b v="1"/>
    <x v="11"/>
    <n v="103.77499999999999"/>
    <m/>
    <x v="4"/>
    <x v="11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x v="810"/>
    <x v="0"/>
    <x v="74"/>
    <b v="1"/>
    <x v="11"/>
    <n v="105"/>
    <m/>
    <x v="4"/>
    <x v="11"/>
  </r>
  <r>
    <x v="811"/>
    <x v="811"/>
    <s v="We need your financial support to cover the tour costs!  (Sound, lights, travel, stage design)"/>
    <x v="28"/>
    <x v="578"/>
    <x v="0"/>
    <x v="0"/>
    <s v="USD"/>
    <n v="1373475120"/>
    <x v="811"/>
    <x v="0"/>
    <x v="8"/>
    <b v="1"/>
    <x v="11"/>
    <n v="104"/>
    <m/>
    <x v="4"/>
    <x v="11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x v="0"/>
    <x v="51"/>
    <b v="1"/>
    <x v="11"/>
    <n v="151.83333333333334"/>
    <m/>
    <x v="4"/>
    <x v="11"/>
  </r>
  <r>
    <x v="813"/>
    <x v="813"/>
    <s v="A pre order campaign to fund the pressing of our second full length vinyl LP"/>
    <x v="15"/>
    <x v="609"/>
    <x v="0"/>
    <x v="0"/>
    <s v="USD"/>
    <n v="1342825365"/>
    <x v="813"/>
    <x v="0"/>
    <x v="93"/>
    <b v="1"/>
    <x v="11"/>
    <n v="159.99600000000001"/>
    <m/>
    <x v="4"/>
    <x v="11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x v="814"/>
    <x v="0"/>
    <x v="33"/>
    <b v="1"/>
    <x v="11"/>
    <n v="127.3"/>
    <m/>
    <x v="4"/>
    <x v="11"/>
  </r>
  <r>
    <x v="815"/>
    <x v="815"/>
    <s v="Be a part of helping The Early Reset finish their new 7 song EP."/>
    <x v="23"/>
    <x v="611"/>
    <x v="0"/>
    <x v="0"/>
    <s v="USD"/>
    <n v="1414879303"/>
    <x v="815"/>
    <x v="0"/>
    <x v="68"/>
    <b v="1"/>
    <x v="11"/>
    <n v="107"/>
    <m/>
    <x v="4"/>
    <x v="11"/>
  </r>
  <r>
    <x v="816"/>
    <x v="816"/>
    <s v="Friends and Family have an album for you. They need your help to release it to the world."/>
    <x v="39"/>
    <x v="612"/>
    <x v="0"/>
    <x v="0"/>
    <s v="USD"/>
    <n v="1365489000"/>
    <x v="816"/>
    <x v="0"/>
    <x v="242"/>
    <b v="1"/>
    <x v="11"/>
    <n v="115.12214285714286"/>
    <m/>
    <x v="4"/>
    <x v="11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x v="817"/>
    <x v="0"/>
    <x v="23"/>
    <b v="1"/>
    <x v="11"/>
    <n v="137.11066666666665"/>
    <m/>
    <x v="4"/>
    <x v="11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x v="818"/>
    <x v="0"/>
    <x v="10"/>
    <b v="1"/>
    <x v="11"/>
    <n v="155.71428571428572"/>
    <m/>
    <x v="4"/>
    <x v="11"/>
  </r>
  <r>
    <x v="819"/>
    <x v="819"/>
    <s v="We are touring the Southeast in support of our new EP"/>
    <x v="44"/>
    <x v="140"/>
    <x v="0"/>
    <x v="0"/>
    <s v="USD"/>
    <n v="1387601040"/>
    <x v="819"/>
    <x v="0"/>
    <x v="25"/>
    <b v="1"/>
    <x v="11"/>
    <n v="108.74999999999999"/>
    <m/>
    <x v="4"/>
    <x v="11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x v="820"/>
    <x v="0"/>
    <x v="44"/>
    <b v="1"/>
    <x v="11"/>
    <n v="134.05000000000001"/>
    <m/>
    <x v="4"/>
    <x v="11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x v="821"/>
    <x v="0"/>
    <x v="76"/>
    <b v="1"/>
    <x v="11"/>
    <n v="100"/>
    <m/>
    <x v="4"/>
    <x v="11"/>
  </r>
  <r>
    <x v="822"/>
    <x v="822"/>
    <s v="Soul Easy recording our first full length CD.  Inspired by lots of friends and lots of good times."/>
    <x v="9"/>
    <x v="617"/>
    <x v="0"/>
    <x v="0"/>
    <s v="USD"/>
    <n v="1349477050"/>
    <x v="822"/>
    <x v="0"/>
    <x v="50"/>
    <b v="1"/>
    <x v="11"/>
    <n v="119.16666666666667"/>
    <m/>
    <x v="4"/>
    <x v="11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x v="823"/>
    <x v="0"/>
    <x v="51"/>
    <b v="1"/>
    <x v="11"/>
    <n v="179.5"/>
    <m/>
    <x v="4"/>
    <x v="11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x v="0"/>
    <x v="241"/>
    <b v="1"/>
    <x v="11"/>
    <n v="134.38124999999999"/>
    <m/>
    <x v="4"/>
    <x v="11"/>
  </r>
  <r>
    <x v="825"/>
    <x v="825"/>
    <s v="Kickstarting Kill Freeman independently. Help fund the New Record, Video and Live Shows."/>
    <x v="78"/>
    <x v="620"/>
    <x v="0"/>
    <x v="0"/>
    <s v="USD"/>
    <n v="1351495284"/>
    <x v="825"/>
    <x v="0"/>
    <x v="221"/>
    <b v="1"/>
    <x v="11"/>
    <n v="100.43200000000002"/>
    <m/>
    <x v="4"/>
    <x v="11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x v="826"/>
    <x v="0"/>
    <x v="72"/>
    <b v="1"/>
    <x v="11"/>
    <n v="101.45454545454547"/>
    <m/>
    <x v="4"/>
    <x v="11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x v="827"/>
    <x v="0"/>
    <x v="202"/>
    <b v="1"/>
    <x v="11"/>
    <n v="103.33333333333334"/>
    <m/>
    <x v="4"/>
    <x v="11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x v="828"/>
    <x v="0"/>
    <x v="44"/>
    <b v="1"/>
    <x v="11"/>
    <n v="107"/>
    <m/>
    <x v="4"/>
    <x v="11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x v="829"/>
    <x v="0"/>
    <x v="38"/>
    <b v="1"/>
    <x v="11"/>
    <n v="104"/>
    <m/>
    <x v="4"/>
    <x v="11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x v="830"/>
    <x v="0"/>
    <x v="58"/>
    <b v="1"/>
    <x v="11"/>
    <n v="107.83333333333334"/>
    <m/>
    <x v="4"/>
    <x v="11"/>
  </r>
  <r>
    <x v="831"/>
    <x v="831"/>
    <s v="7Horse is a new band with a self-funded album and a show they want to rock in your town!"/>
    <x v="15"/>
    <x v="98"/>
    <x v="0"/>
    <x v="0"/>
    <s v="USD"/>
    <n v="1335540694"/>
    <x v="831"/>
    <x v="0"/>
    <x v="9"/>
    <b v="1"/>
    <x v="11"/>
    <n v="233.33333333333334"/>
    <m/>
    <x v="4"/>
    <x v="11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x v="832"/>
    <x v="0"/>
    <x v="243"/>
    <b v="1"/>
    <x v="11"/>
    <n v="100.60706666666665"/>
    <m/>
    <x v="4"/>
    <x v="11"/>
  </r>
  <r>
    <x v="833"/>
    <x v="833"/>
    <s v="This is an American rock album."/>
    <x v="12"/>
    <x v="627"/>
    <x v="0"/>
    <x v="0"/>
    <s v="USD"/>
    <n v="1397941475"/>
    <x v="833"/>
    <x v="0"/>
    <x v="14"/>
    <b v="1"/>
    <x v="11"/>
    <n v="101.66666666666666"/>
    <m/>
    <x v="4"/>
    <x v="11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x v="834"/>
    <x v="0"/>
    <x v="11"/>
    <b v="1"/>
    <x v="11"/>
    <n v="131.0181818181818"/>
    <m/>
    <x v="4"/>
    <x v="11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x v="835"/>
    <x v="0"/>
    <x v="244"/>
    <b v="1"/>
    <x v="11"/>
    <n v="117.25000000000001"/>
    <m/>
    <x v="4"/>
    <x v="11"/>
  </r>
  <r>
    <x v="836"/>
    <x v="836"/>
    <s v="An album you can bring home to mom."/>
    <x v="10"/>
    <x v="630"/>
    <x v="0"/>
    <x v="0"/>
    <s v="USD"/>
    <n v="1381108918"/>
    <x v="836"/>
    <x v="0"/>
    <x v="67"/>
    <b v="1"/>
    <x v="11"/>
    <n v="100.93039999999999"/>
    <m/>
    <x v="4"/>
    <x v="11"/>
  </r>
  <r>
    <x v="837"/>
    <x v="837"/>
    <s v="Take 147 is currently in the process of recording the debut album called, &quot;Nothin' to Lose&quot;."/>
    <x v="30"/>
    <x v="631"/>
    <x v="0"/>
    <x v="0"/>
    <s v="USD"/>
    <n v="1398988662"/>
    <x v="837"/>
    <x v="0"/>
    <x v="95"/>
    <b v="1"/>
    <x v="11"/>
    <n v="121.8"/>
    <m/>
    <x v="4"/>
    <x v="11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x v="838"/>
    <x v="0"/>
    <x v="42"/>
    <b v="1"/>
    <x v="11"/>
    <n v="145.4"/>
    <m/>
    <x v="4"/>
    <x v="11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x v="839"/>
    <x v="0"/>
    <x v="93"/>
    <b v="1"/>
    <x v="11"/>
    <n v="116.61660000000001"/>
    <m/>
    <x v="4"/>
    <x v="11"/>
  </r>
  <r>
    <x v="840"/>
    <x v="840"/>
    <s v="Carl King / Sir Millard Mulch / Dr. Zoltan Ã˜belisk is making a new 45-minute instrumental sci-fi album!"/>
    <x v="3"/>
    <x v="634"/>
    <x v="0"/>
    <x v="0"/>
    <s v="USD"/>
    <n v="1474694787"/>
    <x v="840"/>
    <x v="0"/>
    <x v="245"/>
    <b v="1"/>
    <x v="12"/>
    <n v="120.4166"/>
    <m/>
    <x v="4"/>
    <x v="12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x v="841"/>
    <x v="1"/>
    <x v="225"/>
    <b v="1"/>
    <x v="12"/>
    <n v="101.32000000000001"/>
    <m/>
    <x v="4"/>
    <x v="12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x v="842"/>
    <x v="1"/>
    <x v="70"/>
    <b v="1"/>
    <x v="12"/>
    <n v="104.32"/>
    <m/>
    <x v="4"/>
    <x v="12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x v="0"/>
    <x v="246"/>
    <b v="1"/>
    <x v="12"/>
    <n v="267.13333333333333"/>
    <m/>
    <x v="4"/>
    <x v="12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x v="844"/>
    <x v="1"/>
    <x v="180"/>
    <b v="1"/>
    <x v="12"/>
    <n v="194.13333333333333"/>
    <m/>
    <x v="4"/>
    <x v="12"/>
  </r>
  <r>
    <x v="845"/>
    <x v="845"/>
    <s v="Help Legend of Zelda tribute band Master Sword complete their latest heavy metal album: Shadow and Steel!"/>
    <x v="10"/>
    <x v="639"/>
    <x v="0"/>
    <x v="0"/>
    <s v="USD"/>
    <n v="1473047940"/>
    <x v="845"/>
    <x v="0"/>
    <x v="247"/>
    <b v="1"/>
    <x v="12"/>
    <n v="120.3802"/>
    <m/>
    <x v="4"/>
    <x v="12"/>
  </r>
  <r>
    <x v="846"/>
    <x v="846"/>
    <s v="Pre-order and help me fund new merchandise so we can make the album release something amazing."/>
    <x v="184"/>
    <x v="640"/>
    <x v="0"/>
    <x v="1"/>
    <s v="GBP"/>
    <n v="1394460000"/>
    <x v="846"/>
    <x v="0"/>
    <x v="5"/>
    <b v="1"/>
    <x v="12"/>
    <n v="122.00090909090908"/>
    <m/>
    <x v="4"/>
    <x v="12"/>
  </r>
  <r>
    <x v="847"/>
    <x v="847"/>
    <s v="MUSIC WITH MEANING!  MUSIC THAT MATTERS!!!"/>
    <x v="185"/>
    <x v="115"/>
    <x v="0"/>
    <x v="0"/>
    <s v="USD"/>
    <n v="1436555376"/>
    <x v="847"/>
    <x v="0"/>
    <x v="29"/>
    <b v="1"/>
    <x v="12"/>
    <n v="100"/>
    <m/>
    <x v="4"/>
    <x v="12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x v="848"/>
    <x v="0"/>
    <x v="38"/>
    <b v="1"/>
    <x v="12"/>
    <n v="100"/>
    <m/>
    <x v="4"/>
    <x v="12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x v="0"/>
    <x v="248"/>
    <b v="1"/>
    <x v="12"/>
    <n v="119.9"/>
    <m/>
    <x v="4"/>
    <x v="12"/>
  </r>
  <r>
    <x v="850"/>
    <x v="850"/>
    <s v="Help Chicago-based instrumental group Sioum complete the production of their 2nd full-length album."/>
    <x v="23"/>
    <x v="642"/>
    <x v="0"/>
    <x v="0"/>
    <s v="USD"/>
    <n v="1461560340"/>
    <x v="850"/>
    <x v="0"/>
    <x v="182"/>
    <b v="1"/>
    <x v="12"/>
    <n v="155.17499999999998"/>
    <m/>
    <x v="4"/>
    <x v="12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x v="851"/>
    <x v="0"/>
    <x v="16"/>
    <b v="1"/>
    <x v="12"/>
    <n v="130.44999999999999"/>
    <m/>
    <x v="4"/>
    <x v="12"/>
  </r>
  <r>
    <x v="852"/>
    <x v="852"/>
    <s v="Limited edition 2x12&quot; vinyl pressing of our latest album &quot;Who Do You Think We Are?&quot;"/>
    <x v="8"/>
    <x v="644"/>
    <x v="0"/>
    <x v="0"/>
    <s v="USD"/>
    <n v="1477342800"/>
    <x v="852"/>
    <x v="0"/>
    <x v="95"/>
    <b v="1"/>
    <x v="12"/>
    <n v="104.97142857142859"/>
    <m/>
    <x v="4"/>
    <x v="12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x v="853"/>
    <x v="0"/>
    <x v="73"/>
    <b v="1"/>
    <x v="12"/>
    <n v="100"/>
    <m/>
    <x v="4"/>
    <x v="12"/>
  </r>
  <r>
    <x v="854"/>
    <x v="854"/>
    <s v="Writing and Recording Sophomore record, and funding Tour to support Spring 2017 album release."/>
    <x v="186"/>
    <x v="645"/>
    <x v="0"/>
    <x v="0"/>
    <s v="USD"/>
    <n v="1482901546"/>
    <x v="854"/>
    <x v="0"/>
    <x v="249"/>
    <b v="1"/>
    <x v="12"/>
    <n v="118.2205035971223"/>
    <m/>
    <x v="4"/>
    <x v="12"/>
  </r>
  <r>
    <x v="855"/>
    <x v="855"/>
    <s v="AtteroTerra's &quot;Pray for Apocalypse&quot; is fully completed, and only being held up by funding."/>
    <x v="187"/>
    <x v="646"/>
    <x v="0"/>
    <x v="0"/>
    <s v="USD"/>
    <n v="1469329217"/>
    <x v="855"/>
    <x v="0"/>
    <x v="5"/>
    <b v="1"/>
    <x v="12"/>
    <n v="103.44827586206897"/>
    <m/>
    <x v="4"/>
    <x v="12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x v="0"/>
    <x v="33"/>
    <b v="1"/>
    <x v="12"/>
    <n v="218.00000000000003"/>
    <m/>
    <x v="4"/>
    <x v="12"/>
  </r>
  <r>
    <x v="857"/>
    <x v="857"/>
    <s v="Modern Post-Hardcore/Electro music (Hardstyle, EDM, Trap, Dubstep, Dembow, House)."/>
    <x v="38"/>
    <x v="647"/>
    <x v="0"/>
    <x v="3"/>
    <s v="EUR"/>
    <n v="1448463431"/>
    <x v="857"/>
    <x v="0"/>
    <x v="54"/>
    <b v="1"/>
    <x v="12"/>
    <n v="100"/>
    <m/>
    <x v="4"/>
    <x v="12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x v="0"/>
    <x v="88"/>
    <b v="1"/>
    <x v="12"/>
    <n v="144.00583333333333"/>
    <m/>
    <x v="4"/>
    <x v="12"/>
  </r>
  <r>
    <x v="859"/>
    <x v="859"/>
    <s v="We are heading to the studio to create our second album and we want you to be right there with us!"/>
    <x v="23"/>
    <x v="649"/>
    <x v="0"/>
    <x v="0"/>
    <s v="USD"/>
    <n v="1433376000"/>
    <x v="859"/>
    <x v="0"/>
    <x v="15"/>
    <b v="1"/>
    <x v="12"/>
    <n v="104.67500000000001"/>
    <m/>
    <x v="4"/>
    <x v="12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x v="0"/>
    <x v="53"/>
    <b v="0"/>
    <x v="13"/>
    <n v="18.142857142857142"/>
    <m/>
    <x v="4"/>
    <x v="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x v="861"/>
    <x v="0"/>
    <x v="84"/>
    <b v="0"/>
    <x v="13"/>
    <n v="2.2444444444444445"/>
    <m/>
    <x v="4"/>
    <x v="13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x v="862"/>
    <x v="0"/>
    <x v="80"/>
    <b v="0"/>
    <x v="13"/>
    <n v="0.33999999999999997"/>
    <m/>
    <x v="4"/>
    <x v="13"/>
  </r>
  <r>
    <x v="863"/>
    <x v="863"/>
    <s v="I'm making the move from a side man in local groups to the leader with this debut jazz CD project."/>
    <x v="13"/>
    <x v="456"/>
    <x v="2"/>
    <x v="0"/>
    <s v="USD"/>
    <n v="1329014966"/>
    <x v="863"/>
    <x v="0"/>
    <x v="81"/>
    <b v="0"/>
    <x v="13"/>
    <n v="4.5"/>
    <m/>
    <x v="4"/>
    <x v="13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x v="864"/>
    <x v="0"/>
    <x v="1"/>
    <b v="0"/>
    <x v="13"/>
    <n v="41.53846153846154"/>
    <m/>
    <x v="4"/>
    <x v="13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x v="0"/>
    <x v="84"/>
    <b v="0"/>
    <x v="13"/>
    <n v="2.0454545454545454"/>
    <m/>
    <x v="4"/>
    <x v="13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x v="866"/>
    <x v="0"/>
    <x v="202"/>
    <b v="0"/>
    <x v="13"/>
    <n v="18.285714285714285"/>
    <m/>
    <x v="4"/>
    <x v="13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x v="0"/>
    <x v="202"/>
    <b v="0"/>
    <x v="13"/>
    <n v="24.02"/>
    <m/>
    <x v="4"/>
    <x v="13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x v="0"/>
    <x v="29"/>
    <b v="0"/>
    <x v="13"/>
    <n v="0.1111111111111111"/>
    <m/>
    <x v="4"/>
    <x v="13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x v="869"/>
    <x v="0"/>
    <x v="83"/>
    <b v="0"/>
    <x v="13"/>
    <n v="11.818181818181818"/>
    <m/>
    <x v="4"/>
    <x v="13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x v="870"/>
    <x v="0"/>
    <x v="81"/>
    <b v="0"/>
    <x v="13"/>
    <n v="0.31"/>
    <m/>
    <x v="4"/>
    <x v="1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x v="871"/>
    <x v="0"/>
    <x v="8"/>
    <b v="0"/>
    <x v="13"/>
    <n v="5.416666666666667"/>
    <m/>
    <x v="4"/>
    <x v="13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x v="872"/>
    <x v="0"/>
    <x v="84"/>
    <b v="0"/>
    <x v="13"/>
    <n v="0.8125"/>
    <m/>
    <x v="4"/>
    <x v="13"/>
  </r>
  <r>
    <x v="873"/>
    <x v="873"/>
    <s v="Fall in love with &quot;The Dreamer&quot;, new original music from trumpeter Freddie Dunn!"/>
    <x v="8"/>
    <x v="372"/>
    <x v="2"/>
    <x v="0"/>
    <s v="USD"/>
    <n v="1352610040"/>
    <x v="873"/>
    <x v="0"/>
    <x v="81"/>
    <b v="0"/>
    <x v="13"/>
    <n v="1.2857142857142856"/>
    <m/>
    <x v="4"/>
    <x v="13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x v="0"/>
    <x v="64"/>
    <b v="0"/>
    <x v="13"/>
    <n v="24.333333333333336"/>
    <m/>
    <x v="4"/>
    <x v="13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x v="875"/>
    <x v="0"/>
    <x v="78"/>
    <b v="0"/>
    <x v="13"/>
    <n v="0"/>
    <m/>
    <x v="4"/>
    <x v="13"/>
  </r>
  <r>
    <x v="876"/>
    <x v="876"/>
    <s v="What was the greatest record shop ever?  DOBELLS!"/>
    <x v="189"/>
    <x v="656"/>
    <x v="2"/>
    <x v="1"/>
    <s v="GBP"/>
    <n v="1359978927"/>
    <x v="876"/>
    <x v="0"/>
    <x v="43"/>
    <b v="0"/>
    <x v="13"/>
    <n v="40.799492385786799"/>
    <m/>
    <x v="4"/>
    <x v="13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x v="877"/>
    <x v="0"/>
    <x v="60"/>
    <b v="0"/>
    <x v="13"/>
    <n v="67.55"/>
    <m/>
    <x v="4"/>
    <x v="13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x v="878"/>
    <x v="0"/>
    <x v="84"/>
    <b v="0"/>
    <x v="13"/>
    <n v="1.3"/>
    <m/>
    <x v="4"/>
    <x v="13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x v="0"/>
    <x v="209"/>
    <b v="0"/>
    <x v="13"/>
    <n v="30.666666666666664"/>
    <m/>
    <x v="4"/>
    <x v="13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x v="0"/>
    <x v="22"/>
    <b v="0"/>
    <x v="14"/>
    <n v="2.9894179894179893"/>
    <m/>
    <x v="4"/>
    <x v="14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x v="881"/>
    <x v="0"/>
    <x v="29"/>
    <b v="0"/>
    <x v="14"/>
    <n v="0.8"/>
    <m/>
    <x v="4"/>
    <x v="14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x v="882"/>
    <x v="0"/>
    <x v="25"/>
    <b v="0"/>
    <x v="14"/>
    <n v="20.133333333333333"/>
    <m/>
    <x v="4"/>
    <x v="14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x v="883"/>
    <x v="0"/>
    <x v="54"/>
    <b v="0"/>
    <x v="14"/>
    <n v="40.020000000000003"/>
    <m/>
    <x v="4"/>
    <x v="14"/>
  </r>
  <r>
    <x v="884"/>
    <x v="884"/>
    <s v="We need to hire an animal trainer to have a chimpanzee actor perform in our music video with us!"/>
    <x v="13"/>
    <x v="170"/>
    <x v="2"/>
    <x v="0"/>
    <s v="USD"/>
    <n v="1336789860"/>
    <x v="884"/>
    <x v="0"/>
    <x v="84"/>
    <b v="0"/>
    <x v="14"/>
    <n v="1"/>
    <m/>
    <x v="4"/>
    <x v="14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x v="885"/>
    <x v="0"/>
    <x v="64"/>
    <b v="0"/>
    <x v="14"/>
    <n v="75"/>
    <m/>
    <x v="4"/>
    <x v="14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x v="886"/>
    <x v="0"/>
    <x v="63"/>
    <b v="0"/>
    <x v="14"/>
    <n v="41"/>
    <m/>
    <x v="4"/>
    <x v="14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x v="887"/>
    <x v="0"/>
    <x v="78"/>
    <b v="0"/>
    <x v="14"/>
    <n v="0"/>
    <m/>
    <x v="4"/>
    <x v="14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x v="888"/>
    <x v="0"/>
    <x v="80"/>
    <b v="0"/>
    <x v="14"/>
    <n v="7.1999999999999993"/>
    <m/>
    <x v="4"/>
    <x v="14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x v="889"/>
    <x v="0"/>
    <x v="58"/>
    <b v="0"/>
    <x v="14"/>
    <n v="9.4412800000000008"/>
    <m/>
    <x v="4"/>
    <x v="14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x v="0"/>
    <x v="80"/>
    <b v="0"/>
    <x v="14"/>
    <n v="4.1666666666666661"/>
    <m/>
    <x v="4"/>
    <x v="14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x v="891"/>
    <x v="0"/>
    <x v="82"/>
    <b v="0"/>
    <x v="14"/>
    <n v="3.25"/>
    <m/>
    <x v="4"/>
    <x v="14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x v="892"/>
    <x v="0"/>
    <x v="57"/>
    <b v="0"/>
    <x v="14"/>
    <n v="40.75"/>
    <m/>
    <x v="4"/>
    <x v="14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x v="893"/>
    <x v="0"/>
    <x v="81"/>
    <b v="0"/>
    <x v="14"/>
    <n v="10"/>
    <m/>
    <x v="4"/>
    <x v="14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x v="894"/>
    <x v="0"/>
    <x v="28"/>
    <b v="0"/>
    <x v="14"/>
    <n v="39.17"/>
    <m/>
    <x v="4"/>
    <x v="14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x v="895"/>
    <x v="0"/>
    <x v="63"/>
    <b v="0"/>
    <x v="14"/>
    <n v="2.4375"/>
    <m/>
    <x v="4"/>
    <x v="14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x v="896"/>
    <x v="0"/>
    <x v="250"/>
    <b v="0"/>
    <x v="14"/>
    <n v="40"/>
    <m/>
    <x v="4"/>
    <x v="14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x v="897"/>
    <x v="0"/>
    <x v="78"/>
    <b v="0"/>
    <x v="14"/>
    <n v="0"/>
    <m/>
    <x v="4"/>
    <x v="14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x v="898"/>
    <x v="0"/>
    <x v="84"/>
    <b v="0"/>
    <x v="14"/>
    <n v="2.8000000000000003"/>
    <m/>
    <x v="4"/>
    <x v="14"/>
  </r>
  <r>
    <x v="899"/>
    <x v="899"/>
    <s v="Lets get 48/14 pressed and in your cd players,ipods,blogs, and facebook status'. Lets get it everywhere!"/>
    <x v="47"/>
    <x v="668"/>
    <x v="2"/>
    <x v="0"/>
    <s v="USD"/>
    <n v="1306549362"/>
    <x v="899"/>
    <x v="0"/>
    <x v="22"/>
    <b v="0"/>
    <x v="14"/>
    <n v="37.333333333333336"/>
    <m/>
    <x v="4"/>
    <x v="14"/>
  </r>
  <r>
    <x v="900"/>
    <x v="900"/>
    <s v="With Project Revive, I aim to protect and nurture the creative impulse through music."/>
    <x v="10"/>
    <x v="577"/>
    <x v="2"/>
    <x v="0"/>
    <s v="USD"/>
    <n v="1459365802"/>
    <x v="900"/>
    <x v="0"/>
    <x v="84"/>
    <b v="0"/>
    <x v="13"/>
    <n v="0.42"/>
    <m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x v="0"/>
    <x v="78"/>
    <b v="0"/>
    <x v="13"/>
    <n v="0"/>
    <m/>
    <x v="4"/>
    <x v="13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x v="902"/>
    <x v="0"/>
    <x v="83"/>
    <b v="0"/>
    <x v="13"/>
    <n v="0.3"/>
    <m/>
    <x v="4"/>
    <x v="13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x v="903"/>
    <x v="0"/>
    <x v="80"/>
    <b v="0"/>
    <x v="13"/>
    <n v="3.2"/>
    <m/>
    <x v="4"/>
    <x v="13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x v="904"/>
    <x v="0"/>
    <x v="83"/>
    <b v="0"/>
    <x v="13"/>
    <n v="0.30199999999999999"/>
    <m/>
    <x v="4"/>
    <x v="13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x v="905"/>
    <x v="0"/>
    <x v="79"/>
    <b v="0"/>
    <x v="13"/>
    <n v="3.0153846153846153"/>
    <m/>
    <x v="4"/>
    <x v="13"/>
  </r>
  <r>
    <x v="906"/>
    <x v="906"/>
    <s v="The DMV's most respected saxophonist pay tribute to Motown."/>
    <x v="36"/>
    <x v="117"/>
    <x v="2"/>
    <x v="0"/>
    <s v="USD"/>
    <n v="1394681590"/>
    <x v="906"/>
    <x v="0"/>
    <x v="78"/>
    <b v="0"/>
    <x v="13"/>
    <n v="0"/>
    <m/>
    <x v="4"/>
    <x v="13"/>
  </r>
  <r>
    <x v="907"/>
    <x v="907"/>
    <s v="Greg Chambers' self-titled CD needs support for post production, replication, and promotion."/>
    <x v="193"/>
    <x v="117"/>
    <x v="2"/>
    <x v="0"/>
    <s v="USD"/>
    <n v="1315715823"/>
    <x v="907"/>
    <x v="0"/>
    <x v="78"/>
    <b v="0"/>
    <x v="13"/>
    <n v="0"/>
    <m/>
    <x v="4"/>
    <x v="13"/>
  </r>
  <r>
    <x v="908"/>
    <x v="908"/>
    <s v="This project is designed to help protect the environment by using Eco-friendly product packaging."/>
    <x v="30"/>
    <x v="117"/>
    <x v="2"/>
    <x v="0"/>
    <s v="USD"/>
    <n v="1280206740"/>
    <x v="908"/>
    <x v="0"/>
    <x v="78"/>
    <b v="0"/>
    <x v="13"/>
    <n v="0"/>
    <m/>
    <x v="4"/>
    <x v="13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x v="909"/>
    <x v="0"/>
    <x v="22"/>
    <b v="0"/>
    <x v="13"/>
    <n v="3.25"/>
    <m/>
    <x v="4"/>
    <x v="13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x v="0"/>
    <x v="81"/>
    <b v="0"/>
    <x v="13"/>
    <n v="22.363636363636363"/>
    <m/>
    <x v="4"/>
    <x v="13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x v="0"/>
    <x v="78"/>
    <b v="0"/>
    <x v="13"/>
    <n v="0"/>
    <m/>
    <x v="4"/>
    <x v="13"/>
  </r>
  <r>
    <x v="912"/>
    <x v="912"/>
    <s v="My new album will be called Triad, an album of original music performed by me &amp; guest musical artists."/>
    <x v="8"/>
    <x v="134"/>
    <x v="2"/>
    <x v="0"/>
    <s v="USD"/>
    <n v="1355197047"/>
    <x v="912"/>
    <x v="0"/>
    <x v="84"/>
    <b v="0"/>
    <x v="13"/>
    <n v="0.85714285714285721"/>
    <m/>
    <x v="4"/>
    <x v="13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x v="913"/>
    <x v="0"/>
    <x v="54"/>
    <b v="0"/>
    <x v="13"/>
    <n v="6.6066666666666665"/>
    <m/>
    <x v="4"/>
    <x v="13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x v="914"/>
    <x v="0"/>
    <x v="78"/>
    <b v="0"/>
    <x v="13"/>
    <n v="0"/>
    <m/>
    <x v="4"/>
    <x v="13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x v="915"/>
    <x v="0"/>
    <x v="82"/>
    <b v="0"/>
    <x v="13"/>
    <n v="5.7692307692307692"/>
    <m/>
    <x v="4"/>
    <x v="13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x v="916"/>
    <x v="0"/>
    <x v="78"/>
    <b v="0"/>
    <x v="13"/>
    <n v="0"/>
    <m/>
    <x v="4"/>
    <x v="13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x v="0"/>
    <x v="29"/>
    <b v="0"/>
    <x v="13"/>
    <n v="0.6"/>
    <m/>
    <x v="4"/>
    <x v="13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x v="0"/>
    <x v="73"/>
    <b v="0"/>
    <x v="13"/>
    <n v="5.0256410256410255"/>
    <m/>
    <x v="4"/>
    <x v="13"/>
  </r>
  <r>
    <x v="919"/>
    <x v="919"/>
    <s v="Cool jazz with a New Orleans flavor."/>
    <x v="22"/>
    <x v="173"/>
    <x v="2"/>
    <x v="0"/>
    <s v="USD"/>
    <n v="1355930645"/>
    <x v="919"/>
    <x v="0"/>
    <x v="29"/>
    <b v="0"/>
    <x v="13"/>
    <n v="0.5"/>
    <m/>
    <x v="4"/>
    <x v="13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x v="920"/>
    <x v="0"/>
    <x v="78"/>
    <b v="0"/>
    <x v="13"/>
    <n v="0"/>
    <m/>
    <x v="4"/>
    <x v="13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x v="921"/>
    <x v="0"/>
    <x v="9"/>
    <b v="0"/>
    <x v="13"/>
    <n v="30.9"/>
    <m/>
    <x v="4"/>
    <x v="13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x v="922"/>
    <x v="0"/>
    <x v="209"/>
    <b v="0"/>
    <x v="13"/>
    <n v="21.037037037037038"/>
    <m/>
    <x v="4"/>
    <x v="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x v="0"/>
    <x v="79"/>
    <b v="0"/>
    <x v="13"/>
    <n v="2.1999999999999997"/>
    <m/>
    <x v="4"/>
    <x v="1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x v="924"/>
    <x v="0"/>
    <x v="41"/>
    <b v="0"/>
    <x v="13"/>
    <n v="10.9"/>
    <m/>
    <x v="4"/>
    <x v="13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x v="925"/>
    <x v="0"/>
    <x v="81"/>
    <b v="0"/>
    <x v="13"/>
    <n v="2.666666666666667"/>
    <m/>
    <x v="4"/>
    <x v="13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x v="0"/>
    <x v="78"/>
    <b v="0"/>
    <x v="13"/>
    <n v="0"/>
    <m/>
    <x v="4"/>
    <x v="13"/>
  </r>
  <r>
    <x v="927"/>
    <x v="927"/>
    <s v="Studio CD/DVD Solo project of Pianist &amp; Keyboardist Jetro da Silva"/>
    <x v="22"/>
    <x v="117"/>
    <x v="2"/>
    <x v="0"/>
    <s v="USD"/>
    <n v="1337024695"/>
    <x v="927"/>
    <x v="0"/>
    <x v="78"/>
    <b v="0"/>
    <x v="13"/>
    <n v="0"/>
    <m/>
    <x v="4"/>
    <x v="13"/>
  </r>
  <r>
    <x v="928"/>
    <x v="928"/>
    <s v="A real Motown Backup singer on 22 gold and platinum albums headlines her own Jazz CD of Motown songs."/>
    <x v="107"/>
    <x v="607"/>
    <x v="2"/>
    <x v="0"/>
    <s v="USD"/>
    <n v="1353196800"/>
    <x v="928"/>
    <x v="0"/>
    <x v="33"/>
    <b v="0"/>
    <x v="13"/>
    <n v="10.86206896551724"/>
    <m/>
    <x v="4"/>
    <x v="13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x v="929"/>
    <x v="0"/>
    <x v="78"/>
    <b v="0"/>
    <x v="13"/>
    <n v="0"/>
    <m/>
    <x v="4"/>
    <x v="13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x v="0"/>
    <x v="81"/>
    <b v="0"/>
    <x v="13"/>
    <n v="38.333333333333336"/>
    <m/>
    <x v="4"/>
    <x v="13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x v="931"/>
    <x v="0"/>
    <x v="63"/>
    <b v="0"/>
    <x v="13"/>
    <n v="6.5500000000000007"/>
    <m/>
    <x v="4"/>
    <x v="13"/>
  </r>
  <r>
    <x v="932"/>
    <x v="932"/>
    <s v="Help me to create my 3rd album, a Christmas CD with 16 Holiday/Original favorites!"/>
    <x v="196"/>
    <x v="677"/>
    <x v="2"/>
    <x v="0"/>
    <s v="USD"/>
    <n v="1363990545"/>
    <x v="932"/>
    <x v="0"/>
    <x v="209"/>
    <b v="0"/>
    <x v="13"/>
    <n v="14.536842105263158"/>
    <m/>
    <x v="4"/>
    <x v="13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x v="933"/>
    <x v="0"/>
    <x v="84"/>
    <b v="0"/>
    <x v="13"/>
    <n v="6"/>
    <m/>
    <x v="4"/>
    <x v="13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x v="934"/>
    <x v="0"/>
    <x v="209"/>
    <b v="0"/>
    <x v="13"/>
    <n v="30.4"/>
    <m/>
    <x v="4"/>
    <x v="13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x v="0"/>
    <x v="84"/>
    <b v="0"/>
    <x v="13"/>
    <n v="1.4285714285714286"/>
    <m/>
    <x v="4"/>
    <x v="13"/>
  </r>
  <r>
    <x v="936"/>
    <x v="936"/>
    <s v="A CD of a live Jazz concert featuring Marti Mendenhall, George Mitchell, Scott Steed and Todd Strait."/>
    <x v="123"/>
    <x v="117"/>
    <x v="2"/>
    <x v="0"/>
    <s v="USD"/>
    <n v="1326916800"/>
    <x v="936"/>
    <x v="0"/>
    <x v="78"/>
    <b v="0"/>
    <x v="13"/>
    <n v="0"/>
    <m/>
    <x v="4"/>
    <x v="13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x v="937"/>
    <x v="0"/>
    <x v="84"/>
    <b v="0"/>
    <x v="13"/>
    <n v="1.1428571428571428"/>
    <m/>
    <x v="4"/>
    <x v="13"/>
  </r>
  <r>
    <x v="938"/>
    <x v="938"/>
    <s v="Creating new avenues of exposure for young Jazz &amp; Soul artists_x000a_to express their Art of Music."/>
    <x v="39"/>
    <x v="379"/>
    <x v="2"/>
    <x v="0"/>
    <s v="USD"/>
    <n v="1346585448"/>
    <x v="938"/>
    <x v="0"/>
    <x v="29"/>
    <b v="0"/>
    <x v="13"/>
    <n v="0.35714285714285715"/>
    <m/>
    <x v="4"/>
    <x v="13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x v="0"/>
    <x v="84"/>
    <b v="0"/>
    <x v="13"/>
    <n v="1.4545454545454546"/>
    <m/>
    <x v="4"/>
    <x v="13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x v="940"/>
    <x v="0"/>
    <x v="25"/>
    <b v="0"/>
    <x v="8"/>
    <n v="17.155555555555555"/>
    <m/>
    <x v="2"/>
    <x v="8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x v="941"/>
    <x v="0"/>
    <x v="162"/>
    <b v="0"/>
    <x v="8"/>
    <n v="2.3220000000000001"/>
    <m/>
    <x v="2"/>
    <x v="8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x v="942"/>
    <x v="0"/>
    <x v="38"/>
    <b v="0"/>
    <x v="8"/>
    <n v="8.9066666666666663"/>
    <m/>
    <x v="2"/>
    <x v="8"/>
  </r>
  <r>
    <x v="943"/>
    <x v="943"/>
    <s v="A mask for home or travel that will give you the best, undisturbed sleep of your life."/>
    <x v="9"/>
    <x v="683"/>
    <x v="2"/>
    <x v="0"/>
    <s v="USD"/>
    <n v="1480438905"/>
    <x v="943"/>
    <x v="0"/>
    <x v="8"/>
    <b v="0"/>
    <x v="8"/>
    <n v="9.6333333333333346"/>
    <m/>
    <x v="2"/>
    <x v="8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x v="944"/>
    <x v="0"/>
    <x v="93"/>
    <b v="0"/>
    <x v="8"/>
    <n v="13.325999999999999"/>
    <m/>
    <x v="2"/>
    <x v="8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x v="945"/>
    <x v="0"/>
    <x v="38"/>
    <b v="0"/>
    <x v="8"/>
    <n v="2.484"/>
    <m/>
    <x v="2"/>
    <x v="8"/>
  </r>
  <r>
    <x v="946"/>
    <x v="946"/>
    <s v="Soft edged-Hard working. The perfect wearable organization for the home and professional shop."/>
    <x v="36"/>
    <x v="686"/>
    <x v="2"/>
    <x v="0"/>
    <s v="USD"/>
    <n v="1473444048"/>
    <x v="946"/>
    <x v="0"/>
    <x v="81"/>
    <b v="0"/>
    <x v="8"/>
    <n v="1.9066666666666665"/>
    <m/>
    <x v="2"/>
    <x v="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x v="0"/>
    <x v="78"/>
    <b v="0"/>
    <x v="8"/>
    <n v="0"/>
    <m/>
    <x v="2"/>
    <x v="8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x v="948"/>
    <x v="0"/>
    <x v="22"/>
    <b v="0"/>
    <x v="8"/>
    <n v="12"/>
    <m/>
    <x v="2"/>
    <x v="8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x v="949"/>
    <x v="0"/>
    <x v="63"/>
    <b v="0"/>
    <x v="8"/>
    <n v="1.365"/>
    <m/>
    <x v="2"/>
    <x v="8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x v="950"/>
    <x v="0"/>
    <x v="54"/>
    <b v="0"/>
    <x v="8"/>
    <n v="28.04"/>
    <m/>
    <x v="2"/>
    <x v="8"/>
  </r>
  <r>
    <x v="951"/>
    <x v="951"/>
    <s v="Revolutionizing the way we walk our dogs!"/>
    <x v="63"/>
    <x v="689"/>
    <x v="2"/>
    <x v="0"/>
    <s v="USD"/>
    <n v="1465054872"/>
    <x v="951"/>
    <x v="0"/>
    <x v="212"/>
    <b v="0"/>
    <x v="8"/>
    <n v="38.39"/>
    <m/>
    <x v="2"/>
    <x v="8"/>
  </r>
  <r>
    <x v="952"/>
    <x v="952"/>
    <s v="Audionoggin: Wireless personal surround sound for the athlete in everyone."/>
    <x v="197"/>
    <x v="690"/>
    <x v="2"/>
    <x v="0"/>
    <s v="USD"/>
    <n v="1479483812"/>
    <x v="952"/>
    <x v="0"/>
    <x v="193"/>
    <b v="0"/>
    <x v="8"/>
    <n v="39.942857142857143"/>
    <m/>
    <x v="2"/>
    <x v="8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x v="953"/>
    <x v="0"/>
    <x v="81"/>
    <b v="0"/>
    <x v="8"/>
    <n v="0.84"/>
    <m/>
    <x v="2"/>
    <x v="8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x v="954"/>
    <x v="0"/>
    <x v="196"/>
    <b v="0"/>
    <x v="8"/>
    <n v="43.406666666666666"/>
    <m/>
    <x v="2"/>
    <x v="8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x v="955"/>
    <x v="0"/>
    <x v="251"/>
    <b v="0"/>
    <x v="8"/>
    <n v="5.6613333333333333"/>
    <m/>
    <x v="2"/>
    <x v="8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x v="0"/>
    <x v="57"/>
    <b v="0"/>
    <x v="8"/>
    <n v="1.722"/>
    <m/>
    <x v="2"/>
    <x v="8"/>
  </r>
  <r>
    <x v="957"/>
    <x v="957"/>
    <s v="A Leather Smart watch Band, that NEVER needs to be charged for only $37!"/>
    <x v="14"/>
    <x v="694"/>
    <x v="2"/>
    <x v="0"/>
    <s v="USD"/>
    <n v="1479392133"/>
    <x v="957"/>
    <x v="0"/>
    <x v="63"/>
    <b v="0"/>
    <x v="8"/>
    <n v="1.9416666666666664"/>
    <m/>
    <x v="2"/>
    <x v="8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x v="0"/>
    <x v="57"/>
    <b v="0"/>
    <x v="8"/>
    <n v="11.328275684711327"/>
    <m/>
    <x v="2"/>
    <x v="8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x v="959"/>
    <x v="0"/>
    <x v="199"/>
    <b v="0"/>
    <x v="8"/>
    <n v="38.86"/>
    <m/>
    <x v="2"/>
    <x v="8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x v="960"/>
    <x v="0"/>
    <x v="101"/>
    <b v="0"/>
    <x v="8"/>
    <n v="46.100628930817614"/>
    <m/>
    <x v="2"/>
    <x v="8"/>
  </r>
  <r>
    <x v="961"/>
    <x v="961"/>
    <s v="Active, happy &amp; healthy together! _x000a_Thatâ€™s our mission for all dogs and their parents."/>
    <x v="75"/>
    <x v="698"/>
    <x v="2"/>
    <x v="0"/>
    <s v="USD"/>
    <n v="1487617200"/>
    <x v="961"/>
    <x v="0"/>
    <x v="238"/>
    <b v="0"/>
    <x v="8"/>
    <n v="42.188421052631583"/>
    <m/>
    <x v="2"/>
    <x v="8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x v="962"/>
    <x v="0"/>
    <x v="77"/>
    <b v="0"/>
    <x v="8"/>
    <n v="28.48"/>
    <m/>
    <x v="2"/>
    <x v="8"/>
  </r>
  <r>
    <x v="963"/>
    <x v="963"/>
    <s v="WE are molding an educated, motivated, non violent GENERATION!"/>
    <x v="19"/>
    <x v="700"/>
    <x v="2"/>
    <x v="0"/>
    <s v="USD"/>
    <n v="1476717319"/>
    <x v="963"/>
    <x v="0"/>
    <x v="82"/>
    <b v="0"/>
    <x v="8"/>
    <n v="1.077142857142857"/>
    <m/>
    <x v="2"/>
    <x v="8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x v="964"/>
    <x v="0"/>
    <x v="60"/>
    <b v="0"/>
    <x v="8"/>
    <n v="0.79909090909090907"/>
    <m/>
    <x v="2"/>
    <x v="8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x v="965"/>
    <x v="0"/>
    <x v="79"/>
    <b v="0"/>
    <x v="8"/>
    <n v="1.1919999999999999"/>
    <m/>
    <x v="2"/>
    <x v="8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x v="966"/>
    <x v="0"/>
    <x v="209"/>
    <b v="0"/>
    <x v="8"/>
    <n v="14.799999999999999"/>
    <m/>
    <x v="2"/>
    <x v="8"/>
  </r>
  <r>
    <x v="967"/>
    <x v="967"/>
    <s v="Better Beanie is the new therapeutic wearable designed to assist you while keeping your hands free."/>
    <x v="22"/>
    <x v="703"/>
    <x v="2"/>
    <x v="0"/>
    <s v="USD"/>
    <n v="1461301574"/>
    <x v="967"/>
    <x v="0"/>
    <x v="75"/>
    <b v="0"/>
    <x v="8"/>
    <n v="17.810000000000002"/>
    <m/>
    <x v="2"/>
    <x v="8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x v="968"/>
    <x v="0"/>
    <x v="80"/>
    <b v="0"/>
    <x v="8"/>
    <n v="1.325"/>
    <m/>
    <x v="2"/>
    <x v="8"/>
  </r>
  <r>
    <x v="969"/>
    <x v="969"/>
    <s v="Geek &amp; Chic Smart Jewelry Collection, Wearables Meet Style!"/>
    <x v="11"/>
    <x v="704"/>
    <x v="2"/>
    <x v="14"/>
    <s v="MXN"/>
    <n v="1486624607"/>
    <x v="969"/>
    <x v="0"/>
    <x v="202"/>
    <b v="0"/>
    <x v="8"/>
    <n v="46.666666666666664"/>
    <m/>
    <x v="2"/>
    <x v="8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x v="970"/>
    <x v="0"/>
    <x v="25"/>
    <b v="0"/>
    <x v="8"/>
    <n v="45.92"/>
    <m/>
    <x v="2"/>
    <x v="8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x v="971"/>
    <x v="0"/>
    <x v="81"/>
    <b v="0"/>
    <x v="8"/>
    <n v="0.22599999999999998"/>
    <m/>
    <x v="2"/>
    <x v="8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x v="972"/>
    <x v="0"/>
    <x v="43"/>
    <b v="0"/>
    <x v="8"/>
    <n v="34.625"/>
    <m/>
    <x v="2"/>
    <x v="8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x v="973"/>
    <x v="0"/>
    <x v="22"/>
    <b v="0"/>
    <x v="8"/>
    <n v="2.0549999999999997"/>
    <m/>
    <x v="2"/>
    <x v="8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x v="974"/>
    <x v="0"/>
    <x v="83"/>
    <b v="0"/>
    <x v="8"/>
    <n v="0.55999999999999994"/>
    <m/>
    <x v="2"/>
    <x v="8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x v="975"/>
    <x v="0"/>
    <x v="54"/>
    <b v="0"/>
    <x v="8"/>
    <n v="2.6069999999999998"/>
    <m/>
    <x v="2"/>
    <x v="8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x v="976"/>
    <x v="0"/>
    <x v="59"/>
    <b v="0"/>
    <x v="8"/>
    <n v="1.9259999999999999"/>
    <m/>
    <x v="2"/>
    <x v="8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x v="977"/>
    <x v="0"/>
    <x v="8"/>
    <b v="0"/>
    <x v="8"/>
    <n v="33.666666666666664"/>
    <m/>
    <x v="2"/>
    <x v="8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x v="978"/>
    <x v="0"/>
    <x v="252"/>
    <b v="0"/>
    <x v="8"/>
    <n v="56.263267182990241"/>
    <m/>
    <x v="2"/>
    <x v="8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x v="979"/>
    <x v="0"/>
    <x v="93"/>
    <b v="0"/>
    <x v="8"/>
    <n v="82.817599999999999"/>
    <m/>
    <x v="2"/>
    <x v="8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x v="980"/>
    <x v="0"/>
    <x v="162"/>
    <b v="0"/>
    <x v="8"/>
    <n v="14.860000000000001"/>
    <m/>
    <x v="2"/>
    <x v="8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x v="0"/>
    <x v="80"/>
    <b v="0"/>
    <x v="8"/>
    <n v="1.2375123751237513E-2"/>
    <m/>
    <x v="2"/>
    <x v="8"/>
  </r>
  <r>
    <x v="982"/>
    <x v="982"/>
    <s v="revolutonary ultra-slim 2-in-1 Smart  2-in-1 I-PHONE handle/WALLETtm with 360 rotatiion"/>
    <x v="178"/>
    <x v="158"/>
    <x v="2"/>
    <x v="0"/>
    <s v="USD"/>
    <n v="1475431486"/>
    <x v="982"/>
    <x v="0"/>
    <x v="83"/>
    <b v="0"/>
    <x v="8"/>
    <n v="1.7142857142857144E-2"/>
    <m/>
    <x v="2"/>
    <x v="8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x v="0"/>
    <x v="122"/>
    <b v="0"/>
    <x v="8"/>
    <n v="29.506136117214709"/>
    <m/>
    <x v="2"/>
    <x v="8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x v="0"/>
    <x v="83"/>
    <b v="0"/>
    <x v="8"/>
    <n v="1.06"/>
    <m/>
    <x v="2"/>
    <x v="8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x v="985"/>
    <x v="0"/>
    <x v="23"/>
    <b v="0"/>
    <x v="8"/>
    <n v="6.293333333333333"/>
    <m/>
    <x v="2"/>
    <x v="8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x v="986"/>
    <x v="0"/>
    <x v="23"/>
    <b v="0"/>
    <x v="8"/>
    <n v="12.75"/>
    <m/>
    <x v="2"/>
    <x v="8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x v="987"/>
    <x v="0"/>
    <x v="14"/>
    <b v="0"/>
    <x v="8"/>
    <n v="13.22"/>
    <m/>
    <x v="2"/>
    <x v="8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x v="0"/>
    <x v="78"/>
    <b v="0"/>
    <x v="8"/>
    <n v="0"/>
    <m/>
    <x v="2"/>
    <x v="8"/>
  </r>
  <r>
    <x v="989"/>
    <x v="989"/>
    <s v="The most useful phone charger you will ever buy"/>
    <x v="3"/>
    <x v="718"/>
    <x v="2"/>
    <x v="0"/>
    <s v="USD"/>
    <n v="1475101495"/>
    <x v="989"/>
    <x v="0"/>
    <x v="58"/>
    <b v="0"/>
    <x v="8"/>
    <n v="16.77"/>
    <m/>
    <x v="2"/>
    <x v="8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x v="990"/>
    <x v="0"/>
    <x v="84"/>
    <b v="0"/>
    <x v="8"/>
    <n v="0.104"/>
    <m/>
    <x v="2"/>
    <x v="8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x v="0"/>
    <x v="63"/>
    <b v="0"/>
    <x v="8"/>
    <n v="4.24"/>
    <m/>
    <x v="2"/>
    <x v="8"/>
  </r>
  <r>
    <x v="992"/>
    <x v="992"/>
    <s v="The HOTTEST and COOLEST thing yet! WairConditioning... an entirely new level of comfortability!"/>
    <x v="57"/>
    <x v="720"/>
    <x v="2"/>
    <x v="0"/>
    <s v="USD"/>
    <n v="1462655519"/>
    <x v="992"/>
    <x v="0"/>
    <x v="80"/>
    <b v="0"/>
    <x v="8"/>
    <n v="0.46699999999999997"/>
    <m/>
    <x v="2"/>
    <x v="8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x v="993"/>
    <x v="0"/>
    <x v="193"/>
    <b v="0"/>
    <x v="8"/>
    <n v="25.087142857142858"/>
    <m/>
    <x v="2"/>
    <x v="8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x v="0"/>
    <x v="202"/>
    <b v="0"/>
    <x v="8"/>
    <n v="2.3345000000000002"/>
    <m/>
    <x v="2"/>
    <x v="8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x v="995"/>
    <x v="0"/>
    <x v="82"/>
    <b v="0"/>
    <x v="8"/>
    <n v="7.26"/>
    <m/>
    <x v="2"/>
    <x v="8"/>
  </r>
  <r>
    <x v="996"/>
    <x v="996"/>
    <s v="Study the behaviour of technical communities by tracking their movement  through wearables"/>
    <x v="23"/>
    <x v="654"/>
    <x v="2"/>
    <x v="0"/>
    <s v="USD"/>
    <n v="1406474820"/>
    <x v="996"/>
    <x v="0"/>
    <x v="81"/>
    <b v="0"/>
    <x v="8"/>
    <n v="1.625"/>
    <m/>
    <x v="2"/>
    <x v="8"/>
  </r>
  <r>
    <x v="997"/>
    <x v="997"/>
    <s v="The iPhanny keeps your iPhone 6 safe from bending in those dangerous pants pockets."/>
    <x v="10"/>
    <x v="654"/>
    <x v="2"/>
    <x v="0"/>
    <s v="USD"/>
    <n v="1417145297"/>
    <x v="997"/>
    <x v="0"/>
    <x v="22"/>
    <b v="0"/>
    <x v="8"/>
    <n v="1.3"/>
    <m/>
    <x v="2"/>
    <x v="8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x v="998"/>
    <x v="0"/>
    <x v="194"/>
    <b v="0"/>
    <x v="8"/>
    <n v="58.558333333333337"/>
    <m/>
    <x v="2"/>
    <x v="8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x v="999"/>
    <x v="0"/>
    <x v="244"/>
    <b v="0"/>
    <x v="8"/>
    <n v="7.7886666666666677"/>
    <m/>
    <x v="2"/>
    <x v="8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x v="1000"/>
    <x v="0"/>
    <x v="79"/>
    <b v="0"/>
    <x v="8"/>
    <n v="2.2157147647256061"/>
    <m/>
    <x v="2"/>
    <x v="8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x v="0"/>
    <x v="80"/>
    <b v="0"/>
    <x v="8"/>
    <n v="104"/>
    <m/>
    <x v="2"/>
    <x v="8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x v="1002"/>
    <x v="0"/>
    <x v="19"/>
    <b v="0"/>
    <x v="8"/>
    <n v="29.6029602960296"/>
    <m/>
    <x v="2"/>
    <x v="8"/>
  </r>
  <r>
    <x v="1003"/>
    <x v="1003"/>
    <s v="Connected, heating, premium quality and comfortable leather sneakers - hand-crafted in France."/>
    <x v="22"/>
    <x v="728"/>
    <x v="1"/>
    <x v="6"/>
    <s v="EUR"/>
    <n v="1489680061"/>
    <x v="1003"/>
    <x v="0"/>
    <x v="41"/>
    <b v="0"/>
    <x v="8"/>
    <n v="16.055"/>
    <m/>
    <x v="2"/>
    <x v="8"/>
  </r>
  <r>
    <x v="1004"/>
    <x v="1004"/>
    <s v="Harnessing wearable technology as a powerful defense for food-allergy children."/>
    <x v="31"/>
    <x v="729"/>
    <x v="1"/>
    <x v="0"/>
    <s v="USD"/>
    <n v="1455814827"/>
    <x v="1004"/>
    <x v="0"/>
    <x v="195"/>
    <b v="0"/>
    <x v="8"/>
    <n v="82.207999999999998"/>
    <m/>
    <x v="2"/>
    <x v="8"/>
  </r>
  <r>
    <x v="1005"/>
    <x v="1005"/>
    <s v="The Forcite Alpine helmet records 4K footage and keeps you connected all in one sleek design."/>
    <x v="61"/>
    <x v="730"/>
    <x v="1"/>
    <x v="0"/>
    <s v="USD"/>
    <n v="1446217183"/>
    <x v="1005"/>
    <x v="0"/>
    <x v="253"/>
    <b v="0"/>
    <x v="8"/>
    <n v="75.051000000000002"/>
    <m/>
    <x v="2"/>
    <x v="8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x v="1006"/>
    <x v="0"/>
    <x v="22"/>
    <b v="0"/>
    <x v="8"/>
    <n v="5.8500000000000005"/>
    <m/>
    <x v="2"/>
    <x v="8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x v="1007"/>
    <x v="0"/>
    <x v="88"/>
    <b v="0"/>
    <x v="8"/>
    <n v="44.32"/>
    <m/>
    <x v="2"/>
    <x v="8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x v="0"/>
    <x v="29"/>
    <b v="0"/>
    <x v="8"/>
    <n v="0.26737967914438499"/>
    <m/>
    <x v="2"/>
    <x v="8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x v="0"/>
    <x v="21"/>
    <b v="0"/>
    <x v="8"/>
    <n v="13.13"/>
    <m/>
    <x v="2"/>
    <x v="8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x v="0"/>
    <x v="80"/>
    <b v="0"/>
    <x v="8"/>
    <n v="0.19088937093275488"/>
    <m/>
    <x v="2"/>
    <x v="8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x v="1011"/>
    <x v="0"/>
    <x v="29"/>
    <b v="0"/>
    <x v="8"/>
    <n v="0.375"/>
    <m/>
    <x v="2"/>
    <x v="8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x v="1012"/>
    <x v="0"/>
    <x v="254"/>
    <b v="0"/>
    <x v="8"/>
    <n v="21535.021000000001"/>
    <m/>
    <x v="2"/>
    <x v="8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x v="1013"/>
    <x v="0"/>
    <x v="240"/>
    <b v="0"/>
    <x v="8"/>
    <n v="34.527999999999999"/>
    <m/>
    <x v="2"/>
    <x v="8"/>
  </r>
  <r>
    <x v="1014"/>
    <x v="1014"/>
    <s v="CHEMION is an eyewear device that lets you show your creativity to the world."/>
    <x v="3"/>
    <x v="738"/>
    <x v="1"/>
    <x v="0"/>
    <s v="USD"/>
    <n v="1420070615"/>
    <x v="1014"/>
    <x v="0"/>
    <x v="38"/>
    <b v="0"/>
    <x v="8"/>
    <n v="30.599999999999998"/>
    <m/>
    <x v="2"/>
    <x v="8"/>
  </r>
  <r>
    <x v="1015"/>
    <x v="1015"/>
    <s v="SKIN - The wearable music remote control which makes your fitness lifestyle a bit easier"/>
    <x v="7"/>
    <x v="739"/>
    <x v="1"/>
    <x v="16"/>
    <s v="CHF"/>
    <n v="1448489095"/>
    <x v="1015"/>
    <x v="0"/>
    <x v="79"/>
    <b v="0"/>
    <x v="8"/>
    <n v="2.666666666666667"/>
    <m/>
    <x v="2"/>
    <x v="8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x v="1016"/>
    <x v="0"/>
    <x v="44"/>
    <b v="0"/>
    <x v="8"/>
    <n v="2.8420000000000001"/>
    <m/>
    <x v="2"/>
    <x v="8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x v="1017"/>
    <x v="0"/>
    <x v="255"/>
    <b v="0"/>
    <x v="8"/>
    <n v="22.878799999999998"/>
    <m/>
    <x v="2"/>
    <x v="8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x v="1018"/>
    <x v="0"/>
    <x v="63"/>
    <b v="0"/>
    <x v="8"/>
    <n v="3.105"/>
    <m/>
    <x v="2"/>
    <x v="8"/>
  </r>
  <r>
    <x v="1019"/>
    <x v="1019"/>
    <s v="Tempi Is a Wearable Bluetooth Device That Gives Accurate Temperature and Humidity Readings."/>
    <x v="101"/>
    <x v="743"/>
    <x v="1"/>
    <x v="0"/>
    <s v="USD"/>
    <n v="1423092149"/>
    <x v="1019"/>
    <x v="0"/>
    <x v="256"/>
    <b v="0"/>
    <x v="8"/>
    <n v="47.333333333333336"/>
    <m/>
    <x v="2"/>
    <x v="8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x v="1020"/>
    <x v="0"/>
    <x v="209"/>
    <b v="1"/>
    <x v="15"/>
    <n v="205.54838709677421"/>
    <m/>
    <x v="4"/>
    <x v="15"/>
  </r>
  <r>
    <x v="1021"/>
    <x v="1021"/>
    <s v="Rick and Morty concept album written by Allie Goertz + music video directed by Paul B. Cummings!"/>
    <x v="9"/>
    <x v="745"/>
    <x v="0"/>
    <x v="0"/>
    <s v="USD"/>
    <n v="1445054400"/>
    <x v="1021"/>
    <x v="1"/>
    <x v="257"/>
    <b v="1"/>
    <x v="15"/>
    <n v="351.80366666666669"/>
    <m/>
    <x v="4"/>
    <x v="15"/>
  </r>
  <r>
    <x v="1022"/>
    <x v="1022"/>
    <s v="Help get four new bootlegs onto vinyl in the second installment of my series!"/>
    <x v="13"/>
    <x v="746"/>
    <x v="0"/>
    <x v="0"/>
    <s v="USD"/>
    <n v="1431876677"/>
    <x v="1022"/>
    <x v="1"/>
    <x v="142"/>
    <b v="1"/>
    <x v="15"/>
    <n v="114.9"/>
    <m/>
    <x v="4"/>
    <x v="15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x v="1023"/>
    <x v="0"/>
    <x v="132"/>
    <b v="1"/>
    <x v="15"/>
    <n v="237.15"/>
    <m/>
    <x v="4"/>
    <x v="15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x v="1024"/>
    <x v="1"/>
    <x v="42"/>
    <b v="1"/>
    <x v="15"/>
    <n v="118.63774999999998"/>
    <m/>
    <x v="4"/>
    <x v="15"/>
  </r>
  <r>
    <x v="1025"/>
    <x v="1025"/>
    <s v="Jake Kaufman and Jessie Seely present THE WORLD'S FIRST VIRTUAL REALITY ROCK OPERA."/>
    <x v="54"/>
    <x v="749"/>
    <x v="0"/>
    <x v="0"/>
    <s v="USD"/>
    <n v="1426532437"/>
    <x v="1025"/>
    <x v="1"/>
    <x v="258"/>
    <b v="1"/>
    <x v="15"/>
    <n v="109.92831428571431"/>
    <m/>
    <x v="4"/>
    <x v="15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x v="1"/>
    <x v="259"/>
    <b v="1"/>
    <x v="15"/>
    <n v="100.00828571428571"/>
    <m/>
    <x v="4"/>
    <x v="15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x v="1"/>
    <x v="112"/>
    <b v="1"/>
    <x v="15"/>
    <n v="103.09292094387415"/>
    <m/>
    <x v="4"/>
    <x v="15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x v="1028"/>
    <x v="1"/>
    <x v="260"/>
    <b v="1"/>
    <x v="15"/>
    <n v="117.27000000000001"/>
    <m/>
    <x v="4"/>
    <x v="15"/>
  </r>
  <r>
    <x v="1029"/>
    <x v="1029"/>
    <s v="We want to recreate last years massive Valborgparty in Lund but this time even bigger!"/>
    <x v="3"/>
    <x v="753"/>
    <x v="0"/>
    <x v="11"/>
    <s v="SEK"/>
    <n v="1428184740"/>
    <x v="1029"/>
    <x v="0"/>
    <x v="261"/>
    <b v="1"/>
    <x v="15"/>
    <n v="111.75999999999999"/>
    <m/>
    <x v="4"/>
    <x v="15"/>
  </r>
  <r>
    <x v="1030"/>
    <x v="1030"/>
    <s v="Help fund the latest Gothsicles mega-album, I FEEL SICLE!"/>
    <x v="13"/>
    <x v="754"/>
    <x v="0"/>
    <x v="0"/>
    <s v="USD"/>
    <n v="1473680149"/>
    <x v="1030"/>
    <x v="0"/>
    <x v="180"/>
    <b v="1"/>
    <x v="15"/>
    <n v="342.09999999999997"/>
    <m/>
    <x v="4"/>
    <x v="15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x v="1031"/>
    <x v="0"/>
    <x v="221"/>
    <b v="1"/>
    <x v="15"/>
    <n v="107.4"/>
    <m/>
    <x v="4"/>
    <x v="15"/>
  </r>
  <r>
    <x v="1032"/>
    <x v="1032"/>
    <s v="Ideal for living rooms and open spaces."/>
    <x v="105"/>
    <x v="756"/>
    <x v="0"/>
    <x v="0"/>
    <s v="USD"/>
    <n v="1466697625"/>
    <x v="1032"/>
    <x v="0"/>
    <x v="93"/>
    <b v="1"/>
    <x v="15"/>
    <n v="108.49703703703703"/>
    <m/>
    <x v="4"/>
    <x v="1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x v="0"/>
    <x v="74"/>
    <b v="1"/>
    <x v="15"/>
    <n v="102.86144578313252"/>
    <m/>
    <x v="4"/>
    <x v="15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x v="1034"/>
    <x v="0"/>
    <x v="262"/>
    <b v="1"/>
    <x v="15"/>
    <n v="130.0018"/>
    <m/>
    <x v="4"/>
    <x v="15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x v="1035"/>
    <x v="0"/>
    <x v="88"/>
    <b v="1"/>
    <x v="15"/>
    <n v="107.65217391304347"/>
    <m/>
    <x v="4"/>
    <x v="15"/>
  </r>
  <r>
    <x v="1036"/>
    <x v="1036"/>
    <s v="Help this Soulful &amp; Cinematic Glitch-Pop Songwriter Bring her Music to the World!  (And your Ears:)"/>
    <x v="37"/>
    <x v="759"/>
    <x v="0"/>
    <x v="0"/>
    <s v="USD"/>
    <n v="1357545600"/>
    <x v="1036"/>
    <x v="0"/>
    <x v="263"/>
    <b v="1"/>
    <x v="15"/>
    <n v="112.36044444444444"/>
    <m/>
    <x v="4"/>
    <x v="15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x v="1037"/>
    <x v="0"/>
    <x v="64"/>
    <b v="1"/>
    <x v="15"/>
    <n v="102.1"/>
    <m/>
    <x v="4"/>
    <x v="15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x v="1038"/>
    <x v="0"/>
    <x v="42"/>
    <b v="1"/>
    <x v="15"/>
    <n v="145.33333333333334"/>
    <m/>
    <x v="4"/>
    <x v="15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x v="1039"/>
    <x v="0"/>
    <x v="209"/>
    <b v="1"/>
    <x v="15"/>
    <n v="128.19999999999999"/>
    <m/>
    <x v="4"/>
    <x v="15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x v="1040"/>
    <x v="0"/>
    <x v="29"/>
    <b v="0"/>
    <x v="16"/>
    <n v="0.29411764705882354"/>
    <m/>
    <x v="5"/>
    <x v="16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x v="1041"/>
    <x v="0"/>
    <x v="78"/>
    <b v="0"/>
    <x v="16"/>
    <n v="0"/>
    <m/>
    <x v="5"/>
    <x v="16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x v="1042"/>
    <x v="0"/>
    <x v="29"/>
    <b v="0"/>
    <x v="16"/>
    <n v="1.5384615384615385"/>
    <m/>
    <x v="5"/>
    <x v="16"/>
  </r>
  <r>
    <x v="1043"/>
    <x v="1043"/>
    <s v="We're seeking funding for a special 10th Anniversary PRINT EDITION! Receive your own copy for only $8"/>
    <x v="57"/>
    <x v="763"/>
    <x v="1"/>
    <x v="0"/>
    <s v="USD"/>
    <n v="1432101855"/>
    <x v="1043"/>
    <x v="0"/>
    <x v="264"/>
    <b v="0"/>
    <x v="16"/>
    <n v="8.5370000000000008"/>
    <m/>
    <x v="5"/>
    <x v="16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x v="0"/>
    <x v="84"/>
    <b v="0"/>
    <x v="16"/>
    <n v="8.5714285714285715E-2"/>
    <m/>
    <x v="5"/>
    <x v="16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x v="1045"/>
    <x v="0"/>
    <x v="22"/>
    <b v="0"/>
    <x v="16"/>
    <n v="2.6599999999999997"/>
    <m/>
    <x v="5"/>
    <x v="16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x v="1046"/>
    <x v="0"/>
    <x v="78"/>
    <b v="0"/>
    <x v="16"/>
    <n v="0"/>
    <m/>
    <x v="5"/>
    <x v="16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x v="1047"/>
    <x v="0"/>
    <x v="29"/>
    <b v="0"/>
    <x v="16"/>
    <n v="0.05"/>
    <m/>
    <x v="5"/>
    <x v="16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x v="1048"/>
    <x v="0"/>
    <x v="80"/>
    <b v="0"/>
    <x v="16"/>
    <n v="1.4133333333333333"/>
    <m/>
    <x v="5"/>
    <x v="16"/>
  </r>
  <r>
    <x v="1049"/>
    <x v="1049"/>
    <s v="------"/>
    <x v="14"/>
    <x v="117"/>
    <x v="1"/>
    <x v="0"/>
    <s v="USD"/>
    <n v="1455272445"/>
    <x v="1049"/>
    <x v="0"/>
    <x v="78"/>
    <b v="0"/>
    <x v="16"/>
    <n v="0"/>
    <m/>
    <x v="5"/>
    <x v="16"/>
  </r>
  <r>
    <x v="1050"/>
    <x v="1050"/>
    <s v="Secularism is on the rise and I hear you.Talk to me."/>
    <x v="30"/>
    <x v="117"/>
    <x v="1"/>
    <x v="0"/>
    <s v="USD"/>
    <n v="1442257677"/>
    <x v="1050"/>
    <x v="0"/>
    <x v="78"/>
    <b v="0"/>
    <x v="16"/>
    <n v="0"/>
    <m/>
    <x v="5"/>
    <x v="16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x v="1051"/>
    <x v="0"/>
    <x v="78"/>
    <b v="0"/>
    <x v="16"/>
    <n v="0"/>
    <m/>
    <x v="5"/>
    <x v="16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x v="0"/>
    <x v="78"/>
    <b v="0"/>
    <x v="16"/>
    <n v="0"/>
    <m/>
    <x v="5"/>
    <x v="16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x v="1053"/>
    <x v="0"/>
    <x v="29"/>
    <b v="0"/>
    <x v="16"/>
    <n v="1"/>
    <m/>
    <x v="5"/>
    <x v="16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x v="0"/>
    <x v="78"/>
    <b v="0"/>
    <x v="16"/>
    <n v="0"/>
    <m/>
    <x v="5"/>
    <x v="16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x v="1055"/>
    <x v="0"/>
    <x v="78"/>
    <b v="0"/>
    <x v="16"/>
    <n v="0"/>
    <m/>
    <x v="5"/>
    <x v="16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x v="1056"/>
    <x v="0"/>
    <x v="78"/>
    <b v="0"/>
    <x v="16"/>
    <n v="0"/>
    <m/>
    <x v="5"/>
    <x v="16"/>
  </r>
  <r>
    <x v="1057"/>
    <x v="1057"/>
    <s v="Sayin it Plain is a Independent Radio Show created to inform the public and empower the community."/>
    <x v="3"/>
    <x v="117"/>
    <x v="1"/>
    <x v="0"/>
    <s v="USD"/>
    <n v="1480888483"/>
    <x v="1057"/>
    <x v="0"/>
    <x v="78"/>
    <b v="0"/>
    <x v="16"/>
    <n v="0"/>
    <m/>
    <x v="5"/>
    <x v="16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x v="1058"/>
    <x v="0"/>
    <x v="78"/>
    <b v="0"/>
    <x v="16"/>
    <n v="0"/>
    <m/>
    <x v="5"/>
    <x v="16"/>
  </r>
  <r>
    <x v="1059"/>
    <x v="1059"/>
    <s v="Turning myself into a vocal artist."/>
    <x v="184"/>
    <x v="117"/>
    <x v="1"/>
    <x v="0"/>
    <s v="USD"/>
    <n v="1426269456"/>
    <x v="1059"/>
    <x v="0"/>
    <x v="78"/>
    <b v="0"/>
    <x v="16"/>
    <n v="0"/>
    <m/>
    <x v="5"/>
    <x v="1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x v="1060"/>
    <x v="0"/>
    <x v="29"/>
    <b v="0"/>
    <x v="16"/>
    <n v="1"/>
    <m/>
    <x v="5"/>
    <x v="16"/>
  </r>
  <r>
    <x v="1061"/>
    <x v="1061"/>
    <s v="T.O., Adi &amp; Mercedes discuss their point of views, women's issues &amp; Hollywood Hotties."/>
    <x v="23"/>
    <x v="117"/>
    <x v="1"/>
    <x v="0"/>
    <s v="USD"/>
    <n v="1462150800"/>
    <x v="1061"/>
    <x v="0"/>
    <x v="78"/>
    <b v="0"/>
    <x v="16"/>
    <n v="0"/>
    <m/>
    <x v="5"/>
    <x v="16"/>
  </r>
  <r>
    <x v="1062"/>
    <x v="1062"/>
    <s v="SEE US ON PATREON www.badgirlartwork.com"/>
    <x v="212"/>
    <x v="121"/>
    <x v="1"/>
    <x v="0"/>
    <s v="USD"/>
    <n v="1468351341"/>
    <x v="1062"/>
    <x v="0"/>
    <x v="80"/>
    <b v="0"/>
    <x v="16"/>
    <n v="95.477386934673376"/>
    <m/>
    <x v="5"/>
    <x v="16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x v="0"/>
    <x v="78"/>
    <b v="0"/>
    <x v="16"/>
    <n v="0"/>
    <m/>
    <x v="5"/>
    <x v="16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x v="1064"/>
    <x v="0"/>
    <x v="252"/>
    <b v="0"/>
    <x v="17"/>
    <n v="8.974444444444444"/>
    <m/>
    <x v="6"/>
    <x v="17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x v="1065"/>
    <x v="0"/>
    <x v="81"/>
    <b v="0"/>
    <x v="17"/>
    <n v="2.7"/>
    <m/>
    <x v="6"/>
    <x v="17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x v="1066"/>
    <x v="0"/>
    <x v="265"/>
    <b v="0"/>
    <x v="17"/>
    <n v="3.3673333333333333"/>
    <m/>
    <x v="6"/>
    <x v="17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x v="1067"/>
    <x v="0"/>
    <x v="73"/>
    <b v="0"/>
    <x v="17"/>
    <n v="26"/>
    <m/>
    <x v="6"/>
    <x v="17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x v="1068"/>
    <x v="0"/>
    <x v="80"/>
    <b v="0"/>
    <x v="17"/>
    <n v="0.15"/>
    <m/>
    <x v="6"/>
    <x v="17"/>
  </r>
  <r>
    <x v="1069"/>
    <x v="1069"/>
    <s v="A run-n-gun zombie survival game where you scavenge for items to make the night a little less scary."/>
    <x v="41"/>
    <x v="447"/>
    <x v="2"/>
    <x v="0"/>
    <s v="USD"/>
    <n v="1385447459"/>
    <x v="1069"/>
    <x v="0"/>
    <x v="64"/>
    <b v="0"/>
    <x v="17"/>
    <n v="38.636363636363633"/>
    <m/>
    <x v="6"/>
    <x v="17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x v="1070"/>
    <x v="0"/>
    <x v="84"/>
    <b v="0"/>
    <x v="17"/>
    <n v="0.70000000000000007"/>
    <m/>
    <x v="6"/>
    <x v="17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x v="1071"/>
    <x v="0"/>
    <x v="78"/>
    <b v="0"/>
    <x v="17"/>
    <n v="0"/>
    <m/>
    <x v="6"/>
    <x v="17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x v="1072"/>
    <x v="0"/>
    <x v="80"/>
    <b v="0"/>
    <x v="17"/>
    <n v="6.8000000000000005E-2"/>
    <m/>
    <x v="6"/>
    <x v="17"/>
  </r>
  <r>
    <x v="1073"/>
    <x v="1073"/>
    <s v="We want to bring our Game Rainbow Ball to the iphone and to do that we need a little help"/>
    <x v="47"/>
    <x v="115"/>
    <x v="2"/>
    <x v="0"/>
    <s v="USD"/>
    <n v="1318806541"/>
    <x v="1073"/>
    <x v="0"/>
    <x v="29"/>
    <b v="0"/>
    <x v="17"/>
    <n v="1.3333333333333335"/>
    <m/>
    <x v="6"/>
    <x v="17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x v="0"/>
    <x v="209"/>
    <b v="0"/>
    <x v="17"/>
    <n v="6.3092592592592585"/>
    <m/>
    <x v="6"/>
    <x v="17"/>
  </r>
  <r>
    <x v="1075"/>
    <x v="1075"/>
    <s v="Fully 3D, post Apocalyptic themed tower defense video game. New take on the genre."/>
    <x v="28"/>
    <x v="372"/>
    <x v="2"/>
    <x v="0"/>
    <s v="USD"/>
    <n v="1336340516"/>
    <x v="1075"/>
    <x v="0"/>
    <x v="83"/>
    <b v="0"/>
    <x v="17"/>
    <n v="4.5"/>
    <m/>
    <x v="6"/>
    <x v="17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x v="1076"/>
    <x v="0"/>
    <x v="266"/>
    <b v="0"/>
    <x v="17"/>
    <n v="62.765333333333331"/>
    <m/>
    <x v="6"/>
    <x v="17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x v="1077"/>
    <x v="0"/>
    <x v="157"/>
    <b v="0"/>
    <x v="17"/>
    <n v="29.376000000000001"/>
    <m/>
    <x v="6"/>
    <x v="17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x v="1078"/>
    <x v="0"/>
    <x v="81"/>
    <b v="0"/>
    <x v="17"/>
    <n v="7.5"/>
    <m/>
    <x v="6"/>
    <x v="17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x v="1079"/>
    <x v="0"/>
    <x v="59"/>
    <b v="0"/>
    <x v="17"/>
    <n v="2.6076923076923078"/>
    <m/>
    <x v="6"/>
    <x v="17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x v="1080"/>
    <x v="0"/>
    <x v="15"/>
    <b v="0"/>
    <x v="17"/>
    <n v="9.1050000000000004"/>
    <m/>
    <x v="6"/>
    <x v="17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x v="1081"/>
    <x v="0"/>
    <x v="80"/>
    <b v="0"/>
    <x v="17"/>
    <n v="1.7647058823529412E-2"/>
    <m/>
    <x v="6"/>
    <x v="17"/>
  </r>
  <r>
    <x v="1082"/>
    <x v="1082"/>
    <s v="Challenge your trivia skills in this action oriented game against several opponents across time."/>
    <x v="3"/>
    <x v="443"/>
    <x v="2"/>
    <x v="0"/>
    <s v="USD"/>
    <n v="1344635088"/>
    <x v="1082"/>
    <x v="0"/>
    <x v="83"/>
    <b v="0"/>
    <x v="17"/>
    <n v="0.55999999999999994"/>
    <m/>
    <x v="6"/>
    <x v="17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x v="1083"/>
    <x v="0"/>
    <x v="29"/>
    <b v="0"/>
    <x v="17"/>
    <n v="0.82000000000000006"/>
    <m/>
    <x v="6"/>
    <x v="17"/>
  </r>
  <r>
    <x v="1084"/>
    <x v="1084"/>
    <s v="I want to start my own channel for gaming"/>
    <x v="131"/>
    <x v="117"/>
    <x v="2"/>
    <x v="0"/>
    <s v="USD"/>
    <n v="1407534804"/>
    <x v="1084"/>
    <x v="0"/>
    <x v="78"/>
    <b v="0"/>
    <x v="17"/>
    <n v="0"/>
    <m/>
    <x v="6"/>
    <x v="17"/>
  </r>
  <r>
    <x v="1085"/>
    <x v="1085"/>
    <s v="The new kid on the block. Re-imagining old games and creating new ones. Ship, Lazer, Rock is first."/>
    <x v="11"/>
    <x v="772"/>
    <x v="2"/>
    <x v="5"/>
    <s v="CAD"/>
    <n v="1457967975"/>
    <x v="1085"/>
    <x v="0"/>
    <x v="82"/>
    <b v="0"/>
    <x v="17"/>
    <n v="3.42"/>
    <m/>
    <x v="6"/>
    <x v="17"/>
  </r>
  <r>
    <x v="1086"/>
    <x v="1086"/>
    <s v="Humanity's future in the Galaxy"/>
    <x v="102"/>
    <x v="493"/>
    <x v="2"/>
    <x v="0"/>
    <s v="USD"/>
    <n v="1408913291"/>
    <x v="1086"/>
    <x v="0"/>
    <x v="84"/>
    <b v="0"/>
    <x v="17"/>
    <n v="8.3333333333333343E-2"/>
    <m/>
    <x v="6"/>
    <x v="17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x v="1087"/>
    <x v="0"/>
    <x v="78"/>
    <b v="0"/>
    <x v="17"/>
    <n v="0"/>
    <m/>
    <x v="6"/>
    <x v="17"/>
  </r>
  <r>
    <x v="1088"/>
    <x v="1088"/>
    <s v="A fresh twist on survival games. Intense, high-stakes 30 minute rounds for up to 10 players."/>
    <x v="101"/>
    <x v="773"/>
    <x v="2"/>
    <x v="0"/>
    <s v="USD"/>
    <n v="1398366667"/>
    <x v="1088"/>
    <x v="0"/>
    <x v="206"/>
    <b v="0"/>
    <x v="17"/>
    <n v="14.182977777777777"/>
    <m/>
    <x v="6"/>
    <x v="17"/>
  </r>
  <r>
    <x v="1089"/>
    <x v="1089"/>
    <s v="Farabel is a single player turn-based fantasy strategy game for Mac/PC/Linux"/>
    <x v="36"/>
    <x v="774"/>
    <x v="2"/>
    <x v="6"/>
    <s v="EUR"/>
    <n v="1435293175"/>
    <x v="1089"/>
    <x v="0"/>
    <x v="72"/>
    <b v="0"/>
    <x v="17"/>
    <n v="7.8266666666666662"/>
    <m/>
    <x v="6"/>
    <x v="17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x v="1090"/>
    <x v="0"/>
    <x v="29"/>
    <b v="0"/>
    <x v="17"/>
    <n v="3.8464497269020695E-2"/>
    <m/>
    <x v="6"/>
    <x v="17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x v="1091"/>
    <x v="0"/>
    <x v="84"/>
    <b v="0"/>
    <x v="17"/>
    <n v="12.5"/>
    <m/>
    <x v="6"/>
    <x v="17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x v="0"/>
    <x v="63"/>
    <b v="0"/>
    <x v="17"/>
    <n v="1.05"/>
    <m/>
    <x v="6"/>
    <x v="17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x v="1093"/>
    <x v="0"/>
    <x v="80"/>
    <b v="0"/>
    <x v="17"/>
    <n v="14.083333333333334"/>
    <m/>
    <x v="6"/>
    <x v="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x v="1094"/>
    <x v="0"/>
    <x v="74"/>
    <b v="0"/>
    <x v="17"/>
    <n v="18.300055555555556"/>
    <m/>
    <x v="6"/>
    <x v="17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x v="1095"/>
    <x v="0"/>
    <x v="225"/>
    <b v="0"/>
    <x v="17"/>
    <n v="5.0347999999999997"/>
    <m/>
    <x v="6"/>
    <x v="17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x v="1096"/>
    <x v="0"/>
    <x v="60"/>
    <b v="0"/>
    <x v="17"/>
    <n v="17.933333333333334"/>
    <m/>
    <x v="6"/>
    <x v="17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x v="1097"/>
    <x v="0"/>
    <x v="63"/>
    <b v="0"/>
    <x v="17"/>
    <n v="4.7E-2"/>
    <m/>
    <x v="6"/>
    <x v="17"/>
  </r>
  <r>
    <x v="1098"/>
    <x v="1098"/>
    <s v="Kick, Punch... Fireball is an FPS type arena game set inside the fantasy world."/>
    <x v="31"/>
    <x v="780"/>
    <x v="2"/>
    <x v="0"/>
    <s v="USD"/>
    <n v="1397413095"/>
    <x v="1098"/>
    <x v="0"/>
    <x v="19"/>
    <b v="0"/>
    <x v="17"/>
    <n v="7.2120000000000006"/>
    <m/>
    <x v="6"/>
    <x v="17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x v="1099"/>
    <x v="0"/>
    <x v="29"/>
    <b v="0"/>
    <x v="17"/>
    <n v="0.5"/>
    <m/>
    <x v="6"/>
    <x v="17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x v="1100"/>
    <x v="0"/>
    <x v="73"/>
    <b v="0"/>
    <x v="17"/>
    <n v="2.5"/>
    <m/>
    <x v="6"/>
    <x v="17"/>
  </r>
  <r>
    <x v="1101"/>
    <x v="1101"/>
    <s v="Different strains of marijuana leafs battling to the death to see which one is the top strain."/>
    <x v="57"/>
    <x v="781"/>
    <x v="2"/>
    <x v="0"/>
    <s v="USD"/>
    <n v="1468519920"/>
    <x v="1101"/>
    <x v="0"/>
    <x v="79"/>
    <b v="0"/>
    <x v="17"/>
    <n v="4.1000000000000002E-2"/>
    <m/>
    <x v="6"/>
    <x v="17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x v="1102"/>
    <x v="0"/>
    <x v="54"/>
    <b v="0"/>
    <x v="17"/>
    <n v="5.3125"/>
    <m/>
    <x v="6"/>
    <x v="17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x v="1103"/>
    <x v="0"/>
    <x v="41"/>
    <b v="0"/>
    <x v="17"/>
    <n v="1.6199999999999999"/>
    <m/>
    <x v="6"/>
    <x v="17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x v="1104"/>
    <x v="0"/>
    <x v="77"/>
    <b v="0"/>
    <x v="17"/>
    <n v="4.9516666666666671"/>
    <m/>
    <x v="6"/>
    <x v="17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x v="1105"/>
    <x v="0"/>
    <x v="9"/>
    <b v="0"/>
    <x v="17"/>
    <n v="0.159"/>
    <m/>
    <x v="6"/>
    <x v="17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x v="1106"/>
    <x v="0"/>
    <x v="63"/>
    <b v="0"/>
    <x v="17"/>
    <n v="41.25"/>
    <m/>
    <x v="6"/>
    <x v="17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x v="1107"/>
    <x v="0"/>
    <x v="78"/>
    <b v="0"/>
    <x v="17"/>
    <n v="0"/>
    <m/>
    <x v="6"/>
    <x v="17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x v="1108"/>
    <x v="0"/>
    <x v="64"/>
    <b v="0"/>
    <x v="17"/>
    <n v="2.93"/>
    <m/>
    <x v="6"/>
    <x v="17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x v="1109"/>
    <x v="0"/>
    <x v="83"/>
    <b v="0"/>
    <x v="17"/>
    <n v="0.44999999999999996"/>
    <m/>
    <x v="6"/>
    <x v="17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x v="1110"/>
    <x v="0"/>
    <x v="202"/>
    <b v="0"/>
    <x v="17"/>
    <n v="0.51"/>
    <m/>
    <x v="6"/>
    <x v="17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x v="1111"/>
    <x v="0"/>
    <x v="29"/>
    <b v="0"/>
    <x v="17"/>
    <n v="0.04"/>
    <m/>
    <x v="6"/>
    <x v="17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x v="1112"/>
    <x v="0"/>
    <x v="267"/>
    <b v="0"/>
    <x v="17"/>
    <n v="35.537409090909087"/>
    <m/>
    <x v="6"/>
    <x v="17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x v="1113"/>
    <x v="0"/>
    <x v="29"/>
    <b v="0"/>
    <x v="17"/>
    <n v="0.5"/>
    <m/>
    <x v="6"/>
    <x v="17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x v="0"/>
    <x v="83"/>
    <b v="0"/>
    <x v="17"/>
    <n v="0.16666666666666669"/>
    <m/>
    <x v="6"/>
    <x v="1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x v="1115"/>
    <x v="0"/>
    <x v="80"/>
    <b v="0"/>
    <x v="17"/>
    <n v="0.13250000000000001"/>
    <m/>
    <x v="6"/>
    <x v="17"/>
  </r>
  <r>
    <x v="1116"/>
    <x v="1116"/>
    <s v="A medieval, post apocolyptic, Online, MMORPG. Class morphing, character customization game."/>
    <x v="69"/>
    <x v="789"/>
    <x v="2"/>
    <x v="0"/>
    <s v="USD"/>
    <n v="1339273208"/>
    <x v="1116"/>
    <x v="0"/>
    <x v="73"/>
    <b v="0"/>
    <x v="17"/>
    <n v="3.5704000000000007E-2"/>
    <m/>
    <x v="6"/>
    <x v="17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x v="1117"/>
    <x v="0"/>
    <x v="22"/>
    <b v="0"/>
    <x v="17"/>
    <n v="8.3000000000000007"/>
    <m/>
    <x v="6"/>
    <x v="17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x v="0"/>
    <x v="83"/>
    <b v="0"/>
    <x v="17"/>
    <n v="2.4222222222222221"/>
    <m/>
    <x v="6"/>
    <x v="17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x v="0"/>
    <x v="29"/>
    <b v="0"/>
    <x v="17"/>
    <n v="0.23809523809523811"/>
    <m/>
    <x v="6"/>
    <x v="17"/>
  </r>
  <r>
    <x v="1120"/>
    <x v="1120"/>
    <s v="Planet Ninjahwah is a highly anticipated futuristic action adventure game that will blow your mind!!"/>
    <x v="31"/>
    <x v="117"/>
    <x v="2"/>
    <x v="0"/>
    <s v="USD"/>
    <n v="1319835400"/>
    <x v="1120"/>
    <x v="0"/>
    <x v="78"/>
    <b v="0"/>
    <x v="17"/>
    <n v="0"/>
    <m/>
    <x v="6"/>
    <x v="17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x v="1121"/>
    <x v="0"/>
    <x v="81"/>
    <b v="0"/>
    <x v="17"/>
    <n v="1.1599999999999999E-2"/>
    <m/>
    <x v="6"/>
    <x v="17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x v="1122"/>
    <x v="0"/>
    <x v="78"/>
    <b v="0"/>
    <x v="17"/>
    <n v="0"/>
    <m/>
    <x v="6"/>
    <x v="17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x v="1123"/>
    <x v="0"/>
    <x v="83"/>
    <b v="0"/>
    <x v="17"/>
    <n v="0.22"/>
    <m/>
    <x v="6"/>
    <x v="17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x v="1124"/>
    <x v="0"/>
    <x v="63"/>
    <b v="0"/>
    <x v="18"/>
    <n v="0.47222222222222221"/>
    <m/>
    <x v="6"/>
    <x v="18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x v="1125"/>
    <x v="0"/>
    <x v="78"/>
    <b v="0"/>
    <x v="18"/>
    <n v="0"/>
    <m/>
    <x v="6"/>
    <x v="18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x v="1126"/>
    <x v="0"/>
    <x v="84"/>
    <b v="0"/>
    <x v="18"/>
    <n v="0.5"/>
    <m/>
    <x v="6"/>
    <x v="18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x v="0"/>
    <x v="23"/>
    <b v="0"/>
    <x v="18"/>
    <n v="1.6714285714285713"/>
    <m/>
    <x v="6"/>
    <x v="18"/>
  </r>
  <r>
    <x v="1128"/>
    <x v="1128"/>
    <s v="#havingfunFTW"/>
    <x v="28"/>
    <x v="116"/>
    <x v="2"/>
    <x v="1"/>
    <s v="GBP"/>
    <n v="1407425717"/>
    <x v="1128"/>
    <x v="0"/>
    <x v="29"/>
    <b v="0"/>
    <x v="18"/>
    <n v="0.1"/>
    <m/>
    <x v="6"/>
    <x v="18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x v="1129"/>
    <x v="0"/>
    <x v="84"/>
    <b v="0"/>
    <x v="18"/>
    <n v="0.105"/>
    <m/>
    <x v="6"/>
    <x v="18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x v="1130"/>
    <x v="0"/>
    <x v="83"/>
    <b v="0"/>
    <x v="18"/>
    <n v="0.22"/>
    <m/>
    <x v="6"/>
    <x v="18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x v="0"/>
    <x v="78"/>
    <b v="0"/>
    <x v="18"/>
    <n v="0"/>
    <m/>
    <x v="6"/>
    <x v="18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x v="1132"/>
    <x v="0"/>
    <x v="62"/>
    <b v="0"/>
    <x v="18"/>
    <n v="14.38"/>
    <m/>
    <x v="6"/>
    <x v="18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x v="1133"/>
    <x v="0"/>
    <x v="29"/>
    <b v="0"/>
    <x v="18"/>
    <n v="0.66666666666666674"/>
    <m/>
    <x v="6"/>
    <x v="18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x v="1134"/>
    <x v="0"/>
    <x v="29"/>
    <b v="0"/>
    <x v="18"/>
    <n v="4.0000000000000001E-3"/>
    <m/>
    <x v="6"/>
    <x v="18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x v="0"/>
    <x v="29"/>
    <b v="0"/>
    <x v="18"/>
    <n v="5"/>
    <m/>
    <x v="6"/>
    <x v="18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x v="1136"/>
    <x v="0"/>
    <x v="79"/>
    <b v="0"/>
    <x v="18"/>
    <n v="6.4439140811455857"/>
    <m/>
    <x v="6"/>
    <x v="18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x v="1137"/>
    <x v="0"/>
    <x v="70"/>
    <b v="0"/>
    <x v="18"/>
    <n v="39.5"/>
    <m/>
    <x v="6"/>
    <x v="18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x v="1138"/>
    <x v="0"/>
    <x v="80"/>
    <b v="0"/>
    <x v="18"/>
    <n v="0.35714285714285715"/>
    <m/>
    <x v="6"/>
    <x v="18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x v="1139"/>
    <x v="0"/>
    <x v="29"/>
    <b v="0"/>
    <x v="18"/>
    <n v="6.25E-2"/>
    <m/>
    <x v="6"/>
    <x v="18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x v="1140"/>
    <x v="0"/>
    <x v="78"/>
    <b v="0"/>
    <x v="18"/>
    <n v="0"/>
    <m/>
    <x v="6"/>
    <x v="18"/>
  </r>
  <r>
    <x v="1141"/>
    <x v="1141"/>
    <s v="I think this will be a great game!"/>
    <x v="2"/>
    <x v="117"/>
    <x v="2"/>
    <x v="12"/>
    <s v="EUR"/>
    <n v="1436460450"/>
    <x v="1141"/>
    <x v="0"/>
    <x v="78"/>
    <b v="0"/>
    <x v="18"/>
    <n v="0"/>
    <m/>
    <x v="6"/>
    <x v="18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x v="1142"/>
    <x v="0"/>
    <x v="78"/>
    <b v="0"/>
    <x v="18"/>
    <n v="0"/>
    <m/>
    <x v="6"/>
    <x v="18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x v="1143"/>
    <x v="0"/>
    <x v="22"/>
    <b v="0"/>
    <x v="18"/>
    <n v="0.41333333333333333"/>
    <m/>
    <x v="6"/>
    <x v="18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x v="1144"/>
    <x v="0"/>
    <x v="78"/>
    <b v="0"/>
    <x v="19"/>
    <n v="0"/>
    <m/>
    <x v="7"/>
    <x v="19"/>
  </r>
  <r>
    <x v="1145"/>
    <x v="1145"/>
    <s v="Emphasizing locally and responsibly raised ingredients, serving delicious food! I need your help."/>
    <x v="58"/>
    <x v="173"/>
    <x v="2"/>
    <x v="0"/>
    <s v="USD"/>
    <n v="1412272592"/>
    <x v="1145"/>
    <x v="0"/>
    <x v="29"/>
    <b v="0"/>
    <x v="19"/>
    <n v="0.125"/>
    <m/>
    <x v="7"/>
    <x v="19"/>
  </r>
  <r>
    <x v="1146"/>
    <x v="1146"/>
    <s v="Bringing the flavor of competition BBQ to small town Auburn with the ease of a big city food truck."/>
    <x v="12"/>
    <x v="798"/>
    <x v="2"/>
    <x v="0"/>
    <s v="USD"/>
    <n v="1399071173"/>
    <x v="1146"/>
    <x v="0"/>
    <x v="8"/>
    <b v="0"/>
    <x v="19"/>
    <n v="8.8333333333333339"/>
    <m/>
    <x v="7"/>
    <x v="19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x v="1147"/>
    <x v="0"/>
    <x v="78"/>
    <b v="0"/>
    <x v="19"/>
    <n v="0"/>
    <m/>
    <x v="7"/>
    <x v="19"/>
  </r>
  <r>
    <x v="1148"/>
    <x v="1148"/>
    <s v="New local (Louisville, KY.) food truck with a refreshing spin on rolling kitchens."/>
    <x v="36"/>
    <x v="799"/>
    <x v="2"/>
    <x v="0"/>
    <s v="USD"/>
    <n v="1480568781"/>
    <x v="1148"/>
    <x v="0"/>
    <x v="83"/>
    <b v="0"/>
    <x v="19"/>
    <n v="0.48666666666666669"/>
    <m/>
    <x v="7"/>
    <x v="19"/>
  </r>
  <r>
    <x v="1149"/>
    <x v="1149"/>
    <s v="Bringing culturally diverse Floridian cuisine to the people!"/>
    <x v="63"/>
    <x v="735"/>
    <x v="2"/>
    <x v="0"/>
    <s v="USD"/>
    <n v="1466096566"/>
    <x v="1149"/>
    <x v="0"/>
    <x v="84"/>
    <b v="0"/>
    <x v="19"/>
    <n v="0.15"/>
    <m/>
    <x v="7"/>
    <x v="19"/>
  </r>
  <r>
    <x v="1150"/>
    <x v="1150"/>
    <s v="Bringing delicious authentic and fusion Taiwanese Food to the West Coast."/>
    <x v="30"/>
    <x v="800"/>
    <x v="2"/>
    <x v="0"/>
    <s v="USD"/>
    <n v="1452293675"/>
    <x v="1150"/>
    <x v="0"/>
    <x v="79"/>
    <b v="0"/>
    <x v="19"/>
    <n v="10.08"/>
    <m/>
    <x v="7"/>
    <x v="19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x v="0"/>
    <x v="78"/>
    <b v="0"/>
    <x v="19"/>
    <n v="0"/>
    <m/>
    <x v="7"/>
    <x v="19"/>
  </r>
  <r>
    <x v="1152"/>
    <x v="1152"/>
    <s v="Peruvian food truck with an LA twist."/>
    <x v="194"/>
    <x v="608"/>
    <x v="2"/>
    <x v="0"/>
    <s v="USD"/>
    <n v="1431709312"/>
    <x v="1152"/>
    <x v="0"/>
    <x v="41"/>
    <b v="0"/>
    <x v="19"/>
    <n v="5.6937500000000005"/>
    <m/>
    <x v="7"/>
    <x v="19"/>
  </r>
  <r>
    <x v="1153"/>
    <x v="1153"/>
    <s v="A mobile concession trailer for snow cones, ice cream, smoothies and more"/>
    <x v="6"/>
    <x v="155"/>
    <x v="2"/>
    <x v="0"/>
    <s v="USD"/>
    <n v="1434647305"/>
    <x v="1153"/>
    <x v="0"/>
    <x v="29"/>
    <b v="0"/>
    <x v="19"/>
    <n v="0.625"/>
    <m/>
    <x v="7"/>
    <x v="19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x v="1154"/>
    <x v="0"/>
    <x v="83"/>
    <b v="0"/>
    <x v="19"/>
    <n v="6.5"/>
    <m/>
    <x v="7"/>
    <x v="19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x v="1155"/>
    <x v="0"/>
    <x v="22"/>
    <b v="0"/>
    <x v="19"/>
    <n v="0.752"/>
    <m/>
    <x v="7"/>
    <x v="19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x v="1156"/>
    <x v="0"/>
    <x v="78"/>
    <b v="0"/>
    <x v="19"/>
    <n v="0"/>
    <m/>
    <x v="7"/>
    <x v="19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x v="1157"/>
    <x v="0"/>
    <x v="83"/>
    <b v="0"/>
    <x v="19"/>
    <n v="1.51"/>
    <m/>
    <x v="7"/>
    <x v="19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x v="1158"/>
    <x v="0"/>
    <x v="83"/>
    <b v="0"/>
    <x v="19"/>
    <n v="0.46666666666666673"/>
    <m/>
    <x v="7"/>
    <x v="19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x v="1159"/>
    <x v="0"/>
    <x v="78"/>
    <b v="0"/>
    <x v="19"/>
    <n v="0"/>
    <m/>
    <x v="7"/>
    <x v="19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x v="1160"/>
    <x v="0"/>
    <x v="10"/>
    <b v="0"/>
    <x v="19"/>
    <n v="3.85"/>
    <m/>
    <x v="7"/>
    <x v="19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x v="0"/>
    <x v="78"/>
    <b v="0"/>
    <x v="19"/>
    <n v="0"/>
    <m/>
    <x v="7"/>
    <x v="1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x v="0"/>
    <x v="84"/>
    <b v="0"/>
    <x v="19"/>
    <n v="5.8333333333333341E-2"/>
    <m/>
    <x v="7"/>
    <x v="19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x v="1163"/>
    <x v="0"/>
    <x v="78"/>
    <b v="0"/>
    <x v="19"/>
    <n v="0"/>
    <m/>
    <x v="7"/>
    <x v="19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x v="0"/>
    <x v="78"/>
    <b v="0"/>
    <x v="19"/>
    <n v="0"/>
    <m/>
    <x v="7"/>
    <x v="19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x v="1165"/>
    <x v="0"/>
    <x v="20"/>
    <b v="0"/>
    <x v="19"/>
    <n v="20.705000000000002"/>
    <m/>
    <x v="7"/>
    <x v="19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x v="1166"/>
    <x v="0"/>
    <x v="22"/>
    <b v="0"/>
    <x v="19"/>
    <n v="19.139999999999997"/>
    <m/>
    <x v="7"/>
    <x v="19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x v="1167"/>
    <x v="0"/>
    <x v="38"/>
    <b v="0"/>
    <x v="19"/>
    <n v="1.6316666666666666"/>
    <m/>
    <x v="7"/>
    <x v="19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x v="1168"/>
    <x v="0"/>
    <x v="83"/>
    <b v="0"/>
    <x v="19"/>
    <n v="5.6666666666666661"/>
    <m/>
    <x v="7"/>
    <x v="19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x v="1169"/>
    <x v="0"/>
    <x v="83"/>
    <b v="0"/>
    <x v="19"/>
    <n v="0.16999999999999998"/>
    <m/>
    <x v="7"/>
    <x v="19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x v="1170"/>
    <x v="0"/>
    <x v="84"/>
    <b v="0"/>
    <x v="19"/>
    <n v="0.4"/>
    <m/>
    <x v="7"/>
    <x v="19"/>
  </r>
  <r>
    <x v="1171"/>
    <x v="1171"/>
    <s v="Tulsa's first true biodiesel, alternative energy powered food truck! Oh yeah, and delicious food!"/>
    <x v="31"/>
    <x v="379"/>
    <x v="2"/>
    <x v="0"/>
    <s v="USD"/>
    <n v="1415909927"/>
    <x v="1171"/>
    <x v="0"/>
    <x v="29"/>
    <b v="0"/>
    <x v="19"/>
    <n v="0.1"/>
    <m/>
    <x v="7"/>
    <x v="19"/>
  </r>
  <r>
    <x v="1172"/>
    <x v="1172"/>
    <s v="Bringing YOUR favorite dog recipes to the streets."/>
    <x v="7"/>
    <x v="117"/>
    <x v="2"/>
    <x v="0"/>
    <s v="USD"/>
    <n v="1408551752"/>
    <x v="1172"/>
    <x v="0"/>
    <x v="78"/>
    <b v="0"/>
    <x v="19"/>
    <n v="0"/>
    <m/>
    <x v="7"/>
    <x v="19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x v="0"/>
    <x v="29"/>
    <b v="0"/>
    <x v="19"/>
    <n v="2.4E-2"/>
    <m/>
    <x v="7"/>
    <x v="19"/>
  </r>
  <r>
    <x v="1174"/>
    <x v="1174"/>
    <s v="Help me purchase a parking space to be the Burro's permanant home, I need your help to raise $15,000!"/>
    <x v="36"/>
    <x v="807"/>
    <x v="2"/>
    <x v="0"/>
    <s v="USD"/>
    <n v="1462738327"/>
    <x v="1174"/>
    <x v="0"/>
    <x v="10"/>
    <b v="0"/>
    <x v="19"/>
    <n v="5.9066666666666672"/>
    <m/>
    <x v="7"/>
    <x v="19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x v="1175"/>
    <x v="0"/>
    <x v="82"/>
    <b v="0"/>
    <x v="19"/>
    <n v="2.9250000000000003"/>
    <m/>
    <x v="7"/>
    <x v="1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x v="0"/>
    <x v="29"/>
    <b v="0"/>
    <x v="19"/>
    <n v="5.7142857142857143E-3"/>
    <m/>
    <x v="7"/>
    <x v="19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x v="1177"/>
    <x v="0"/>
    <x v="78"/>
    <b v="0"/>
    <x v="19"/>
    <n v="0"/>
    <m/>
    <x v="7"/>
    <x v="19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x v="1178"/>
    <x v="0"/>
    <x v="29"/>
    <b v="0"/>
    <x v="19"/>
    <n v="6.6666666666666671E-3"/>
    <m/>
    <x v="7"/>
    <x v="19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x v="1179"/>
    <x v="0"/>
    <x v="81"/>
    <b v="0"/>
    <x v="19"/>
    <n v="5.3333333333333339"/>
    <m/>
    <x v="7"/>
    <x v="19"/>
  </r>
  <r>
    <x v="1180"/>
    <x v="1180"/>
    <s v="We would like to start a military-themed food truck to serve the Battle Creek/Kalamazoo area."/>
    <x v="63"/>
    <x v="808"/>
    <x v="2"/>
    <x v="0"/>
    <s v="USD"/>
    <n v="1403983314"/>
    <x v="1180"/>
    <x v="0"/>
    <x v="268"/>
    <b v="0"/>
    <x v="19"/>
    <n v="11.75"/>
    <m/>
    <x v="7"/>
    <x v="19"/>
  </r>
  <r>
    <x v="1181"/>
    <x v="1181"/>
    <s v="Bringing the best tacos to the streets of Chicago!"/>
    <x v="63"/>
    <x v="460"/>
    <x v="2"/>
    <x v="0"/>
    <s v="USD"/>
    <n v="1425197321"/>
    <x v="1181"/>
    <x v="0"/>
    <x v="83"/>
    <b v="0"/>
    <x v="19"/>
    <n v="8.0000000000000002E-3"/>
    <m/>
    <x v="7"/>
    <x v="19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x v="1182"/>
    <x v="0"/>
    <x v="80"/>
    <b v="0"/>
    <x v="19"/>
    <n v="4.2"/>
    <m/>
    <x v="7"/>
    <x v="19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x v="1183"/>
    <x v="0"/>
    <x v="83"/>
    <b v="0"/>
    <x v="19"/>
    <n v="4"/>
    <m/>
    <x v="7"/>
    <x v="19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x v="1184"/>
    <x v="0"/>
    <x v="269"/>
    <b v="1"/>
    <x v="20"/>
    <n v="104.93636363636362"/>
    <m/>
    <x v="8"/>
    <x v="20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x v="0"/>
    <x v="112"/>
    <b v="1"/>
    <x v="20"/>
    <n v="105.44"/>
    <m/>
    <x v="8"/>
    <x v="2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x v="1186"/>
    <x v="0"/>
    <x v="252"/>
    <b v="1"/>
    <x v="20"/>
    <n v="106.73333333333332"/>
    <m/>
    <x v="8"/>
    <x v="2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x v="1187"/>
    <x v="0"/>
    <x v="16"/>
    <b v="1"/>
    <x v="20"/>
    <n v="104.12571428571428"/>
    <m/>
    <x v="8"/>
    <x v="20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x v="1188"/>
    <x v="0"/>
    <x v="268"/>
    <b v="1"/>
    <x v="20"/>
    <n v="160.54999999999998"/>
    <m/>
    <x v="8"/>
    <x v="2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x v="1189"/>
    <x v="0"/>
    <x v="48"/>
    <b v="1"/>
    <x v="20"/>
    <n v="107.77777777777777"/>
    <m/>
    <x v="8"/>
    <x v="20"/>
  </r>
  <r>
    <x v="1190"/>
    <x v="1190"/>
    <s v="A pairing of self portraiture and writing to shed light on the reality of life with chronic illness."/>
    <x v="2"/>
    <x v="815"/>
    <x v="0"/>
    <x v="0"/>
    <s v="USD"/>
    <n v="1409500725"/>
    <x v="1190"/>
    <x v="0"/>
    <x v="62"/>
    <b v="1"/>
    <x v="20"/>
    <n v="135"/>
    <m/>
    <x v="8"/>
    <x v="20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x v="0"/>
    <x v="51"/>
    <b v="1"/>
    <x v="20"/>
    <n v="109.07407407407408"/>
    <m/>
    <x v="8"/>
    <x v="20"/>
  </r>
  <r>
    <x v="1192"/>
    <x v="1192"/>
    <s v="A macro landscape photography art book &amp; limited edition prints. A Make 100 project."/>
    <x v="213"/>
    <x v="817"/>
    <x v="0"/>
    <x v="1"/>
    <s v="GBP"/>
    <n v="1486814978"/>
    <x v="1192"/>
    <x v="0"/>
    <x v="41"/>
    <b v="1"/>
    <x v="20"/>
    <n v="290"/>
    <m/>
    <x v="8"/>
    <x v="20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x v="0"/>
    <x v="270"/>
    <b v="1"/>
    <x v="20"/>
    <n v="103.95714285714286"/>
    <m/>
    <x v="8"/>
    <x v="20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x v="1194"/>
    <x v="0"/>
    <x v="271"/>
    <b v="1"/>
    <x v="20"/>
    <n v="322.24"/>
    <m/>
    <x v="8"/>
    <x v="20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x v="0"/>
    <x v="203"/>
    <b v="1"/>
    <x v="20"/>
    <n v="135"/>
    <m/>
    <x v="8"/>
    <x v="20"/>
  </r>
  <r>
    <x v="1196"/>
    <x v="1196"/>
    <s v="A book of male nudes photographed on location in Ibiza over the last 4 years."/>
    <x v="107"/>
    <x v="821"/>
    <x v="0"/>
    <x v="1"/>
    <s v="GBP"/>
    <n v="1450467539"/>
    <x v="1196"/>
    <x v="0"/>
    <x v="272"/>
    <b v="1"/>
    <x v="20"/>
    <n v="269.91034482758624"/>
    <m/>
    <x v="8"/>
    <x v="20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x v="0"/>
    <x v="100"/>
    <b v="1"/>
    <x v="20"/>
    <n v="253.29333333333332"/>
    <m/>
    <x v="8"/>
    <x v="20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x v="1198"/>
    <x v="0"/>
    <x v="157"/>
    <b v="1"/>
    <x v="20"/>
    <n v="260.59999999999997"/>
    <m/>
    <x v="8"/>
    <x v="2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x v="1199"/>
    <x v="0"/>
    <x v="82"/>
    <b v="1"/>
    <x v="20"/>
    <n v="101.31677953348381"/>
    <m/>
    <x v="8"/>
    <x v="20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x v="1200"/>
    <x v="0"/>
    <x v="273"/>
    <b v="1"/>
    <x v="20"/>
    <n v="125.60416666666667"/>
    <m/>
    <x v="8"/>
    <x v="20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x v="1201"/>
    <x v="0"/>
    <x v="112"/>
    <b v="1"/>
    <x v="20"/>
    <n v="102.43783333333334"/>
    <m/>
    <x v="8"/>
    <x v="20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x v="0"/>
    <x v="197"/>
    <b v="1"/>
    <x v="20"/>
    <n v="199.244"/>
    <m/>
    <x v="8"/>
    <x v="20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x v="1203"/>
    <x v="0"/>
    <x v="21"/>
    <b v="1"/>
    <x v="20"/>
    <n v="102.45398773006136"/>
    <m/>
    <x v="8"/>
    <x v="20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x v="1204"/>
    <x v="0"/>
    <x v="7"/>
    <b v="1"/>
    <x v="20"/>
    <n v="102.94615384615385"/>
    <m/>
    <x v="8"/>
    <x v="2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x v="0"/>
    <x v="95"/>
    <b v="1"/>
    <x v="20"/>
    <n v="100.86153846153847"/>
    <m/>
    <x v="8"/>
    <x v="20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x v="1206"/>
    <x v="0"/>
    <x v="58"/>
    <b v="1"/>
    <x v="20"/>
    <n v="114.99999999999999"/>
    <m/>
    <x v="8"/>
    <x v="20"/>
  </r>
  <r>
    <x v="1207"/>
    <x v="1207"/>
    <s v="A humanistic photo book about ancestral &amp; post-modern Italy."/>
    <x v="227"/>
    <x v="832"/>
    <x v="0"/>
    <x v="13"/>
    <s v="EUR"/>
    <n v="1459418400"/>
    <x v="1207"/>
    <x v="0"/>
    <x v="261"/>
    <b v="1"/>
    <x v="20"/>
    <n v="104.16766467065868"/>
    <m/>
    <x v="8"/>
    <x v="20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x v="1208"/>
    <x v="0"/>
    <x v="11"/>
    <b v="1"/>
    <x v="20"/>
    <n v="155.29999999999998"/>
    <m/>
    <x v="8"/>
    <x v="20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x v="1209"/>
    <x v="0"/>
    <x v="67"/>
    <b v="1"/>
    <x v="20"/>
    <n v="106"/>
    <m/>
    <x v="8"/>
    <x v="20"/>
  </r>
  <r>
    <x v="1210"/>
    <x v="1210"/>
    <s v="En fotobok om livet i det enda andra GÃ¶teborg i vÃ¤rlden"/>
    <x v="22"/>
    <x v="835"/>
    <x v="0"/>
    <x v="11"/>
    <s v="SEK"/>
    <n v="1433106000"/>
    <x v="1210"/>
    <x v="0"/>
    <x v="273"/>
    <b v="1"/>
    <x v="20"/>
    <n v="254.31499999999997"/>
    <m/>
    <x v="8"/>
    <x v="20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x v="1211"/>
    <x v="0"/>
    <x v="79"/>
    <b v="1"/>
    <x v="20"/>
    <n v="101.1"/>
    <m/>
    <x v="8"/>
    <x v="20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x v="1212"/>
    <x v="0"/>
    <x v="183"/>
    <b v="1"/>
    <x v="20"/>
    <n v="129.04"/>
    <m/>
    <x v="8"/>
    <x v="2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x v="1213"/>
    <x v="0"/>
    <x v="52"/>
    <b v="1"/>
    <x v="20"/>
    <n v="102.23076923076924"/>
    <m/>
    <x v="8"/>
    <x v="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x v="1214"/>
    <x v="0"/>
    <x v="20"/>
    <b v="1"/>
    <x v="20"/>
    <n v="131.80000000000001"/>
    <m/>
    <x v="8"/>
    <x v="20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x v="1215"/>
    <x v="0"/>
    <x v="274"/>
    <b v="1"/>
    <x v="20"/>
    <n v="786.0802000000001"/>
    <m/>
    <x v="8"/>
    <x v="20"/>
  </r>
  <r>
    <x v="1216"/>
    <x v="1216"/>
    <s v="A fine art photography book taking a new look at the art of bonsai."/>
    <x v="32"/>
    <x v="840"/>
    <x v="0"/>
    <x v="0"/>
    <s v="USD"/>
    <n v="1443826980"/>
    <x v="1216"/>
    <x v="0"/>
    <x v="147"/>
    <b v="1"/>
    <x v="20"/>
    <n v="145.70000000000002"/>
    <m/>
    <x v="8"/>
    <x v="2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x v="0"/>
    <x v="275"/>
    <b v="1"/>
    <x v="20"/>
    <n v="102.60000000000001"/>
    <m/>
    <x v="8"/>
    <x v="2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x v="1218"/>
    <x v="0"/>
    <x v="30"/>
    <b v="1"/>
    <x v="20"/>
    <n v="172.27777777777777"/>
    <m/>
    <x v="8"/>
    <x v="20"/>
  </r>
  <r>
    <x v="1219"/>
    <x v="1219"/>
    <s v="The Box is a fine art book of Ron Amato's innovative and seductive photography project."/>
    <x v="229"/>
    <x v="843"/>
    <x v="0"/>
    <x v="0"/>
    <s v="USD"/>
    <n v="1476961513"/>
    <x v="1219"/>
    <x v="0"/>
    <x v="35"/>
    <b v="1"/>
    <x v="20"/>
    <n v="159.16819571865443"/>
    <m/>
    <x v="8"/>
    <x v="20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x v="1220"/>
    <x v="0"/>
    <x v="205"/>
    <b v="1"/>
    <x v="20"/>
    <n v="103.76666666666668"/>
    <m/>
    <x v="8"/>
    <x v="20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x v="1221"/>
    <x v="0"/>
    <x v="273"/>
    <b v="1"/>
    <x v="20"/>
    <n v="111.40954545454547"/>
    <m/>
    <x v="8"/>
    <x v="20"/>
  </r>
  <r>
    <x v="1222"/>
    <x v="1222"/>
    <s v="Project Pilgrim is my effort to work towards normalizing mental health."/>
    <x v="23"/>
    <x v="846"/>
    <x v="0"/>
    <x v="5"/>
    <s v="CAD"/>
    <n v="1459483200"/>
    <x v="1222"/>
    <x v="0"/>
    <x v="276"/>
    <b v="1"/>
    <x v="20"/>
    <n v="280.375"/>
    <m/>
    <x v="8"/>
    <x v="20"/>
  </r>
  <r>
    <x v="1223"/>
    <x v="1223"/>
    <s v="A photography book focusing on the people rather than the nature at Yosemite National Park."/>
    <x v="230"/>
    <x v="847"/>
    <x v="0"/>
    <x v="0"/>
    <s v="USD"/>
    <n v="1478754909"/>
    <x v="1223"/>
    <x v="0"/>
    <x v="277"/>
    <b v="1"/>
    <x v="20"/>
    <n v="112.10606060606061"/>
    <m/>
    <x v="8"/>
    <x v="20"/>
  </r>
  <r>
    <x v="1224"/>
    <x v="1224"/>
    <s v="Modern Celtic influenced CD.  Help me finish what I started before the stroke."/>
    <x v="36"/>
    <x v="848"/>
    <x v="1"/>
    <x v="0"/>
    <s v="USD"/>
    <n v="1402060302"/>
    <x v="1224"/>
    <x v="0"/>
    <x v="59"/>
    <b v="0"/>
    <x v="21"/>
    <n v="7.0666666666666673"/>
    <m/>
    <x v="4"/>
    <x v="21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x v="1225"/>
    <x v="0"/>
    <x v="83"/>
    <b v="0"/>
    <x v="21"/>
    <n v="4.3999999999999995"/>
    <m/>
    <x v="4"/>
    <x v="21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x v="1226"/>
    <x v="0"/>
    <x v="244"/>
    <b v="0"/>
    <x v="21"/>
    <n v="3.8739999999999997"/>
    <m/>
    <x v="4"/>
    <x v="21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x v="1227"/>
    <x v="0"/>
    <x v="78"/>
    <b v="0"/>
    <x v="21"/>
    <n v="0"/>
    <m/>
    <x v="4"/>
    <x v="21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x v="1228"/>
    <x v="0"/>
    <x v="54"/>
    <b v="0"/>
    <x v="21"/>
    <n v="29.299999999999997"/>
    <m/>
    <x v="4"/>
    <x v="21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x v="0"/>
    <x v="29"/>
    <b v="0"/>
    <x v="21"/>
    <n v="0.90909090909090906"/>
    <m/>
    <x v="4"/>
    <x v="21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x v="0"/>
    <x v="78"/>
    <b v="0"/>
    <x v="21"/>
    <n v="0"/>
    <m/>
    <x v="4"/>
    <x v="21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x v="1231"/>
    <x v="0"/>
    <x v="78"/>
    <b v="0"/>
    <x v="21"/>
    <n v="0"/>
    <m/>
    <x v="4"/>
    <x v="21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x v="0"/>
    <x v="29"/>
    <b v="0"/>
    <x v="21"/>
    <n v="0.8"/>
    <m/>
    <x v="4"/>
    <x v="21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x v="0"/>
    <x v="79"/>
    <b v="0"/>
    <x v="21"/>
    <n v="11.600000000000001"/>
    <m/>
    <x v="4"/>
    <x v="21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x v="1234"/>
    <x v="0"/>
    <x v="78"/>
    <b v="0"/>
    <x v="21"/>
    <n v="0"/>
    <m/>
    <x v="4"/>
    <x v="21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x v="1235"/>
    <x v="0"/>
    <x v="79"/>
    <b v="0"/>
    <x v="21"/>
    <n v="2.7873639500929119"/>
    <m/>
    <x v="4"/>
    <x v="21"/>
  </r>
  <r>
    <x v="1236"/>
    <x v="1236"/>
    <s v="Raising money to give the musicians their due."/>
    <x v="30"/>
    <x v="117"/>
    <x v="1"/>
    <x v="0"/>
    <s v="USD"/>
    <n v="1343491200"/>
    <x v="1236"/>
    <x v="0"/>
    <x v="78"/>
    <b v="0"/>
    <x v="21"/>
    <n v="0"/>
    <m/>
    <x v="4"/>
    <x v="21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x v="1237"/>
    <x v="0"/>
    <x v="78"/>
    <b v="0"/>
    <x v="21"/>
    <n v="0"/>
    <m/>
    <x v="4"/>
    <x v="21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x v="0"/>
    <x v="83"/>
    <b v="0"/>
    <x v="21"/>
    <n v="17.8"/>
    <m/>
    <x v="4"/>
    <x v="21"/>
  </r>
  <r>
    <x v="1239"/>
    <x v="1239"/>
    <s v="Please consider helping us with our new CD and Riverdance Tour"/>
    <x v="30"/>
    <x v="117"/>
    <x v="1"/>
    <x v="0"/>
    <s v="USD"/>
    <n v="1325804767"/>
    <x v="1239"/>
    <x v="0"/>
    <x v="78"/>
    <b v="0"/>
    <x v="21"/>
    <n v="0"/>
    <m/>
    <x v="4"/>
    <x v="21"/>
  </r>
  <r>
    <x v="1240"/>
    <x v="1240"/>
    <s v="Sharing positive vibes of Peace, Love &amp; Unity with the World through conscious Reggae Music!"/>
    <x v="6"/>
    <x v="854"/>
    <x v="1"/>
    <x v="0"/>
    <s v="USD"/>
    <n v="1373665860"/>
    <x v="1240"/>
    <x v="0"/>
    <x v="22"/>
    <b v="0"/>
    <x v="21"/>
    <n v="3.0124999999999997"/>
    <m/>
    <x v="4"/>
    <x v="21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x v="1241"/>
    <x v="0"/>
    <x v="69"/>
    <b v="0"/>
    <x v="21"/>
    <n v="50.739999999999995"/>
    <m/>
    <x v="4"/>
    <x v="21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x v="1242"/>
    <x v="0"/>
    <x v="29"/>
    <b v="0"/>
    <x v="21"/>
    <n v="0.54884742041712409"/>
    <m/>
    <x v="4"/>
    <x v="21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x v="1243"/>
    <x v="0"/>
    <x v="44"/>
    <b v="0"/>
    <x v="21"/>
    <n v="14.091666666666667"/>
    <m/>
    <x v="4"/>
    <x v="21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x v="1244"/>
    <x v="1"/>
    <x v="43"/>
    <b v="1"/>
    <x v="11"/>
    <n v="103.8"/>
    <m/>
    <x v="4"/>
    <x v="11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x v="1245"/>
    <x v="1"/>
    <x v="57"/>
    <b v="1"/>
    <x v="11"/>
    <n v="120.24999999999999"/>
    <m/>
    <x v="4"/>
    <x v="11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x v="1246"/>
    <x v="1"/>
    <x v="162"/>
    <b v="1"/>
    <x v="11"/>
    <n v="117"/>
    <m/>
    <x v="4"/>
    <x v="11"/>
  </r>
  <r>
    <x v="1247"/>
    <x v="1247"/>
    <s v="BRAIN DEAD is going to record their debut EP and they need your help, Bozos!"/>
    <x v="8"/>
    <x v="860"/>
    <x v="0"/>
    <x v="0"/>
    <s v="USD"/>
    <n v="1367823655"/>
    <x v="1247"/>
    <x v="1"/>
    <x v="133"/>
    <b v="1"/>
    <x v="11"/>
    <n v="122.14285714285715"/>
    <m/>
    <x v="4"/>
    <x v="11"/>
  </r>
  <r>
    <x v="1248"/>
    <x v="1248"/>
    <s v="The Vandies make pop rock in glorious Portland, Oregon. Help us fund our first full length album!"/>
    <x v="30"/>
    <x v="861"/>
    <x v="0"/>
    <x v="0"/>
    <s v="USD"/>
    <n v="1402642740"/>
    <x v="1248"/>
    <x v="1"/>
    <x v="211"/>
    <b v="1"/>
    <x v="11"/>
    <n v="151.63999999999999"/>
    <m/>
    <x v="4"/>
    <x v="11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x v="1249"/>
    <x v="1"/>
    <x v="75"/>
    <b v="1"/>
    <x v="11"/>
    <n v="104.44"/>
    <m/>
    <x v="4"/>
    <x v="1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x v="1"/>
    <x v="278"/>
    <b v="1"/>
    <x v="11"/>
    <n v="200.15333333333331"/>
    <m/>
    <x v="4"/>
    <x v="11"/>
  </r>
  <r>
    <x v="1251"/>
    <x v="1251"/>
    <s v="A tour of europe with 3 memphis artist, Jack Oblivian, Harlan T Bobo and Shawn Cripps."/>
    <x v="12"/>
    <x v="864"/>
    <x v="0"/>
    <x v="0"/>
    <s v="USD"/>
    <n v="1316979167"/>
    <x v="1251"/>
    <x v="1"/>
    <x v="142"/>
    <b v="1"/>
    <x v="11"/>
    <n v="101.8"/>
    <m/>
    <x v="4"/>
    <x v="11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x v="1252"/>
    <x v="1"/>
    <x v="261"/>
    <b v="1"/>
    <x v="11"/>
    <n v="137.65714285714284"/>
    <m/>
    <x v="4"/>
    <x v="11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x v="1253"/>
    <x v="1"/>
    <x v="279"/>
    <b v="1"/>
    <x v="11"/>
    <n v="303833.2"/>
    <m/>
    <x v="4"/>
    <x v="11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x v="1"/>
    <x v="261"/>
    <b v="1"/>
    <x v="11"/>
    <n v="198.85074626865671"/>
    <m/>
    <x v="4"/>
    <x v="11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x v="1255"/>
    <x v="1"/>
    <x v="280"/>
    <b v="1"/>
    <x v="11"/>
    <n v="202.36666666666667"/>
    <m/>
    <x v="4"/>
    <x v="11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x v="1"/>
    <x v="281"/>
    <b v="1"/>
    <x v="11"/>
    <n v="117.96376666666666"/>
    <m/>
    <x v="4"/>
    <x v="1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x v="1257"/>
    <x v="1"/>
    <x v="282"/>
    <b v="1"/>
    <x v="11"/>
    <n v="294.72727272727275"/>
    <m/>
    <x v="4"/>
    <x v="11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x v="1258"/>
    <x v="1"/>
    <x v="283"/>
    <b v="1"/>
    <x v="11"/>
    <n v="213.14633333333336"/>
    <m/>
    <x v="4"/>
    <x v="11"/>
  </r>
  <r>
    <x v="1259"/>
    <x v="1259"/>
    <s v="Falling From One is currently in the studio recording their first CD and they need your help!"/>
    <x v="30"/>
    <x v="872"/>
    <x v="0"/>
    <x v="0"/>
    <s v="USD"/>
    <n v="1402286340"/>
    <x v="1259"/>
    <x v="1"/>
    <x v="93"/>
    <b v="1"/>
    <x v="11"/>
    <n v="104.24"/>
    <m/>
    <x v="4"/>
    <x v="11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x v="1260"/>
    <x v="1"/>
    <x v="142"/>
    <b v="1"/>
    <x v="11"/>
    <n v="113.66666666666667"/>
    <m/>
    <x v="4"/>
    <x v="11"/>
  </r>
  <r>
    <x v="1261"/>
    <x v="1261"/>
    <s v="We just recorded a stellar EP and we're trying to put it out on vinyl.  Can you help these punx out?"/>
    <x v="13"/>
    <x v="874"/>
    <x v="0"/>
    <x v="0"/>
    <s v="USD"/>
    <n v="1390983227"/>
    <x v="1261"/>
    <x v="1"/>
    <x v="47"/>
    <b v="1"/>
    <x v="11"/>
    <n v="101.25"/>
    <m/>
    <x v="4"/>
    <x v="11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x v="1262"/>
    <x v="1"/>
    <x v="217"/>
    <b v="1"/>
    <x v="11"/>
    <n v="125.41538461538462"/>
    <m/>
    <x v="4"/>
    <x v="11"/>
  </r>
  <r>
    <x v="1263"/>
    <x v="1263"/>
    <s v="A fresh batch of chaos from Toledo, Ohio's reggae-rockers, Tropic Bombs!"/>
    <x v="15"/>
    <x v="137"/>
    <x v="0"/>
    <x v="0"/>
    <s v="USD"/>
    <n v="1396054800"/>
    <x v="1263"/>
    <x v="1"/>
    <x v="14"/>
    <b v="1"/>
    <x v="11"/>
    <n v="119"/>
    <m/>
    <x v="4"/>
    <x v="11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x v="1"/>
    <x v="69"/>
    <b v="1"/>
    <x v="11"/>
    <n v="166.46153846153845"/>
    <m/>
    <x v="4"/>
    <x v="11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x v="1"/>
    <x v="36"/>
    <b v="1"/>
    <x v="11"/>
    <n v="119.14771428571429"/>
    <m/>
    <x v="4"/>
    <x v="11"/>
  </r>
  <r>
    <x v="1266"/>
    <x v="1266"/>
    <s v="We are looking to record our first EP produced by Aaron Harris (ISIS/Palms) at Studio West."/>
    <x v="196"/>
    <x v="878"/>
    <x v="0"/>
    <x v="0"/>
    <s v="USD"/>
    <n v="1389474145"/>
    <x v="1266"/>
    <x v="1"/>
    <x v="133"/>
    <b v="1"/>
    <x v="11"/>
    <n v="100.47368421052632"/>
    <m/>
    <x v="4"/>
    <x v="11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x v="1267"/>
    <x v="1"/>
    <x v="180"/>
    <b v="1"/>
    <x v="11"/>
    <n v="101.8"/>
    <m/>
    <x v="4"/>
    <x v="11"/>
  </r>
  <r>
    <x v="1268"/>
    <x v="1268"/>
    <s v="Full Devil Jacket Is releasing their first record in over 12 yrs and we want you to be a part of it!"/>
    <x v="14"/>
    <x v="704"/>
    <x v="0"/>
    <x v="0"/>
    <s v="USD"/>
    <n v="1379708247"/>
    <x v="1268"/>
    <x v="1"/>
    <x v="0"/>
    <b v="1"/>
    <x v="11"/>
    <n v="116.66666666666667"/>
    <m/>
    <x v="4"/>
    <x v="11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x v="1"/>
    <x v="190"/>
    <b v="1"/>
    <x v="11"/>
    <n v="108.64893617021276"/>
    <m/>
    <x v="4"/>
    <x v="11"/>
  </r>
  <r>
    <x v="1270"/>
    <x v="1270"/>
    <s v="We make awake metal using violins in place of guitars and want to record a full length album."/>
    <x v="3"/>
    <x v="881"/>
    <x v="0"/>
    <x v="0"/>
    <s v="USD"/>
    <n v="1332704042"/>
    <x v="1270"/>
    <x v="1"/>
    <x v="39"/>
    <b v="1"/>
    <x v="11"/>
    <n v="114.72"/>
    <m/>
    <x v="4"/>
    <x v="11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x v="1"/>
    <x v="162"/>
    <b v="1"/>
    <x v="11"/>
    <n v="101.8"/>
    <m/>
    <x v="4"/>
    <x v="11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x v="1"/>
    <x v="33"/>
    <b v="1"/>
    <x v="11"/>
    <n v="106"/>
    <m/>
    <x v="4"/>
    <x v="11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x v="1273"/>
    <x v="1"/>
    <x v="241"/>
    <b v="1"/>
    <x v="11"/>
    <n v="103.49999999999999"/>
    <m/>
    <x v="4"/>
    <x v="1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x v="1274"/>
    <x v="1"/>
    <x v="284"/>
    <b v="1"/>
    <x v="11"/>
    <n v="154.97535999999999"/>
    <m/>
    <x v="4"/>
    <x v="11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x v="1275"/>
    <x v="1"/>
    <x v="285"/>
    <b v="1"/>
    <x v="11"/>
    <n v="162.14066666666668"/>
    <m/>
    <x v="4"/>
    <x v="11"/>
  </r>
  <r>
    <x v="1276"/>
    <x v="1276"/>
    <s v="Sponsor this Brooklyn punk band's debut seven-inch, MR. DREAM GOES TO JAIL."/>
    <x v="9"/>
    <x v="887"/>
    <x v="0"/>
    <x v="0"/>
    <s v="USD"/>
    <n v="1251777600"/>
    <x v="1276"/>
    <x v="1"/>
    <x v="32"/>
    <b v="1"/>
    <x v="11"/>
    <n v="104.42100000000001"/>
    <m/>
    <x v="4"/>
    <x v="11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x v="1277"/>
    <x v="1"/>
    <x v="286"/>
    <b v="1"/>
    <x v="11"/>
    <n v="106.12433333333333"/>
    <m/>
    <x v="4"/>
    <x v="11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x v="1278"/>
    <x v="1"/>
    <x v="245"/>
    <b v="1"/>
    <x v="11"/>
    <n v="154.93846153846152"/>
    <m/>
    <x v="4"/>
    <x v="11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x v="1279"/>
    <x v="1"/>
    <x v="143"/>
    <b v="1"/>
    <x v="11"/>
    <n v="110.77157238734421"/>
    <m/>
    <x v="4"/>
    <x v="11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x v="1280"/>
    <x v="1"/>
    <x v="208"/>
    <b v="1"/>
    <x v="11"/>
    <n v="110.91186666666665"/>
    <m/>
    <x v="4"/>
    <x v="11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x v="1"/>
    <x v="142"/>
    <b v="1"/>
    <x v="11"/>
    <n v="110.71428571428572"/>
    <m/>
    <x v="4"/>
    <x v="11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x v="1"/>
    <x v="220"/>
    <b v="1"/>
    <x v="11"/>
    <n v="123.61333333333333"/>
    <m/>
    <x v="4"/>
    <x v="11"/>
  </r>
  <r>
    <x v="1283"/>
    <x v="1283"/>
    <s v="Our 3rd album is halfway complete, but we need your help to record, mix and master the final product!"/>
    <x v="28"/>
    <x v="894"/>
    <x v="0"/>
    <x v="0"/>
    <s v="USD"/>
    <n v="1362974400"/>
    <x v="1283"/>
    <x v="1"/>
    <x v="19"/>
    <b v="1"/>
    <x v="11"/>
    <n v="211.05"/>
    <m/>
    <x v="4"/>
    <x v="11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x v="1284"/>
    <x v="0"/>
    <x v="162"/>
    <b v="1"/>
    <x v="6"/>
    <n v="101"/>
    <m/>
    <x v="1"/>
    <x v="6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x v="1285"/>
    <x v="0"/>
    <x v="287"/>
    <b v="1"/>
    <x v="6"/>
    <n v="101.64999999999999"/>
    <m/>
    <x v="1"/>
    <x v="6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x v="1286"/>
    <x v="0"/>
    <x v="9"/>
    <b v="1"/>
    <x v="6"/>
    <n v="108.33333333333333"/>
    <m/>
    <x v="1"/>
    <x v="6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x v="0"/>
    <x v="20"/>
    <b v="1"/>
    <x v="6"/>
    <n v="242"/>
    <m/>
    <x v="1"/>
    <x v="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x v="0"/>
    <x v="42"/>
    <b v="1"/>
    <x v="6"/>
    <n v="100.44999999999999"/>
    <m/>
    <x v="1"/>
    <x v="6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x v="1289"/>
    <x v="0"/>
    <x v="47"/>
    <b v="1"/>
    <x v="6"/>
    <n v="125.06666666666666"/>
    <m/>
    <x v="1"/>
    <x v="6"/>
  </r>
  <r>
    <x v="1290"/>
    <x v="1290"/>
    <s v="Sometimes your Heart has to STOP for your Life to START."/>
    <x v="8"/>
    <x v="900"/>
    <x v="0"/>
    <x v="0"/>
    <s v="USD"/>
    <n v="1429772340"/>
    <x v="1290"/>
    <x v="0"/>
    <x v="48"/>
    <b v="1"/>
    <x v="6"/>
    <n v="108.57142857142857"/>
    <m/>
    <x v="1"/>
    <x v="6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x v="0"/>
    <x v="288"/>
    <b v="1"/>
    <x v="6"/>
    <n v="145.70000000000002"/>
    <m/>
    <x v="1"/>
    <x v="6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x v="1292"/>
    <x v="0"/>
    <x v="47"/>
    <b v="1"/>
    <x v="6"/>
    <n v="110.00000000000001"/>
    <m/>
    <x v="1"/>
    <x v="6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x v="0"/>
    <x v="148"/>
    <b v="1"/>
    <x v="6"/>
    <n v="102.23333333333333"/>
    <m/>
    <x v="1"/>
    <x v="6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x v="1294"/>
    <x v="0"/>
    <x v="19"/>
    <b v="1"/>
    <x v="6"/>
    <n v="122"/>
    <m/>
    <x v="1"/>
    <x v="6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x v="1295"/>
    <x v="0"/>
    <x v="31"/>
    <b v="1"/>
    <x v="6"/>
    <n v="101.96000000000001"/>
    <m/>
    <x v="1"/>
    <x v="6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x v="1296"/>
    <x v="0"/>
    <x v="23"/>
    <b v="1"/>
    <x v="6"/>
    <n v="141.1764705882353"/>
    <m/>
    <x v="1"/>
    <x v="6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x v="1297"/>
    <x v="0"/>
    <x v="146"/>
    <b v="1"/>
    <x v="6"/>
    <n v="109.52500000000001"/>
    <m/>
    <x v="1"/>
    <x v="6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x v="1298"/>
    <x v="0"/>
    <x v="51"/>
    <b v="1"/>
    <x v="6"/>
    <n v="104.65"/>
    <m/>
    <x v="1"/>
    <x v="6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x v="1299"/>
    <x v="0"/>
    <x v="58"/>
    <b v="1"/>
    <x v="6"/>
    <n v="124"/>
    <m/>
    <x v="1"/>
    <x v="6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x v="1300"/>
    <x v="0"/>
    <x v="54"/>
    <b v="1"/>
    <x v="6"/>
    <n v="135"/>
    <m/>
    <x v="1"/>
    <x v="6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x v="1301"/>
    <x v="0"/>
    <x v="60"/>
    <b v="1"/>
    <x v="6"/>
    <n v="102.75000000000001"/>
    <m/>
    <x v="1"/>
    <x v="6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x v="1302"/>
    <x v="0"/>
    <x v="133"/>
    <b v="1"/>
    <x v="6"/>
    <n v="100"/>
    <m/>
    <x v="1"/>
    <x v="6"/>
  </r>
  <r>
    <x v="1303"/>
    <x v="1303"/>
    <s v="Groundbreaking queer theatre."/>
    <x v="8"/>
    <x v="912"/>
    <x v="0"/>
    <x v="1"/>
    <s v="GBP"/>
    <n v="1469962800"/>
    <x v="1303"/>
    <x v="0"/>
    <x v="52"/>
    <b v="1"/>
    <x v="6"/>
    <n v="130.26085714285716"/>
    <m/>
    <x v="1"/>
    <x v="6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x v="1304"/>
    <x v="0"/>
    <x v="201"/>
    <b v="0"/>
    <x v="8"/>
    <n v="39.627499999999998"/>
    <m/>
    <x v="2"/>
    <x v="8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x v="1305"/>
    <x v="0"/>
    <x v="48"/>
    <b v="0"/>
    <x v="8"/>
    <n v="25.976666666666663"/>
    <m/>
    <x v="2"/>
    <x v="8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x v="0"/>
    <x v="289"/>
    <b v="0"/>
    <x v="8"/>
    <n v="65.24636363636364"/>
    <m/>
    <x v="2"/>
    <x v="8"/>
  </r>
  <r>
    <x v="1307"/>
    <x v="1307"/>
    <s v="Get VR to Everyone with Mailable, Ready to Use Viewers"/>
    <x v="63"/>
    <x v="916"/>
    <x v="1"/>
    <x v="0"/>
    <s v="USD"/>
    <n v="1455710679"/>
    <x v="1307"/>
    <x v="0"/>
    <x v="43"/>
    <b v="0"/>
    <x v="8"/>
    <n v="11.514000000000001"/>
    <m/>
    <x v="2"/>
    <x v="8"/>
  </r>
  <r>
    <x v="1308"/>
    <x v="1308"/>
    <s v="Boost Band, a wristband that charges any device"/>
    <x v="3"/>
    <x v="917"/>
    <x v="1"/>
    <x v="0"/>
    <s v="USD"/>
    <n v="1475937812"/>
    <x v="1308"/>
    <x v="0"/>
    <x v="44"/>
    <b v="0"/>
    <x v="8"/>
    <n v="11.360000000000001"/>
    <m/>
    <x v="2"/>
    <x v="8"/>
  </r>
  <r>
    <x v="1309"/>
    <x v="1309"/>
    <s v="Wicked fun and built for excitement, CORE is the safest and most versatile speaker you've ever worn."/>
    <x v="236"/>
    <x v="918"/>
    <x v="1"/>
    <x v="0"/>
    <s v="USD"/>
    <n v="1444943468"/>
    <x v="1309"/>
    <x v="0"/>
    <x v="2"/>
    <b v="0"/>
    <x v="8"/>
    <n v="111.99130434782609"/>
    <m/>
    <x v="2"/>
    <x v="8"/>
  </r>
  <r>
    <x v="1310"/>
    <x v="1310"/>
    <s v="An essential hoodie that holds all sized smart phones and keep your headphone wires tangle free."/>
    <x v="22"/>
    <x v="109"/>
    <x v="1"/>
    <x v="0"/>
    <s v="USD"/>
    <n v="1471622450"/>
    <x v="1310"/>
    <x v="0"/>
    <x v="54"/>
    <b v="0"/>
    <x v="8"/>
    <n v="15.5"/>
    <m/>
    <x v="2"/>
    <x v="8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x v="1311"/>
    <x v="0"/>
    <x v="61"/>
    <b v="0"/>
    <x v="8"/>
    <n v="32.027999999999999"/>
    <m/>
    <x v="2"/>
    <x v="8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x v="1312"/>
    <x v="0"/>
    <x v="29"/>
    <b v="0"/>
    <x v="8"/>
    <n v="0.60869565217391308"/>
    <m/>
    <x v="2"/>
    <x v="8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x v="1313"/>
    <x v="0"/>
    <x v="259"/>
    <b v="0"/>
    <x v="8"/>
    <n v="31.114999999999998"/>
    <m/>
    <x v="2"/>
    <x v="8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x v="1314"/>
    <x v="0"/>
    <x v="202"/>
    <b v="0"/>
    <x v="8"/>
    <n v="1.1266666666666667"/>
    <m/>
    <x v="2"/>
    <x v="8"/>
  </r>
  <r>
    <x v="1315"/>
    <x v="1315"/>
    <s v="Zoom will happen - THANK YOU! Received outside funding due amazing early success!"/>
    <x v="57"/>
    <x v="923"/>
    <x v="1"/>
    <x v="0"/>
    <s v="USD"/>
    <n v="1446771600"/>
    <x v="1315"/>
    <x v="0"/>
    <x v="290"/>
    <b v="0"/>
    <x v="8"/>
    <n v="40.404000000000003"/>
    <m/>
    <x v="2"/>
    <x v="8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x v="1316"/>
    <x v="0"/>
    <x v="29"/>
    <b v="0"/>
    <x v="8"/>
    <n v="1.3333333333333333E-3"/>
    <m/>
    <x v="2"/>
    <x v="8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x v="0"/>
    <x v="10"/>
    <b v="0"/>
    <x v="8"/>
    <n v="5.7334999999999994"/>
    <m/>
    <x v="2"/>
    <x v="8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x v="1318"/>
    <x v="0"/>
    <x v="125"/>
    <b v="0"/>
    <x v="8"/>
    <n v="15.324999999999999"/>
    <m/>
    <x v="2"/>
    <x v="8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x v="1319"/>
    <x v="0"/>
    <x v="82"/>
    <b v="0"/>
    <x v="8"/>
    <n v="15.103448275862069"/>
    <m/>
    <x v="2"/>
    <x v="8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x v="1320"/>
    <x v="0"/>
    <x v="83"/>
    <b v="0"/>
    <x v="8"/>
    <n v="0.503"/>
    <m/>
    <x v="2"/>
    <x v="8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x v="1321"/>
    <x v="0"/>
    <x v="63"/>
    <b v="0"/>
    <x v="8"/>
    <n v="1.3028138528138529"/>
    <m/>
    <x v="2"/>
    <x v="8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x v="0"/>
    <x v="80"/>
    <b v="0"/>
    <x v="8"/>
    <n v="0.30285714285714288"/>
    <m/>
    <x v="2"/>
    <x v="8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x v="1323"/>
    <x v="0"/>
    <x v="34"/>
    <b v="0"/>
    <x v="8"/>
    <n v="8.8800000000000008"/>
    <m/>
    <x v="2"/>
    <x v="8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x v="1324"/>
    <x v="0"/>
    <x v="240"/>
    <b v="0"/>
    <x v="8"/>
    <n v="9.84"/>
    <m/>
    <x v="2"/>
    <x v="8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x v="1325"/>
    <x v="0"/>
    <x v="22"/>
    <b v="0"/>
    <x v="8"/>
    <n v="2.4299999999999997"/>
    <m/>
    <x v="2"/>
    <x v="8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x v="1326"/>
    <x v="0"/>
    <x v="202"/>
    <b v="0"/>
    <x v="8"/>
    <n v="1.1299999999999999"/>
    <m/>
    <x v="2"/>
    <x v="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x v="1327"/>
    <x v="0"/>
    <x v="14"/>
    <b v="0"/>
    <x v="8"/>
    <n v="3.5520833333333335"/>
    <m/>
    <x v="2"/>
    <x v="8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x v="1328"/>
    <x v="0"/>
    <x v="41"/>
    <b v="0"/>
    <x v="8"/>
    <n v="2.3306666666666667"/>
    <m/>
    <x v="2"/>
    <x v="8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x v="1329"/>
    <x v="0"/>
    <x v="82"/>
    <b v="0"/>
    <x v="8"/>
    <n v="0.81600000000000006"/>
    <m/>
    <x v="2"/>
    <x v="8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x v="1330"/>
    <x v="0"/>
    <x v="133"/>
    <b v="0"/>
    <x v="8"/>
    <n v="22.494285714285713"/>
    <m/>
    <x v="2"/>
    <x v="8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x v="1331"/>
    <x v="0"/>
    <x v="69"/>
    <b v="0"/>
    <x v="8"/>
    <n v="1.3668"/>
    <m/>
    <x v="2"/>
    <x v="8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x v="0"/>
    <x v="78"/>
    <b v="0"/>
    <x v="8"/>
    <n v="0"/>
    <m/>
    <x v="2"/>
    <x v="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x v="0"/>
    <x v="78"/>
    <b v="0"/>
    <x v="8"/>
    <n v="0"/>
    <m/>
    <x v="2"/>
    <x v="8"/>
  </r>
  <r>
    <x v="1334"/>
    <x v="1334"/>
    <s v="A wearable device that allows you to dock and operate your phone hands-free anywhere and everywhere!"/>
    <x v="242"/>
    <x v="938"/>
    <x v="1"/>
    <x v="0"/>
    <s v="USD"/>
    <n v="1457721287"/>
    <x v="1334"/>
    <x v="0"/>
    <x v="222"/>
    <b v="0"/>
    <x v="8"/>
    <n v="10.754135338345865"/>
    <m/>
    <x v="2"/>
    <x v="8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x v="1335"/>
    <x v="0"/>
    <x v="38"/>
    <b v="0"/>
    <x v="8"/>
    <n v="19.759999999999998"/>
    <m/>
    <x v="2"/>
    <x v="8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x v="1336"/>
    <x v="0"/>
    <x v="291"/>
    <b v="0"/>
    <x v="8"/>
    <n v="84.946999999999989"/>
    <m/>
    <x v="2"/>
    <x v="8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x v="1337"/>
    <x v="0"/>
    <x v="205"/>
    <b v="0"/>
    <x v="8"/>
    <n v="49.381999999999998"/>
    <m/>
    <x v="2"/>
    <x v="8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x v="0"/>
    <x v="41"/>
    <b v="0"/>
    <x v="8"/>
    <n v="3.3033333333333332"/>
    <m/>
    <x v="2"/>
    <x v="8"/>
  </r>
  <r>
    <x v="1339"/>
    <x v="1339"/>
    <s v="World's Smallest customizable Phone &amp; GPS Watch for kids !"/>
    <x v="63"/>
    <x v="943"/>
    <x v="1"/>
    <x v="0"/>
    <s v="USD"/>
    <n v="1418056315"/>
    <x v="1339"/>
    <x v="0"/>
    <x v="77"/>
    <b v="0"/>
    <x v="8"/>
    <n v="6.6339999999999995"/>
    <m/>
    <x v="2"/>
    <x v="8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x v="1340"/>
    <x v="0"/>
    <x v="78"/>
    <b v="0"/>
    <x v="8"/>
    <n v="0"/>
    <m/>
    <x v="2"/>
    <x v="8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x v="0"/>
    <x v="67"/>
    <b v="0"/>
    <x v="8"/>
    <n v="70.36"/>
    <m/>
    <x v="2"/>
    <x v="8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x v="1342"/>
    <x v="0"/>
    <x v="29"/>
    <b v="0"/>
    <x v="8"/>
    <n v="0.2"/>
    <m/>
    <x v="2"/>
    <x v="8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x v="1343"/>
    <x v="0"/>
    <x v="292"/>
    <b v="0"/>
    <x v="8"/>
    <n v="102.298"/>
    <m/>
    <x v="2"/>
    <x v="8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x v="1344"/>
    <x v="0"/>
    <x v="237"/>
    <b v="1"/>
    <x v="9"/>
    <n v="377.73333333333335"/>
    <m/>
    <x v="3"/>
    <x v="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x v="1345"/>
    <x v="0"/>
    <x v="63"/>
    <b v="1"/>
    <x v="9"/>
    <n v="125"/>
    <m/>
    <x v="3"/>
    <x v="9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x v="1346"/>
    <x v="0"/>
    <x v="184"/>
    <b v="1"/>
    <x v="9"/>
    <n v="147.32653061224491"/>
    <m/>
    <x v="3"/>
    <x v="9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x v="0"/>
    <x v="162"/>
    <b v="1"/>
    <x v="9"/>
    <n v="102.2"/>
    <m/>
    <x v="3"/>
    <x v="9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x v="0"/>
    <x v="55"/>
    <b v="1"/>
    <x v="9"/>
    <n v="101.8723404255319"/>
    <m/>
    <x v="3"/>
    <x v="9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x v="0"/>
    <x v="293"/>
    <b v="1"/>
    <x v="9"/>
    <n v="204.2"/>
    <m/>
    <x v="3"/>
    <x v="9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x v="1350"/>
    <x v="0"/>
    <x v="76"/>
    <b v="1"/>
    <x v="9"/>
    <n v="104.05"/>
    <m/>
    <x v="3"/>
    <x v="9"/>
  </r>
  <r>
    <x v="1351"/>
    <x v="1351"/>
    <s v="Discover your purpose, live a more fulfilling life, leave a positive footprint on society."/>
    <x v="22"/>
    <x v="952"/>
    <x v="0"/>
    <x v="0"/>
    <s v="USD"/>
    <n v="1455299144"/>
    <x v="1351"/>
    <x v="0"/>
    <x v="148"/>
    <b v="1"/>
    <x v="9"/>
    <n v="101.265"/>
    <m/>
    <x v="3"/>
    <x v="9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x v="1352"/>
    <x v="0"/>
    <x v="294"/>
    <b v="1"/>
    <x v="9"/>
    <n v="136.13999999999999"/>
    <m/>
    <x v="3"/>
    <x v="9"/>
  </r>
  <r>
    <x v="1353"/>
    <x v="1353"/>
    <s v="A book that teaches aspiring writers how to get from a basic idea to a fully rewritten screenplay."/>
    <x v="28"/>
    <x v="954"/>
    <x v="0"/>
    <x v="0"/>
    <s v="USD"/>
    <n v="1362960000"/>
    <x v="1353"/>
    <x v="0"/>
    <x v="288"/>
    <b v="1"/>
    <x v="9"/>
    <n v="133.6"/>
    <m/>
    <x v="3"/>
    <x v="9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x v="1354"/>
    <x v="0"/>
    <x v="31"/>
    <b v="1"/>
    <x v="9"/>
    <n v="130.25"/>
    <m/>
    <x v="3"/>
    <x v="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x v="1355"/>
    <x v="0"/>
    <x v="212"/>
    <b v="1"/>
    <x v="9"/>
    <n v="122.67999999999999"/>
    <m/>
    <x v="3"/>
    <x v="9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x v="0"/>
    <x v="45"/>
    <b v="1"/>
    <x v="9"/>
    <n v="182.81058823529412"/>
    <m/>
    <x v="3"/>
    <x v="9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x v="1357"/>
    <x v="0"/>
    <x v="71"/>
    <b v="1"/>
    <x v="9"/>
    <n v="125.29999999999998"/>
    <m/>
    <x v="3"/>
    <x v="9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x v="1358"/>
    <x v="0"/>
    <x v="72"/>
    <b v="1"/>
    <x v="9"/>
    <n v="111.66666666666667"/>
    <m/>
    <x v="3"/>
    <x v="9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x v="0"/>
    <x v="10"/>
    <b v="1"/>
    <x v="9"/>
    <n v="115.75757575757575"/>
    <m/>
    <x v="3"/>
    <x v="9"/>
  </r>
  <r>
    <x v="1360"/>
    <x v="1360"/>
    <s v="So Bad, It's Good! is a guide to finding the best films for your bad movie night."/>
    <x v="15"/>
    <x v="961"/>
    <x v="0"/>
    <x v="0"/>
    <s v="USD"/>
    <n v="1343943420"/>
    <x v="1360"/>
    <x v="0"/>
    <x v="75"/>
    <b v="1"/>
    <x v="9"/>
    <n v="173.2"/>
    <m/>
    <x v="3"/>
    <x v="9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x v="1361"/>
    <x v="0"/>
    <x v="295"/>
    <b v="1"/>
    <x v="9"/>
    <n v="125.98333333333333"/>
    <m/>
    <x v="3"/>
    <x v="9"/>
  </r>
  <r>
    <x v="1362"/>
    <x v="1362"/>
    <s v="The never-before-told story of Karl Barth's (first and only) journey to the United States in 1962."/>
    <x v="28"/>
    <x v="963"/>
    <x v="0"/>
    <x v="0"/>
    <s v="USD"/>
    <n v="1378592731"/>
    <x v="1362"/>
    <x v="0"/>
    <x v="20"/>
    <b v="1"/>
    <x v="9"/>
    <n v="109.1"/>
    <m/>
    <x v="3"/>
    <x v="9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x v="1363"/>
    <x v="0"/>
    <x v="81"/>
    <b v="1"/>
    <x v="9"/>
    <n v="100"/>
    <m/>
    <x v="3"/>
    <x v="9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x v="0"/>
    <x v="296"/>
    <b v="1"/>
    <x v="11"/>
    <n v="118.64285714285714"/>
    <m/>
    <x v="4"/>
    <x v="11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x v="0"/>
    <x v="297"/>
    <b v="1"/>
    <x v="11"/>
    <n v="100.26666666666667"/>
    <m/>
    <x v="4"/>
    <x v="11"/>
  </r>
  <r>
    <x v="1366"/>
    <x v="1366"/>
    <s v="A musical memorial for Alexi Petersen."/>
    <x v="51"/>
    <x v="966"/>
    <x v="0"/>
    <x v="0"/>
    <s v="USD"/>
    <n v="1417049663"/>
    <x v="1366"/>
    <x v="0"/>
    <x v="206"/>
    <b v="1"/>
    <x v="11"/>
    <n v="126.48920000000001"/>
    <m/>
    <x v="4"/>
    <x v="11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x v="1367"/>
    <x v="0"/>
    <x v="240"/>
    <b v="1"/>
    <x v="11"/>
    <n v="114.26"/>
    <m/>
    <x v="4"/>
    <x v="11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x v="1368"/>
    <x v="0"/>
    <x v="45"/>
    <b v="1"/>
    <x v="11"/>
    <n v="110.7"/>
    <m/>
    <x v="4"/>
    <x v="11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x v="0"/>
    <x v="298"/>
    <b v="1"/>
    <x v="11"/>
    <n v="105.34805315203954"/>
    <m/>
    <x v="4"/>
    <x v="11"/>
  </r>
  <r>
    <x v="1370"/>
    <x v="1370"/>
    <s v="Songs about the first year of parenthood, often inappropriate for children"/>
    <x v="15"/>
    <x v="970"/>
    <x v="0"/>
    <x v="0"/>
    <s v="USD"/>
    <n v="1381881890"/>
    <x v="1370"/>
    <x v="0"/>
    <x v="9"/>
    <b v="1"/>
    <x v="11"/>
    <n v="103.66666666666666"/>
    <m/>
    <x v="4"/>
    <x v="11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x v="1371"/>
    <x v="0"/>
    <x v="16"/>
    <b v="1"/>
    <x v="11"/>
    <n v="107.08672667523933"/>
    <m/>
    <x v="4"/>
    <x v="11"/>
  </r>
  <r>
    <x v="1372"/>
    <x v="1372"/>
    <s v="Please help us raise funds to press our new CD!"/>
    <x v="2"/>
    <x v="972"/>
    <x v="0"/>
    <x v="0"/>
    <s v="USD"/>
    <n v="1342115132"/>
    <x v="1372"/>
    <x v="0"/>
    <x v="38"/>
    <b v="1"/>
    <x v="11"/>
    <n v="124"/>
    <m/>
    <x v="4"/>
    <x v="11"/>
  </r>
  <r>
    <x v="1373"/>
    <x v="1373"/>
    <s v="Help Broccoli Samurai raise money to get a new van and continue bringing you the jams!"/>
    <x v="3"/>
    <x v="973"/>
    <x v="0"/>
    <x v="0"/>
    <s v="USD"/>
    <n v="1483138233"/>
    <x v="1373"/>
    <x v="0"/>
    <x v="47"/>
    <b v="1"/>
    <x v="11"/>
    <n v="105.01"/>
    <m/>
    <x v="4"/>
    <x v="11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x v="0"/>
    <x v="36"/>
    <b v="1"/>
    <x v="11"/>
    <n v="189.46666666666667"/>
    <m/>
    <x v="4"/>
    <x v="11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x v="0"/>
    <x v="280"/>
    <b v="1"/>
    <x v="11"/>
    <n v="171.32499999999999"/>
    <m/>
    <x v="4"/>
    <x v="11"/>
  </r>
  <r>
    <x v="1376"/>
    <x v="1376"/>
    <s v="Dead Pirates are planning a second pressing of HIGHMARE LP, who wants one ?"/>
    <x v="250"/>
    <x v="975"/>
    <x v="0"/>
    <x v="1"/>
    <s v="GBP"/>
    <n v="1480784606"/>
    <x v="1376"/>
    <x v="0"/>
    <x v="129"/>
    <b v="1"/>
    <x v="11"/>
    <n v="252.48648648648651"/>
    <m/>
    <x v="4"/>
    <x v="11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x v="0"/>
    <x v="162"/>
    <b v="1"/>
    <x v="11"/>
    <n v="116.15384615384616"/>
    <m/>
    <x v="4"/>
    <x v="11"/>
  </r>
  <r>
    <x v="1378"/>
    <x v="1378"/>
    <s v="A psychedelic post rock masterpiece!"/>
    <x v="13"/>
    <x v="976"/>
    <x v="0"/>
    <x v="1"/>
    <s v="GBP"/>
    <n v="1470075210"/>
    <x v="1378"/>
    <x v="0"/>
    <x v="182"/>
    <b v="1"/>
    <x v="11"/>
    <n v="203.35000000000002"/>
    <m/>
    <x v="4"/>
    <x v="11"/>
  </r>
  <r>
    <x v="1379"/>
    <x v="1379"/>
    <s v="---------The long-awaited debut full-length from Justin Ruddy--------"/>
    <x v="3"/>
    <x v="977"/>
    <x v="0"/>
    <x v="0"/>
    <s v="USD"/>
    <n v="1433504876"/>
    <x v="1379"/>
    <x v="0"/>
    <x v="299"/>
    <b v="1"/>
    <x v="11"/>
    <n v="111.60000000000001"/>
    <m/>
    <x v="4"/>
    <x v="11"/>
  </r>
  <r>
    <x v="1380"/>
    <x v="1380"/>
    <s v="A DIY MUSIC FESTIVAL FROM ST. LOUIS MO! Bands make their own festival, help make it legit!"/>
    <x v="251"/>
    <x v="437"/>
    <x v="0"/>
    <x v="0"/>
    <s v="USD"/>
    <n v="1433815200"/>
    <x v="1380"/>
    <x v="0"/>
    <x v="81"/>
    <b v="1"/>
    <x v="11"/>
    <n v="424"/>
    <m/>
    <x v="4"/>
    <x v="11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x v="0"/>
    <x v="196"/>
    <b v="1"/>
    <x v="11"/>
    <n v="107.1"/>
    <m/>
    <x v="4"/>
    <x v="11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x v="1382"/>
    <x v="0"/>
    <x v="265"/>
    <b v="1"/>
    <x v="11"/>
    <n v="104.3625"/>
    <m/>
    <x v="4"/>
    <x v="11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x v="0"/>
    <x v="251"/>
    <b v="1"/>
    <x v="11"/>
    <n v="212.40909090909091"/>
    <m/>
    <x v="4"/>
    <x v="11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x v="1384"/>
    <x v="0"/>
    <x v="287"/>
    <b v="1"/>
    <x v="11"/>
    <n v="124.08571428571429"/>
    <m/>
    <x v="4"/>
    <x v="11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x v="1385"/>
    <x v="0"/>
    <x v="179"/>
    <b v="1"/>
    <x v="11"/>
    <n v="110.406125"/>
    <m/>
    <x v="4"/>
    <x v="11"/>
  </r>
  <r>
    <x v="1386"/>
    <x v="1386"/>
    <s v="We are a classic hard rock/heavy metal band just trying to keep rock alive!"/>
    <x v="44"/>
    <x v="983"/>
    <x v="0"/>
    <x v="0"/>
    <s v="USD"/>
    <n v="1438183889"/>
    <x v="1386"/>
    <x v="0"/>
    <x v="25"/>
    <b v="1"/>
    <x v="11"/>
    <n v="218.75"/>
    <m/>
    <x v="4"/>
    <x v="11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x v="1387"/>
    <x v="0"/>
    <x v="76"/>
    <b v="1"/>
    <x v="11"/>
    <n v="136.625"/>
    <m/>
    <x v="4"/>
    <x v="11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x v="0"/>
    <x v="300"/>
    <b v="1"/>
    <x v="11"/>
    <n v="134.8074"/>
    <m/>
    <x v="4"/>
    <x v="11"/>
  </r>
  <r>
    <x v="1389"/>
    <x v="1389"/>
    <s v="Help fund the pressing of DANCEHALL's first record by pre-ordering it in advance!!!"/>
    <x v="2"/>
    <x v="986"/>
    <x v="0"/>
    <x v="1"/>
    <s v="GBP"/>
    <n v="1471087957"/>
    <x v="1389"/>
    <x v="0"/>
    <x v="69"/>
    <b v="1"/>
    <x v="11"/>
    <n v="145.4"/>
    <m/>
    <x v="4"/>
    <x v="11"/>
  </r>
  <r>
    <x v="1390"/>
    <x v="1390"/>
    <s v="Breakout Artist Management will be working with us on a brand new music video and we need your help!"/>
    <x v="70"/>
    <x v="987"/>
    <x v="0"/>
    <x v="0"/>
    <s v="USD"/>
    <n v="1430154720"/>
    <x v="1390"/>
    <x v="0"/>
    <x v="10"/>
    <b v="1"/>
    <x v="11"/>
    <n v="109.10714285714285"/>
    <m/>
    <x v="4"/>
    <x v="11"/>
  </r>
  <r>
    <x v="1391"/>
    <x v="1391"/>
    <s v="With the money donated through this project we intend on investing in sound equipment for live shows"/>
    <x v="2"/>
    <x v="988"/>
    <x v="0"/>
    <x v="0"/>
    <s v="USD"/>
    <n v="1440219540"/>
    <x v="1391"/>
    <x v="0"/>
    <x v="62"/>
    <b v="1"/>
    <x v="11"/>
    <n v="110.2"/>
    <m/>
    <x v="4"/>
    <x v="11"/>
  </r>
  <r>
    <x v="1392"/>
    <x v="1392"/>
    <s v="Telesomniac is a rock band from Provo, UT releasing their debut album Thirty-One Flashes in the Dark."/>
    <x v="30"/>
    <x v="989"/>
    <x v="0"/>
    <x v="0"/>
    <s v="USD"/>
    <n v="1456976586"/>
    <x v="1392"/>
    <x v="0"/>
    <x v="201"/>
    <b v="1"/>
    <x v="11"/>
    <n v="113.64000000000001"/>
    <m/>
    <x v="4"/>
    <x v="11"/>
  </r>
  <r>
    <x v="1393"/>
    <x v="1393"/>
    <s v="Rock n' Roll tales of our times"/>
    <x v="3"/>
    <x v="990"/>
    <x v="0"/>
    <x v="0"/>
    <s v="USD"/>
    <n v="1470068523"/>
    <x v="1393"/>
    <x v="0"/>
    <x v="47"/>
    <b v="1"/>
    <x v="11"/>
    <n v="102.35000000000001"/>
    <m/>
    <x v="4"/>
    <x v="11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x v="1394"/>
    <x v="0"/>
    <x v="57"/>
    <b v="1"/>
    <x v="11"/>
    <n v="122.13333333333334"/>
    <m/>
    <x v="4"/>
    <x v="11"/>
  </r>
  <r>
    <x v="1395"/>
    <x v="1395"/>
    <s v="Help Quiet Oaks record their debut album!!!"/>
    <x v="8"/>
    <x v="992"/>
    <x v="0"/>
    <x v="0"/>
    <s v="USD"/>
    <n v="1484430481"/>
    <x v="1395"/>
    <x v="0"/>
    <x v="141"/>
    <b v="1"/>
    <x v="11"/>
    <n v="111.88571428571427"/>
    <m/>
    <x v="4"/>
    <x v="1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x v="0"/>
    <x v="196"/>
    <b v="1"/>
    <x v="11"/>
    <n v="107.3"/>
    <m/>
    <x v="4"/>
    <x v="11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x v="1397"/>
    <x v="0"/>
    <x v="150"/>
    <b v="1"/>
    <x v="11"/>
    <n v="113.85000000000001"/>
    <m/>
    <x v="4"/>
    <x v="11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x v="1398"/>
    <x v="0"/>
    <x v="71"/>
    <b v="1"/>
    <x v="11"/>
    <n v="109.68181818181819"/>
    <m/>
    <x v="4"/>
    <x v="11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x v="1399"/>
    <x v="0"/>
    <x v="192"/>
    <b v="1"/>
    <x v="11"/>
    <n v="126.14444444444443"/>
    <m/>
    <x v="4"/>
    <x v="11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x v="1400"/>
    <x v="0"/>
    <x v="69"/>
    <b v="1"/>
    <x v="11"/>
    <n v="167.42857142857144"/>
    <m/>
    <x v="4"/>
    <x v="11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x v="0"/>
    <x v="301"/>
    <b v="1"/>
    <x v="11"/>
    <n v="496.52000000000004"/>
    <m/>
    <x v="4"/>
    <x v="11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x v="0"/>
    <x v="116"/>
    <b v="1"/>
    <x v="11"/>
    <n v="109.16"/>
    <m/>
    <x v="4"/>
    <x v="1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x v="1403"/>
    <x v="0"/>
    <x v="36"/>
    <b v="1"/>
    <x v="11"/>
    <n v="102.57499999999999"/>
    <m/>
    <x v="4"/>
    <x v="11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x v="1"/>
    <x v="81"/>
    <b v="0"/>
    <x v="22"/>
    <n v="1.6620689655172414"/>
    <m/>
    <x v="3"/>
    <x v="22"/>
  </r>
  <r>
    <x v="1405"/>
    <x v="1405"/>
    <s v="Will more people read the Bible if it were translated into Emoticons?"/>
    <x v="31"/>
    <x v="522"/>
    <x v="2"/>
    <x v="0"/>
    <s v="USD"/>
    <n v="1417195201"/>
    <x v="1405"/>
    <x v="1"/>
    <x v="57"/>
    <b v="0"/>
    <x v="22"/>
    <n v="0.42"/>
    <m/>
    <x v="3"/>
    <x v="22"/>
  </r>
  <r>
    <x v="1406"/>
    <x v="1406"/>
    <s v="The White coat and the battle dress uniform"/>
    <x v="14"/>
    <x v="493"/>
    <x v="2"/>
    <x v="13"/>
    <s v="EUR"/>
    <n v="1449914400"/>
    <x v="1406"/>
    <x v="0"/>
    <x v="83"/>
    <b v="0"/>
    <x v="22"/>
    <n v="0.125"/>
    <m/>
    <x v="3"/>
    <x v="22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x v="1407"/>
    <x v="0"/>
    <x v="84"/>
    <b v="0"/>
    <x v="22"/>
    <n v="0.5"/>
    <m/>
    <x v="3"/>
    <x v="22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x v="0"/>
    <x v="79"/>
    <b v="0"/>
    <x v="22"/>
    <n v="7.1999999999999993"/>
    <m/>
    <x v="3"/>
    <x v="22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x v="1409"/>
    <x v="0"/>
    <x v="78"/>
    <b v="0"/>
    <x v="22"/>
    <n v="0"/>
    <m/>
    <x v="3"/>
    <x v="22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x v="0"/>
    <x v="29"/>
    <b v="0"/>
    <x v="22"/>
    <n v="1.6666666666666666E-2"/>
    <m/>
    <x v="3"/>
    <x v="22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x v="0"/>
    <x v="83"/>
    <b v="0"/>
    <x v="22"/>
    <n v="0.23333333333333336"/>
    <m/>
    <x v="3"/>
    <x v="22"/>
  </r>
  <r>
    <x v="1412"/>
    <x v="1412"/>
    <s v="â€œClimbing Silver!â€- An English translation of the Young Adult Shogi novella"/>
    <x v="39"/>
    <x v="1002"/>
    <x v="2"/>
    <x v="0"/>
    <s v="USD"/>
    <n v="1417656699"/>
    <x v="1412"/>
    <x v="0"/>
    <x v="62"/>
    <b v="0"/>
    <x v="22"/>
    <n v="4.5714285714285712"/>
    <m/>
    <x v="3"/>
    <x v="22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x v="0"/>
    <x v="29"/>
    <b v="0"/>
    <x v="22"/>
    <n v="5"/>
    <m/>
    <x v="3"/>
    <x v="22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x v="1414"/>
    <x v="0"/>
    <x v="29"/>
    <b v="0"/>
    <x v="22"/>
    <n v="0.2"/>
    <m/>
    <x v="3"/>
    <x v="22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x v="1415"/>
    <x v="0"/>
    <x v="82"/>
    <b v="0"/>
    <x v="22"/>
    <n v="18.181818181818183"/>
    <m/>
    <x v="3"/>
    <x v="22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x v="1416"/>
    <x v="0"/>
    <x v="78"/>
    <b v="0"/>
    <x v="22"/>
    <n v="0"/>
    <m/>
    <x v="3"/>
    <x v="22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x v="1417"/>
    <x v="0"/>
    <x v="84"/>
    <b v="0"/>
    <x v="22"/>
    <n v="1.2222222222222223"/>
    <m/>
    <x v="3"/>
    <x v="22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x v="1418"/>
    <x v="0"/>
    <x v="29"/>
    <b v="0"/>
    <x v="22"/>
    <n v="0.2"/>
    <m/>
    <x v="3"/>
    <x v="22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x v="0"/>
    <x v="73"/>
    <b v="0"/>
    <x v="22"/>
    <n v="7.0634920634920633"/>
    <m/>
    <x v="3"/>
    <x v="22"/>
  </r>
  <r>
    <x v="1420"/>
    <x v="1420"/>
    <s v="Help me butcher Shakespeare in a satirical fashion."/>
    <x v="252"/>
    <x v="158"/>
    <x v="2"/>
    <x v="0"/>
    <s v="USD"/>
    <n v="1467129686"/>
    <x v="1420"/>
    <x v="0"/>
    <x v="83"/>
    <b v="0"/>
    <x v="22"/>
    <n v="2.7272727272727271"/>
    <m/>
    <x v="3"/>
    <x v="22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x v="0"/>
    <x v="84"/>
    <b v="0"/>
    <x v="22"/>
    <n v="0.1"/>
    <m/>
    <x v="3"/>
    <x v="22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x v="0"/>
    <x v="84"/>
    <b v="0"/>
    <x v="22"/>
    <n v="0.104"/>
    <m/>
    <x v="3"/>
    <x v="22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x v="1423"/>
    <x v="0"/>
    <x v="29"/>
    <b v="0"/>
    <x v="22"/>
    <n v="0.33333333333333337"/>
    <m/>
    <x v="3"/>
    <x v="22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x v="1424"/>
    <x v="0"/>
    <x v="25"/>
    <b v="0"/>
    <x v="22"/>
    <n v="20.36"/>
    <m/>
    <x v="3"/>
    <x v="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x v="0"/>
    <x v="78"/>
    <b v="0"/>
    <x v="22"/>
    <n v="0"/>
    <m/>
    <x v="3"/>
    <x v="22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x v="1426"/>
    <x v="0"/>
    <x v="78"/>
    <b v="0"/>
    <x v="22"/>
    <n v="0"/>
    <m/>
    <x v="3"/>
    <x v="22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x v="1427"/>
    <x v="0"/>
    <x v="80"/>
    <b v="0"/>
    <x v="22"/>
    <n v="8.3800000000000008"/>
    <m/>
    <x v="3"/>
    <x v="22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x v="1428"/>
    <x v="0"/>
    <x v="83"/>
    <b v="0"/>
    <x v="22"/>
    <n v="4.5"/>
    <m/>
    <x v="3"/>
    <x v="22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x v="1429"/>
    <x v="0"/>
    <x v="78"/>
    <b v="0"/>
    <x v="22"/>
    <n v="0"/>
    <m/>
    <x v="3"/>
    <x v="22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x v="1430"/>
    <x v="0"/>
    <x v="81"/>
    <b v="0"/>
    <x v="22"/>
    <n v="8.06"/>
    <m/>
    <x v="3"/>
    <x v="22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x v="1431"/>
    <x v="0"/>
    <x v="5"/>
    <b v="0"/>
    <x v="22"/>
    <n v="31.94705882352941"/>
    <m/>
    <x v="3"/>
    <x v="22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x v="1432"/>
    <x v="0"/>
    <x v="78"/>
    <b v="0"/>
    <x v="22"/>
    <n v="0"/>
    <m/>
    <x v="3"/>
    <x v="22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x v="1433"/>
    <x v="0"/>
    <x v="73"/>
    <b v="0"/>
    <x v="22"/>
    <n v="6.708333333333333"/>
    <m/>
    <x v="3"/>
    <x v="22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x v="1434"/>
    <x v="0"/>
    <x v="202"/>
    <b v="0"/>
    <x v="22"/>
    <n v="9.9878048780487809"/>
    <m/>
    <x v="3"/>
    <x v="22"/>
  </r>
  <r>
    <x v="1435"/>
    <x v="1435"/>
    <s v="English translation of the first book from a sword and sorcery Fantasy trilogy, by Paolo Parente"/>
    <x v="36"/>
    <x v="493"/>
    <x v="2"/>
    <x v="13"/>
    <s v="EUR"/>
    <n v="1444589020"/>
    <x v="1435"/>
    <x v="0"/>
    <x v="84"/>
    <b v="0"/>
    <x v="22"/>
    <n v="0.1"/>
    <m/>
    <x v="3"/>
    <x v="22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x v="1436"/>
    <x v="0"/>
    <x v="84"/>
    <b v="0"/>
    <x v="22"/>
    <n v="0.77"/>
    <m/>
    <x v="3"/>
    <x v="22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x v="1437"/>
    <x v="0"/>
    <x v="19"/>
    <b v="0"/>
    <x v="22"/>
    <n v="26.900000000000002"/>
    <m/>
    <x v="3"/>
    <x v="22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x v="1438"/>
    <x v="0"/>
    <x v="22"/>
    <b v="0"/>
    <x v="22"/>
    <n v="3"/>
    <m/>
    <x v="3"/>
    <x v="22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x v="1439"/>
    <x v="0"/>
    <x v="79"/>
    <b v="0"/>
    <x v="22"/>
    <n v="6.6055045871559637"/>
    <m/>
    <x v="3"/>
    <x v="22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x v="1440"/>
    <x v="0"/>
    <x v="29"/>
    <b v="0"/>
    <x v="22"/>
    <n v="7.6923076923076927E-3"/>
    <m/>
    <x v="3"/>
    <x v="22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x v="1441"/>
    <x v="0"/>
    <x v="83"/>
    <b v="0"/>
    <x v="22"/>
    <n v="1.1222222222222222"/>
    <m/>
    <x v="3"/>
    <x v="22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x v="0"/>
    <x v="78"/>
    <b v="0"/>
    <x v="22"/>
    <n v="0"/>
    <m/>
    <x v="3"/>
    <x v="22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x v="1443"/>
    <x v="0"/>
    <x v="78"/>
    <b v="0"/>
    <x v="22"/>
    <n v="0"/>
    <m/>
    <x v="3"/>
    <x v="22"/>
  </r>
  <r>
    <x v="1444"/>
    <x v="1444"/>
    <s v="We as a successfull german stock market newsletter publisher want expand in the US market!"/>
    <x v="255"/>
    <x v="117"/>
    <x v="2"/>
    <x v="12"/>
    <s v="EUR"/>
    <n v="1442091462"/>
    <x v="1444"/>
    <x v="0"/>
    <x v="78"/>
    <b v="0"/>
    <x v="22"/>
    <n v="0"/>
    <m/>
    <x v="3"/>
    <x v="2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x v="1445"/>
    <x v="0"/>
    <x v="78"/>
    <b v="0"/>
    <x v="22"/>
    <n v="0"/>
    <m/>
    <x v="3"/>
    <x v="22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x v="0"/>
    <x v="78"/>
    <b v="0"/>
    <x v="22"/>
    <n v="0"/>
    <m/>
    <x v="3"/>
    <x v="22"/>
  </r>
  <r>
    <x v="1447"/>
    <x v="1447"/>
    <s v="I'm creating a dictionary of multiple Indian languages."/>
    <x v="69"/>
    <x v="735"/>
    <x v="2"/>
    <x v="0"/>
    <s v="USD"/>
    <n v="1467999134"/>
    <x v="1447"/>
    <x v="0"/>
    <x v="83"/>
    <b v="0"/>
    <x v="22"/>
    <n v="1.4999999999999999E-2"/>
    <m/>
    <x v="3"/>
    <x v="22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x v="0"/>
    <x v="78"/>
    <b v="0"/>
    <x v="22"/>
    <n v="0"/>
    <m/>
    <x v="3"/>
    <x v="22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x v="0"/>
    <x v="78"/>
    <b v="0"/>
    <x v="22"/>
    <n v="0"/>
    <m/>
    <x v="3"/>
    <x v="22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x v="0"/>
    <x v="29"/>
    <b v="0"/>
    <x v="22"/>
    <n v="1E-3"/>
    <m/>
    <x v="3"/>
    <x v="22"/>
  </r>
  <r>
    <x v="1451"/>
    <x v="1451"/>
    <s v="Modern Literal Translation of the Torah in English and Russian with sub-linear and interlinear layout."/>
    <x v="256"/>
    <x v="369"/>
    <x v="1"/>
    <x v="0"/>
    <s v="USD"/>
    <n v="1416355259"/>
    <x v="1451"/>
    <x v="0"/>
    <x v="84"/>
    <b v="0"/>
    <x v="22"/>
    <n v="1.0554089709762533E-2"/>
    <m/>
    <x v="3"/>
    <x v="22"/>
  </r>
  <r>
    <x v="1452"/>
    <x v="1452"/>
    <s v="I am gathering rare, out-of-print Judo books for preservation, translation and sharing."/>
    <x v="32"/>
    <x v="117"/>
    <x v="1"/>
    <x v="0"/>
    <s v="USD"/>
    <n v="1406566363"/>
    <x v="1452"/>
    <x v="0"/>
    <x v="78"/>
    <b v="0"/>
    <x v="22"/>
    <n v="0"/>
    <m/>
    <x v="3"/>
    <x v="22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x v="1453"/>
    <x v="0"/>
    <x v="78"/>
    <b v="0"/>
    <x v="22"/>
    <n v="0"/>
    <m/>
    <x v="3"/>
    <x v="22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x v="0"/>
    <x v="29"/>
    <b v="0"/>
    <x v="22"/>
    <n v="0.85714285714285721"/>
    <m/>
    <x v="3"/>
    <x v="22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x v="1455"/>
    <x v="0"/>
    <x v="63"/>
    <b v="0"/>
    <x v="22"/>
    <n v="10.5"/>
    <m/>
    <x v="3"/>
    <x v="22"/>
  </r>
  <r>
    <x v="1456"/>
    <x v="1456"/>
    <s v="English Version of my auto-published novel"/>
    <x v="10"/>
    <x v="1011"/>
    <x v="1"/>
    <x v="13"/>
    <s v="EUR"/>
    <n v="1483459365"/>
    <x v="1456"/>
    <x v="0"/>
    <x v="83"/>
    <b v="0"/>
    <x v="22"/>
    <n v="2.9000000000000004"/>
    <m/>
    <x v="3"/>
    <x v="22"/>
  </r>
  <r>
    <x v="1457"/>
    <x v="1457"/>
    <s v="Age is more than just a number, I hope your younger than you feel."/>
    <x v="12"/>
    <x v="117"/>
    <x v="1"/>
    <x v="0"/>
    <s v="USD"/>
    <n v="1447281044"/>
    <x v="1457"/>
    <x v="0"/>
    <x v="78"/>
    <b v="0"/>
    <x v="22"/>
    <n v="0"/>
    <m/>
    <x v="3"/>
    <x v="22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x v="1458"/>
    <x v="0"/>
    <x v="78"/>
    <b v="0"/>
    <x v="22"/>
    <n v="0"/>
    <m/>
    <x v="3"/>
    <x v="22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x v="1459"/>
    <x v="0"/>
    <x v="78"/>
    <b v="0"/>
    <x v="22"/>
    <n v="0"/>
    <m/>
    <x v="3"/>
    <x v="22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x v="1460"/>
    <x v="0"/>
    <x v="78"/>
    <b v="0"/>
    <x v="22"/>
    <n v="0"/>
    <m/>
    <x v="3"/>
    <x v="22"/>
  </r>
  <r>
    <x v="1461"/>
    <x v="1461"/>
    <s v="Series 2 of Relatively Prime, a podcast of stories from the Mathematical Domain"/>
    <x v="36"/>
    <x v="1012"/>
    <x v="0"/>
    <x v="0"/>
    <s v="USD"/>
    <n v="1413849600"/>
    <x v="1461"/>
    <x v="1"/>
    <x v="158"/>
    <b v="1"/>
    <x v="23"/>
    <n v="101.24459999999999"/>
    <m/>
    <x v="3"/>
    <x v="23"/>
  </r>
  <r>
    <x v="1462"/>
    <x v="1462"/>
    <s v="A new radio show focused on short fiction produced by Louisville Public Media"/>
    <x v="23"/>
    <x v="1013"/>
    <x v="0"/>
    <x v="0"/>
    <s v="USD"/>
    <n v="1365609271"/>
    <x v="1462"/>
    <x v="1"/>
    <x v="3"/>
    <b v="1"/>
    <x v="23"/>
    <n v="108.5175"/>
    <m/>
    <x v="3"/>
    <x v="23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x v="1463"/>
    <x v="1"/>
    <x v="20"/>
    <b v="1"/>
    <x v="23"/>
    <n v="147.66666666666666"/>
    <m/>
    <x v="3"/>
    <x v="23"/>
  </r>
  <r>
    <x v="1464"/>
    <x v="1464"/>
    <s v="The Best Science Media on the Web"/>
    <x v="10"/>
    <x v="1014"/>
    <x v="0"/>
    <x v="0"/>
    <s v="USD"/>
    <n v="1361029958"/>
    <x v="1464"/>
    <x v="1"/>
    <x v="302"/>
    <b v="1"/>
    <x v="23"/>
    <n v="163.19999999999999"/>
    <m/>
    <x v="3"/>
    <x v="23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x v="1"/>
    <x v="303"/>
    <b v="1"/>
    <x v="23"/>
    <n v="456.41449999999998"/>
    <m/>
    <x v="3"/>
    <x v="23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x v="1466"/>
    <x v="1"/>
    <x v="290"/>
    <b v="1"/>
    <x v="23"/>
    <n v="107.87731249999999"/>
    <m/>
    <x v="3"/>
    <x v="23"/>
  </r>
  <r>
    <x v="1467"/>
    <x v="1467"/>
    <s v="We are a new Spanish language podcast telling uniquely Latin American stories."/>
    <x v="79"/>
    <x v="1017"/>
    <x v="0"/>
    <x v="0"/>
    <s v="USD"/>
    <n v="1332699285"/>
    <x v="1467"/>
    <x v="1"/>
    <x v="304"/>
    <b v="1"/>
    <x v="23"/>
    <n v="115.08"/>
    <m/>
    <x v="3"/>
    <x v="23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x v="1"/>
    <x v="305"/>
    <b v="1"/>
    <x v="23"/>
    <n v="102.36842105263158"/>
    <m/>
    <x v="3"/>
    <x v="23"/>
  </r>
  <r>
    <x v="1469"/>
    <x v="1469"/>
    <s v="Get the inside edge on the stories that connect Americans to the world -- in your ear every week."/>
    <x v="260"/>
    <x v="1019"/>
    <x v="0"/>
    <x v="0"/>
    <s v="USD"/>
    <n v="1360938109"/>
    <x v="1469"/>
    <x v="1"/>
    <x v="306"/>
    <b v="1"/>
    <x v="23"/>
    <n v="108.42485875706214"/>
    <m/>
    <x v="3"/>
    <x v="23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x v="1470"/>
    <x v="1"/>
    <x v="75"/>
    <b v="1"/>
    <x v="23"/>
    <n v="125.13333333333334"/>
    <m/>
    <x v="3"/>
    <x v="23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x v="1471"/>
    <x v="1"/>
    <x v="307"/>
    <b v="1"/>
    <x v="23"/>
    <n v="103.840625"/>
    <m/>
    <x v="3"/>
    <x v="23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x v="1"/>
    <x v="226"/>
    <b v="1"/>
    <x v="23"/>
    <n v="138.70400000000001"/>
    <m/>
    <x v="3"/>
    <x v="23"/>
  </r>
  <r>
    <x v="1473"/>
    <x v="1473"/>
    <s v="Public Radio Project"/>
    <x v="15"/>
    <x v="1023"/>
    <x v="0"/>
    <x v="0"/>
    <s v="USD"/>
    <n v="1330644639"/>
    <x v="1473"/>
    <x v="1"/>
    <x v="5"/>
    <b v="1"/>
    <x v="23"/>
    <n v="120.51600000000001"/>
    <m/>
    <x v="3"/>
    <x v="23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x v="1474"/>
    <x v="1"/>
    <x v="88"/>
    <b v="1"/>
    <x v="23"/>
    <n v="112.26666666666667"/>
    <m/>
    <x v="3"/>
    <x v="23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x v="1475"/>
    <x v="1"/>
    <x v="308"/>
    <b v="1"/>
    <x v="23"/>
    <n v="188.66966666666667"/>
    <m/>
    <x v="3"/>
    <x v="23"/>
  </r>
  <r>
    <x v="1476"/>
    <x v="1476"/>
    <s v="The Comedy Button is a brand new nerd pop culture podcast with weekly video sketches."/>
    <x v="12"/>
    <x v="1026"/>
    <x v="0"/>
    <x v="0"/>
    <s v="USD"/>
    <n v="1315616422"/>
    <x v="1476"/>
    <x v="1"/>
    <x v="309"/>
    <b v="1"/>
    <x v="23"/>
    <n v="661.55466666666666"/>
    <m/>
    <x v="3"/>
    <x v="23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x v="1477"/>
    <x v="1"/>
    <x v="232"/>
    <b v="1"/>
    <x v="23"/>
    <n v="111.31"/>
    <m/>
    <x v="3"/>
    <x v="23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x v="1478"/>
    <x v="1"/>
    <x v="310"/>
    <b v="1"/>
    <x v="23"/>
    <n v="1181.6142199999999"/>
    <m/>
    <x v="3"/>
    <x v="2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x v="1479"/>
    <x v="1"/>
    <x v="26"/>
    <b v="1"/>
    <x v="23"/>
    <n v="137.375"/>
    <m/>
    <x v="3"/>
    <x v="23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x v="1480"/>
    <x v="1"/>
    <x v="311"/>
    <b v="1"/>
    <x v="23"/>
    <n v="117.04040000000001"/>
    <m/>
    <x v="3"/>
    <x v="23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x v="1481"/>
    <x v="0"/>
    <x v="79"/>
    <b v="0"/>
    <x v="10"/>
    <n v="2.1"/>
    <m/>
    <x v="3"/>
    <x v="10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x v="1482"/>
    <x v="0"/>
    <x v="29"/>
    <b v="0"/>
    <x v="10"/>
    <n v="0.1"/>
    <m/>
    <x v="3"/>
    <x v="1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x v="1483"/>
    <x v="0"/>
    <x v="84"/>
    <b v="0"/>
    <x v="10"/>
    <n v="0.7142857142857143"/>
    <m/>
    <x v="3"/>
    <x v="10"/>
  </r>
  <r>
    <x v="1484"/>
    <x v="1484"/>
    <s v="The mussings of an old wizard"/>
    <x v="13"/>
    <x v="117"/>
    <x v="2"/>
    <x v="0"/>
    <s v="USD"/>
    <n v="1342882260"/>
    <x v="1484"/>
    <x v="0"/>
    <x v="78"/>
    <b v="0"/>
    <x v="10"/>
    <n v="0"/>
    <m/>
    <x v="3"/>
    <x v="1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x v="1485"/>
    <x v="0"/>
    <x v="83"/>
    <b v="0"/>
    <x v="10"/>
    <n v="2.2388059701492535"/>
    <m/>
    <x v="3"/>
    <x v="10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x v="0"/>
    <x v="83"/>
    <b v="0"/>
    <x v="10"/>
    <n v="0.24"/>
    <m/>
    <x v="3"/>
    <x v="10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x v="1487"/>
    <x v="0"/>
    <x v="78"/>
    <b v="0"/>
    <x v="10"/>
    <n v="0"/>
    <m/>
    <x v="3"/>
    <x v="10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x v="1488"/>
    <x v="0"/>
    <x v="79"/>
    <b v="0"/>
    <x v="10"/>
    <n v="2.4"/>
    <m/>
    <x v="3"/>
    <x v="10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x v="1489"/>
    <x v="0"/>
    <x v="78"/>
    <b v="0"/>
    <x v="10"/>
    <n v="0"/>
    <m/>
    <x v="3"/>
    <x v="10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x v="1490"/>
    <x v="0"/>
    <x v="10"/>
    <b v="0"/>
    <x v="10"/>
    <n v="30.862068965517242"/>
    <m/>
    <x v="3"/>
    <x v="10"/>
  </r>
  <r>
    <x v="1491"/>
    <x v="1491"/>
    <s v="What do you get when you take outlaws, guns, gold and and old beagle in the old west? Adventure!"/>
    <x v="38"/>
    <x v="173"/>
    <x v="2"/>
    <x v="0"/>
    <s v="USD"/>
    <n v="1424014680"/>
    <x v="1491"/>
    <x v="0"/>
    <x v="29"/>
    <b v="0"/>
    <x v="10"/>
    <n v="8.3333333333333321"/>
    <m/>
    <x v="3"/>
    <x v="1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x v="0"/>
    <x v="84"/>
    <b v="0"/>
    <x v="10"/>
    <n v="0.75"/>
    <m/>
    <x v="3"/>
    <x v="10"/>
  </r>
  <r>
    <x v="1493"/>
    <x v="1493"/>
    <s v="Help illustrate the sequel to the bestselling _x000a_The Transylvania Flying Squad of Detectives"/>
    <x v="262"/>
    <x v="117"/>
    <x v="2"/>
    <x v="0"/>
    <s v="USD"/>
    <n v="1371415675"/>
    <x v="1493"/>
    <x v="0"/>
    <x v="78"/>
    <b v="0"/>
    <x v="10"/>
    <n v="0"/>
    <m/>
    <x v="3"/>
    <x v="10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x v="1494"/>
    <x v="0"/>
    <x v="202"/>
    <b v="0"/>
    <x v="10"/>
    <n v="8.9"/>
    <m/>
    <x v="3"/>
    <x v="10"/>
  </r>
  <r>
    <x v="1495"/>
    <x v="1495"/>
    <s v="The Adventures of Penelope Hawthorne. Part One: The Spellbook of Dracone."/>
    <x v="13"/>
    <x v="117"/>
    <x v="2"/>
    <x v="0"/>
    <s v="USD"/>
    <n v="1314471431"/>
    <x v="1495"/>
    <x v="0"/>
    <x v="78"/>
    <b v="0"/>
    <x v="10"/>
    <n v="0"/>
    <m/>
    <x v="3"/>
    <x v="10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x v="1496"/>
    <x v="0"/>
    <x v="78"/>
    <b v="0"/>
    <x v="10"/>
    <n v="0"/>
    <m/>
    <x v="3"/>
    <x v="10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x v="0"/>
    <x v="29"/>
    <b v="0"/>
    <x v="10"/>
    <n v="6.6666666666666671E-3"/>
    <m/>
    <x v="3"/>
    <x v="1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x v="0"/>
    <x v="83"/>
    <b v="0"/>
    <x v="10"/>
    <n v="1.9"/>
    <m/>
    <x v="3"/>
    <x v="10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x v="1499"/>
    <x v="0"/>
    <x v="29"/>
    <b v="0"/>
    <x v="10"/>
    <n v="0.25"/>
    <m/>
    <x v="3"/>
    <x v="10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x v="0"/>
    <x v="41"/>
    <b v="0"/>
    <x v="10"/>
    <n v="25.035714285714285"/>
    <m/>
    <x v="3"/>
    <x v="10"/>
  </r>
  <r>
    <x v="1501"/>
    <x v="1501"/>
    <s v="A hardcover book of surf, outdoor and nature photos from the British Columbia coast."/>
    <x v="263"/>
    <x v="1035"/>
    <x v="0"/>
    <x v="5"/>
    <s v="CAD"/>
    <n v="1436364023"/>
    <x v="1501"/>
    <x v="1"/>
    <x v="312"/>
    <b v="1"/>
    <x v="20"/>
    <n v="166.33076923076925"/>
    <m/>
    <x v="8"/>
    <x v="20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x v="1502"/>
    <x v="1"/>
    <x v="313"/>
    <b v="1"/>
    <x v="20"/>
    <n v="101.44545454545455"/>
    <m/>
    <x v="8"/>
    <x v="2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x v="1503"/>
    <x v="1"/>
    <x v="26"/>
    <b v="1"/>
    <x v="20"/>
    <n v="107.89146666666667"/>
    <m/>
    <x v="8"/>
    <x v="20"/>
  </r>
  <r>
    <x v="1504"/>
    <x v="1504"/>
    <s v="A football photography book like no other about the 2014 World Cup in Brazil, by Ryu Voelkel."/>
    <x v="115"/>
    <x v="1038"/>
    <x v="0"/>
    <x v="1"/>
    <s v="GBP"/>
    <n v="1402389180"/>
    <x v="1504"/>
    <x v="1"/>
    <x v="314"/>
    <b v="1"/>
    <x v="20"/>
    <n v="277.93846153846158"/>
    <m/>
    <x v="8"/>
    <x v="2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x v="1"/>
    <x v="315"/>
    <b v="1"/>
    <x v="20"/>
    <n v="103.58125"/>
    <m/>
    <x v="8"/>
    <x v="20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x v="1506"/>
    <x v="1"/>
    <x v="68"/>
    <b v="1"/>
    <x v="20"/>
    <n v="111.4"/>
    <m/>
    <x v="8"/>
    <x v="20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x v="1"/>
    <x v="51"/>
    <b v="1"/>
    <x v="20"/>
    <n v="215"/>
    <m/>
    <x v="8"/>
    <x v="20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x v="1508"/>
    <x v="1"/>
    <x v="263"/>
    <b v="1"/>
    <x v="20"/>
    <n v="110.76216216216217"/>
    <m/>
    <x v="8"/>
    <x v="20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x v="1509"/>
    <x v="1"/>
    <x v="193"/>
    <b v="1"/>
    <x v="20"/>
    <n v="123.64125714285714"/>
    <m/>
    <x v="8"/>
    <x v="2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x v="1"/>
    <x v="316"/>
    <b v="1"/>
    <x v="20"/>
    <n v="101.03500000000001"/>
    <m/>
    <x v="8"/>
    <x v="20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x v="1"/>
    <x v="190"/>
    <b v="1"/>
    <x v="20"/>
    <n v="111.79285714285714"/>
    <m/>
    <x v="8"/>
    <x v="20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x v="1512"/>
    <x v="1"/>
    <x v="317"/>
    <b v="1"/>
    <x v="20"/>
    <n v="558.7714285714286"/>
    <m/>
    <x v="8"/>
    <x v="20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x v="1513"/>
    <x v="1"/>
    <x v="224"/>
    <b v="1"/>
    <x v="20"/>
    <n v="150.01875000000001"/>
    <m/>
    <x v="8"/>
    <x v="20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x v="1514"/>
    <x v="1"/>
    <x v="282"/>
    <b v="1"/>
    <x v="20"/>
    <n v="106.476"/>
    <m/>
    <x v="8"/>
    <x v="2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x v="1"/>
    <x v="160"/>
    <b v="1"/>
    <x v="20"/>
    <n v="157.18899999999999"/>
    <m/>
    <x v="8"/>
    <x v="20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x v="1516"/>
    <x v="1"/>
    <x v="318"/>
    <b v="1"/>
    <x v="20"/>
    <n v="108.65882352941176"/>
    <m/>
    <x v="8"/>
    <x v="2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x v="1517"/>
    <x v="1"/>
    <x v="319"/>
    <b v="1"/>
    <x v="20"/>
    <n v="161.97999999999999"/>
    <m/>
    <x v="8"/>
    <x v="20"/>
  </r>
  <r>
    <x v="1518"/>
    <x v="1518"/>
    <s v="A photobook of Robin Schwartz's ongoing series with her daughter Amelia."/>
    <x v="36"/>
    <x v="1052"/>
    <x v="0"/>
    <x v="0"/>
    <s v="USD"/>
    <n v="1401565252"/>
    <x v="1518"/>
    <x v="1"/>
    <x v="163"/>
    <b v="1"/>
    <x v="20"/>
    <n v="205.36666666666665"/>
    <m/>
    <x v="8"/>
    <x v="20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x v="1519"/>
    <x v="1"/>
    <x v="108"/>
    <b v="1"/>
    <x v="20"/>
    <n v="103.36388888888889"/>
    <m/>
    <x v="8"/>
    <x v="20"/>
  </r>
  <r>
    <x v="1520"/>
    <x v="1520"/>
    <s v="A self-published photography book by Andrew Miksys from his new series about Belarus"/>
    <x v="102"/>
    <x v="1054"/>
    <x v="0"/>
    <x v="0"/>
    <s v="USD"/>
    <n v="1418961600"/>
    <x v="1520"/>
    <x v="1"/>
    <x v="157"/>
    <b v="1"/>
    <x v="20"/>
    <n v="103.47222222222223"/>
    <m/>
    <x v="8"/>
    <x v="2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x v="1521"/>
    <x v="1"/>
    <x v="97"/>
    <b v="1"/>
    <x v="20"/>
    <n v="106.81333333333333"/>
    <m/>
    <x v="8"/>
    <x v="20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x v="1"/>
    <x v="320"/>
    <b v="1"/>
    <x v="20"/>
    <n v="138.96574712643678"/>
    <m/>
    <x v="8"/>
    <x v="20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x v="1"/>
    <x v="198"/>
    <b v="1"/>
    <x v="20"/>
    <n v="124.84324324324325"/>
    <m/>
    <x v="8"/>
    <x v="20"/>
  </r>
  <r>
    <x v="1524"/>
    <x v="1524"/>
    <s v="Limited edition split zine by photographers AdeY and Kersti K. 100 signed and hand numbered copies!"/>
    <x v="9"/>
    <x v="1058"/>
    <x v="0"/>
    <x v="11"/>
    <s v="SEK"/>
    <n v="1487592090"/>
    <x v="1524"/>
    <x v="1"/>
    <x v="33"/>
    <b v="1"/>
    <x v="20"/>
    <n v="206.99999999999997"/>
    <m/>
    <x v="8"/>
    <x v="2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x v="1525"/>
    <x v="1"/>
    <x v="205"/>
    <b v="1"/>
    <x v="20"/>
    <n v="174.00576923076923"/>
    <m/>
    <x v="8"/>
    <x v="20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x v="1"/>
    <x v="321"/>
    <b v="1"/>
    <x v="20"/>
    <n v="120.32608695652173"/>
    <m/>
    <x v="8"/>
    <x v="20"/>
  </r>
  <r>
    <x v="1527"/>
    <x v="1527"/>
    <s v="Eight creatives visited Japan. This is a unique photo-book of their separate but collected experiences."/>
    <x v="8"/>
    <x v="1061"/>
    <x v="0"/>
    <x v="0"/>
    <s v="USD"/>
    <n v="1489497886"/>
    <x v="1527"/>
    <x v="1"/>
    <x v="16"/>
    <b v="1"/>
    <x v="20"/>
    <n v="110.44428571428573"/>
    <m/>
    <x v="8"/>
    <x v="20"/>
  </r>
  <r>
    <x v="1528"/>
    <x v="1528"/>
    <s v="A book of street photos from around Shibuya that I've made between 2011-2016."/>
    <x v="9"/>
    <x v="1062"/>
    <x v="0"/>
    <x v="0"/>
    <s v="USD"/>
    <n v="1485907200"/>
    <x v="1528"/>
    <x v="1"/>
    <x v="322"/>
    <b v="1"/>
    <x v="20"/>
    <n v="281.56666666666666"/>
    <m/>
    <x v="8"/>
    <x v="20"/>
  </r>
  <r>
    <x v="1529"/>
    <x v="1529"/>
    <s v="An empowering photo book that transforms hurtful experiences into strength and solidarity."/>
    <x v="266"/>
    <x v="1063"/>
    <x v="0"/>
    <x v="0"/>
    <s v="USD"/>
    <n v="1426773920"/>
    <x v="1529"/>
    <x v="1"/>
    <x v="261"/>
    <b v="1"/>
    <x v="20"/>
    <n v="100.67894736842105"/>
    <m/>
    <x v="8"/>
    <x v="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x v="1530"/>
    <x v="1"/>
    <x v="323"/>
    <b v="1"/>
    <x v="20"/>
    <n v="134.82571428571427"/>
    <m/>
    <x v="8"/>
    <x v="20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x v="1"/>
    <x v="196"/>
    <b v="1"/>
    <x v="20"/>
    <n v="175.95744680851064"/>
    <m/>
    <x v="8"/>
    <x v="2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x v="1532"/>
    <x v="1"/>
    <x v="324"/>
    <b v="1"/>
    <x v="20"/>
    <n v="484.02000000000004"/>
    <m/>
    <x v="8"/>
    <x v="20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x v="1533"/>
    <x v="1"/>
    <x v="325"/>
    <b v="1"/>
    <x v="20"/>
    <n v="145.14000000000001"/>
    <m/>
    <x v="8"/>
    <x v="2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x v="1534"/>
    <x v="1"/>
    <x v="232"/>
    <b v="1"/>
    <x v="20"/>
    <n v="417.73333333333335"/>
    <m/>
    <x v="8"/>
    <x v="20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x v="1"/>
    <x v="238"/>
    <b v="1"/>
    <x v="20"/>
    <n v="132.42499999999998"/>
    <m/>
    <x v="8"/>
    <x v="2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x v="1"/>
    <x v="326"/>
    <b v="1"/>
    <x v="20"/>
    <n v="250.30841666666666"/>
    <m/>
    <x v="8"/>
    <x v="20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x v="1537"/>
    <x v="1"/>
    <x v="291"/>
    <b v="1"/>
    <x v="20"/>
    <n v="179.9"/>
    <m/>
    <x v="8"/>
    <x v="2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x v="1"/>
    <x v="67"/>
    <b v="1"/>
    <x v="20"/>
    <n v="102.62857142857142"/>
    <m/>
    <x v="8"/>
    <x v="2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x v="1539"/>
    <x v="0"/>
    <x v="4"/>
    <b v="1"/>
    <x v="20"/>
    <n v="135.98609999999999"/>
    <m/>
    <x v="8"/>
    <x v="20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x v="1"/>
    <x v="15"/>
    <b v="1"/>
    <x v="20"/>
    <n v="117.86666666666667"/>
    <m/>
    <x v="8"/>
    <x v="20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x v="1541"/>
    <x v="0"/>
    <x v="84"/>
    <b v="0"/>
    <x v="24"/>
    <n v="3.3333333333333333E-2"/>
    <m/>
    <x v="8"/>
    <x v="24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x v="1542"/>
    <x v="0"/>
    <x v="29"/>
    <b v="0"/>
    <x v="24"/>
    <n v="4"/>
    <m/>
    <x v="8"/>
    <x v="24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x v="1543"/>
    <x v="0"/>
    <x v="29"/>
    <b v="0"/>
    <x v="24"/>
    <n v="0.44444444444444442"/>
    <m/>
    <x v="8"/>
    <x v="2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x v="1544"/>
    <x v="0"/>
    <x v="78"/>
    <b v="0"/>
    <x v="24"/>
    <n v="0"/>
    <m/>
    <x v="8"/>
    <x v="24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x v="1545"/>
    <x v="0"/>
    <x v="29"/>
    <b v="0"/>
    <x v="24"/>
    <n v="3.3333333333333333E-2"/>
    <m/>
    <x v="8"/>
    <x v="24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x v="0"/>
    <x v="202"/>
    <b v="0"/>
    <x v="24"/>
    <n v="28.9"/>
    <m/>
    <x v="8"/>
    <x v="24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x v="1547"/>
    <x v="0"/>
    <x v="78"/>
    <b v="0"/>
    <x v="24"/>
    <n v="0"/>
    <m/>
    <x v="8"/>
    <x v="24"/>
  </r>
  <r>
    <x v="1548"/>
    <x v="1548"/>
    <s v="Beauty is in the eye of the beholder and I want to inspire conservation through color."/>
    <x v="176"/>
    <x v="177"/>
    <x v="2"/>
    <x v="0"/>
    <s v="USD"/>
    <n v="1447020620"/>
    <x v="1548"/>
    <x v="0"/>
    <x v="29"/>
    <b v="0"/>
    <x v="24"/>
    <n v="8.5714285714285712"/>
    <m/>
    <x v="8"/>
    <x v="24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x v="1549"/>
    <x v="0"/>
    <x v="79"/>
    <b v="0"/>
    <x v="24"/>
    <n v="34"/>
    <m/>
    <x v="8"/>
    <x v="24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x v="1550"/>
    <x v="0"/>
    <x v="63"/>
    <b v="0"/>
    <x v="24"/>
    <n v="13.466666666666665"/>
    <m/>
    <x v="8"/>
    <x v="2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x v="1551"/>
    <x v="0"/>
    <x v="78"/>
    <b v="0"/>
    <x v="24"/>
    <n v="0"/>
    <m/>
    <x v="8"/>
    <x v="24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x v="0"/>
    <x v="38"/>
    <b v="0"/>
    <x v="24"/>
    <n v="49.186046511627907"/>
    <m/>
    <x v="8"/>
    <x v="24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x v="1553"/>
    <x v="0"/>
    <x v="78"/>
    <b v="0"/>
    <x v="24"/>
    <n v="0"/>
    <m/>
    <x v="8"/>
    <x v="24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x v="0"/>
    <x v="78"/>
    <b v="0"/>
    <x v="24"/>
    <n v="0"/>
    <m/>
    <x v="8"/>
    <x v="24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x v="1555"/>
    <x v="0"/>
    <x v="78"/>
    <b v="0"/>
    <x v="24"/>
    <n v="0"/>
    <m/>
    <x v="8"/>
    <x v="24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x v="1556"/>
    <x v="0"/>
    <x v="8"/>
    <b v="0"/>
    <x v="24"/>
    <n v="45.133333333333333"/>
    <m/>
    <x v="8"/>
    <x v="24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x v="1557"/>
    <x v="0"/>
    <x v="29"/>
    <b v="0"/>
    <x v="24"/>
    <n v="4"/>
    <m/>
    <x v="8"/>
    <x v="24"/>
  </r>
  <r>
    <x v="1558"/>
    <x v="1558"/>
    <s v="A large 2016 wall-calendar (A3 when open) featuring 12 stunning photographs by Lucy Wood."/>
    <x v="47"/>
    <x v="428"/>
    <x v="2"/>
    <x v="1"/>
    <s v="GBP"/>
    <n v="1440763920"/>
    <x v="1558"/>
    <x v="0"/>
    <x v="83"/>
    <b v="0"/>
    <x v="24"/>
    <n v="4.666666666666667"/>
    <m/>
    <x v="8"/>
    <x v="24"/>
  </r>
  <r>
    <x v="1559"/>
    <x v="1559"/>
    <s v="The goal of this project is to provide scientific evidence of bigfoot in the North Cascades."/>
    <x v="36"/>
    <x v="155"/>
    <x v="2"/>
    <x v="0"/>
    <s v="USD"/>
    <n v="1430270199"/>
    <x v="1559"/>
    <x v="0"/>
    <x v="29"/>
    <b v="0"/>
    <x v="24"/>
    <n v="0.33333333333333337"/>
    <m/>
    <x v="8"/>
    <x v="24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x v="1560"/>
    <x v="0"/>
    <x v="80"/>
    <b v="0"/>
    <x v="24"/>
    <n v="3.7600000000000002"/>
    <m/>
    <x v="8"/>
    <x v="24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x v="0"/>
    <x v="29"/>
    <b v="0"/>
    <x v="25"/>
    <n v="0.67"/>
    <m/>
    <x v="3"/>
    <x v="25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x v="0"/>
    <x v="78"/>
    <b v="0"/>
    <x v="25"/>
    <n v="0"/>
    <m/>
    <x v="3"/>
    <x v="25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x v="1563"/>
    <x v="0"/>
    <x v="84"/>
    <b v="0"/>
    <x v="25"/>
    <n v="1.4166666666666665"/>
    <m/>
    <x v="3"/>
    <x v="25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x v="1564"/>
    <x v="0"/>
    <x v="29"/>
    <b v="0"/>
    <x v="25"/>
    <n v="0.1"/>
    <m/>
    <x v="3"/>
    <x v="25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x v="1565"/>
    <x v="0"/>
    <x v="29"/>
    <b v="0"/>
    <x v="25"/>
    <n v="2.5"/>
    <m/>
    <x v="3"/>
    <x v="25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x v="1566"/>
    <x v="0"/>
    <x v="211"/>
    <b v="0"/>
    <x v="25"/>
    <n v="21.25"/>
    <m/>
    <x v="3"/>
    <x v="25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x v="1567"/>
    <x v="0"/>
    <x v="62"/>
    <b v="0"/>
    <x v="25"/>
    <n v="4.117647058823529"/>
    <m/>
    <x v="3"/>
    <x v="25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x v="1568"/>
    <x v="0"/>
    <x v="19"/>
    <b v="0"/>
    <x v="25"/>
    <n v="13.639999999999999"/>
    <m/>
    <x v="3"/>
    <x v="25"/>
  </r>
  <r>
    <x v="1569"/>
    <x v="1569"/>
    <s v="to be removed"/>
    <x v="11"/>
    <x v="117"/>
    <x v="1"/>
    <x v="0"/>
    <s v="USD"/>
    <n v="1369498714"/>
    <x v="1569"/>
    <x v="0"/>
    <x v="78"/>
    <b v="0"/>
    <x v="25"/>
    <n v="0"/>
    <m/>
    <x v="3"/>
    <x v="25"/>
  </r>
  <r>
    <x v="1570"/>
    <x v="1570"/>
    <s v="A Coloring Book of Breathtaking Beauties_x000a_To Calm the Heart and Soul"/>
    <x v="12"/>
    <x v="685"/>
    <x v="1"/>
    <x v="0"/>
    <s v="USD"/>
    <n v="1460140282"/>
    <x v="1570"/>
    <x v="0"/>
    <x v="47"/>
    <b v="0"/>
    <x v="25"/>
    <n v="41.4"/>
    <m/>
    <x v="3"/>
    <x v="25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x v="0"/>
    <x v="80"/>
    <b v="0"/>
    <x v="25"/>
    <n v="0.66115702479338845"/>
    <m/>
    <x v="3"/>
    <x v="25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x v="1572"/>
    <x v="0"/>
    <x v="83"/>
    <b v="0"/>
    <x v="25"/>
    <n v="5"/>
    <m/>
    <x v="3"/>
    <x v="25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x v="0"/>
    <x v="83"/>
    <b v="0"/>
    <x v="25"/>
    <n v="2.4777777777777779"/>
    <m/>
    <x v="3"/>
    <x v="25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x v="0"/>
    <x v="79"/>
    <b v="0"/>
    <x v="25"/>
    <n v="5.0599999999999996"/>
    <m/>
    <x v="3"/>
    <x v="25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x v="1575"/>
    <x v="0"/>
    <x v="2"/>
    <b v="0"/>
    <x v="25"/>
    <n v="22.91"/>
    <m/>
    <x v="3"/>
    <x v="25"/>
  </r>
  <r>
    <x v="1576"/>
    <x v="1576"/>
    <s v="For the publication of my first 3 books: an Art book, a graphic novel, and a coloring book"/>
    <x v="10"/>
    <x v="1084"/>
    <x v="1"/>
    <x v="0"/>
    <s v="USD"/>
    <n v="1435698368"/>
    <x v="1576"/>
    <x v="0"/>
    <x v="73"/>
    <b v="0"/>
    <x v="25"/>
    <n v="13"/>
    <m/>
    <x v="3"/>
    <x v="25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x v="1577"/>
    <x v="0"/>
    <x v="84"/>
    <b v="0"/>
    <x v="25"/>
    <n v="0.54999999999999993"/>
    <m/>
    <x v="3"/>
    <x v="25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x v="0"/>
    <x v="80"/>
    <b v="0"/>
    <x v="25"/>
    <n v="10.806536636794938"/>
    <m/>
    <x v="3"/>
    <x v="25"/>
  </r>
  <r>
    <x v="1579"/>
    <x v="1579"/>
    <s v="'Compilation of visual and literary art through fine art photography, graphic art, and poetry."/>
    <x v="273"/>
    <x v="920"/>
    <x v="1"/>
    <x v="0"/>
    <s v="USD"/>
    <n v="1377734091"/>
    <x v="1579"/>
    <x v="0"/>
    <x v="84"/>
    <b v="0"/>
    <x v="25"/>
    <n v="0.84008400840084008"/>
    <m/>
    <x v="3"/>
    <x v="25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x v="1580"/>
    <x v="0"/>
    <x v="78"/>
    <b v="0"/>
    <x v="25"/>
    <n v="0"/>
    <m/>
    <x v="3"/>
    <x v="25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x v="1581"/>
    <x v="0"/>
    <x v="29"/>
    <b v="0"/>
    <x v="26"/>
    <n v="0.5"/>
    <m/>
    <x v="8"/>
    <x v="26"/>
  </r>
  <r>
    <x v="1582"/>
    <x v="1582"/>
    <s v="I create canvas prints of images from in and around New Orleans"/>
    <x v="28"/>
    <x v="1085"/>
    <x v="2"/>
    <x v="0"/>
    <s v="USD"/>
    <n v="1445894400"/>
    <x v="1582"/>
    <x v="0"/>
    <x v="83"/>
    <b v="0"/>
    <x v="26"/>
    <n v="9.3000000000000007"/>
    <m/>
    <x v="8"/>
    <x v="26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x v="1583"/>
    <x v="0"/>
    <x v="29"/>
    <b v="0"/>
    <x v="26"/>
    <n v="7.4999999999999997E-2"/>
    <m/>
    <x v="8"/>
    <x v="26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x v="1584"/>
    <x v="0"/>
    <x v="78"/>
    <b v="0"/>
    <x v="26"/>
    <n v="0"/>
    <m/>
    <x v="8"/>
    <x v="26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x v="0"/>
    <x v="8"/>
    <b v="0"/>
    <x v="26"/>
    <n v="79"/>
    <m/>
    <x v="8"/>
    <x v="26"/>
  </r>
  <r>
    <x v="1586"/>
    <x v="1586"/>
    <s v="Show the world the beauty that is in all of our back yards!"/>
    <x v="15"/>
    <x v="117"/>
    <x v="2"/>
    <x v="0"/>
    <s v="USD"/>
    <n v="1428197422"/>
    <x v="1586"/>
    <x v="0"/>
    <x v="78"/>
    <b v="0"/>
    <x v="26"/>
    <n v="0"/>
    <m/>
    <x v="8"/>
    <x v="26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x v="0"/>
    <x v="29"/>
    <b v="0"/>
    <x v="26"/>
    <n v="1.3333333333333334E-2"/>
    <m/>
    <x v="8"/>
    <x v="26"/>
  </r>
  <r>
    <x v="1588"/>
    <x v="1588"/>
    <s v="Southeast Texas as seen through the lens of a cell phone camera"/>
    <x v="274"/>
    <x v="117"/>
    <x v="2"/>
    <x v="0"/>
    <s v="USD"/>
    <n v="1422735120"/>
    <x v="1588"/>
    <x v="0"/>
    <x v="78"/>
    <b v="0"/>
    <x v="26"/>
    <n v="0"/>
    <m/>
    <x v="8"/>
    <x v="26"/>
  </r>
  <r>
    <x v="1589"/>
    <x v="1589"/>
    <s v="I want to be able to have my own photography inside a canvas and have it be displayed everywhere."/>
    <x v="38"/>
    <x v="117"/>
    <x v="2"/>
    <x v="0"/>
    <s v="USD"/>
    <n v="1444433886"/>
    <x v="1589"/>
    <x v="0"/>
    <x v="78"/>
    <b v="0"/>
    <x v="26"/>
    <n v="0"/>
    <m/>
    <x v="8"/>
    <x v="26"/>
  </r>
  <r>
    <x v="1590"/>
    <x v="1590"/>
    <s v="Discover Italy through photography."/>
    <x v="127"/>
    <x v="806"/>
    <x v="2"/>
    <x v="13"/>
    <s v="EUR"/>
    <n v="1443040464"/>
    <x v="1590"/>
    <x v="0"/>
    <x v="84"/>
    <b v="0"/>
    <x v="26"/>
    <n v="1.7000000000000002"/>
    <m/>
    <x v="8"/>
    <x v="26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x v="0"/>
    <x v="297"/>
    <b v="0"/>
    <x v="26"/>
    <n v="29.228571428571428"/>
    <m/>
    <x v="8"/>
    <x v="26"/>
  </r>
  <r>
    <x v="1592"/>
    <x v="1592"/>
    <s v="A portfolio collage of beautiful pictures of authentic Pittsburgh locations and scenery."/>
    <x v="251"/>
    <x v="117"/>
    <x v="2"/>
    <x v="0"/>
    <s v="USD"/>
    <n v="1427503485"/>
    <x v="1592"/>
    <x v="0"/>
    <x v="78"/>
    <b v="0"/>
    <x v="26"/>
    <n v="0"/>
    <m/>
    <x v="8"/>
    <x v="26"/>
  </r>
  <r>
    <x v="1593"/>
    <x v="1593"/>
    <s v="A trip to fulfill a dream of capturing the wonders and history of ancient Italy in person."/>
    <x v="29"/>
    <x v="158"/>
    <x v="2"/>
    <x v="0"/>
    <s v="USD"/>
    <n v="1425154655"/>
    <x v="1593"/>
    <x v="0"/>
    <x v="83"/>
    <b v="0"/>
    <x v="26"/>
    <n v="1.3636363636363637E-2"/>
    <m/>
    <x v="8"/>
    <x v="26"/>
  </r>
  <r>
    <x v="1594"/>
    <x v="1594"/>
    <s v="I photograph my love of New Orleans, create canvases and share those memories with you."/>
    <x v="28"/>
    <x v="82"/>
    <x v="2"/>
    <x v="0"/>
    <s v="USD"/>
    <n v="1463329260"/>
    <x v="1594"/>
    <x v="0"/>
    <x v="73"/>
    <b v="0"/>
    <x v="26"/>
    <n v="20.5"/>
    <m/>
    <x v="8"/>
    <x v="26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x v="1595"/>
    <x v="0"/>
    <x v="63"/>
    <b v="0"/>
    <x v="26"/>
    <n v="0.27999999999999997"/>
    <m/>
    <x v="8"/>
    <x v="26"/>
  </r>
  <r>
    <x v="1596"/>
    <x v="1596"/>
    <s v="London is beautiful. I want to create a book of stunning images from in and around our great city"/>
    <x v="53"/>
    <x v="735"/>
    <x v="2"/>
    <x v="1"/>
    <s v="GBP"/>
    <n v="1418469569"/>
    <x v="1596"/>
    <x v="0"/>
    <x v="83"/>
    <b v="0"/>
    <x v="26"/>
    <n v="2.3076923076923079"/>
    <m/>
    <x v="8"/>
    <x v="26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x v="1597"/>
    <x v="0"/>
    <x v="78"/>
    <b v="0"/>
    <x v="26"/>
    <n v="0"/>
    <m/>
    <x v="8"/>
    <x v="26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x v="0"/>
    <x v="29"/>
    <b v="0"/>
    <x v="26"/>
    <n v="0.125"/>
    <m/>
    <x v="8"/>
    <x v="26"/>
  </r>
  <r>
    <x v="1599"/>
    <x v="1599"/>
    <s v="A London photographer trekking 5,895m up Africa's Mount Kilimanjaro to pursue and enrich a career."/>
    <x v="2"/>
    <x v="117"/>
    <x v="2"/>
    <x v="1"/>
    <s v="GBP"/>
    <n v="1460116576"/>
    <x v="1599"/>
    <x v="0"/>
    <x v="78"/>
    <b v="0"/>
    <x v="26"/>
    <n v="0"/>
    <m/>
    <x v="8"/>
    <x v="2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x v="0"/>
    <x v="82"/>
    <b v="0"/>
    <x v="26"/>
    <n v="7.3400000000000007"/>
    <m/>
    <x v="8"/>
    <x v="26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x v="1601"/>
    <x v="0"/>
    <x v="66"/>
    <b v="1"/>
    <x v="11"/>
    <n v="108.2492"/>
    <m/>
    <x v="4"/>
    <x v="11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x v="1602"/>
    <x v="0"/>
    <x v="58"/>
    <b v="1"/>
    <x v="11"/>
    <n v="100.16666666666667"/>
    <m/>
    <x v="4"/>
    <x v="11"/>
  </r>
  <r>
    <x v="1603"/>
    <x v="1603"/>
    <s v="An exercise in the wild and dangerous world of solo musicianship by Maxwell D Feinstein."/>
    <x v="13"/>
    <x v="1091"/>
    <x v="0"/>
    <x v="0"/>
    <s v="USD"/>
    <n v="1327723459"/>
    <x v="1603"/>
    <x v="0"/>
    <x v="209"/>
    <b v="1"/>
    <x v="11"/>
    <n v="100.03299999999999"/>
    <m/>
    <x v="4"/>
    <x v="11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x v="0"/>
    <x v="16"/>
    <b v="1"/>
    <x v="11"/>
    <n v="122.10714285714286"/>
    <m/>
    <x v="4"/>
    <x v="11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x v="0"/>
    <x v="34"/>
    <b v="1"/>
    <x v="11"/>
    <n v="100.69333333333334"/>
    <m/>
    <x v="4"/>
    <x v="11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x v="0"/>
    <x v="297"/>
    <b v="1"/>
    <x v="11"/>
    <n v="101.004125"/>
    <m/>
    <x v="4"/>
    <x v="11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x v="1607"/>
    <x v="0"/>
    <x v="242"/>
    <b v="1"/>
    <x v="11"/>
    <n v="145.11000000000001"/>
    <m/>
    <x v="4"/>
    <x v="11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x v="1608"/>
    <x v="0"/>
    <x v="23"/>
    <b v="1"/>
    <x v="11"/>
    <n v="101.25"/>
    <m/>
    <x v="4"/>
    <x v="11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x v="1609"/>
    <x v="0"/>
    <x v="80"/>
    <b v="1"/>
    <x v="11"/>
    <n v="118.33333333333333"/>
    <m/>
    <x v="4"/>
    <x v="11"/>
  </r>
  <r>
    <x v="1610"/>
    <x v="1610"/>
    <s v="So The Story Goes is the upcoming album from &quot;Just Joe&quot; Altier."/>
    <x v="13"/>
    <x v="1098"/>
    <x v="0"/>
    <x v="0"/>
    <s v="USD"/>
    <n v="1355609510"/>
    <x v="1610"/>
    <x v="0"/>
    <x v="300"/>
    <b v="1"/>
    <x v="11"/>
    <n v="271.85000000000002"/>
    <m/>
    <x v="4"/>
    <x v="11"/>
  </r>
  <r>
    <x v="1611"/>
    <x v="1611"/>
    <s v="Skelton-Luns CD/7&quot; No Big Deal."/>
    <x v="134"/>
    <x v="1099"/>
    <x v="0"/>
    <x v="0"/>
    <s v="USD"/>
    <n v="1370390432"/>
    <x v="1611"/>
    <x v="0"/>
    <x v="74"/>
    <b v="1"/>
    <x v="11"/>
    <n v="125.125"/>
    <m/>
    <x v="4"/>
    <x v="11"/>
  </r>
  <r>
    <x v="1612"/>
    <x v="1612"/>
    <s v="Help us achieve our goal to get our van repaired, gassed up, and road-ready for our winter tour!"/>
    <x v="2"/>
    <x v="1100"/>
    <x v="0"/>
    <x v="0"/>
    <s v="USD"/>
    <n v="1357160384"/>
    <x v="1612"/>
    <x v="0"/>
    <x v="202"/>
    <b v="1"/>
    <x v="11"/>
    <n v="110.00000000000001"/>
    <m/>
    <x v="4"/>
    <x v="11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x v="1613"/>
    <x v="0"/>
    <x v="55"/>
    <b v="1"/>
    <x v="11"/>
    <n v="101.49999999999999"/>
    <m/>
    <x v="4"/>
    <x v="11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x v="0"/>
    <x v="99"/>
    <b v="1"/>
    <x v="11"/>
    <n v="102.69999999999999"/>
    <m/>
    <x v="4"/>
    <x v="11"/>
  </r>
  <r>
    <x v="1615"/>
    <x v="1615"/>
    <s v="We are Reno Divorce!! Here is a taste of our upcoming release and we invite you to be a part of it."/>
    <x v="6"/>
    <x v="1103"/>
    <x v="0"/>
    <x v="0"/>
    <s v="USD"/>
    <n v="1323742396"/>
    <x v="1615"/>
    <x v="0"/>
    <x v="327"/>
    <b v="1"/>
    <x v="11"/>
    <n v="114.12500000000001"/>
    <m/>
    <x v="4"/>
    <x v="11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x v="1616"/>
    <x v="0"/>
    <x v="328"/>
    <b v="1"/>
    <x v="11"/>
    <n v="104.2"/>
    <m/>
    <x v="4"/>
    <x v="11"/>
  </r>
  <r>
    <x v="1617"/>
    <x v="1617"/>
    <s v="The Coffis Brothers &amp;The Mountain Men are recording a brand new full length record."/>
    <x v="39"/>
    <x v="950"/>
    <x v="0"/>
    <x v="0"/>
    <s v="USD"/>
    <n v="1383332400"/>
    <x v="1617"/>
    <x v="0"/>
    <x v="150"/>
    <b v="1"/>
    <x v="11"/>
    <n v="145.85714285714286"/>
    <m/>
    <x v="4"/>
    <x v="11"/>
  </r>
  <r>
    <x v="1618"/>
    <x v="1618"/>
    <s v="Janus Word combines hard rock with melodic acoustic music for a unique and awesome sound."/>
    <x v="15"/>
    <x v="1105"/>
    <x v="0"/>
    <x v="0"/>
    <s v="USD"/>
    <n v="1362757335"/>
    <x v="1618"/>
    <x v="0"/>
    <x v="74"/>
    <b v="1"/>
    <x v="11"/>
    <n v="105.06666666666666"/>
    <m/>
    <x v="4"/>
    <x v="11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x v="1619"/>
    <x v="0"/>
    <x v="23"/>
    <b v="1"/>
    <x v="11"/>
    <n v="133.33333333333331"/>
    <m/>
    <x v="4"/>
    <x v="11"/>
  </r>
  <r>
    <x v="1620"/>
    <x v="1620"/>
    <s v="Kickstarting my music career with 300 hard copy CDs of my first release."/>
    <x v="28"/>
    <x v="932"/>
    <x v="0"/>
    <x v="0"/>
    <s v="USD"/>
    <n v="1361606940"/>
    <x v="1620"/>
    <x v="0"/>
    <x v="57"/>
    <b v="1"/>
    <x v="11"/>
    <n v="112.99999999999999"/>
    <m/>
    <x v="4"/>
    <x v="11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x v="1621"/>
    <x v="0"/>
    <x v="77"/>
    <b v="1"/>
    <x v="11"/>
    <n v="121.2"/>
    <m/>
    <x v="4"/>
    <x v="11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x v="1622"/>
    <x v="0"/>
    <x v="71"/>
    <b v="1"/>
    <x v="11"/>
    <n v="101.72463768115942"/>
    <m/>
    <x v="4"/>
    <x v="11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x v="1623"/>
    <x v="0"/>
    <x v="59"/>
    <b v="1"/>
    <x v="11"/>
    <n v="101.06666666666666"/>
    <m/>
    <x v="4"/>
    <x v="11"/>
  </r>
  <r>
    <x v="1624"/>
    <x v="1624"/>
    <s v="Joey De Noble is raising money to help record his latest music, and he wants YOU to be a part of it!"/>
    <x v="28"/>
    <x v="1109"/>
    <x v="0"/>
    <x v="0"/>
    <s v="USD"/>
    <n v="1357721335"/>
    <x v="1624"/>
    <x v="0"/>
    <x v="20"/>
    <b v="1"/>
    <x v="11"/>
    <n v="118"/>
    <m/>
    <x v="4"/>
    <x v="11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x v="0"/>
    <x v="201"/>
    <b v="1"/>
    <x v="11"/>
    <n v="155.33333333333331"/>
    <m/>
    <x v="4"/>
    <x v="11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x v="1626"/>
    <x v="0"/>
    <x v="52"/>
    <b v="1"/>
    <x v="11"/>
    <n v="101.18750000000001"/>
    <m/>
    <x v="4"/>
    <x v="11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x v="1627"/>
    <x v="0"/>
    <x v="44"/>
    <b v="1"/>
    <x v="11"/>
    <n v="117"/>
    <m/>
    <x v="4"/>
    <x v="11"/>
  </r>
  <r>
    <x v="1628"/>
    <x v="1628"/>
    <s v="Original Jewish rock music on human relationships and identity"/>
    <x v="23"/>
    <x v="1112"/>
    <x v="0"/>
    <x v="0"/>
    <s v="USD"/>
    <n v="1403026882"/>
    <x v="1628"/>
    <x v="0"/>
    <x v="106"/>
    <b v="1"/>
    <x v="11"/>
    <n v="100.925"/>
    <m/>
    <x v="4"/>
    <x v="11"/>
  </r>
  <r>
    <x v="1629"/>
    <x v="1629"/>
    <s v="Help Off The Turnpike release new music, and set fire to everything!"/>
    <x v="12"/>
    <x v="1113"/>
    <x v="0"/>
    <x v="0"/>
    <s v="USD"/>
    <n v="1392929333"/>
    <x v="1629"/>
    <x v="0"/>
    <x v="141"/>
    <b v="1"/>
    <x v="11"/>
    <n v="103.66666666666666"/>
    <m/>
    <x v="4"/>
    <x v="11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x v="1630"/>
    <x v="0"/>
    <x v="149"/>
    <b v="1"/>
    <x v="11"/>
    <n v="265.25"/>
    <m/>
    <x v="4"/>
    <x v="11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x v="1631"/>
    <x v="0"/>
    <x v="182"/>
    <b v="1"/>
    <x v="11"/>
    <n v="155.91"/>
    <m/>
    <x v="4"/>
    <x v="1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x v="0"/>
    <x v="5"/>
    <b v="1"/>
    <x v="11"/>
    <n v="101.62500000000001"/>
    <m/>
    <x v="4"/>
    <x v="11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x v="1633"/>
    <x v="0"/>
    <x v="6"/>
    <b v="1"/>
    <x v="11"/>
    <n v="100"/>
    <m/>
    <x v="4"/>
    <x v="11"/>
  </r>
  <r>
    <x v="1634"/>
    <x v="1634"/>
    <s v="Recording Debut  Album w/ Producer Ikey Owens from Free Moral Agents/ The Mars Volta"/>
    <x v="13"/>
    <x v="1118"/>
    <x v="0"/>
    <x v="0"/>
    <s v="USD"/>
    <n v="1306994340"/>
    <x v="1634"/>
    <x v="0"/>
    <x v="58"/>
    <b v="1"/>
    <x v="11"/>
    <n v="100.49999999999999"/>
    <m/>
    <x v="4"/>
    <x v="11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x v="0"/>
    <x v="77"/>
    <b v="1"/>
    <x v="11"/>
    <n v="125.29999999999998"/>
    <m/>
    <x v="4"/>
    <x v="1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x v="1636"/>
    <x v="0"/>
    <x v="45"/>
    <b v="1"/>
    <x v="11"/>
    <n v="103.55555555555556"/>
    <m/>
    <x v="4"/>
    <x v="11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x v="1637"/>
    <x v="0"/>
    <x v="41"/>
    <b v="1"/>
    <x v="11"/>
    <n v="103.8"/>
    <m/>
    <x v="4"/>
    <x v="11"/>
  </r>
  <r>
    <x v="1638"/>
    <x v="1638"/>
    <s v="Avenues will be going in to the studio to record a new EP with Matt Allison!"/>
    <x v="28"/>
    <x v="1121"/>
    <x v="0"/>
    <x v="0"/>
    <s v="USD"/>
    <n v="1362086700"/>
    <x v="1638"/>
    <x v="0"/>
    <x v="74"/>
    <b v="1"/>
    <x v="11"/>
    <n v="105"/>
    <m/>
    <x v="4"/>
    <x v="11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x v="1639"/>
    <x v="0"/>
    <x v="10"/>
    <b v="1"/>
    <x v="11"/>
    <n v="100"/>
    <m/>
    <x v="4"/>
    <x v="11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x v="1640"/>
    <x v="0"/>
    <x v="57"/>
    <b v="1"/>
    <x v="11"/>
    <n v="169.86"/>
    <m/>
    <x v="4"/>
    <x v="11"/>
  </r>
  <r>
    <x v="1641"/>
    <x v="1641"/>
    <s v="Music Video For Upbeat and Inspiring Song - Run For Your Life"/>
    <x v="30"/>
    <x v="535"/>
    <x v="0"/>
    <x v="0"/>
    <s v="USD"/>
    <n v="1418998744"/>
    <x v="1641"/>
    <x v="0"/>
    <x v="55"/>
    <b v="1"/>
    <x v="27"/>
    <n v="101.4"/>
    <m/>
    <x v="4"/>
    <x v="27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x v="1642"/>
    <x v="0"/>
    <x v="33"/>
    <b v="1"/>
    <x v="27"/>
    <n v="100"/>
    <m/>
    <x v="4"/>
    <x v="27"/>
  </r>
  <r>
    <x v="1643"/>
    <x v="1643"/>
    <s v="This Is All Now is putting out a brand new record, and we need YOUR help to do it!"/>
    <x v="10"/>
    <x v="1124"/>
    <x v="0"/>
    <x v="0"/>
    <s v="USD"/>
    <n v="1348516012"/>
    <x v="1643"/>
    <x v="0"/>
    <x v="77"/>
    <b v="1"/>
    <x v="27"/>
    <n v="124.70000000000002"/>
    <m/>
    <x v="4"/>
    <x v="27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x v="1644"/>
    <x v="0"/>
    <x v="130"/>
    <b v="1"/>
    <x v="27"/>
    <n v="109.5"/>
    <m/>
    <x v="4"/>
    <x v="27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x v="1645"/>
    <x v="0"/>
    <x v="73"/>
    <b v="1"/>
    <x v="27"/>
    <n v="110.80000000000001"/>
    <m/>
    <x v="4"/>
    <x v="27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x v="0"/>
    <x v="183"/>
    <b v="1"/>
    <x v="27"/>
    <n v="110.2"/>
    <m/>
    <x v="4"/>
    <x v="27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x v="1647"/>
    <x v="0"/>
    <x v="67"/>
    <b v="1"/>
    <x v="27"/>
    <n v="104.71999999999998"/>
    <m/>
    <x v="4"/>
    <x v="2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x v="1648"/>
    <x v="0"/>
    <x v="240"/>
    <b v="1"/>
    <x v="27"/>
    <n v="125.26086956521738"/>
    <m/>
    <x v="4"/>
    <x v="27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x v="1649"/>
    <x v="0"/>
    <x v="75"/>
    <b v="1"/>
    <x v="27"/>
    <n v="100.58763157894737"/>
    <m/>
    <x v="4"/>
    <x v="27"/>
  </r>
  <r>
    <x v="1650"/>
    <x v="1650"/>
    <s v="Help me record a CD that uses pop styling to give a fresh sound to ancient wisdom from scripture!"/>
    <x v="13"/>
    <x v="1131"/>
    <x v="0"/>
    <x v="0"/>
    <s v="USD"/>
    <n v="1381314437"/>
    <x v="1650"/>
    <x v="0"/>
    <x v="58"/>
    <b v="1"/>
    <x v="27"/>
    <n v="141.55000000000001"/>
    <m/>
    <x v="4"/>
    <x v="2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x v="0"/>
    <x v="9"/>
    <b v="1"/>
    <x v="27"/>
    <n v="100.75"/>
    <m/>
    <x v="4"/>
    <x v="27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x v="0"/>
    <x v="16"/>
    <b v="1"/>
    <x v="27"/>
    <n v="100.66666666666666"/>
    <m/>
    <x v="4"/>
    <x v="27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x v="1653"/>
    <x v="0"/>
    <x v="129"/>
    <b v="1"/>
    <x v="27"/>
    <n v="174.2304"/>
    <m/>
    <x v="4"/>
    <x v="27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x v="0"/>
    <x v="69"/>
    <b v="1"/>
    <x v="27"/>
    <n v="119.90909090909089"/>
    <m/>
    <x v="4"/>
    <x v="27"/>
  </r>
  <r>
    <x v="1655"/>
    <x v="1655"/>
    <s v="Berklee College of Music student, Meg Porter needs YOUR help to fund her very first EP!"/>
    <x v="15"/>
    <x v="1136"/>
    <x v="0"/>
    <x v="0"/>
    <s v="USD"/>
    <n v="1333648820"/>
    <x v="1655"/>
    <x v="0"/>
    <x v="53"/>
    <b v="1"/>
    <x v="27"/>
    <n v="142.86666666666667"/>
    <m/>
    <x v="4"/>
    <x v="27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x v="1656"/>
    <x v="0"/>
    <x v="53"/>
    <b v="1"/>
    <x v="27"/>
    <n v="100.33493333333334"/>
    <m/>
    <x v="4"/>
    <x v="27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x v="1657"/>
    <x v="0"/>
    <x v="170"/>
    <b v="1"/>
    <x v="27"/>
    <n v="104.93380000000001"/>
    <m/>
    <x v="4"/>
    <x v="27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x v="0"/>
    <x v="329"/>
    <b v="1"/>
    <x v="27"/>
    <n v="132.23333333333335"/>
    <m/>
    <x v="4"/>
    <x v="27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x v="1659"/>
    <x v="0"/>
    <x v="43"/>
    <b v="1"/>
    <x v="27"/>
    <n v="112.79999999999998"/>
    <m/>
    <x v="4"/>
    <x v="27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x v="0"/>
    <x v="17"/>
    <b v="1"/>
    <x v="27"/>
    <n v="1253.75"/>
    <m/>
    <x v="4"/>
    <x v="27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x v="0"/>
    <x v="21"/>
    <b v="1"/>
    <x v="27"/>
    <n v="102.50632911392405"/>
    <m/>
    <x v="4"/>
    <x v="27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x v="0"/>
    <x v="95"/>
    <b v="1"/>
    <x v="27"/>
    <n v="102.6375"/>
    <m/>
    <x v="4"/>
    <x v="27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x v="1663"/>
    <x v="0"/>
    <x v="58"/>
    <b v="1"/>
    <x v="27"/>
    <n v="108"/>
    <m/>
    <x v="4"/>
    <x v="27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x v="1664"/>
    <x v="0"/>
    <x v="30"/>
    <b v="1"/>
    <x v="27"/>
    <n v="122.40879999999999"/>
    <m/>
    <x v="4"/>
    <x v="27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x v="1665"/>
    <x v="0"/>
    <x v="251"/>
    <b v="1"/>
    <x v="27"/>
    <n v="119.45714285714286"/>
    <m/>
    <x v="4"/>
    <x v="27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x v="1666"/>
    <x v="0"/>
    <x v="15"/>
    <b v="1"/>
    <x v="27"/>
    <n v="160.88"/>
    <m/>
    <x v="4"/>
    <x v="27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x v="0"/>
    <x v="141"/>
    <b v="1"/>
    <x v="27"/>
    <n v="126.85294117647059"/>
    <m/>
    <x v="4"/>
    <x v="27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x v="1668"/>
    <x v="0"/>
    <x v="318"/>
    <b v="1"/>
    <x v="27"/>
    <n v="102.6375"/>
    <m/>
    <x v="4"/>
    <x v="27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x v="1669"/>
    <x v="0"/>
    <x v="47"/>
    <b v="1"/>
    <x v="27"/>
    <n v="139.75"/>
    <m/>
    <x v="4"/>
    <x v="27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x v="0"/>
    <x v="23"/>
    <b v="1"/>
    <x v="27"/>
    <n v="102.60000000000001"/>
    <m/>
    <x v="4"/>
    <x v="27"/>
  </r>
  <r>
    <x v="1671"/>
    <x v="1671"/>
    <s v="I am seeking funding in order to help take my music from a hobby to a career."/>
    <x v="13"/>
    <x v="1150"/>
    <x v="0"/>
    <x v="0"/>
    <s v="USD"/>
    <n v="1470056614"/>
    <x v="1671"/>
    <x v="0"/>
    <x v="99"/>
    <b v="1"/>
    <x v="27"/>
    <n v="100.67349999999999"/>
    <m/>
    <x v="4"/>
    <x v="27"/>
  </r>
  <r>
    <x v="1672"/>
    <x v="1672"/>
    <s v="Sweet, sweet harmonies from Portland Oregon's premiere high school women's a cappella group."/>
    <x v="180"/>
    <x v="1151"/>
    <x v="0"/>
    <x v="0"/>
    <s v="USD"/>
    <n v="1338824730"/>
    <x v="1672"/>
    <x v="0"/>
    <x v="72"/>
    <b v="1"/>
    <x v="27"/>
    <n v="112.94117647058823"/>
    <m/>
    <x v="4"/>
    <x v="27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x v="1673"/>
    <x v="0"/>
    <x v="211"/>
    <b v="1"/>
    <x v="27"/>
    <n v="128.09523809523807"/>
    <m/>
    <x v="4"/>
    <x v="27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x v="0"/>
    <x v="116"/>
    <b v="1"/>
    <x v="27"/>
    <n v="201.7"/>
    <m/>
    <x v="4"/>
    <x v="27"/>
  </r>
  <r>
    <x v="1675"/>
    <x v="1675"/>
    <s v="The Great Party is releasing their debut album. Here's your chance to be a part of it!"/>
    <x v="28"/>
    <x v="1153"/>
    <x v="0"/>
    <x v="0"/>
    <s v="USD"/>
    <n v="1318802580"/>
    <x v="1675"/>
    <x v="0"/>
    <x v="69"/>
    <b v="1"/>
    <x v="27"/>
    <n v="137.416"/>
    <m/>
    <x v="4"/>
    <x v="27"/>
  </r>
  <r>
    <x v="1676"/>
    <x v="1676"/>
    <s v="Help fund Bridge 19's tour in support of their first duo record, to be released in May 2012."/>
    <x v="9"/>
    <x v="1154"/>
    <x v="0"/>
    <x v="0"/>
    <s v="USD"/>
    <n v="1334980740"/>
    <x v="1676"/>
    <x v="0"/>
    <x v="288"/>
    <b v="1"/>
    <x v="27"/>
    <n v="115.33333333333333"/>
    <m/>
    <x v="4"/>
    <x v="27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x v="1677"/>
    <x v="0"/>
    <x v="288"/>
    <b v="1"/>
    <x v="27"/>
    <n v="111.66666666666667"/>
    <m/>
    <x v="4"/>
    <x v="27"/>
  </r>
  <r>
    <x v="1678"/>
    <x v="1678"/>
    <s v="Help me make an amazing music video so that I can take my music to the next level and get a manager!"/>
    <x v="15"/>
    <x v="702"/>
    <x v="0"/>
    <x v="0"/>
    <s v="USD"/>
    <n v="1391718671"/>
    <x v="1678"/>
    <x v="0"/>
    <x v="72"/>
    <b v="1"/>
    <x v="27"/>
    <n v="118.39999999999999"/>
    <m/>
    <x v="4"/>
    <x v="27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x v="0"/>
    <x v="66"/>
    <b v="1"/>
    <x v="27"/>
    <n v="175"/>
    <m/>
    <x v="4"/>
    <x v="27"/>
  </r>
  <r>
    <x v="1680"/>
    <x v="1680"/>
    <s v="Working Musician dilemma #164: how the taxman put Kick the Record 2.0 on hold"/>
    <x v="28"/>
    <x v="1156"/>
    <x v="0"/>
    <x v="0"/>
    <s v="USD"/>
    <n v="1405188667"/>
    <x v="1680"/>
    <x v="0"/>
    <x v="20"/>
    <b v="1"/>
    <x v="27"/>
    <n v="117.5"/>
    <m/>
    <x v="4"/>
    <x v="2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x v="0"/>
    <x v="330"/>
    <b v="0"/>
    <x v="28"/>
    <n v="101.42212307692309"/>
    <m/>
    <x v="4"/>
    <x v="28"/>
  </r>
  <r>
    <x v="1682"/>
    <x v="1682"/>
    <s v="Christian singer-wongerwriter searching for funding to record CD of original Christian music."/>
    <x v="12"/>
    <x v="117"/>
    <x v="3"/>
    <x v="0"/>
    <s v="USD"/>
    <n v="1492142860"/>
    <x v="1682"/>
    <x v="0"/>
    <x v="78"/>
    <b v="0"/>
    <x v="28"/>
    <n v="0"/>
    <m/>
    <x v="4"/>
    <x v="28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x v="1683"/>
    <x v="0"/>
    <x v="73"/>
    <b v="0"/>
    <x v="28"/>
    <n v="21.714285714285715"/>
    <m/>
    <x v="4"/>
    <x v="28"/>
  </r>
  <r>
    <x v="1684"/>
    <x v="1684"/>
    <s v="New Music from Marty Mikles!  A new EP all about God's Goodness &amp; Mercy."/>
    <x v="6"/>
    <x v="1159"/>
    <x v="3"/>
    <x v="0"/>
    <s v="USD"/>
    <n v="1489775641"/>
    <x v="1684"/>
    <x v="0"/>
    <x v="21"/>
    <b v="0"/>
    <x v="28"/>
    <n v="109.125"/>
    <m/>
    <x v="4"/>
    <x v="28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x v="1685"/>
    <x v="0"/>
    <x v="41"/>
    <b v="0"/>
    <x v="28"/>
    <n v="102.85714285714285"/>
    <m/>
    <x v="4"/>
    <x v="28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x v="0"/>
    <x v="29"/>
    <b v="0"/>
    <x v="28"/>
    <n v="0.36"/>
    <m/>
    <x v="4"/>
    <x v="28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x v="0"/>
    <x v="70"/>
    <b v="0"/>
    <x v="28"/>
    <n v="31.25"/>
    <m/>
    <x v="4"/>
    <x v="28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x v="1688"/>
    <x v="0"/>
    <x v="63"/>
    <b v="0"/>
    <x v="28"/>
    <n v="44.3"/>
    <m/>
    <x v="4"/>
    <x v="28"/>
  </r>
  <r>
    <x v="1689"/>
    <x v="1689"/>
    <s v="Praising the Living God in the second half of life."/>
    <x v="262"/>
    <x v="1162"/>
    <x v="3"/>
    <x v="0"/>
    <s v="USD"/>
    <n v="1489700230"/>
    <x v="1689"/>
    <x v="0"/>
    <x v="25"/>
    <b v="0"/>
    <x v="28"/>
    <n v="100"/>
    <m/>
    <x v="4"/>
    <x v="28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x v="1690"/>
    <x v="0"/>
    <x v="202"/>
    <b v="0"/>
    <x v="28"/>
    <n v="25.4"/>
    <m/>
    <x v="4"/>
    <x v="28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x v="0"/>
    <x v="44"/>
    <b v="0"/>
    <x v="28"/>
    <n v="33.473333333333329"/>
    <m/>
    <x v="4"/>
    <x v="28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x v="1692"/>
    <x v="0"/>
    <x v="41"/>
    <b v="0"/>
    <x v="28"/>
    <n v="47.8"/>
    <m/>
    <x v="4"/>
    <x v="28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x v="0"/>
    <x v="22"/>
    <b v="0"/>
    <x v="28"/>
    <n v="9.3333333333333339"/>
    <m/>
    <x v="4"/>
    <x v="28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x v="1694"/>
    <x v="0"/>
    <x v="29"/>
    <b v="0"/>
    <x v="28"/>
    <n v="0.05"/>
    <m/>
    <x v="4"/>
    <x v="28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x v="0"/>
    <x v="23"/>
    <b v="0"/>
    <x v="28"/>
    <n v="11.708333333333334"/>
    <m/>
    <x v="4"/>
    <x v="28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x v="1696"/>
    <x v="0"/>
    <x v="78"/>
    <b v="0"/>
    <x v="28"/>
    <n v="0"/>
    <m/>
    <x v="4"/>
    <x v="28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x v="1697"/>
    <x v="0"/>
    <x v="19"/>
    <b v="0"/>
    <x v="28"/>
    <n v="20.208000000000002"/>
    <m/>
    <x v="4"/>
    <x v="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x v="0"/>
    <x v="78"/>
    <b v="0"/>
    <x v="28"/>
    <n v="0"/>
    <m/>
    <x v="4"/>
    <x v="28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x v="0"/>
    <x v="80"/>
    <b v="0"/>
    <x v="28"/>
    <n v="4.2311459353574925"/>
    <m/>
    <x v="4"/>
    <x v="28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x v="1700"/>
    <x v="0"/>
    <x v="1"/>
    <b v="0"/>
    <x v="28"/>
    <n v="26.06"/>
    <m/>
    <x v="4"/>
    <x v="28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x v="0"/>
    <x v="84"/>
    <b v="0"/>
    <x v="28"/>
    <n v="0.19801980198019803"/>
    <m/>
    <x v="4"/>
    <x v="28"/>
  </r>
  <r>
    <x v="1702"/>
    <x v="1702"/>
    <s v="I can do all things through christ jesus"/>
    <x v="281"/>
    <x v="116"/>
    <x v="2"/>
    <x v="0"/>
    <s v="USD"/>
    <n v="1427745150"/>
    <x v="1702"/>
    <x v="0"/>
    <x v="29"/>
    <b v="0"/>
    <x v="28"/>
    <n v="6.0606060606060606E-3"/>
    <m/>
    <x v="4"/>
    <x v="28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x v="1703"/>
    <x v="0"/>
    <x v="84"/>
    <b v="0"/>
    <x v="28"/>
    <n v="1.02"/>
    <m/>
    <x v="4"/>
    <x v="28"/>
  </r>
  <r>
    <x v="1704"/>
    <x v="1704"/>
    <s v="We want to record an album of popular praise &amp; worship songs with our own influence and style."/>
    <x v="13"/>
    <x v="1170"/>
    <x v="2"/>
    <x v="0"/>
    <s v="USD"/>
    <n v="1424056873"/>
    <x v="1704"/>
    <x v="0"/>
    <x v="202"/>
    <b v="0"/>
    <x v="28"/>
    <n v="65.100000000000009"/>
    <m/>
    <x v="4"/>
    <x v="28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x v="1705"/>
    <x v="0"/>
    <x v="78"/>
    <b v="0"/>
    <x v="28"/>
    <n v="0"/>
    <m/>
    <x v="4"/>
    <x v="28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x v="0"/>
    <x v="78"/>
    <b v="0"/>
    <x v="28"/>
    <n v="0"/>
    <m/>
    <x v="4"/>
    <x v="28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x v="0"/>
    <x v="82"/>
    <b v="0"/>
    <x v="28"/>
    <n v="9.74"/>
    <m/>
    <x v="4"/>
    <x v="28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x v="1708"/>
    <x v="0"/>
    <x v="78"/>
    <b v="0"/>
    <x v="28"/>
    <n v="0"/>
    <m/>
    <x v="4"/>
    <x v="28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x v="1709"/>
    <x v="0"/>
    <x v="80"/>
    <b v="0"/>
    <x v="28"/>
    <n v="4.8571428571428568"/>
    <m/>
    <x v="4"/>
    <x v="28"/>
  </r>
  <r>
    <x v="1710"/>
    <x v="1710"/>
    <s v="We want to create a gospel live album which has never been produced before."/>
    <x v="10"/>
    <x v="1172"/>
    <x v="2"/>
    <x v="12"/>
    <s v="EUR"/>
    <n v="1453122000"/>
    <x v="1710"/>
    <x v="0"/>
    <x v="29"/>
    <b v="0"/>
    <x v="28"/>
    <n v="0.67999999999999994"/>
    <m/>
    <x v="4"/>
    <x v="28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x v="0"/>
    <x v="84"/>
    <b v="0"/>
    <x v="28"/>
    <n v="10.5"/>
    <m/>
    <x v="4"/>
    <x v="28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x v="1712"/>
    <x v="0"/>
    <x v="78"/>
    <b v="0"/>
    <x v="28"/>
    <n v="0"/>
    <m/>
    <x v="4"/>
    <x v="28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x v="1713"/>
    <x v="0"/>
    <x v="29"/>
    <b v="0"/>
    <x v="28"/>
    <n v="1.6666666666666667"/>
    <m/>
    <x v="4"/>
    <x v="28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x v="1714"/>
    <x v="0"/>
    <x v="57"/>
    <b v="0"/>
    <x v="28"/>
    <n v="7.8680000000000003"/>
    <m/>
    <x v="4"/>
    <x v="28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x v="1715"/>
    <x v="0"/>
    <x v="84"/>
    <b v="0"/>
    <x v="28"/>
    <n v="0.22"/>
    <m/>
    <x v="4"/>
    <x v="28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x v="0"/>
    <x v="83"/>
    <b v="0"/>
    <x v="28"/>
    <n v="7.5"/>
    <m/>
    <x v="4"/>
    <x v="28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x v="1717"/>
    <x v="0"/>
    <x v="14"/>
    <b v="0"/>
    <x v="28"/>
    <n v="42.725880551301685"/>
    <m/>
    <x v="4"/>
    <x v="28"/>
  </r>
  <r>
    <x v="1718"/>
    <x v="1718"/>
    <s v="A melody for the galaxy."/>
    <x v="19"/>
    <x v="735"/>
    <x v="2"/>
    <x v="0"/>
    <s v="USD"/>
    <n v="1463201940"/>
    <x v="1718"/>
    <x v="0"/>
    <x v="84"/>
    <b v="0"/>
    <x v="28"/>
    <n v="0.2142857142857143"/>
    <m/>
    <x v="4"/>
    <x v="28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x v="1719"/>
    <x v="0"/>
    <x v="83"/>
    <b v="0"/>
    <x v="28"/>
    <n v="0.87500000000000011"/>
    <m/>
    <x v="4"/>
    <x v="28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x v="1720"/>
    <x v="0"/>
    <x v="22"/>
    <b v="0"/>
    <x v="28"/>
    <n v="5.625"/>
    <m/>
    <x v="4"/>
    <x v="28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x v="1721"/>
    <x v="0"/>
    <x v="78"/>
    <b v="0"/>
    <x v="28"/>
    <n v="0"/>
    <m/>
    <x v="4"/>
    <x v="28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x v="1722"/>
    <x v="0"/>
    <x v="29"/>
    <b v="0"/>
    <x v="28"/>
    <n v="3.4722222222222224E-2"/>
    <m/>
    <x v="4"/>
    <x v="28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x v="1723"/>
    <x v="0"/>
    <x v="83"/>
    <b v="0"/>
    <x v="28"/>
    <n v="6.5"/>
    <m/>
    <x v="4"/>
    <x v="28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x v="1724"/>
    <x v="0"/>
    <x v="80"/>
    <b v="0"/>
    <x v="28"/>
    <n v="0.58333333333333337"/>
    <m/>
    <x v="4"/>
    <x v="28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x v="1725"/>
    <x v="0"/>
    <x v="82"/>
    <b v="0"/>
    <x v="28"/>
    <n v="10.181818181818182"/>
    <m/>
    <x v="4"/>
    <x v="28"/>
  </r>
  <r>
    <x v="1726"/>
    <x v="1726"/>
    <s v="Amanda Joy Hall's sophomore album, &quot;Every Day&quot;. Release expected July 2014"/>
    <x v="115"/>
    <x v="1176"/>
    <x v="2"/>
    <x v="0"/>
    <s v="USD"/>
    <n v="1403906664"/>
    <x v="1726"/>
    <x v="0"/>
    <x v="38"/>
    <b v="0"/>
    <x v="28"/>
    <n v="33.784615384615385"/>
    <m/>
    <x v="4"/>
    <x v="28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x v="1727"/>
    <x v="0"/>
    <x v="29"/>
    <b v="0"/>
    <x v="28"/>
    <n v="3.3333333333333333E-2"/>
    <m/>
    <x v="4"/>
    <x v="28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x v="1728"/>
    <x v="0"/>
    <x v="63"/>
    <b v="0"/>
    <x v="28"/>
    <n v="68.400000000000006"/>
    <m/>
    <x v="4"/>
    <x v="28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x v="1729"/>
    <x v="0"/>
    <x v="78"/>
    <b v="0"/>
    <x v="28"/>
    <n v="0"/>
    <m/>
    <x v="4"/>
    <x v="28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x v="1730"/>
    <x v="0"/>
    <x v="78"/>
    <b v="0"/>
    <x v="28"/>
    <n v="0"/>
    <m/>
    <x v="4"/>
    <x v="28"/>
  </r>
  <r>
    <x v="1731"/>
    <x v="1731"/>
    <s v="We are a Christin Worship band looking to midwest tour. God Bless!"/>
    <x v="28"/>
    <x v="117"/>
    <x v="2"/>
    <x v="0"/>
    <s v="USD"/>
    <n v="1434034800"/>
    <x v="1731"/>
    <x v="0"/>
    <x v="78"/>
    <b v="0"/>
    <x v="28"/>
    <n v="0"/>
    <m/>
    <x v="4"/>
    <x v="28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x v="0"/>
    <x v="78"/>
    <b v="0"/>
    <x v="28"/>
    <n v="0"/>
    <m/>
    <x v="4"/>
    <x v="28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x v="1733"/>
    <x v="0"/>
    <x v="78"/>
    <b v="0"/>
    <x v="28"/>
    <n v="0"/>
    <m/>
    <x v="4"/>
    <x v="28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x v="1734"/>
    <x v="0"/>
    <x v="29"/>
    <b v="0"/>
    <x v="28"/>
    <n v="2.2222222222222223E-2"/>
    <m/>
    <x v="4"/>
    <x v="28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x v="1735"/>
    <x v="0"/>
    <x v="84"/>
    <b v="0"/>
    <x v="28"/>
    <n v="11"/>
    <m/>
    <x v="4"/>
    <x v="28"/>
  </r>
  <r>
    <x v="1736"/>
    <x v="1736"/>
    <s v="A unique meditative album reflecting on the life of Christ, inviting Him into your presence"/>
    <x v="9"/>
    <x v="1178"/>
    <x v="2"/>
    <x v="0"/>
    <s v="USD"/>
    <n v="1447018833"/>
    <x v="1736"/>
    <x v="0"/>
    <x v="29"/>
    <b v="0"/>
    <x v="28"/>
    <n v="0.73333333333333328"/>
    <m/>
    <x v="4"/>
    <x v="28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x v="0"/>
    <x v="41"/>
    <b v="0"/>
    <x v="28"/>
    <n v="21.25"/>
    <m/>
    <x v="4"/>
    <x v="28"/>
  </r>
  <r>
    <x v="1738"/>
    <x v="1738"/>
    <s v="Music that inspires and gives hope for overcoming and change. And it is good music."/>
    <x v="10"/>
    <x v="170"/>
    <x v="2"/>
    <x v="0"/>
    <s v="USD"/>
    <n v="1412283542"/>
    <x v="1738"/>
    <x v="0"/>
    <x v="29"/>
    <b v="0"/>
    <x v="28"/>
    <n v="0.4"/>
    <m/>
    <x v="4"/>
    <x v="28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x v="1739"/>
    <x v="0"/>
    <x v="29"/>
    <b v="0"/>
    <x v="28"/>
    <n v="0.1"/>
    <m/>
    <x v="4"/>
    <x v="28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x v="1740"/>
    <x v="0"/>
    <x v="78"/>
    <b v="0"/>
    <x v="28"/>
    <n v="0"/>
    <m/>
    <x v="4"/>
    <x v="28"/>
  </r>
  <r>
    <x v="1741"/>
    <x v="1741"/>
    <s v="A photo journal documenting my experiences and travels across New Zealand"/>
    <x v="38"/>
    <x v="414"/>
    <x v="0"/>
    <x v="1"/>
    <s v="GBP"/>
    <n v="1433948671"/>
    <x v="1741"/>
    <x v="0"/>
    <x v="47"/>
    <b v="1"/>
    <x v="20"/>
    <n v="110.83333333333334"/>
    <m/>
    <x v="8"/>
    <x v="20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x v="0"/>
    <x v="69"/>
    <b v="1"/>
    <x v="20"/>
    <n v="108.74999999999999"/>
    <m/>
    <x v="8"/>
    <x v="20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x v="1743"/>
    <x v="0"/>
    <x v="85"/>
    <b v="1"/>
    <x v="20"/>
    <n v="100.41666666666667"/>
    <m/>
    <x v="8"/>
    <x v="2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x v="0"/>
    <x v="16"/>
    <b v="1"/>
    <x v="20"/>
    <n v="118.45454545454545"/>
    <m/>
    <x v="8"/>
    <x v="20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x v="1745"/>
    <x v="0"/>
    <x v="30"/>
    <b v="1"/>
    <x v="20"/>
    <n v="114.01428571428571"/>
    <m/>
    <x v="8"/>
    <x v="2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x v="0"/>
    <x v="329"/>
    <b v="1"/>
    <x v="20"/>
    <n v="148.10000000000002"/>
    <m/>
    <x v="8"/>
    <x v="20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x v="1747"/>
    <x v="0"/>
    <x v="180"/>
    <b v="1"/>
    <x v="20"/>
    <n v="104.95555555555556"/>
    <m/>
    <x v="8"/>
    <x v="20"/>
  </r>
  <r>
    <x v="1748"/>
    <x v="1748"/>
    <s v="Telling the story of the city through remarkable people who live in Vancouver today."/>
    <x v="63"/>
    <x v="1184"/>
    <x v="0"/>
    <x v="5"/>
    <s v="CAD"/>
    <n v="1441234143"/>
    <x v="1748"/>
    <x v="0"/>
    <x v="331"/>
    <b v="1"/>
    <x v="20"/>
    <n v="129.94800000000001"/>
    <m/>
    <x v="8"/>
    <x v="20"/>
  </r>
  <r>
    <x v="1749"/>
    <x v="1749"/>
    <s v="Help me fund the production run of my first book by local Photographer Sandro Ortolani."/>
    <x v="284"/>
    <x v="1185"/>
    <x v="0"/>
    <x v="19"/>
    <s v="EUR"/>
    <n v="1488394800"/>
    <x v="1749"/>
    <x v="0"/>
    <x v="132"/>
    <b v="1"/>
    <x v="20"/>
    <n v="123.48756218905473"/>
    <m/>
    <x v="8"/>
    <x v="2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x v="0"/>
    <x v="207"/>
    <b v="1"/>
    <x v="20"/>
    <n v="201.62"/>
    <m/>
    <x v="8"/>
    <x v="20"/>
  </r>
  <r>
    <x v="1751"/>
    <x v="1751"/>
    <s v="Photographs and stories culled from 10 years of road trips through rural Greece"/>
    <x v="3"/>
    <x v="1187"/>
    <x v="0"/>
    <x v="0"/>
    <s v="USD"/>
    <n v="1426787123"/>
    <x v="1751"/>
    <x v="0"/>
    <x v="42"/>
    <b v="1"/>
    <x v="20"/>
    <n v="102.89999999999999"/>
    <m/>
    <x v="8"/>
    <x v="20"/>
  </r>
  <r>
    <x v="1752"/>
    <x v="1752"/>
    <s v="A little book of calm, in picture form, that will soothe the soul and un-furrow the brow."/>
    <x v="38"/>
    <x v="1188"/>
    <x v="0"/>
    <x v="1"/>
    <s v="GBP"/>
    <n v="1476425082"/>
    <x v="1752"/>
    <x v="0"/>
    <x v="240"/>
    <b v="1"/>
    <x v="20"/>
    <n v="260.16666666666663"/>
    <m/>
    <x v="8"/>
    <x v="20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x v="1753"/>
    <x v="0"/>
    <x v="2"/>
    <b v="1"/>
    <x v="20"/>
    <n v="108"/>
    <m/>
    <x v="8"/>
    <x v="20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x v="1754"/>
    <x v="0"/>
    <x v="240"/>
    <b v="1"/>
    <x v="20"/>
    <n v="110.52941176470587"/>
    <m/>
    <x v="8"/>
    <x v="20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x v="1755"/>
    <x v="0"/>
    <x v="80"/>
    <b v="1"/>
    <x v="20"/>
    <n v="120"/>
    <m/>
    <x v="8"/>
    <x v="20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x v="1756"/>
    <x v="0"/>
    <x v="148"/>
    <b v="1"/>
    <x v="20"/>
    <n v="102.82909090909091"/>
    <m/>
    <x v="8"/>
    <x v="20"/>
  </r>
  <r>
    <x v="1757"/>
    <x v="1757"/>
    <s v="I want to create a self published photo art book on the topic of the resurgence of femininity."/>
    <x v="10"/>
    <x v="1192"/>
    <x v="0"/>
    <x v="0"/>
    <s v="USD"/>
    <n v="1485631740"/>
    <x v="1757"/>
    <x v="0"/>
    <x v="25"/>
    <b v="1"/>
    <x v="20"/>
    <n v="115.99999999999999"/>
    <m/>
    <x v="8"/>
    <x v="2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x v="0"/>
    <x v="74"/>
    <b v="1"/>
    <x v="20"/>
    <n v="114.7"/>
    <m/>
    <x v="8"/>
    <x v="20"/>
  </r>
  <r>
    <x v="1759"/>
    <x v="1759"/>
    <s v="Death Valley will be the first photo book of Andi State"/>
    <x v="10"/>
    <x v="1194"/>
    <x v="0"/>
    <x v="0"/>
    <s v="USD"/>
    <n v="1427309629"/>
    <x v="1759"/>
    <x v="0"/>
    <x v="72"/>
    <b v="1"/>
    <x v="20"/>
    <n v="106.60000000000001"/>
    <m/>
    <x v="8"/>
    <x v="20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x v="1760"/>
    <x v="0"/>
    <x v="332"/>
    <b v="1"/>
    <x v="20"/>
    <n v="165.44"/>
    <m/>
    <x v="8"/>
    <x v="20"/>
  </r>
  <r>
    <x v="1761"/>
    <x v="1761"/>
    <s v="A hardcover photobook telling the naked truth of a young photographers journey."/>
    <x v="213"/>
    <x v="1196"/>
    <x v="0"/>
    <x v="1"/>
    <s v="GBP"/>
    <n v="1442065060"/>
    <x v="1761"/>
    <x v="0"/>
    <x v="83"/>
    <b v="1"/>
    <x v="20"/>
    <n v="155"/>
    <m/>
    <x v="8"/>
    <x v="20"/>
  </r>
  <r>
    <x v="1762"/>
    <x v="1762"/>
    <s v="Project rewards $25 gets you 190+ digital images"/>
    <x v="213"/>
    <x v="1197"/>
    <x v="0"/>
    <x v="0"/>
    <s v="USD"/>
    <n v="1457739245"/>
    <x v="1762"/>
    <x v="0"/>
    <x v="20"/>
    <b v="1"/>
    <x v="20"/>
    <n v="885"/>
    <m/>
    <x v="8"/>
    <x v="20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x v="1763"/>
    <x v="0"/>
    <x v="115"/>
    <b v="1"/>
    <x v="20"/>
    <n v="101.90833333333333"/>
    <m/>
    <x v="8"/>
    <x v="2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x v="1764"/>
    <x v="1"/>
    <x v="70"/>
    <b v="0"/>
    <x v="20"/>
    <n v="19.600000000000001"/>
    <m/>
    <x v="8"/>
    <x v="20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x v="1"/>
    <x v="273"/>
    <b v="0"/>
    <x v="20"/>
    <n v="59.467839999999995"/>
    <m/>
    <x v="8"/>
    <x v="20"/>
  </r>
  <r>
    <x v="1766"/>
    <x v="1766"/>
    <s v="I want to create a beautiful book which documents the Melbourne music scene."/>
    <x v="15"/>
    <x v="117"/>
    <x v="2"/>
    <x v="2"/>
    <s v="AUD"/>
    <n v="1408999088"/>
    <x v="1766"/>
    <x v="1"/>
    <x v="78"/>
    <b v="0"/>
    <x v="20"/>
    <n v="0"/>
    <m/>
    <x v="8"/>
    <x v="20"/>
  </r>
  <r>
    <x v="1767"/>
    <x v="1767"/>
    <s v="A photographic search for the true meaning of pride for ones country during the World Cup"/>
    <x v="10"/>
    <x v="1201"/>
    <x v="2"/>
    <x v="0"/>
    <s v="USD"/>
    <n v="1407080884"/>
    <x v="1767"/>
    <x v="1"/>
    <x v="70"/>
    <b v="0"/>
    <x v="20"/>
    <n v="45.72"/>
    <m/>
    <x v="8"/>
    <x v="20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x v="1768"/>
    <x v="1"/>
    <x v="41"/>
    <b v="0"/>
    <x v="20"/>
    <n v="3.74"/>
    <m/>
    <x v="8"/>
    <x v="20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x v="1769"/>
    <x v="1"/>
    <x v="19"/>
    <b v="0"/>
    <x v="20"/>
    <n v="2.7025000000000001"/>
    <m/>
    <x v="8"/>
    <x v="20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x v="1"/>
    <x v="297"/>
    <b v="0"/>
    <x v="20"/>
    <n v="56.51428571428572"/>
    <m/>
    <x v="8"/>
    <x v="20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x v="1"/>
    <x v="20"/>
    <b v="0"/>
    <x v="20"/>
    <n v="21.30952380952381"/>
    <m/>
    <x v="8"/>
    <x v="20"/>
  </r>
  <r>
    <x v="1772"/>
    <x v="1772"/>
    <s v="A photobook and a short documentary film telling the story of Holocaust in Northwestern Lithuania"/>
    <x v="62"/>
    <x v="1205"/>
    <x v="2"/>
    <x v="1"/>
    <s v="GBP"/>
    <n v="1404666836"/>
    <x v="1772"/>
    <x v="1"/>
    <x v="10"/>
    <b v="0"/>
    <x v="20"/>
    <n v="15.6"/>
    <m/>
    <x v="8"/>
    <x v="20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x v="1"/>
    <x v="10"/>
    <b v="0"/>
    <x v="20"/>
    <n v="6.2566666666666677"/>
    <m/>
    <x v="8"/>
    <x v="20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x v="1774"/>
    <x v="1"/>
    <x v="62"/>
    <b v="0"/>
    <x v="20"/>
    <n v="45.92"/>
    <m/>
    <x v="8"/>
    <x v="20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x v="1775"/>
    <x v="1"/>
    <x v="204"/>
    <b v="0"/>
    <x v="20"/>
    <n v="65.101538461538468"/>
    <m/>
    <x v="8"/>
    <x v="20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x v="1776"/>
    <x v="1"/>
    <x v="80"/>
    <b v="0"/>
    <x v="20"/>
    <n v="6.7"/>
    <m/>
    <x v="8"/>
    <x v="20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x v="1"/>
    <x v="73"/>
    <b v="0"/>
    <x v="20"/>
    <n v="13.5625"/>
    <m/>
    <x v="8"/>
    <x v="20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x v="1778"/>
    <x v="1"/>
    <x v="41"/>
    <b v="0"/>
    <x v="20"/>
    <n v="1.9900000000000002"/>
    <m/>
    <x v="8"/>
    <x v="20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x v="1779"/>
    <x v="1"/>
    <x v="44"/>
    <b v="0"/>
    <x v="20"/>
    <n v="36.236363636363642"/>
    <m/>
    <x v="8"/>
    <x v="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x v="1780"/>
    <x v="1"/>
    <x v="215"/>
    <b v="0"/>
    <x v="20"/>
    <n v="39.743333333333339"/>
    <m/>
    <x v="8"/>
    <x v="2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x v="1781"/>
    <x v="1"/>
    <x v="54"/>
    <b v="0"/>
    <x v="20"/>
    <n v="25.763636363636365"/>
    <m/>
    <x v="8"/>
    <x v="20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x v="1782"/>
    <x v="1"/>
    <x v="88"/>
    <b v="0"/>
    <x v="20"/>
    <n v="15.491428571428573"/>
    <m/>
    <x v="8"/>
    <x v="20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x v="1"/>
    <x v="333"/>
    <b v="0"/>
    <x v="20"/>
    <n v="23.692499999999999"/>
    <m/>
    <x v="8"/>
    <x v="20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x v="1784"/>
    <x v="1"/>
    <x v="51"/>
    <b v="0"/>
    <x v="20"/>
    <n v="39.76"/>
    <m/>
    <x v="8"/>
    <x v="20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x v="1785"/>
    <x v="1"/>
    <x v="52"/>
    <b v="0"/>
    <x v="20"/>
    <n v="20.220833333333331"/>
    <m/>
    <x v="8"/>
    <x v="2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x v="1"/>
    <x v="60"/>
    <b v="0"/>
    <x v="20"/>
    <n v="47.631578947368418"/>
    <m/>
    <x v="8"/>
    <x v="20"/>
  </r>
  <r>
    <x v="1787"/>
    <x v="1787"/>
    <s v="Raising awareness to the effects of global warming through photographs of the high mountains of Peru."/>
    <x v="3"/>
    <x v="1218"/>
    <x v="2"/>
    <x v="0"/>
    <s v="USD"/>
    <n v="1428158637"/>
    <x v="1787"/>
    <x v="1"/>
    <x v="54"/>
    <b v="0"/>
    <x v="20"/>
    <n v="15.329999999999998"/>
    <m/>
    <x v="8"/>
    <x v="20"/>
  </r>
  <r>
    <x v="1788"/>
    <x v="1788"/>
    <s v="A photo book celebrating Goths, exploring their lives and giving an insight into what Goth is for them."/>
    <x v="62"/>
    <x v="382"/>
    <x v="2"/>
    <x v="1"/>
    <s v="GBP"/>
    <n v="1414795542"/>
    <x v="1788"/>
    <x v="1"/>
    <x v="80"/>
    <b v="0"/>
    <x v="20"/>
    <n v="1.3818181818181818"/>
    <m/>
    <x v="8"/>
    <x v="20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x v="1789"/>
    <x v="1"/>
    <x v="80"/>
    <b v="0"/>
    <x v="20"/>
    <n v="0.5"/>
    <m/>
    <x v="8"/>
    <x v="20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x v="1790"/>
    <x v="1"/>
    <x v="41"/>
    <b v="0"/>
    <x v="20"/>
    <n v="4.957575757575758"/>
    <m/>
    <x v="8"/>
    <x v="20"/>
  </r>
  <r>
    <x v="1791"/>
    <x v="1791"/>
    <s v="For the love of street photography and the beauty of traditional cultures in southern Italy."/>
    <x v="9"/>
    <x v="1220"/>
    <x v="2"/>
    <x v="1"/>
    <s v="GBP"/>
    <n v="1422553565"/>
    <x v="1791"/>
    <x v="1"/>
    <x v="80"/>
    <b v="0"/>
    <x v="20"/>
    <n v="3.5666666666666664"/>
    <m/>
    <x v="8"/>
    <x v="20"/>
  </r>
  <r>
    <x v="1792"/>
    <x v="1792"/>
    <s v="In 1970 Helaine Garren shot a series of images at Bensingerâ€™s Pool Hall in Chicago, Illinois."/>
    <x v="31"/>
    <x v="1221"/>
    <x v="2"/>
    <x v="0"/>
    <s v="USD"/>
    <n v="1439189940"/>
    <x v="1792"/>
    <x v="1"/>
    <x v="237"/>
    <b v="0"/>
    <x v="20"/>
    <n v="61.124000000000002"/>
    <m/>
    <x v="8"/>
    <x v="2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x v="1793"/>
    <x v="1"/>
    <x v="84"/>
    <b v="0"/>
    <x v="20"/>
    <n v="1.3333333333333335"/>
    <m/>
    <x v="8"/>
    <x v="2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x v="1"/>
    <x v="59"/>
    <b v="0"/>
    <x v="20"/>
    <n v="11.077777777777778"/>
    <m/>
    <x v="8"/>
    <x v="20"/>
  </r>
  <r>
    <x v="1795"/>
    <x v="1795"/>
    <s v="A photography book documenting the impact of the ISAF mission on the Afghan people of Mazar-e Sharif."/>
    <x v="89"/>
    <x v="1223"/>
    <x v="2"/>
    <x v="12"/>
    <s v="EUR"/>
    <n v="1476460800"/>
    <x v="1795"/>
    <x v="1"/>
    <x v="75"/>
    <b v="0"/>
    <x v="20"/>
    <n v="38.735714285714288"/>
    <m/>
    <x v="8"/>
    <x v="2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x v="1"/>
    <x v="48"/>
    <b v="0"/>
    <x v="20"/>
    <n v="22.05263157894737"/>
    <m/>
    <x v="8"/>
    <x v="20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x v="1797"/>
    <x v="1"/>
    <x v="205"/>
    <b v="0"/>
    <x v="20"/>
    <n v="67.55"/>
    <m/>
    <x v="8"/>
    <x v="20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x v="1798"/>
    <x v="1"/>
    <x v="77"/>
    <b v="0"/>
    <x v="20"/>
    <n v="13.637499999999999"/>
    <m/>
    <x v="8"/>
    <x v="20"/>
  </r>
  <r>
    <x v="1799"/>
    <x v="1799"/>
    <s v="The UnDiscovered Image, a monthly publication dedicated to photographers."/>
    <x v="23"/>
    <x v="1227"/>
    <x v="2"/>
    <x v="1"/>
    <s v="GBP"/>
    <n v="1415740408"/>
    <x v="1799"/>
    <x v="1"/>
    <x v="79"/>
    <b v="0"/>
    <x v="20"/>
    <n v="1.7457500000000001"/>
    <m/>
    <x v="8"/>
    <x v="20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x v="1"/>
    <x v="116"/>
    <b v="0"/>
    <x v="20"/>
    <n v="20.44963251188932"/>
    <m/>
    <x v="8"/>
    <x v="2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x v="1801"/>
    <x v="1"/>
    <x v="77"/>
    <b v="0"/>
    <x v="20"/>
    <n v="13.852941176470587"/>
    <m/>
    <x v="8"/>
    <x v="20"/>
  </r>
  <r>
    <x v="1802"/>
    <x v="1802"/>
    <s v="Inner Darkness turned into a photobook. Personal work i shot during my recovery...in Berlin."/>
    <x v="8"/>
    <x v="1230"/>
    <x v="2"/>
    <x v="12"/>
    <s v="EUR"/>
    <n v="1435442340"/>
    <x v="1802"/>
    <x v="1"/>
    <x v="59"/>
    <b v="0"/>
    <x v="20"/>
    <n v="48.485714285714288"/>
    <m/>
    <x v="8"/>
    <x v="20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x v="1803"/>
    <x v="1"/>
    <x v="11"/>
    <b v="0"/>
    <x v="20"/>
    <n v="30.8"/>
    <m/>
    <x v="8"/>
    <x v="20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x v="1804"/>
    <x v="1"/>
    <x v="47"/>
    <b v="0"/>
    <x v="20"/>
    <n v="35.174193548387095"/>
    <m/>
    <x v="8"/>
    <x v="20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x v="1"/>
    <x v="259"/>
    <b v="0"/>
    <x v="20"/>
    <n v="36.404444444444444"/>
    <m/>
    <x v="8"/>
    <x v="20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x v="1806"/>
    <x v="1"/>
    <x v="22"/>
    <b v="0"/>
    <x v="20"/>
    <n v="2.9550000000000001"/>
    <m/>
    <x v="8"/>
    <x v="20"/>
  </r>
  <r>
    <x v="1807"/>
    <x v="1807"/>
    <s v="I want to explore alternative cultures and lifestyles in America."/>
    <x v="10"/>
    <x v="503"/>
    <x v="2"/>
    <x v="0"/>
    <s v="USD"/>
    <n v="1411868313"/>
    <x v="1807"/>
    <x v="1"/>
    <x v="22"/>
    <b v="0"/>
    <x v="20"/>
    <n v="11.06"/>
    <m/>
    <x v="8"/>
    <x v="20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x v="1"/>
    <x v="93"/>
    <b v="0"/>
    <x v="20"/>
    <n v="41.407142857142858"/>
    <m/>
    <x v="8"/>
    <x v="20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x v="1809"/>
    <x v="1"/>
    <x v="82"/>
    <b v="0"/>
    <x v="20"/>
    <n v="10.857142857142858"/>
    <m/>
    <x v="8"/>
    <x v="20"/>
  </r>
  <r>
    <x v="1810"/>
    <x v="1810"/>
    <s v="Film Speed is a series of Zines focusing on architecture shot completely on 35 and 120mm film."/>
    <x v="52"/>
    <x v="493"/>
    <x v="2"/>
    <x v="0"/>
    <s v="USD"/>
    <n v="1408657826"/>
    <x v="1810"/>
    <x v="0"/>
    <x v="84"/>
    <b v="0"/>
    <x v="20"/>
    <n v="3.3333333333333335"/>
    <m/>
    <x v="8"/>
    <x v="20"/>
  </r>
  <r>
    <x v="1811"/>
    <x v="1811"/>
    <s v="A collection of 365 color photographs of sunsets in 2014, beautifully presented in a hardcover book."/>
    <x v="214"/>
    <x v="130"/>
    <x v="2"/>
    <x v="0"/>
    <s v="USD"/>
    <n v="1414123200"/>
    <x v="1811"/>
    <x v="0"/>
    <x v="55"/>
    <b v="0"/>
    <x v="20"/>
    <n v="7.407407407407407E-2"/>
    <m/>
    <x v="8"/>
    <x v="2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x v="1812"/>
    <x v="0"/>
    <x v="23"/>
    <b v="0"/>
    <x v="20"/>
    <n v="13.307692307692307"/>
    <m/>
    <x v="8"/>
    <x v="20"/>
  </r>
  <r>
    <x v="1813"/>
    <x v="1813"/>
    <s v="This project aims to document, Libyan photographic history; through both print and artisan mediums ."/>
    <x v="222"/>
    <x v="117"/>
    <x v="2"/>
    <x v="1"/>
    <s v="GBP"/>
    <n v="1407532812"/>
    <x v="1813"/>
    <x v="0"/>
    <x v="78"/>
    <b v="0"/>
    <x v="20"/>
    <n v="0"/>
    <m/>
    <x v="8"/>
    <x v="20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x v="1814"/>
    <x v="0"/>
    <x v="205"/>
    <b v="0"/>
    <x v="20"/>
    <n v="49.183333333333337"/>
    <m/>
    <x v="8"/>
    <x v="20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x v="1815"/>
    <x v="0"/>
    <x v="78"/>
    <b v="0"/>
    <x v="20"/>
    <n v="0"/>
    <m/>
    <x v="8"/>
    <x v="20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x v="1816"/>
    <x v="0"/>
    <x v="79"/>
    <b v="0"/>
    <x v="20"/>
    <n v="2.036"/>
    <m/>
    <x v="8"/>
    <x v="20"/>
  </r>
  <r>
    <x v="1817"/>
    <x v="1817"/>
    <s v="Hundreds of breathtaking rodeo photographs collected in a beautiful coffee table book."/>
    <x v="102"/>
    <x v="1239"/>
    <x v="2"/>
    <x v="0"/>
    <s v="USD"/>
    <n v="1485759540"/>
    <x v="1817"/>
    <x v="0"/>
    <x v="61"/>
    <b v="0"/>
    <x v="20"/>
    <n v="52.327777777777776"/>
    <m/>
    <x v="8"/>
    <x v="20"/>
  </r>
  <r>
    <x v="1818"/>
    <x v="1818"/>
    <s v="We are all different, this is a way to honor and celebrate the authenticity in being different."/>
    <x v="36"/>
    <x v="117"/>
    <x v="2"/>
    <x v="0"/>
    <s v="USD"/>
    <n v="1428035850"/>
    <x v="1818"/>
    <x v="0"/>
    <x v="78"/>
    <b v="0"/>
    <x v="20"/>
    <n v="0"/>
    <m/>
    <x v="8"/>
    <x v="2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x v="1819"/>
    <x v="0"/>
    <x v="80"/>
    <b v="0"/>
    <x v="20"/>
    <n v="2.083333333333333"/>
    <m/>
    <x v="8"/>
    <x v="20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x v="0"/>
    <x v="22"/>
    <b v="0"/>
    <x v="20"/>
    <n v="6.565384615384616"/>
    <m/>
    <x v="8"/>
    <x v="20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x v="1821"/>
    <x v="0"/>
    <x v="7"/>
    <b v="1"/>
    <x v="11"/>
    <n v="134.88999999999999"/>
    <m/>
    <x v="4"/>
    <x v="11"/>
  </r>
  <r>
    <x v="1822"/>
    <x v="1822"/>
    <s v="Wood Butcher needs your help to make this happen. Buy a CD, support local music!"/>
    <x v="43"/>
    <x v="452"/>
    <x v="0"/>
    <x v="5"/>
    <s v="CAD"/>
    <n v="1391194860"/>
    <x v="1822"/>
    <x v="0"/>
    <x v="202"/>
    <b v="1"/>
    <x v="11"/>
    <n v="100"/>
    <m/>
    <x v="4"/>
    <x v="11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x v="1823"/>
    <x v="0"/>
    <x v="51"/>
    <b v="1"/>
    <x v="11"/>
    <n v="115.85714285714286"/>
    <m/>
    <x v="4"/>
    <x v="11"/>
  </r>
  <r>
    <x v="1824"/>
    <x v="1824"/>
    <s v="cd fund raiser"/>
    <x v="9"/>
    <x v="1243"/>
    <x v="0"/>
    <x v="0"/>
    <s v="USD"/>
    <n v="1389146880"/>
    <x v="1824"/>
    <x v="0"/>
    <x v="244"/>
    <b v="1"/>
    <x v="11"/>
    <n v="100.06666666666666"/>
    <m/>
    <x v="4"/>
    <x v="11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x v="0"/>
    <x v="133"/>
    <b v="1"/>
    <x v="11"/>
    <n v="105.05"/>
    <m/>
    <x v="4"/>
    <x v="11"/>
  </r>
  <r>
    <x v="1826"/>
    <x v="1826"/>
    <s v="Hear your favorite Bear Ghost in eargasmic quality!"/>
    <x v="13"/>
    <x v="895"/>
    <x v="0"/>
    <x v="0"/>
    <s v="USD"/>
    <n v="1392675017"/>
    <x v="1826"/>
    <x v="0"/>
    <x v="44"/>
    <b v="1"/>
    <x v="11"/>
    <n v="101"/>
    <m/>
    <x v="4"/>
    <x v="11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x v="0"/>
    <x v="93"/>
    <b v="1"/>
    <x v="11"/>
    <n v="100.66250000000001"/>
    <m/>
    <x v="4"/>
    <x v="1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x v="0"/>
    <x v="53"/>
    <b v="1"/>
    <x v="11"/>
    <n v="100.16000000000001"/>
    <m/>
    <x v="4"/>
    <x v="11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x v="1829"/>
    <x v="0"/>
    <x v="51"/>
    <b v="1"/>
    <x v="11"/>
    <n v="166.68333333333334"/>
    <m/>
    <x v="4"/>
    <x v="11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x v="1830"/>
    <x v="0"/>
    <x v="334"/>
    <b v="1"/>
    <x v="11"/>
    <n v="101.53333333333335"/>
    <m/>
    <x v="4"/>
    <x v="11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x v="1831"/>
    <x v="0"/>
    <x v="25"/>
    <b v="1"/>
    <x v="11"/>
    <n v="103"/>
    <m/>
    <x v="4"/>
    <x v="11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x v="1832"/>
    <x v="0"/>
    <x v="9"/>
    <b v="1"/>
    <x v="11"/>
    <n v="142.85714285714286"/>
    <m/>
    <x v="4"/>
    <x v="11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x v="1833"/>
    <x v="0"/>
    <x v="20"/>
    <b v="1"/>
    <x v="11"/>
    <n v="262.5"/>
    <m/>
    <x v="4"/>
    <x v="11"/>
  </r>
  <r>
    <x v="1834"/>
    <x v="1834"/>
    <s v="Help us fund our first tour and promote our new EP!"/>
    <x v="3"/>
    <x v="1250"/>
    <x v="0"/>
    <x v="0"/>
    <s v="USD"/>
    <n v="1422140895"/>
    <x v="1834"/>
    <x v="0"/>
    <x v="240"/>
    <b v="1"/>
    <x v="11"/>
    <n v="118.05000000000001"/>
    <m/>
    <x v="4"/>
    <x v="11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x v="1835"/>
    <x v="0"/>
    <x v="202"/>
    <b v="1"/>
    <x v="11"/>
    <n v="104"/>
    <m/>
    <x v="4"/>
    <x v="11"/>
  </r>
  <r>
    <x v="1836"/>
    <x v="1836"/>
    <s v="Help fund our 2013 Sound &amp; Lighting Touring rig!"/>
    <x v="10"/>
    <x v="1251"/>
    <x v="0"/>
    <x v="0"/>
    <s v="USD"/>
    <n v="1361129129"/>
    <x v="1836"/>
    <x v="0"/>
    <x v="165"/>
    <b v="1"/>
    <x v="11"/>
    <n v="200.34"/>
    <m/>
    <x v="4"/>
    <x v="11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x v="0"/>
    <x v="209"/>
    <b v="1"/>
    <x v="11"/>
    <n v="306.83333333333331"/>
    <m/>
    <x v="4"/>
    <x v="11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x v="1838"/>
    <x v="0"/>
    <x v="33"/>
    <b v="1"/>
    <x v="11"/>
    <n v="100.149"/>
    <m/>
    <x v="4"/>
    <x v="11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x v="1839"/>
    <x v="0"/>
    <x v="43"/>
    <b v="1"/>
    <x v="11"/>
    <n v="205.29999999999998"/>
    <m/>
    <x v="4"/>
    <x v="11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x v="1840"/>
    <x v="0"/>
    <x v="62"/>
    <b v="1"/>
    <x v="11"/>
    <n v="108.88888888888889"/>
    <m/>
    <x v="4"/>
    <x v="11"/>
  </r>
  <r>
    <x v="1841"/>
    <x v="1841"/>
    <s v="Hard Rock with a Positive Message. Help us fund, release and promote our debut EP!"/>
    <x v="13"/>
    <x v="1256"/>
    <x v="0"/>
    <x v="0"/>
    <s v="USD"/>
    <n v="1400561940"/>
    <x v="1841"/>
    <x v="0"/>
    <x v="244"/>
    <b v="1"/>
    <x v="11"/>
    <n v="101.75"/>
    <m/>
    <x v="4"/>
    <x v="11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x v="1842"/>
    <x v="0"/>
    <x v="64"/>
    <b v="1"/>
    <x v="11"/>
    <n v="125.25"/>
    <m/>
    <x v="4"/>
    <x v="11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x v="0"/>
    <x v="179"/>
    <b v="1"/>
    <x v="11"/>
    <n v="124.0061"/>
    <m/>
    <x v="4"/>
    <x v="11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x v="1844"/>
    <x v="0"/>
    <x v="9"/>
    <b v="1"/>
    <x v="11"/>
    <n v="101.4"/>
    <m/>
    <x v="4"/>
    <x v="11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x v="0"/>
    <x v="10"/>
    <b v="1"/>
    <x v="11"/>
    <n v="100"/>
    <m/>
    <x v="4"/>
    <x v="11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x v="1846"/>
    <x v="0"/>
    <x v="335"/>
    <b v="1"/>
    <x v="11"/>
    <n v="137.92666666666668"/>
    <m/>
    <x v="4"/>
    <x v="11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x v="0"/>
    <x v="44"/>
    <b v="1"/>
    <x v="11"/>
    <n v="120.88000000000001"/>
    <m/>
    <x v="4"/>
    <x v="11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x v="0"/>
    <x v="54"/>
    <b v="1"/>
    <x v="11"/>
    <n v="107.36666666666667"/>
    <m/>
    <x v="4"/>
    <x v="11"/>
  </r>
  <r>
    <x v="1849"/>
    <x v="1849"/>
    <s v="Release the Skylines is a small, local Cleveland metal band looking to record an album."/>
    <x v="43"/>
    <x v="356"/>
    <x v="0"/>
    <x v="0"/>
    <s v="USD"/>
    <n v="1350505059"/>
    <x v="1849"/>
    <x v="0"/>
    <x v="22"/>
    <b v="1"/>
    <x v="11"/>
    <n v="100.33333333333334"/>
    <m/>
    <x v="4"/>
    <x v="11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x v="1850"/>
    <x v="0"/>
    <x v="122"/>
    <b v="1"/>
    <x v="11"/>
    <n v="101.52222222222223"/>
    <m/>
    <x v="4"/>
    <x v="11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x v="1851"/>
    <x v="0"/>
    <x v="55"/>
    <b v="1"/>
    <x v="11"/>
    <n v="100.07692307692308"/>
    <m/>
    <x v="4"/>
    <x v="11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x v="0"/>
    <x v="132"/>
    <b v="1"/>
    <x v="11"/>
    <n v="116.96666666666667"/>
    <m/>
    <x v="4"/>
    <x v="11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x v="1853"/>
    <x v="0"/>
    <x v="25"/>
    <b v="1"/>
    <x v="11"/>
    <n v="101.875"/>
    <m/>
    <x v="4"/>
    <x v="11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x v="1854"/>
    <x v="0"/>
    <x v="49"/>
    <b v="1"/>
    <x v="11"/>
    <n v="102.12366666666665"/>
    <m/>
    <x v="4"/>
    <x v="11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x v="1855"/>
    <x v="0"/>
    <x v="277"/>
    <b v="1"/>
    <x v="11"/>
    <n v="154.05897142857143"/>
    <m/>
    <x v="4"/>
    <x v="11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x v="0"/>
    <x v="44"/>
    <b v="1"/>
    <x v="11"/>
    <n v="101.25"/>
    <m/>
    <x v="4"/>
    <x v="11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x v="1857"/>
    <x v="0"/>
    <x v="19"/>
    <b v="1"/>
    <x v="11"/>
    <n v="100"/>
    <m/>
    <x v="4"/>
    <x v="11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x v="0"/>
    <x v="184"/>
    <b v="1"/>
    <x v="11"/>
    <n v="108.74800874800874"/>
    <m/>
    <x v="4"/>
    <x v="11"/>
  </r>
  <r>
    <x v="1859"/>
    <x v="1859"/>
    <s v="Queen Kwong is going ON TOUR to London and Paris!"/>
    <x v="9"/>
    <x v="1270"/>
    <x v="0"/>
    <x v="0"/>
    <s v="USD"/>
    <n v="1316716129"/>
    <x v="1859"/>
    <x v="0"/>
    <x v="66"/>
    <b v="1"/>
    <x v="11"/>
    <n v="131.83333333333334"/>
    <m/>
    <x v="4"/>
    <x v="11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x v="1860"/>
    <x v="0"/>
    <x v="10"/>
    <b v="1"/>
    <x v="11"/>
    <n v="133.46666666666667"/>
    <m/>
    <x v="4"/>
    <x v="11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x v="0"/>
    <x v="78"/>
    <b v="0"/>
    <x v="18"/>
    <n v="0"/>
    <m/>
    <x v="6"/>
    <x v="18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x v="1862"/>
    <x v="0"/>
    <x v="38"/>
    <b v="0"/>
    <x v="18"/>
    <n v="8.0833333333333321"/>
    <m/>
    <x v="6"/>
    <x v="18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x v="1863"/>
    <x v="0"/>
    <x v="84"/>
    <b v="0"/>
    <x v="18"/>
    <n v="0.4"/>
    <m/>
    <x v="6"/>
    <x v="18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x v="0"/>
    <x v="53"/>
    <b v="0"/>
    <x v="18"/>
    <n v="42.892307692307689"/>
    <m/>
    <x v="6"/>
    <x v="18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x v="0"/>
    <x v="84"/>
    <b v="0"/>
    <x v="18"/>
    <n v="3.6363636363636364E-3"/>
    <m/>
    <x v="6"/>
    <x v="18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x v="1866"/>
    <x v="0"/>
    <x v="84"/>
    <b v="0"/>
    <x v="18"/>
    <n v="0.5"/>
    <m/>
    <x v="6"/>
    <x v="18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x v="0"/>
    <x v="29"/>
    <b v="0"/>
    <x v="18"/>
    <n v="0.05"/>
    <m/>
    <x v="6"/>
    <x v="18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x v="1868"/>
    <x v="0"/>
    <x v="57"/>
    <b v="0"/>
    <x v="18"/>
    <n v="4.8680000000000003"/>
    <m/>
    <x v="6"/>
    <x v="18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x v="0"/>
    <x v="78"/>
    <b v="0"/>
    <x v="18"/>
    <n v="0"/>
    <m/>
    <x v="6"/>
    <x v="18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x v="1870"/>
    <x v="0"/>
    <x v="202"/>
    <b v="0"/>
    <x v="18"/>
    <n v="10.314285714285715"/>
    <m/>
    <x v="6"/>
    <x v="18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x v="0"/>
    <x v="195"/>
    <b v="0"/>
    <x v="18"/>
    <n v="71.784615384615378"/>
    <m/>
    <x v="6"/>
    <x v="18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x v="1872"/>
    <x v="0"/>
    <x v="62"/>
    <b v="0"/>
    <x v="18"/>
    <n v="1.06"/>
    <m/>
    <x v="6"/>
    <x v="18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x v="1873"/>
    <x v="0"/>
    <x v="84"/>
    <b v="0"/>
    <x v="18"/>
    <n v="0.44999999999999996"/>
    <m/>
    <x v="6"/>
    <x v="18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x v="1874"/>
    <x v="0"/>
    <x v="84"/>
    <b v="0"/>
    <x v="18"/>
    <n v="1.6250000000000001E-2"/>
    <m/>
    <x v="6"/>
    <x v="18"/>
  </r>
  <r>
    <x v="1875"/>
    <x v="1875"/>
    <s v="Sea opposition of Crab's family and angry fishes. Who is going to win, and who is going to loose ?!"/>
    <x v="3"/>
    <x v="152"/>
    <x v="2"/>
    <x v="0"/>
    <s v="USD"/>
    <n v="1470519308"/>
    <x v="1875"/>
    <x v="0"/>
    <x v="83"/>
    <b v="0"/>
    <x v="18"/>
    <n v="0.51"/>
    <m/>
    <x v="6"/>
    <x v="1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x v="1876"/>
    <x v="0"/>
    <x v="78"/>
    <b v="0"/>
    <x v="18"/>
    <n v="0"/>
    <m/>
    <x v="6"/>
    <x v="18"/>
  </r>
  <r>
    <x v="1877"/>
    <x v="1877"/>
    <s v="It's obvious you won't survive by your wits alone. Unfortunately that's all you've got, Chip. Run!"/>
    <x v="294"/>
    <x v="117"/>
    <x v="2"/>
    <x v="0"/>
    <s v="USD"/>
    <n v="1425170525"/>
    <x v="1877"/>
    <x v="0"/>
    <x v="78"/>
    <b v="0"/>
    <x v="18"/>
    <n v="0"/>
    <m/>
    <x v="6"/>
    <x v="18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x v="1878"/>
    <x v="0"/>
    <x v="78"/>
    <b v="0"/>
    <x v="18"/>
    <n v="0"/>
    <m/>
    <x v="6"/>
    <x v="18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x v="1879"/>
    <x v="0"/>
    <x v="84"/>
    <b v="0"/>
    <x v="18"/>
    <n v="0.12"/>
    <m/>
    <x v="6"/>
    <x v="18"/>
  </r>
  <r>
    <x v="1880"/>
    <x v="1880"/>
    <s v="Sim Betting Football is the only football (soccer) betting simulation  game."/>
    <x v="10"/>
    <x v="1276"/>
    <x v="2"/>
    <x v="1"/>
    <s v="GBP"/>
    <n v="1459341380"/>
    <x v="1880"/>
    <x v="0"/>
    <x v="54"/>
    <b v="0"/>
    <x v="18"/>
    <n v="20.080000000000002"/>
    <m/>
    <x v="6"/>
    <x v="18"/>
  </r>
  <r>
    <x v="1881"/>
    <x v="1881"/>
    <s v="We're now raising money to produce a music video. Those who donate get a vote in deciding which song!"/>
    <x v="13"/>
    <x v="1277"/>
    <x v="0"/>
    <x v="0"/>
    <s v="USD"/>
    <n v="1425955189"/>
    <x v="1881"/>
    <x v="0"/>
    <x v="16"/>
    <b v="1"/>
    <x v="14"/>
    <n v="172.68449999999999"/>
    <m/>
    <x v="4"/>
    <x v="14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x v="0"/>
    <x v="75"/>
    <b v="1"/>
    <x v="14"/>
    <n v="100.8955223880597"/>
    <m/>
    <x v="4"/>
    <x v="14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x v="1883"/>
    <x v="0"/>
    <x v="58"/>
    <b v="1"/>
    <x v="14"/>
    <n v="104.8048048048048"/>
    <m/>
    <x v="4"/>
    <x v="14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x v="1884"/>
    <x v="0"/>
    <x v="55"/>
    <b v="1"/>
    <x v="14"/>
    <n v="135.1"/>
    <m/>
    <x v="4"/>
    <x v="14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x v="1885"/>
    <x v="0"/>
    <x v="217"/>
    <b v="1"/>
    <x v="14"/>
    <n v="116.32786885245903"/>
    <m/>
    <x v="4"/>
    <x v="14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x v="1886"/>
    <x v="0"/>
    <x v="60"/>
    <b v="1"/>
    <x v="14"/>
    <n v="102.08333333333333"/>
    <m/>
    <x v="4"/>
    <x v="14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x v="1887"/>
    <x v="0"/>
    <x v="22"/>
    <b v="1"/>
    <x v="14"/>
    <n v="111.16666666666666"/>
    <m/>
    <x v="4"/>
    <x v="14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x v="0"/>
    <x v="30"/>
    <b v="1"/>
    <x v="14"/>
    <n v="166.08"/>
    <m/>
    <x v="4"/>
    <x v="14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x v="1889"/>
    <x v="0"/>
    <x v="34"/>
    <b v="1"/>
    <x v="14"/>
    <n v="106.60000000000001"/>
    <m/>
    <x v="4"/>
    <x v="14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x v="1890"/>
    <x v="0"/>
    <x v="336"/>
    <b v="1"/>
    <x v="14"/>
    <n v="144.58441666666667"/>
    <m/>
    <x v="4"/>
    <x v="14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x v="0"/>
    <x v="148"/>
    <b v="1"/>
    <x v="14"/>
    <n v="105.55000000000001"/>
    <m/>
    <x v="4"/>
    <x v="14"/>
  </r>
  <r>
    <x v="1892"/>
    <x v="1892"/>
    <s v="Nemes has just recorded a new album and is raising $500 to get it mixed and mastered professionally."/>
    <x v="2"/>
    <x v="1286"/>
    <x v="0"/>
    <x v="0"/>
    <s v="USD"/>
    <n v="1307459881"/>
    <x v="1892"/>
    <x v="0"/>
    <x v="55"/>
    <b v="1"/>
    <x v="14"/>
    <n v="136.60000000000002"/>
    <m/>
    <x v="4"/>
    <x v="14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x v="0"/>
    <x v="43"/>
    <b v="1"/>
    <x v="14"/>
    <n v="104"/>
    <m/>
    <x v="4"/>
    <x v="14"/>
  </r>
  <r>
    <x v="1894"/>
    <x v="1894"/>
    <s v="Im trying to raise $1000 for a 3 song EP in a studio!"/>
    <x v="28"/>
    <x v="1288"/>
    <x v="0"/>
    <x v="0"/>
    <s v="USD"/>
    <n v="1329082983"/>
    <x v="1894"/>
    <x v="0"/>
    <x v="9"/>
    <b v="1"/>
    <x v="14"/>
    <n v="114.5"/>
    <m/>
    <x v="4"/>
    <x v="14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x v="0"/>
    <x v="5"/>
    <b v="1"/>
    <x v="14"/>
    <n v="101.71957671957672"/>
    <m/>
    <x v="4"/>
    <x v="14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x v="1896"/>
    <x v="0"/>
    <x v="62"/>
    <b v="1"/>
    <x v="14"/>
    <n v="123.94678492239468"/>
    <m/>
    <x v="4"/>
    <x v="14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x v="1897"/>
    <x v="0"/>
    <x v="275"/>
    <b v="1"/>
    <x v="14"/>
    <n v="102.45669291338582"/>
    <m/>
    <x v="4"/>
    <x v="14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x v="1898"/>
    <x v="0"/>
    <x v="64"/>
    <b v="1"/>
    <x v="14"/>
    <n v="144.5"/>
    <m/>
    <x v="4"/>
    <x v="14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x v="0"/>
    <x v="288"/>
    <b v="1"/>
    <x v="14"/>
    <n v="133.33333333333331"/>
    <m/>
    <x v="4"/>
    <x v="14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x v="0"/>
    <x v="241"/>
    <b v="1"/>
    <x v="14"/>
    <n v="109.3644"/>
    <m/>
    <x v="4"/>
    <x v="14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x v="0"/>
    <x v="20"/>
    <b v="0"/>
    <x v="29"/>
    <n v="2.6969696969696968"/>
    <m/>
    <x v="2"/>
    <x v="29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x v="1902"/>
    <x v="0"/>
    <x v="83"/>
    <b v="0"/>
    <x v="29"/>
    <n v="1.2"/>
    <m/>
    <x v="2"/>
    <x v="29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x v="1903"/>
    <x v="0"/>
    <x v="14"/>
    <b v="0"/>
    <x v="29"/>
    <n v="46.6"/>
    <m/>
    <x v="2"/>
    <x v="29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x v="1904"/>
    <x v="0"/>
    <x v="84"/>
    <b v="0"/>
    <x v="29"/>
    <n v="0.1"/>
    <m/>
    <x v="2"/>
    <x v="29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x v="0"/>
    <x v="80"/>
    <b v="0"/>
    <x v="29"/>
    <n v="0.16800000000000001"/>
    <m/>
    <x v="2"/>
    <x v="29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x v="1906"/>
    <x v="0"/>
    <x v="221"/>
    <b v="0"/>
    <x v="29"/>
    <n v="42.76"/>
    <m/>
    <x v="2"/>
    <x v="29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x v="1907"/>
    <x v="0"/>
    <x v="80"/>
    <b v="0"/>
    <x v="29"/>
    <n v="0.28333333333333333"/>
    <m/>
    <x v="2"/>
    <x v="29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x v="0"/>
    <x v="80"/>
    <b v="0"/>
    <x v="29"/>
    <n v="1.7319999999999998"/>
    <m/>
    <x v="2"/>
    <x v="29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x v="1909"/>
    <x v="0"/>
    <x v="44"/>
    <b v="0"/>
    <x v="29"/>
    <n v="14.111428571428572"/>
    <m/>
    <x v="2"/>
    <x v="29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x v="1910"/>
    <x v="0"/>
    <x v="168"/>
    <b v="0"/>
    <x v="29"/>
    <n v="39.395294117647055"/>
    <m/>
    <x v="2"/>
    <x v="29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x v="1911"/>
    <x v="0"/>
    <x v="29"/>
    <b v="0"/>
    <x v="29"/>
    <n v="2.3529411764705882E-2"/>
    <m/>
    <x v="2"/>
    <x v="29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x v="1912"/>
    <x v="0"/>
    <x v="288"/>
    <b v="0"/>
    <x v="29"/>
    <n v="59.3"/>
    <m/>
    <x v="2"/>
    <x v="29"/>
  </r>
  <r>
    <x v="1913"/>
    <x v="1913"/>
    <s v="Tibio is a revolutionary new product designed to solve an age old problem."/>
    <x v="240"/>
    <x v="1300"/>
    <x v="2"/>
    <x v="1"/>
    <s v="GBP"/>
    <n v="1412770578"/>
    <x v="1913"/>
    <x v="0"/>
    <x v="55"/>
    <b v="0"/>
    <x v="29"/>
    <n v="1.3270833333333334"/>
    <m/>
    <x v="2"/>
    <x v="29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x v="0"/>
    <x v="84"/>
    <b v="0"/>
    <x v="29"/>
    <n v="9.0090090090090094"/>
    <m/>
    <x v="2"/>
    <x v="29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x v="1915"/>
    <x v="0"/>
    <x v="80"/>
    <b v="0"/>
    <x v="29"/>
    <n v="1.6"/>
    <m/>
    <x v="2"/>
    <x v="29"/>
  </r>
  <r>
    <x v="1916"/>
    <x v="1916"/>
    <s v="The Paint Can Holder Makes Painting Easier and Safer on Extension Ladders."/>
    <x v="22"/>
    <x v="1301"/>
    <x v="2"/>
    <x v="0"/>
    <s v="USD"/>
    <n v="1478542375"/>
    <x v="1916"/>
    <x v="0"/>
    <x v="79"/>
    <b v="0"/>
    <x v="29"/>
    <n v="0.51"/>
    <m/>
    <x v="2"/>
    <x v="29"/>
  </r>
  <r>
    <x v="1917"/>
    <x v="1917"/>
    <s v="Let's build a legendary brand altogether"/>
    <x v="303"/>
    <x v="1302"/>
    <x v="2"/>
    <x v="7"/>
    <s v="HKD"/>
    <n v="1486708133"/>
    <x v="1917"/>
    <x v="0"/>
    <x v="16"/>
    <b v="0"/>
    <x v="29"/>
    <n v="52.570512820512818"/>
    <m/>
    <x v="2"/>
    <x v="29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x v="1918"/>
    <x v="0"/>
    <x v="82"/>
    <b v="0"/>
    <x v="29"/>
    <n v="1.04"/>
    <m/>
    <x v="2"/>
    <x v="29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x v="1919"/>
    <x v="0"/>
    <x v="22"/>
    <b v="0"/>
    <x v="29"/>
    <n v="47.4"/>
    <m/>
    <x v="2"/>
    <x v="29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x v="1920"/>
    <x v="0"/>
    <x v="217"/>
    <b v="0"/>
    <x v="29"/>
    <n v="43.03"/>
    <m/>
    <x v="2"/>
    <x v="29"/>
  </r>
  <r>
    <x v="1921"/>
    <x v="1921"/>
    <s v="The Fine Spirits are making an album, but we need your help!"/>
    <x v="15"/>
    <x v="1305"/>
    <x v="0"/>
    <x v="0"/>
    <s v="USD"/>
    <n v="1342243143"/>
    <x v="1921"/>
    <x v="0"/>
    <x v="44"/>
    <b v="1"/>
    <x v="14"/>
    <n v="136.80000000000001"/>
    <m/>
    <x v="4"/>
    <x v="14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x v="1922"/>
    <x v="0"/>
    <x v="31"/>
    <b v="1"/>
    <x v="14"/>
    <n v="115.55"/>
    <m/>
    <x v="4"/>
    <x v="14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x v="1923"/>
    <x v="0"/>
    <x v="62"/>
    <b v="1"/>
    <x v="14"/>
    <n v="240.79999999999998"/>
    <m/>
    <x v="4"/>
    <x v="14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x v="1924"/>
    <x v="0"/>
    <x v="51"/>
    <b v="1"/>
    <x v="14"/>
    <n v="114.39999999999999"/>
    <m/>
    <x v="4"/>
    <x v="14"/>
  </r>
  <r>
    <x v="1925"/>
    <x v="1925"/>
    <s v="The Freakniks are making their psychedelic freak-folk debut studio album and they need your help."/>
    <x v="15"/>
    <x v="1308"/>
    <x v="0"/>
    <x v="0"/>
    <s v="USD"/>
    <n v="1381449600"/>
    <x v="1925"/>
    <x v="0"/>
    <x v="47"/>
    <b v="1"/>
    <x v="14"/>
    <n v="110.33333333333333"/>
    <m/>
    <x v="4"/>
    <x v="14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x v="0"/>
    <x v="329"/>
    <b v="1"/>
    <x v="14"/>
    <n v="195.37933333333334"/>
    <m/>
    <x v="4"/>
    <x v="14"/>
  </r>
  <r>
    <x v="1927"/>
    <x v="1927"/>
    <s v="Hampshire is headed to GBS Detroit."/>
    <x v="20"/>
    <x v="972"/>
    <x v="0"/>
    <x v="0"/>
    <s v="USD"/>
    <n v="1331182740"/>
    <x v="1927"/>
    <x v="0"/>
    <x v="202"/>
    <b v="1"/>
    <x v="14"/>
    <n v="103.33333333333334"/>
    <m/>
    <x v="4"/>
    <x v="14"/>
  </r>
  <r>
    <x v="1928"/>
    <x v="1928"/>
    <s v="Help us master and release our debut album &quot;The Kaleidoscope Dawn&quot;"/>
    <x v="305"/>
    <x v="1310"/>
    <x v="0"/>
    <x v="0"/>
    <s v="USD"/>
    <n v="1367940794"/>
    <x v="1928"/>
    <x v="0"/>
    <x v="69"/>
    <b v="1"/>
    <x v="14"/>
    <n v="103.1372549019608"/>
    <m/>
    <x v="4"/>
    <x v="14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x v="1929"/>
    <x v="0"/>
    <x v="11"/>
    <b v="1"/>
    <x v="14"/>
    <n v="100.3125"/>
    <m/>
    <x v="4"/>
    <x v="14"/>
  </r>
  <r>
    <x v="1930"/>
    <x v="1930"/>
    <s v="We're nearly done recording, but we're out of money! Help us release the record!!!"/>
    <x v="28"/>
    <x v="1312"/>
    <x v="0"/>
    <x v="0"/>
    <s v="USD"/>
    <n v="1373203482"/>
    <x v="1930"/>
    <x v="0"/>
    <x v="55"/>
    <b v="1"/>
    <x v="14"/>
    <n v="127"/>
    <m/>
    <x v="4"/>
    <x v="14"/>
  </r>
  <r>
    <x v="1931"/>
    <x v="1931"/>
    <s v="We're an indie rock band from Clearwater, FL headed back into the studio to finish our latest EP."/>
    <x v="13"/>
    <x v="1313"/>
    <x v="0"/>
    <x v="0"/>
    <s v="USD"/>
    <n v="1337657400"/>
    <x v="1931"/>
    <x v="0"/>
    <x v="133"/>
    <b v="1"/>
    <x v="14"/>
    <n v="120.601"/>
    <m/>
    <x v="4"/>
    <x v="14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x v="0"/>
    <x v="144"/>
    <b v="1"/>
    <x v="14"/>
    <n v="106.99047619047619"/>
    <m/>
    <x v="4"/>
    <x v="14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x v="1933"/>
    <x v="0"/>
    <x v="238"/>
    <b v="1"/>
    <x v="14"/>
    <n v="172.43333333333334"/>
    <m/>
    <x v="4"/>
    <x v="14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x v="1934"/>
    <x v="0"/>
    <x v="99"/>
    <b v="1"/>
    <x v="14"/>
    <n v="123.61999999999999"/>
    <m/>
    <x v="4"/>
    <x v="14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x v="1935"/>
    <x v="0"/>
    <x v="133"/>
    <b v="1"/>
    <x v="14"/>
    <n v="108.4"/>
    <m/>
    <x v="4"/>
    <x v="14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x v="1936"/>
    <x v="0"/>
    <x v="108"/>
    <b v="1"/>
    <x v="14"/>
    <n v="116.52013333333333"/>
    <m/>
    <x v="4"/>
    <x v="14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x v="1937"/>
    <x v="0"/>
    <x v="60"/>
    <b v="1"/>
    <x v="14"/>
    <n v="187.245"/>
    <m/>
    <x v="4"/>
    <x v="14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x v="1938"/>
    <x v="0"/>
    <x v="229"/>
    <b v="1"/>
    <x v="14"/>
    <n v="115.93333333333334"/>
    <m/>
    <x v="4"/>
    <x v="14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x v="0"/>
    <x v="93"/>
    <b v="1"/>
    <x v="14"/>
    <n v="110.7"/>
    <m/>
    <x v="4"/>
    <x v="14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x v="1940"/>
    <x v="0"/>
    <x v="162"/>
    <b v="1"/>
    <x v="14"/>
    <n v="170.92307692307693"/>
    <m/>
    <x v="4"/>
    <x v="14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x v="1941"/>
    <x v="1"/>
    <x v="337"/>
    <b v="1"/>
    <x v="30"/>
    <n v="126.11835600000001"/>
    <m/>
    <x v="2"/>
    <x v="30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x v="1942"/>
    <x v="1"/>
    <x v="195"/>
    <b v="1"/>
    <x v="30"/>
    <n v="138.44033333333334"/>
    <m/>
    <x v="2"/>
    <x v="30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x v="1943"/>
    <x v="1"/>
    <x v="338"/>
    <b v="1"/>
    <x v="30"/>
    <n v="1705.2499999999998"/>
    <m/>
    <x v="2"/>
    <x v="30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x v="1"/>
    <x v="339"/>
    <b v="1"/>
    <x v="30"/>
    <n v="788.05550000000005"/>
    <m/>
    <x v="2"/>
    <x v="30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x v="1945"/>
    <x v="1"/>
    <x v="340"/>
    <b v="1"/>
    <x v="30"/>
    <n v="348.01799999999997"/>
    <m/>
    <x v="2"/>
    <x v="30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x v="1946"/>
    <x v="1"/>
    <x v="16"/>
    <b v="1"/>
    <x v="30"/>
    <n v="149.74666666666667"/>
    <m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x v="1"/>
    <x v="23"/>
    <b v="1"/>
    <x v="30"/>
    <n v="100.63375000000001"/>
    <m/>
    <x v="2"/>
    <x v="30"/>
  </r>
  <r>
    <x v="1948"/>
    <x v="1948"/>
    <s v="10 times more powerful than Raspberry Pi 3, x86 64-bit architecture"/>
    <x v="57"/>
    <x v="1330"/>
    <x v="0"/>
    <x v="0"/>
    <s v="USD"/>
    <n v="1465232520"/>
    <x v="1948"/>
    <x v="1"/>
    <x v="341"/>
    <b v="1"/>
    <x v="30"/>
    <n v="800.21100000000001"/>
    <m/>
    <x v="2"/>
    <x v="30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x v="1949"/>
    <x v="1"/>
    <x v="342"/>
    <b v="1"/>
    <x v="30"/>
    <n v="106.00260000000002"/>
    <m/>
    <x v="2"/>
    <x v="30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x v="1950"/>
    <x v="1"/>
    <x v="343"/>
    <b v="1"/>
    <x v="30"/>
    <n v="200.51866666666669"/>
    <m/>
    <x v="2"/>
    <x v="30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x v="1951"/>
    <x v="1"/>
    <x v="344"/>
    <b v="1"/>
    <x v="30"/>
    <n v="212.44399999999999"/>
    <m/>
    <x v="2"/>
    <x v="30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x v="1952"/>
    <x v="1"/>
    <x v="345"/>
    <b v="1"/>
    <x v="30"/>
    <n v="198.47237142857145"/>
    <m/>
    <x v="2"/>
    <x v="30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x v="1953"/>
    <x v="1"/>
    <x v="206"/>
    <b v="1"/>
    <x v="30"/>
    <n v="225.94666666666666"/>
    <m/>
    <x v="2"/>
    <x v="30"/>
  </r>
  <r>
    <x v="1954"/>
    <x v="1954"/>
    <s v="The First Home Battery System You Simply Plug in to Install"/>
    <x v="63"/>
    <x v="1336"/>
    <x v="0"/>
    <x v="0"/>
    <s v="USD"/>
    <n v="1457758800"/>
    <x v="1954"/>
    <x v="1"/>
    <x v="119"/>
    <b v="1"/>
    <x v="30"/>
    <n v="698.94800000000009"/>
    <m/>
    <x v="2"/>
    <x v="3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x v="1955"/>
    <x v="1"/>
    <x v="126"/>
    <b v="1"/>
    <x v="30"/>
    <n v="398.59528571428569"/>
    <m/>
    <x v="2"/>
    <x v="3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x v="1956"/>
    <x v="1"/>
    <x v="346"/>
    <b v="1"/>
    <x v="30"/>
    <n v="294.0333333333333"/>
    <m/>
    <x v="2"/>
    <x v="30"/>
  </r>
  <r>
    <x v="1957"/>
    <x v="1957"/>
    <s v="An open hardware platform for the best microcontroller in the world."/>
    <x v="11"/>
    <x v="1339"/>
    <x v="0"/>
    <x v="0"/>
    <s v="USD"/>
    <n v="1351304513"/>
    <x v="1957"/>
    <x v="1"/>
    <x v="347"/>
    <b v="1"/>
    <x v="30"/>
    <n v="167.50470000000001"/>
    <m/>
    <x v="2"/>
    <x v="30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x v="1958"/>
    <x v="1"/>
    <x v="348"/>
    <b v="1"/>
    <x v="30"/>
    <n v="1435.5717142857143"/>
    <m/>
    <x v="2"/>
    <x v="30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x v="1"/>
    <x v="349"/>
    <b v="1"/>
    <x v="30"/>
    <n v="156.73439999999999"/>
    <m/>
    <x v="2"/>
    <x v="3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x v="1960"/>
    <x v="1"/>
    <x v="51"/>
    <b v="1"/>
    <x v="30"/>
    <n v="117.90285714285716"/>
    <m/>
    <x v="2"/>
    <x v="30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x v="1961"/>
    <x v="1"/>
    <x v="350"/>
    <b v="1"/>
    <x v="30"/>
    <n v="1105.3811999999998"/>
    <m/>
    <x v="2"/>
    <x v="3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x v="1"/>
    <x v="351"/>
    <b v="1"/>
    <x v="30"/>
    <n v="192.92499999999998"/>
    <m/>
    <x v="2"/>
    <x v="30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x v="1963"/>
    <x v="1"/>
    <x v="242"/>
    <b v="1"/>
    <x v="30"/>
    <n v="126.8842105263158"/>
    <m/>
    <x v="2"/>
    <x v="30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x v="1964"/>
    <x v="1"/>
    <x v="352"/>
    <b v="1"/>
    <x v="30"/>
    <n v="259.57748878923763"/>
    <m/>
    <x v="2"/>
    <x v="30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x v="1965"/>
    <x v="1"/>
    <x v="273"/>
    <b v="1"/>
    <x v="30"/>
    <n v="262.27999999999997"/>
    <m/>
    <x v="2"/>
    <x v="3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x v="1966"/>
    <x v="1"/>
    <x v="353"/>
    <b v="1"/>
    <x v="30"/>
    <n v="206.74309000000002"/>
    <m/>
    <x v="2"/>
    <x v="30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x v="1967"/>
    <x v="1"/>
    <x v="316"/>
    <b v="1"/>
    <x v="30"/>
    <n v="370.13"/>
    <m/>
    <x v="2"/>
    <x v="30"/>
  </r>
  <r>
    <x v="1968"/>
    <x v="1968"/>
    <s v="Bringing the advantages of wireless smart shifting to every cyclist. FITS ANY BIKE"/>
    <x v="63"/>
    <x v="1350"/>
    <x v="0"/>
    <x v="0"/>
    <s v="USD"/>
    <n v="1480777515"/>
    <x v="1968"/>
    <x v="1"/>
    <x v="354"/>
    <b v="1"/>
    <x v="30"/>
    <n v="284.96600000000001"/>
    <m/>
    <x v="2"/>
    <x v="30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x v="1969"/>
    <x v="1"/>
    <x v="355"/>
    <b v="1"/>
    <x v="30"/>
    <n v="579.08000000000004"/>
    <m/>
    <x v="2"/>
    <x v="30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x v="1970"/>
    <x v="1"/>
    <x v="356"/>
    <b v="1"/>
    <x v="30"/>
    <n v="1131.8"/>
    <m/>
    <x v="2"/>
    <x v="30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x v="1"/>
    <x v="357"/>
    <b v="1"/>
    <x v="30"/>
    <n v="263.02771750000005"/>
    <m/>
    <x v="2"/>
    <x v="30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x v="1972"/>
    <x v="1"/>
    <x v="146"/>
    <b v="1"/>
    <x v="30"/>
    <n v="674.48"/>
    <m/>
    <x v="2"/>
    <x v="30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x v="1973"/>
    <x v="1"/>
    <x v="358"/>
    <b v="1"/>
    <x v="30"/>
    <n v="256.83081313131316"/>
    <m/>
    <x v="2"/>
    <x v="3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x v="1974"/>
    <x v="1"/>
    <x v="359"/>
    <b v="1"/>
    <x v="30"/>
    <n v="375.49599999999998"/>
    <m/>
    <x v="2"/>
    <x v="30"/>
  </r>
  <r>
    <x v="1975"/>
    <x v="1975"/>
    <s v="The Bugle2 is a second generation DIY kit phono preamplifier for vinyl playback."/>
    <x v="194"/>
    <x v="1357"/>
    <x v="0"/>
    <x v="0"/>
    <s v="USD"/>
    <n v="1362938851"/>
    <x v="1975"/>
    <x v="1"/>
    <x v="35"/>
    <b v="1"/>
    <x v="30"/>
    <n v="208.70837499999996"/>
    <m/>
    <x v="2"/>
    <x v="30"/>
  </r>
  <r>
    <x v="1976"/>
    <x v="1976"/>
    <s v="Can you help us make an ultra bright white one a reality?"/>
    <x v="23"/>
    <x v="1358"/>
    <x v="0"/>
    <x v="1"/>
    <s v="GBP"/>
    <n v="1373751325"/>
    <x v="1976"/>
    <x v="1"/>
    <x v="360"/>
    <b v="1"/>
    <x v="30"/>
    <n v="346.6"/>
    <m/>
    <x v="2"/>
    <x v="30"/>
  </r>
  <r>
    <x v="1977"/>
    <x v="1977"/>
    <s v="Ario learns about you, syncs your body clock, and keeps you healthy through natural lighting patterns."/>
    <x v="63"/>
    <x v="1359"/>
    <x v="0"/>
    <x v="0"/>
    <s v="USD"/>
    <n v="1450511940"/>
    <x v="1977"/>
    <x v="1"/>
    <x v="361"/>
    <b v="1"/>
    <x v="30"/>
    <n v="402.33"/>
    <m/>
    <x v="2"/>
    <x v="3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x v="1"/>
    <x v="362"/>
    <b v="1"/>
    <x v="30"/>
    <n v="1026.8451399999999"/>
    <m/>
    <x v="2"/>
    <x v="30"/>
  </r>
  <r>
    <x v="1979"/>
    <x v="1979"/>
    <s v="Truly wireless premium earbuds with a battery-boosting smartphone case for charging and storage"/>
    <x v="61"/>
    <x v="1361"/>
    <x v="0"/>
    <x v="0"/>
    <s v="USD"/>
    <n v="1447909140"/>
    <x v="1979"/>
    <x v="1"/>
    <x v="363"/>
    <b v="1"/>
    <x v="30"/>
    <n v="114.901155"/>
    <m/>
    <x v="2"/>
    <x v="30"/>
  </r>
  <r>
    <x v="1980"/>
    <x v="1980"/>
    <s v="Multi-power charging that is smarter, stylish and designed for you."/>
    <x v="63"/>
    <x v="1362"/>
    <x v="0"/>
    <x v="12"/>
    <s v="EUR"/>
    <n v="1459684862"/>
    <x v="1980"/>
    <x v="1"/>
    <x v="364"/>
    <b v="1"/>
    <x v="30"/>
    <n v="354.82402000000002"/>
    <m/>
    <x v="2"/>
    <x v="30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x v="1981"/>
    <x v="0"/>
    <x v="8"/>
    <b v="0"/>
    <x v="31"/>
    <n v="5.08"/>
    <m/>
    <x v="8"/>
    <x v="31"/>
  </r>
  <r>
    <x v="1982"/>
    <x v="1982"/>
    <s v="Express a very dark place in my childhood. Release my emotions through photography in a form of Art."/>
    <x v="237"/>
    <x v="117"/>
    <x v="2"/>
    <x v="7"/>
    <s v="HKD"/>
    <n v="1480863887"/>
    <x v="1982"/>
    <x v="0"/>
    <x v="78"/>
    <b v="0"/>
    <x v="31"/>
    <n v="0"/>
    <m/>
    <x v="8"/>
    <x v="31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x v="1983"/>
    <x v="0"/>
    <x v="38"/>
    <b v="0"/>
    <x v="31"/>
    <n v="4.3"/>
    <m/>
    <x v="8"/>
    <x v="31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x v="0"/>
    <x v="63"/>
    <b v="0"/>
    <x v="31"/>
    <n v="21.146666666666665"/>
    <m/>
    <x v="8"/>
    <x v="3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x v="1985"/>
    <x v="0"/>
    <x v="80"/>
    <b v="0"/>
    <x v="31"/>
    <n v="3.1875"/>
    <m/>
    <x v="8"/>
    <x v="31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x v="1986"/>
    <x v="0"/>
    <x v="29"/>
    <b v="0"/>
    <x v="31"/>
    <n v="0.05"/>
    <m/>
    <x v="8"/>
    <x v="31"/>
  </r>
  <r>
    <x v="1987"/>
    <x v="1987"/>
    <s v="A collection of images that depicts the beauty and diversity within Ethiopia"/>
    <x v="62"/>
    <x v="1366"/>
    <x v="2"/>
    <x v="1"/>
    <s v="GBP"/>
    <n v="1425223276"/>
    <x v="1987"/>
    <x v="0"/>
    <x v="33"/>
    <b v="0"/>
    <x v="31"/>
    <n v="42.472727272727276"/>
    <m/>
    <x v="8"/>
    <x v="31"/>
  </r>
  <r>
    <x v="1988"/>
    <x v="1988"/>
    <s v="Expressing art in an image!"/>
    <x v="12"/>
    <x v="379"/>
    <x v="2"/>
    <x v="0"/>
    <s v="USD"/>
    <n v="1440094742"/>
    <x v="1988"/>
    <x v="0"/>
    <x v="29"/>
    <b v="0"/>
    <x v="31"/>
    <n v="0.41666666666666669"/>
    <m/>
    <x v="8"/>
    <x v="31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x v="1989"/>
    <x v="0"/>
    <x v="29"/>
    <b v="0"/>
    <x v="31"/>
    <n v="1"/>
    <m/>
    <x v="8"/>
    <x v="31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x v="1990"/>
    <x v="0"/>
    <x v="81"/>
    <b v="0"/>
    <x v="31"/>
    <n v="16.966666666666665"/>
    <m/>
    <x v="8"/>
    <x v="31"/>
  </r>
  <r>
    <x v="1991"/>
    <x v="1991"/>
    <s v="Taking (and giving) professional portraits of survivors of human trafficking in Myanmar."/>
    <x v="13"/>
    <x v="133"/>
    <x v="2"/>
    <x v="0"/>
    <s v="USD"/>
    <n v="1435958786"/>
    <x v="1991"/>
    <x v="0"/>
    <x v="83"/>
    <b v="0"/>
    <x v="31"/>
    <n v="7.0000000000000009"/>
    <m/>
    <x v="8"/>
    <x v="31"/>
  </r>
  <r>
    <x v="1992"/>
    <x v="1992"/>
    <s v="A complete revamp of all the Disney Princes &amp; Princesses!"/>
    <x v="15"/>
    <x v="369"/>
    <x v="2"/>
    <x v="0"/>
    <s v="USD"/>
    <n v="1424229991"/>
    <x v="1992"/>
    <x v="0"/>
    <x v="84"/>
    <b v="0"/>
    <x v="31"/>
    <n v="0.13333333333333333"/>
    <m/>
    <x v="8"/>
    <x v="3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x v="1993"/>
    <x v="0"/>
    <x v="78"/>
    <b v="0"/>
    <x v="31"/>
    <n v="0"/>
    <m/>
    <x v="8"/>
    <x v="31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x v="1994"/>
    <x v="0"/>
    <x v="78"/>
    <b v="0"/>
    <x v="31"/>
    <n v="0"/>
    <m/>
    <x v="8"/>
    <x v="31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x v="1995"/>
    <x v="0"/>
    <x v="83"/>
    <b v="0"/>
    <x v="31"/>
    <n v="7.8"/>
    <m/>
    <x v="8"/>
    <x v="31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x v="0"/>
    <x v="78"/>
    <b v="0"/>
    <x v="31"/>
    <n v="0"/>
    <m/>
    <x v="8"/>
    <x v="3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x v="1997"/>
    <x v="0"/>
    <x v="78"/>
    <b v="0"/>
    <x v="31"/>
    <n v="0"/>
    <m/>
    <x v="8"/>
    <x v="31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x v="1998"/>
    <x v="0"/>
    <x v="83"/>
    <b v="0"/>
    <x v="31"/>
    <n v="26.200000000000003"/>
    <m/>
    <x v="8"/>
    <x v="31"/>
  </r>
  <r>
    <x v="1999"/>
    <x v="1999"/>
    <s v="This is a portrait photo project aiming to inspire women to explore themselves and live their passion"/>
    <x v="310"/>
    <x v="1369"/>
    <x v="2"/>
    <x v="1"/>
    <s v="GBP"/>
    <n v="1415882108"/>
    <x v="1999"/>
    <x v="0"/>
    <x v="63"/>
    <b v="0"/>
    <x v="31"/>
    <n v="0.76129032258064511"/>
    <m/>
    <x v="8"/>
    <x v="31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x v="2000"/>
    <x v="0"/>
    <x v="20"/>
    <b v="0"/>
    <x v="31"/>
    <n v="12.5"/>
    <m/>
    <x v="8"/>
    <x v="31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x v="2001"/>
    <x v="1"/>
    <x v="365"/>
    <b v="1"/>
    <x v="30"/>
    <n v="382.12909090909091"/>
    <m/>
    <x v="2"/>
    <x v="30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x v="2002"/>
    <x v="1"/>
    <x v="366"/>
    <b v="1"/>
    <x v="30"/>
    <n v="216.79422000000002"/>
    <m/>
    <x v="2"/>
    <x v="30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x v="1"/>
    <x v="57"/>
    <b v="1"/>
    <x v="30"/>
    <n v="312"/>
    <m/>
    <x v="2"/>
    <x v="30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x v="2004"/>
    <x v="1"/>
    <x v="178"/>
    <b v="1"/>
    <x v="30"/>
    <n v="234.42048"/>
    <m/>
    <x v="2"/>
    <x v="30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x v="2005"/>
    <x v="1"/>
    <x v="277"/>
    <b v="1"/>
    <x v="30"/>
    <n v="123.68010000000001"/>
    <m/>
    <x v="2"/>
    <x v="3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x v="1"/>
    <x v="175"/>
    <b v="1"/>
    <x v="30"/>
    <n v="247.84"/>
    <m/>
    <x v="2"/>
    <x v="30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x v="1"/>
    <x v="89"/>
    <b v="1"/>
    <x v="30"/>
    <n v="115.7092"/>
    <m/>
    <x v="2"/>
    <x v="3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x v="1"/>
    <x v="14"/>
    <b v="1"/>
    <x v="30"/>
    <n v="117.07484768810599"/>
    <m/>
    <x v="2"/>
    <x v="30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x v="2009"/>
    <x v="1"/>
    <x v="367"/>
    <b v="1"/>
    <x v="30"/>
    <n v="305.15800000000002"/>
    <m/>
    <x v="2"/>
    <x v="30"/>
  </r>
  <r>
    <x v="2010"/>
    <x v="2010"/>
    <s v="Weighitz are miniature smart scales designed to weigh anything in the home."/>
    <x v="11"/>
    <x v="1380"/>
    <x v="0"/>
    <x v="0"/>
    <s v="USD"/>
    <n v="1471564491"/>
    <x v="2010"/>
    <x v="1"/>
    <x v="368"/>
    <b v="1"/>
    <x v="30"/>
    <n v="320.05299999999994"/>
    <m/>
    <x v="2"/>
    <x v="30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x v="2011"/>
    <x v="1"/>
    <x v="369"/>
    <b v="1"/>
    <x v="30"/>
    <n v="819.56399999999996"/>
    <m/>
    <x v="2"/>
    <x v="3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x v="2012"/>
    <x v="1"/>
    <x v="275"/>
    <b v="1"/>
    <x v="30"/>
    <n v="234.90000000000003"/>
    <m/>
    <x v="2"/>
    <x v="30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x v="2013"/>
    <x v="1"/>
    <x v="370"/>
    <b v="1"/>
    <x v="30"/>
    <n v="494.91374999999999"/>
    <m/>
    <x v="2"/>
    <x v="30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x v="2014"/>
    <x v="1"/>
    <x v="371"/>
    <b v="1"/>
    <x v="30"/>
    <n v="7813.7822333333334"/>
    <m/>
    <x v="2"/>
    <x v="30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x v="2015"/>
    <x v="1"/>
    <x v="372"/>
    <b v="1"/>
    <x v="30"/>
    <n v="113.00013888888888"/>
    <m/>
    <x v="2"/>
    <x v="30"/>
  </r>
  <r>
    <x v="2016"/>
    <x v="2016"/>
    <s v="A smart, compact power supply designed to power anything, anywhere"/>
    <x v="3"/>
    <x v="1386"/>
    <x v="0"/>
    <x v="0"/>
    <s v="USD"/>
    <n v="1362863299"/>
    <x v="2016"/>
    <x v="1"/>
    <x v="373"/>
    <b v="1"/>
    <x v="30"/>
    <n v="921.54219999999998"/>
    <m/>
    <x v="2"/>
    <x v="30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x v="2017"/>
    <x v="1"/>
    <x v="374"/>
    <b v="1"/>
    <x v="30"/>
    <n v="125.10239999999999"/>
    <m/>
    <x v="2"/>
    <x v="3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x v="2018"/>
    <x v="1"/>
    <x v="375"/>
    <b v="1"/>
    <x v="30"/>
    <n v="102.24343076923077"/>
    <m/>
    <x v="2"/>
    <x v="30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x v="1"/>
    <x v="376"/>
    <b v="1"/>
    <x v="30"/>
    <n v="484.90975000000003"/>
    <m/>
    <x v="2"/>
    <x v="30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x v="2020"/>
    <x v="1"/>
    <x v="259"/>
    <b v="1"/>
    <x v="30"/>
    <n v="192.33333333333334"/>
    <m/>
    <x v="2"/>
    <x v="3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x v="1"/>
    <x v="195"/>
    <b v="1"/>
    <x v="30"/>
    <n v="281.10000000000002"/>
    <m/>
    <x v="2"/>
    <x v="30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x v="2022"/>
    <x v="1"/>
    <x v="166"/>
    <b v="1"/>
    <x v="30"/>
    <n v="125.13700000000001"/>
    <m/>
    <x v="2"/>
    <x v="30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x v="2023"/>
    <x v="1"/>
    <x v="377"/>
    <b v="1"/>
    <x v="30"/>
    <n v="161.459"/>
    <m/>
    <x v="2"/>
    <x v="30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x v="2024"/>
    <x v="1"/>
    <x v="217"/>
    <b v="1"/>
    <x v="30"/>
    <n v="585.35"/>
    <m/>
    <x v="2"/>
    <x v="3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x v="1"/>
    <x v="378"/>
    <b v="1"/>
    <x v="30"/>
    <n v="201.14999999999998"/>
    <m/>
    <x v="2"/>
    <x v="30"/>
  </r>
  <r>
    <x v="2026"/>
    <x v="2026"/>
    <s v="MIDI Sprout enables plants to play synthesizers in real time."/>
    <x v="31"/>
    <x v="1396"/>
    <x v="0"/>
    <x v="0"/>
    <s v="USD"/>
    <n v="1398052740"/>
    <x v="2026"/>
    <x v="1"/>
    <x v="379"/>
    <b v="1"/>
    <x v="30"/>
    <n v="133.48307999999997"/>
    <m/>
    <x v="2"/>
    <x v="3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x v="2027"/>
    <x v="1"/>
    <x v="380"/>
    <b v="1"/>
    <x v="30"/>
    <n v="120.24900000000001"/>
    <m/>
    <x v="2"/>
    <x v="30"/>
  </r>
  <r>
    <x v="2028"/>
    <x v="2028"/>
    <s v="Building an open source Bussard fusion reactor, aka the Polywell."/>
    <x v="9"/>
    <x v="1398"/>
    <x v="0"/>
    <x v="0"/>
    <s v="USD"/>
    <n v="1268690100"/>
    <x v="2028"/>
    <x v="1"/>
    <x v="1"/>
    <b v="1"/>
    <x v="30"/>
    <n v="126.16666666666667"/>
    <m/>
    <x v="2"/>
    <x v="30"/>
  </r>
  <r>
    <x v="2029"/>
    <x v="2029"/>
    <s v="Lumin8 Pro is a fun and easy to use light controller that makes light dance to your favorite music."/>
    <x v="30"/>
    <x v="1399"/>
    <x v="0"/>
    <x v="0"/>
    <s v="USD"/>
    <n v="1409099481"/>
    <x v="2029"/>
    <x v="1"/>
    <x v="225"/>
    <b v="1"/>
    <x v="30"/>
    <n v="361.2"/>
    <m/>
    <x v="2"/>
    <x v="30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x v="2030"/>
    <x v="1"/>
    <x v="381"/>
    <b v="1"/>
    <x v="30"/>
    <n v="226.239013671875"/>
    <m/>
    <x v="2"/>
    <x v="30"/>
  </r>
  <r>
    <x v="2031"/>
    <x v="2031"/>
    <s v="With Linkio you can use your smartphone to control every electronic you own- for only $100!"/>
    <x v="63"/>
    <x v="1401"/>
    <x v="0"/>
    <x v="9"/>
    <s v="EUR"/>
    <n v="1420765200"/>
    <x v="2031"/>
    <x v="1"/>
    <x v="278"/>
    <b v="1"/>
    <x v="30"/>
    <n v="120.35"/>
    <m/>
    <x v="2"/>
    <x v="30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x v="2032"/>
    <x v="1"/>
    <x v="382"/>
    <b v="1"/>
    <x v="30"/>
    <n v="304.18799999999999"/>
    <m/>
    <x v="2"/>
    <x v="3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x v="1"/>
    <x v="150"/>
    <b v="1"/>
    <x v="30"/>
    <n v="178.67599999999999"/>
    <m/>
    <x v="2"/>
    <x v="30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x v="1"/>
    <x v="278"/>
    <b v="1"/>
    <x v="30"/>
    <n v="386.81998717948721"/>
    <m/>
    <x v="2"/>
    <x v="30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x v="2035"/>
    <x v="1"/>
    <x v="383"/>
    <b v="1"/>
    <x v="30"/>
    <n v="211.03642500000004"/>
    <m/>
    <x v="2"/>
    <x v="3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x v="2036"/>
    <x v="1"/>
    <x v="384"/>
    <b v="1"/>
    <x v="30"/>
    <n v="131.66833333333335"/>
    <m/>
    <x v="2"/>
    <x v="30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x v="2037"/>
    <x v="1"/>
    <x v="385"/>
    <b v="1"/>
    <x v="30"/>
    <n v="300.47639999999996"/>
    <m/>
    <x v="2"/>
    <x v="30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x v="2038"/>
    <x v="1"/>
    <x v="386"/>
    <b v="1"/>
    <x v="30"/>
    <n v="420.51249999999999"/>
    <m/>
    <x v="2"/>
    <x v="30"/>
  </r>
  <r>
    <x v="2039"/>
    <x v="2039"/>
    <s v="Open up your digital worlds with the most sophisticated, intuitive android smart projector."/>
    <x v="152"/>
    <x v="1409"/>
    <x v="0"/>
    <x v="0"/>
    <s v="USD"/>
    <n v="1480568340"/>
    <x v="2039"/>
    <x v="1"/>
    <x v="169"/>
    <b v="1"/>
    <x v="30"/>
    <n v="136.21680000000001"/>
    <m/>
    <x v="2"/>
    <x v="30"/>
  </r>
  <r>
    <x v="2040"/>
    <x v="2040"/>
    <s v="4.29 Billion+ Capacitor Combinations._x000a_No Coding Required."/>
    <x v="9"/>
    <x v="1410"/>
    <x v="0"/>
    <x v="0"/>
    <s v="USD"/>
    <n v="1384557303"/>
    <x v="2040"/>
    <x v="1"/>
    <x v="197"/>
    <b v="1"/>
    <x v="30"/>
    <n v="248.17133333333334"/>
    <m/>
    <x v="2"/>
    <x v="30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x v="2041"/>
    <x v="0"/>
    <x v="148"/>
    <b v="1"/>
    <x v="30"/>
    <n v="181.86315789473684"/>
    <m/>
    <x v="2"/>
    <x v="30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x v="2042"/>
    <x v="0"/>
    <x v="205"/>
    <b v="1"/>
    <x v="30"/>
    <n v="123.53"/>
    <m/>
    <x v="2"/>
    <x v="30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x v="0"/>
    <x v="189"/>
    <b v="1"/>
    <x v="30"/>
    <n v="506.20938628158842"/>
    <m/>
    <x v="2"/>
    <x v="3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x v="2044"/>
    <x v="0"/>
    <x v="387"/>
    <b v="1"/>
    <x v="30"/>
    <n v="108.21333333333334"/>
    <m/>
    <x v="2"/>
    <x v="30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x v="0"/>
    <x v="40"/>
    <b v="1"/>
    <x v="30"/>
    <n v="819.18387755102037"/>
    <m/>
    <x v="2"/>
    <x v="30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x v="2046"/>
    <x v="0"/>
    <x v="37"/>
    <b v="1"/>
    <x v="30"/>
    <n v="121.10000000000001"/>
    <m/>
    <x v="2"/>
    <x v="30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x v="0"/>
    <x v="388"/>
    <b v="1"/>
    <x v="30"/>
    <n v="102.99897959183673"/>
    <m/>
    <x v="2"/>
    <x v="3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x v="0"/>
    <x v="389"/>
    <b v="1"/>
    <x v="30"/>
    <n v="148.33229411764705"/>
    <m/>
    <x v="2"/>
    <x v="30"/>
  </r>
  <r>
    <x v="2049"/>
    <x v="2049"/>
    <s v="Keyless. Alarm secured. GPS tracking."/>
    <x v="63"/>
    <x v="1419"/>
    <x v="0"/>
    <x v="1"/>
    <s v="GBP"/>
    <n v="1386025140"/>
    <x v="2049"/>
    <x v="0"/>
    <x v="390"/>
    <b v="1"/>
    <x v="30"/>
    <n v="120.19070000000001"/>
    <m/>
    <x v="2"/>
    <x v="3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x v="0"/>
    <x v="203"/>
    <b v="1"/>
    <x v="30"/>
    <n v="473.27000000000004"/>
    <m/>
    <x v="2"/>
    <x v="30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x v="2051"/>
    <x v="0"/>
    <x v="391"/>
    <b v="1"/>
    <x v="30"/>
    <n v="130.36250000000001"/>
    <m/>
    <x v="2"/>
    <x v="30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x v="2052"/>
    <x v="0"/>
    <x v="392"/>
    <b v="1"/>
    <x v="30"/>
    <n v="353.048"/>
    <m/>
    <x v="2"/>
    <x v="30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x v="2053"/>
    <x v="0"/>
    <x v="212"/>
    <b v="1"/>
    <x v="30"/>
    <n v="101.02"/>
    <m/>
    <x v="2"/>
    <x v="30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x v="2054"/>
    <x v="0"/>
    <x v="393"/>
    <b v="1"/>
    <x v="30"/>
    <n v="113.59142857142857"/>
    <m/>
    <x v="2"/>
    <x v="30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x v="2055"/>
    <x v="0"/>
    <x v="21"/>
    <b v="1"/>
    <x v="30"/>
    <n v="167.41666666666666"/>
    <m/>
    <x v="2"/>
    <x v="30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x v="2056"/>
    <x v="0"/>
    <x v="394"/>
    <b v="1"/>
    <x v="30"/>
    <n v="153.452"/>
    <m/>
    <x v="2"/>
    <x v="30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x v="2057"/>
    <x v="0"/>
    <x v="395"/>
    <b v="1"/>
    <x v="30"/>
    <n v="202.23220000000001"/>
    <m/>
    <x v="2"/>
    <x v="30"/>
  </r>
  <r>
    <x v="2058"/>
    <x v="2058"/>
    <s v="Making using the serial terminal on the Raspberry Pi as easy as Pi!"/>
    <x v="317"/>
    <x v="1427"/>
    <x v="0"/>
    <x v="1"/>
    <s v="GBP"/>
    <n v="1425326400"/>
    <x v="2058"/>
    <x v="0"/>
    <x v="396"/>
    <b v="1"/>
    <x v="30"/>
    <n v="168.28125"/>
    <m/>
    <x v="2"/>
    <x v="3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x v="0"/>
    <x v="269"/>
    <b v="1"/>
    <x v="30"/>
    <n v="143.45666666666668"/>
    <m/>
    <x v="2"/>
    <x v="3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x v="2060"/>
    <x v="0"/>
    <x v="397"/>
    <b v="1"/>
    <x v="30"/>
    <n v="196.4"/>
    <m/>
    <x v="2"/>
    <x v="3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x v="2061"/>
    <x v="0"/>
    <x v="2"/>
    <b v="1"/>
    <x v="30"/>
    <n v="107.91999999999999"/>
    <m/>
    <x v="2"/>
    <x v="30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x v="0"/>
    <x v="398"/>
    <b v="1"/>
    <x v="30"/>
    <n v="114.97699999999999"/>
    <m/>
    <x v="2"/>
    <x v="30"/>
  </r>
  <r>
    <x v="2063"/>
    <x v="2063"/>
    <s v="Build a professional grade Linux CNC control with Beaglebone black and our CNC cape."/>
    <x v="23"/>
    <x v="1432"/>
    <x v="0"/>
    <x v="12"/>
    <s v="EUR"/>
    <n v="1463333701"/>
    <x v="2063"/>
    <x v="0"/>
    <x v="72"/>
    <b v="1"/>
    <x v="30"/>
    <n v="148.04999999999998"/>
    <m/>
    <x v="2"/>
    <x v="30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x v="2064"/>
    <x v="0"/>
    <x v="399"/>
    <b v="1"/>
    <x v="30"/>
    <n v="191.16676082790633"/>
    <m/>
    <x v="2"/>
    <x v="3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x v="0"/>
    <x v="400"/>
    <b v="1"/>
    <x v="30"/>
    <n v="199.215125"/>
    <m/>
    <x v="2"/>
    <x v="30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x v="2066"/>
    <x v="0"/>
    <x v="71"/>
    <b v="1"/>
    <x v="30"/>
    <n v="218.6"/>
    <m/>
    <x v="2"/>
    <x v="30"/>
  </r>
  <r>
    <x v="2067"/>
    <x v="2067"/>
    <s v="The next generation of premium quality LED lighting. Extreme power efficiency in a small package."/>
    <x v="319"/>
    <x v="1436"/>
    <x v="0"/>
    <x v="1"/>
    <s v="GBP"/>
    <n v="1432499376"/>
    <x v="2067"/>
    <x v="0"/>
    <x v="73"/>
    <b v="1"/>
    <x v="30"/>
    <n v="126.86868686868686"/>
    <m/>
    <x v="2"/>
    <x v="30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x v="2068"/>
    <x v="0"/>
    <x v="88"/>
    <b v="1"/>
    <x v="30"/>
    <n v="105.22388000000001"/>
    <m/>
    <x v="2"/>
    <x v="30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x v="0"/>
    <x v="40"/>
    <b v="1"/>
    <x v="30"/>
    <n v="128.40666000000002"/>
    <m/>
    <x v="2"/>
    <x v="30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x v="2070"/>
    <x v="0"/>
    <x v="401"/>
    <b v="1"/>
    <x v="30"/>
    <n v="317.3272"/>
    <m/>
    <x v="2"/>
    <x v="30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x v="2071"/>
    <x v="0"/>
    <x v="402"/>
    <b v="1"/>
    <x v="30"/>
    <n v="280.73"/>
    <m/>
    <x v="2"/>
    <x v="30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x v="0"/>
    <x v="403"/>
    <b v="1"/>
    <x v="30"/>
    <n v="110.73146853146854"/>
    <m/>
    <x v="2"/>
    <x v="30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x v="2073"/>
    <x v="0"/>
    <x v="404"/>
    <b v="1"/>
    <x v="30"/>
    <n v="152.60429999999999"/>
    <m/>
    <x v="2"/>
    <x v="30"/>
  </r>
  <r>
    <x v="2074"/>
    <x v="2074"/>
    <s v="Creating PC gaming controllers to bring your gaming experience to a new level."/>
    <x v="20"/>
    <x v="1443"/>
    <x v="0"/>
    <x v="0"/>
    <s v="USD"/>
    <n v="1462564182"/>
    <x v="2074"/>
    <x v="0"/>
    <x v="83"/>
    <b v="1"/>
    <x v="30"/>
    <n v="102.49999999999999"/>
    <m/>
    <x v="2"/>
    <x v="30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x v="2075"/>
    <x v="0"/>
    <x v="405"/>
    <b v="1"/>
    <x v="30"/>
    <n v="1678.3738373837384"/>
    <m/>
    <x v="2"/>
    <x v="30"/>
  </r>
  <r>
    <x v="2076"/>
    <x v="2076"/>
    <s v="Wireless earbuds filled with sound, yet so small they are almost invisible!"/>
    <x v="321"/>
    <x v="1445"/>
    <x v="0"/>
    <x v="1"/>
    <s v="GBP"/>
    <n v="1406149689"/>
    <x v="2076"/>
    <x v="0"/>
    <x v="406"/>
    <b v="1"/>
    <x v="30"/>
    <n v="543.349156424581"/>
    <m/>
    <x v="2"/>
    <x v="30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x v="2077"/>
    <x v="0"/>
    <x v="101"/>
    <b v="1"/>
    <x v="30"/>
    <n v="115.50800000000001"/>
    <m/>
    <x v="2"/>
    <x v="30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x v="2078"/>
    <x v="0"/>
    <x v="53"/>
    <b v="1"/>
    <x v="30"/>
    <n v="131.20499999999998"/>
    <m/>
    <x v="2"/>
    <x v="30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x v="2079"/>
    <x v="0"/>
    <x v="407"/>
    <b v="1"/>
    <x v="30"/>
    <n v="288.17"/>
    <m/>
    <x v="2"/>
    <x v="3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x v="2080"/>
    <x v="0"/>
    <x v="133"/>
    <b v="1"/>
    <x v="30"/>
    <n v="507.8"/>
    <m/>
    <x v="2"/>
    <x v="30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x v="2081"/>
    <x v="0"/>
    <x v="165"/>
    <b v="1"/>
    <x v="14"/>
    <n v="114.57142857142857"/>
    <m/>
    <x v="4"/>
    <x v="14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x v="2082"/>
    <x v="0"/>
    <x v="44"/>
    <b v="1"/>
    <x v="14"/>
    <n v="110.73333333333333"/>
    <m/>
    <x v="4"/>
    <x v="14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x v="2083"/>
    <x v="0"/>
    <x v="20"/>
    <b v="1"/>
    <x v="14"/>
    <n v="113.33333333333333"/>
    <m/>
    <x v="4"/>
    <x v="14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x v="2084"/>
    <x v="0"/>
    <x v="67"/>
    <b v="1"/>
    <x v="14"/>
    <n v="108.33333333333333"/>
    <m/>
    <x v="4"/>
    <x v="14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x v="0"/>
    <x v="183"/>
    <b v="1"/>
    <x v="14"/>
    <n v="123.53333333333335"/>
    <m/>
    <x v="4"/>
    <x v="14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x v="2086"/>
    <x v="0"/>
    <x v="2"/>
    <b v="1"/>
    <x v="14"/>
    <n v="100.69999999999999"/>
    <m/>
    <x v="4"/>
    <x v="14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x v="0"/>
    <x v="20"/>
    <b v="1"/>
    <x v="14"/>
    <n v="103.53333333333335"/>
    <m/>
    <x v="4"/>
    <x v="14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x v="2088"/>
    <x v="0"/>
    <x v="11"/>
    <b v="1"/>
    <x v="14"/>
    <n v="115.51066666666668"/>
    <m/>
    <x v="4"/>
    <x v="14"/>
  </r>
  <r>
    <x v="2089"/>
    <x v="2089"/>
    <s v="Little Moses is trying to record their first EP, and we can't do it without your help!"/>
    <x v="30"/>
    <x v="1457"/>
    <x v="0"/>
    <x v="0"/>
    <s v="USD"/>
    <n v="1375408194"/>
    <x v="2089"/>
    <x v="0"/>
    <x v="95"/>
    <b v="1"/>
    <x v="14"/>
    <n v="120.4004"/>
    <m/>
    <x v="4"/>
    <x v="1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x v="2090"/>
    <x v="0"/>
    <x v="322"/>
    <b v="1"/>
    <x v="14"/>
    <n v="115.040375"/>
    <m/>
    <x v="4"/>
    <x v="14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x v="0"/>
    <x v="336"/>
    <b v="1"/>
    <x v="14"/>
    <n v="120.46777777777777"/>
    <m/>
    <x v="4"/>
    <x v="14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x v="2092"/>
    <x v="0"/>
    <x v="165"/>
    <b v="1"/>
    <x v="14"/>
    <n v="101.28333333333333"/>
    <m/>
    <x v="4"/>
    <x v="14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x v="2093"/>
    <x v="0"/>
    <x v="23"/>
    <b v="1"/>
    <x v="14"/>
    <n v="102.46666666666667"/>
    <m/>
    <x v="4"/>
    <x v="14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x v="0"/>
    <x v="250"/>
    <b v="1"/>
    <x v="14"/>
    <n v="120.54285714285714"/>
    <m/>
    <x v="4"/>
    <x v="14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x v="2095"/>
    <x v="0"/>
    <x v="19"/>
    <b v="1"/>
    <x v="14"/>
    <n v="100"/>
    <m/>
    <x v="4"/>
    <x v="14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x v="2096"/>
    <x v="0"/>
    <x v="25"/>
    <b v="1"/>
    <x v="14"/>
    <n v="101.66666666666666"/>
    <m/>
    <x v="4"/>
    <x v="14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x v="2097"/>
    <x v="0"/>
    <x v="44"/>
    <b v="1"/>
    <x v="14"/>
    <n v="100"/>
    <m/>
    <x v="4"/>
    <x v="14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x v="2098"/>
    <x v="0"/>
    <x v="58"/>
    <b v="1"/>
    <x v="14"/>
    <n v="100.33333333333334"/>
    <m/>
    <x v="4"/>
    <x v="14"/>
  </r>
  <r>
    <x v="2099"/>
    <x v="2099"/>
    <s v="Our tour van died, we need help!"/>
    <x v="9"/>
    <x v="1464"/>
    <x v="0"/>
    <x v="0"/>
    <s v="USD"/>
    <n v="1435808400"/>
    <x v="2099"/>
    <x v="0"/>
    <x v="287"/>
    <b v="1"/>
    <x v="14"/>
    <n v="132.36666666666667"/>
    <m/>
    <x v="4"/>
    <x v="14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x v="2100"/>
    <x v="0"/>
    <x v="74"/>
    <b v="1"/>
    <x v="14"/>
    <n v="136.66666666666666"/>
    <m/>
    <x v="4"/>
    <x v="14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x v="0"/>
    <x v="34"/>
    <b v="1"/>
    <x v="14"/>
    <n v="113.25"/>
    <m/>
    <x v="4"/>
    <x v="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x v="2102"/>
    <x v="0"/>
    <x v="44"/>
    <b v="1"/>
    <x v="14"/>
    <n v="136"/>
    <m/>
    <x v="4"/>
    <x v="14"/>
  </r>
  <r>
    <x v="2103"/>
    <x v="2103"/>
    <s v="Indie rocker, Matthew Moon, has something to share with you..."/>
    <x v="198"/>
    <x v="1468"/>
    <x v="0"/>
    <x v="0"/>
    <s v="USD"/>
    <n v="1352488027"/>
    <x v="2103"/>
    <x v="0"/>
    <x v="248"/>
    <b v="1"/>
    <x v="14"/>
    <n v="146.12318374694613"/>
    <m/>
    <x v="4"/>
    <x v="14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x v="2104"/>
    <x v="0"/>
    <x v="77"/>
    <b v="1"/>
    <x v="14"/>
    <n v="129.5"/>
    <m/>
    <x v="4"/>
    <x v="14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x v="2105"/>
    <x v="0"/>
    <x v="221"/>
    <b v="1"/>
    <x v="14"/>
    <n v="254"/>
    <m/>
    <x v="4"/>
    <x v="14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x v="2106"/>
    <x v="0"/>
    <x v="34"/>
    <b v="1"/>
    <x v="14"/>
    <n v="107.04545454545456"/>
    <m/>
    <x v="4"/>
    <x v="14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x v="2107"/>
    <x v="0"/>
    <x v="6"/>
    <b v="1"/>
    <x v="14"/>
    <n v="107.73299999999999"/>
    <m/>
    <x v="4"/>
    <x v="14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x v="0"/>
    <x v="277"/>
    <b v="1"/>
    <x v="14"/>
    <n v="107.31250000000001"/>
    <m/>
    <x v="4"/>
    <x v="14"/>
  </r>
  <r>
    <x v="2109"/>
    <x v="2109"/>
    <s v="We are ready to make our first full-length album, and with your help, we can make it happen!"/>
    <x v="23"/>
    <x v="1473"/>
    <x v="0"/>
    <x v="0"/>
    <s v="USD"/>
    <n v="1436115617"/>
    <x v="2109"/>
    <x v="0"/>
    <x v="244"/>
    <b v="1"/>
    <x v="14"/>
    <n v="106.52500000000001"/>
    <m/>
    <x v="4"/>
    <x v="14"/>
  </r>
  <r>
    <x v="2110"/>
    <x v="2110"/>
    <s v="Brent Brown's breakout new album! Requires help from the record label... You!"/>
    <x v="13"/>
    <x v="1474"/>
    <x v="0"/>
    <x v="0"/>
    <s v="USD"/>
    <n v="1401253140"/>
    <x v="2110"/>
    <x v="0"/>
    <x v="44"/>
    <b v="1"/>
    <x v="14"/>
    <n v="100.35000000000001"/>
    <m/>
    <x v="4"/>
    <x v="14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x v="2111"/>
    <x v="0"/>
    <x v="70"/>
    <b v="1"/>
    <x v="14"/>
    <n v="106.5"/>
    <m/>
    <x v="4"/>
    <x v="14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x v="2112"/>
    <x v="0"/>
    <x v="202"/>
    <b v="1"/>
    <x v="14"/>
    <n v="100"/>
    <m/>
    <x v="4"/>
    <x v="14"/>
  </r>
  <r>
    <x v="2113"/>
    <x v="2113"/>
    <s v="Help us fund our second full-length album Honeycomb!"/>
    <x v="39"/>
    <x v="1475"/>
    <x v="0"/>
    <x v="0"/>
    <s v="USD"/>
    <n v="1411505176"/>
    <x v="2113"/>
    <x v="0"/>
    <x v="329"/>
    <b v="1"/>
    <x v="14"/>
    <n v="104.85714285714285"/>
    <m/>
    <x v="4"/>
    <x v="14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x v="0"/>
    <x v="206"/>
    <b v="1"/>
    <x v="14"/>
    <n v="104.69999999999999"/>
    <m/>
    <x v="4"/>
    <x v="14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x v="2115"/>
    <x v="0"/>
    <x v="17"/>
    <b v="1"/>
    <x v="14"/>
    <n v="225.66666666666669"/>
    <m/>
    <x v="4"/>
    <x v="14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x v="2116"/>
    <x v="0"/>
    <x v="297"/>
    <b v="1"/>
    <x v="14"/>
    <n v="100.90416666666667"/>
    <m/>
    <x v="4"/>
    <x v="14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x v="2117"/>
    <x v="0"/>
    <x v="2"/>
    <b v="1"/>
    <x v="14"/>
    <n v="147.75"/>
    <m/>
    <x v="4"/>
    <x v="14"/>
  </r>
  <r>
    <x v="2118"/>
    <x v="2118"/>
    <s v="PORCHES.  and Documentarians tour from New York to San Francisco and back."/>
    <x v="28"/>
    <x v="1480"/>
    <x v="0"/>
    <x v="0"/>
    <s v="USD"/>
    <n v="1311538136"/>
    <x v="2118"/>
    <x v="0"/>
    <x v="57"/>
    <b v="1"/>
    <x v="14"/>
    <n v="134.61099999999999"/>
    <m/>
    <x v="4"/>
    <x v="14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x v="2119"/>
    <x v="0"/>
    <x v="19"/>
    <b v="1"/>
    <x v="14"/>
    <n v="100.75"/>
    <m/>
    <x v="4"/>
    <x v="14"/>
  </r>
  <r>
    <x v="2120"/>
    <x v="2120"/>
    <s v="&lt;3_x000a_Coming in from outer space. Help Hearty Har record their 1st album!!"/>
    <x v="6"/>
    <x v="1481"/>
    <x v="0"/>
    <x v="0"/>
    <s v="USD"/>
    <n v="1388617736"/>
    <x v="2120"/>
    <x v="0"/>
    <x v="50"/>
    <b v="1"/>
    <x v="14"/>
    <n v="100.880375"/>
    <m/>
    <x v="4"/>
    <x v="14"/>
  </r>
  <r>
    <x v="2121"/>
    <x v="2121"/>
    <s v="Join us on an epic journey to discover a millennia old secret which will change the world forever."/>
    <x v="63"/>
    <x v="1482"/>
    <x v="2"/>
    <x v="16"/>
    <s v="CHF"/>
    <n v="1484156948"/>
    <x v="2121"/>
    <x v="0"/>
    <x v="73"/>
    <b v="0"/>
    <x v="17"/>
    <n v="0.56800000000000006"/>
    <m/>
    <x v="6"/>
    <x v="17"/>
  </r>
  <r>
    <x v="2122"/>
    <x v="2122"/>
    <s v="Captain Kalani it's a retro game full of nostalgia for the old gamers but interesting for the new ones"/>
    <x v="58"/>
    <x v="622"/>
    <x v="2"/>
    <x v="14"/>
    <s v="MXN"/>
    <n v="1483773169"/>
    <x v="2122"/>
    <x v="0"/>
    <x v="83"/>
    <b v="0"/>
    <x v="17"/>
    <n v="0.38750000000000001"/>
    <m/>
    <x v="6"/>
    <x v="17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x v="0"/>
    <x v="81"/>
    <b v="0"/>
    <x v="17"/>
    <n v="10"/>
    <m/>
    <x v="6"/>
    <x v="17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x v="0"/>
    <x v="81"/>
    <b v="0"/>
    <x v="17"/>
    <n v="10.454545454545453"/>
    <m/>
    <x v="6"/>
    <x v="17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x v="2125"/>
    <x v="0"/>
    <x v="74"/>
    <b v="0"/>
    <x v="17"/>
    <n v="1.4200000000000002"/>
    <m/>
    <x v="6"/>
    <x v="17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x v="2126"/>
    <x v="0"/>
    <x v="84"/>
    <b v="0"/>
    <x v="17"/>
    <n v="0.05"/>
    <m/>
    <x v="6"/>
    <x v="17"/>
  </r>
  <r>
    <x v="2127"/>
    <x v="2127"/>
    <s v="Three Monkeys is an audio adventure game for PC."/>
    <x v="89"/>
    <x v="1484"/>
    <x v="2"/>
    <x v="1"/>
    <s v="GBP"/>
    <n v="1426158463"/>
    <x v="2127"/>
    <x v="0"/>
    <x v="163"/>
    <b v="0"/>
    <x v="17"/>
    <n v="28.842857142857142"/>
    <m/>
    <x v="6"/>
    <x v="17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x v="2128"/>
    <x v="0"/>
    <x v="29"/>
    <b v="0"/>
    <x v="17"/>
    <n v="0.16666666666666669"/>
    <m/>
    <x v="6"/>
    <x v="17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x v="2129"/>
    <x v="0"/>
    <x v="8"/>
    <b v="0"/>
    <x v="17"/>
    <n v="11.799999999999999"/>
    <m/>
    <x v="6"/>
    <x v="17"/>
  </r>
  <r>
    <x v="2130"/>
    <x v="2130"/>
    <s v="You are the hero tasked to save your home from the villainous Sanword."/>
    <x v="247"/>
    <x v="1079"/>
    <x v="2"/>
    <x v="0"/>
    <s v="USD"/>
    <n v="1408154663"/>
    <x v="2130"/>
    <x v="0"/>
    <x v="80"/>
    <b v="0"/>
    <x v="17"/>
    <n v="0.20238095238095236"/>
    <m/>
    <x v="6"/>
    <x v="17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x v="2131"/>
    <x v="0"/>
    <x v="83"/>
    <b v="0"/>
    <x v="17"/>
    <n v="5"/>
    <m/>
    <x v="6"/>
    <x v="17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x v="2132"/>
    <x v="0"/>
    <x v="221"/>
    <b v="0"/>
    <x v="17"/>
    <n v="2.1129899999999995"/>
    <m/>
    <x v="6"/>
    <x v="17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x v="0"/>
    <x v="83"/>
    <b v="0"/>
    <x v="17"/>
    <n v="1.6"/>
    <m/>
    <x v="6"/>
    <x v="17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x v="2134"/>
    <x v="0"/>
    <x v="83"/>
    <b v="0"/>
    <x v="17"/>
    <n v="1.7333333333333332"/>
    <m/>
    <x v="6"/>
    <x v="17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x v="2135"/>
    <x v="0"/>
    <x v="19"/>
    <b v="0"/>
    <x v="17"/>
    <n v="9.56"/>
    <m/>
    <x v="6"/>
    <x v="17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x v="2136"/>
    <x v="0"/>
    <x v="80"/>
    <b v="0"/>
    <x v="17"/>
    <n v="5.9612499999999999E-2"/>
    <m/>
    <x v="6"/>
    <x v="17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x v="2137"/>
    <x v="0"/>
    <x v="408"/>
    <b v="0"/>
    <x v="17"/>
    <n v="28.405999999999999"/>
    <m/>
    <x v="6"/>
    <x v="17"/>
  </r>
  <r>
    <x v="2138"/>
    <x v="2138"/>
    <s v="A game with a mixture of a few genres from RPG, Simulation and to adventure elements."/>
    <x v="28"/>
    <x v="1491"/>
    <x v="2"/>
    <x v="1"/>
    <s v="GBP"/>
    <n v="1383959939"/>
    <x v="2138"/>
    <x v="0"/>
    <x v="8"/>
    <b v="0"/>
    <x v="17"/>
    <n v="12.8"/>
    <m/>
    <x v="6"/>
    <x v="17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x v="0"/>
    <x v="66"/>
    <b v="0"/>
    <x v="17"/>
    <n v="5.42"/>
    <m/>
    <x v="6"/>
    <x v="17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x v="2140"/>
    <x v="0"/>
    <x v="202"/>
    <b v="0"/>
    <x v="17"/>
    <n v="0.11199999999999999"/>
    <m/>
    <x v="6"/>
    <x v="17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x v="2141"/>
    <x v="0"/>
    <x v="78"/>
    <b v="0"/>
    <x v="17"/>
    <n v="0"/>
    <m/>
    <x v="6"/>
    <x v="17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x v="2142"/>
    <x v="0"/>
    <x v="8"/>
    <b v="0"/>
    <x v="17"/>
    <n v="5.7238095238095239"/>
    <m/>
    <x v="6"/>
    <x v="17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x v="2143"/>
    <x v="0"/>
    <x v="81"/>
    <b v="0"/>
    <x v="17"/>
    <n v="11.25"/>
    <m/>
    <x v="6"/>
    <x v="17"/>
  </r>
  <r>
    <x v="2144"/>
    <x v="2144"/>
    <s v="A thousand community-built sandbox games (and more!) with a fully-customizable game engine."/>
    <x v="322"/>
    <x v="1493"/>
    <x v="2"/>
    <x v="0"/>
    <s v="USD"/>
    <n v="1379164040"/>
    <x v="2144"/>
    <x v="0"/>
    <x v="54"/>
    <b v="0"/>
    <x v="17"/>
    <n v="1.7098591549295776"/>
    <m/>
    <x v="6"/>
    <x v="17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x v="2145"/>
    <x v="0"/>
    <x v="30"/>
    <b v="0"/>
    <x v="17"/>
    <n v="30.433333333333334"/>
    <m/>
    <x v="6"/>
    <x v="17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x v="0"/>
    <x v="29"/>
    <b v="0"/>
    <x v="17"/>
    <n v="0.02"/>
    <m/>
    <x v="6"/>
    <x v="17"/>
  </r>
  <r>
    <x v="2147"/>
    <x v="2147"/>
    <s v="A Point and Click Adventure on Steroids."/>
    <x v="303"/>
    <x v="1495"/>
    <x v="2"/>
    <x v="0"/>
    <s v="USD"/>
    <n v="1416125148"/>
    <x v="2147"/>
    <x v="0"/>
    <x v="165"/>
    <b v="0"/>
    <x v="17"/>
    <n v="0.69641025641025645"/>
    <m/>
    <x v="6"/>
    <x v="17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x v="2148"/>
    <x v="0"/>
    <x v="84"/>
    <b v="0"/>
    <x v="17"/>
    <n v="2"/>
    <m/>
    <x v="6"/>
    <x v="17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x v="0"/>
    <x v="78"/>
    <b v="0"/>
    <x v="17"/>
    <n v="0"/>
    <m/>
    <x v="6"/>
    <x v="17"/>
  </r>
  <r>
    <x v="2150"/>
    <x v="2150"/>
    <s v="A pixel styled open world detective game."/>
    <x v="63"/>
    <x v="1496"/>
    <x v="2"/>
    <x v="10"/>
    <s v="NOK"/>
    <n v="1468392599"/>
    <x v="2150"/>
    <x v="0"/>
    <x v="80"/>
    <b v="0"/>
    <x v="17"/>
    <n v="0.80999999999999994"/>
    <m/>
    <x v="6"/>
    <x v="17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x v="2151"/>
    <x v="0"/>
    <x v="79"/>
    <b v="0"/>
    <x v="17"/>
    <n v="0.26222222222222225"/>
    <m/>
    <x v="6"/>
    <x v="17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x v="2152"/>
    <x v="0"/>
    <x v="80"/>
    <b v="0"/>
    <x v="17"/>
    <n v="0.16666666666666669"/>
    <m/>
    <x v="6"/>
    <x v="17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x v="2153"/>
    <x v="0"/>
    <x v="80"/>
    <b v="0"/>
    <x v="17"/>
    <n v="9.124454880912446E-3"/>
    <m/>
    <x v="6"/>
    <x v="17"/>
  </r>
  <r>
    <x v="2154"/>
    <x v="2154"/>
    <s v="A Real Time Strategy game based on Greek mythology in a fictional world."/>
    <x v="49"/>
    <x v="369"/>
    <x v="2"/>
    <x v="0"/>
    <s v="USD"/>
    <n v="1390921827"/>
    <x v="2154"/>
    <x v="0"/>
    <x v="84"/>
    <b v="0"/>
    <x v="17"/>
    <n v="0.8"/>
    <m/>
    <x v="6"/>
    <x v="17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x v="2155"/>
    <x v="0"/>
    <x v="81"/>
    <b v="0"/>
    <x v="17"/>
    <n v="2.2999999999999998"/>
    <m/>
    <x v="6"/>
    <x v="17"/>
  </r>
  <r>
    <x v="2156"/>
    <x v="2156"/>
    <s v="Captain and manage your ship along with your crew in this deep space adventure! (PC/Linux/Mac)"/>
    <x v="324"/>
    <x v="1498"/>
    <x v="2"/>
    <x v="0"/>
    <s v="USD"/>
    <n v="1379363406"/>
    <x v="2156"/>
    <x v="0"/>
    <x v="183"/>
    <b v="0"/>
    <x v="17"/>
    <n v="2.6660714285714282"/>
    <m/>
    <x v="6"/>
    <x v="17"/>
  </r>
  <r>
    <x v="2157"/>
    <x v="2157"/>
    <s v="Gamers and 90's fans unite in this small tale of epic proportions!"/>
    <x v="96"/>
    <x v="1499"/>
    <x v="2"/>
    <x v="0"/>
    <s v="USD"/>
    <n v="1482479940"/>
    <x v="2157"/>
    <x v="0"/>
    <x v="7"/>
    <b v="0"/>
    <x v="17"/>
    <n v="28.192"/>
    <m/>
    <x v="6"/>
    <x v="17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x v="2158"/>
    <x v="0"/>
    <x v="409"/>
    <b v="0"/>
    <x v="17"/>
    <n v="6.5900366666666672"/>
    <m/>
    <x v="6"/>
    <x v="17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x v="0"/>
    <x v="84"/>
    <b v="0"/>
    <x v="17"/>
    <n v="0.72222222222222221"/>
    <m/>
    <x v="6"/>
    <x v="17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x v="2160"/>
    <x v="0"/>
    <x v="38"/>
    <b v="0"/>
    <x v="17"/>
    <n v="0.85000000000000009"/>
    <m/>
    <x v="6"/>
    <x v="17"/>
  </r>
  <r>
    <x v="2161"/>
    <x v="2161"/>
    <s v="We're trying to fund hard copies of our debut album!"/>
    <x v="44"/>
    <x v="1501"/>
    <x v="0"/>
    <x v="0"/>
    <s v="USD"/>
    <n v="1443040059"/>
    <x v="2161"/>
    <x v="0"/>
    <x v="62"/>
    <b v="1"/>
    <x v="11"/>
    <n v="115.75"/>
    <m/>
    <x v="4"/>
    <x v="11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x v="2162"/>
    <x v="0"/>
    <x v="6"/>
    <b v="1"/>
    <x v="11"/>
    <n v="112.26666666666667"/>
    <m/>
    <x v="4"/>
    <x v="11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x v="2163"/>
    <x v="0"/>
    <x v="34"/>
    <b v="1"/>
    <x v="11"/>
    <n v="132.20000000000002"/>
    <m/>
    <x v="4"/>
    <x v="11"/>
  </r>
  <r>
    <x v="2164"/>
    <x v="2164"/>
    <s v="South Florida roots country/rock outfit's long awaited debut record"/>
    <x v="62"/>
    <x v="1504"/>
    <x v="0"/>
    <x v="0"/>
    <s v="USD"/>
    <n v="1466827140"/>
    <x v="2164"/>
    <x v="0"/>
    <x v="183"/>
    <b v="1"/>
    <x v="11"/>
    <n v="102.63636363636364"/>
    <m/>
    <x v="4"/>
    <x v="11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x v="0"/>
    <x v="27"/>
    <b v="1"/>
    <x v="11"/>
    <n v="138.64000000000001"/>
    <m/>
    <x v="4"/>
    <x v="11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x v="0"/>
    <x v="58"/>
    <b v="1"/>
    <x v="11"/>
    <n v="146.6"/>
    <m/>
    <x v="4"/>
    <x v="11"/>
  </r>
  <r>
    <x v="2167"/>
    <x v="2167"/>
    <s v="We need YOUR HELP to take one more step to this make release sound amazing!"/>
    <x v="325"/>
    <x v="147"/>
    <x v="0"/>
    <x v="0"/>
    <s v="USD"/>
    <n v="1347672937"/>
    <x v="2167"/>
    <x v="0"/>
    <x v="22"/>
    <b v="1"/>
    <x v="11"/>
    <n v="120"/>
    <m/>
    <x v="4"/>
    <x v="11"/>
  </r>
  <r>
    <x v="2168"/>
    <x v="2168"/>
    <s v="We're hitting the studio to record our next album, &quot;Pizazz&quot;!! Help us put the FUN in FUNK!!"/>
    <x v="102"/>
    <x v="1507"/>
    <x v="0"/>
    <x v="0"/>
    <s v="USD"/>
    <n v="1486702800"/>
    <x v="2168"/>
    <x v="0"/>
    <x v="158"/>
    <b v="1"/>
    <x v="11"/>
    <n v="121.5816111111111"/>
    <m/>
    <x v="4"/>
    <x v="11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x v="2169"/>
    <x v="0"/>
    <x v="63"/>
    <b v="1"/>
    <x v="11"/>
    <n v="100"/>
    <m/>
    <x v="4"/>
    <x v="11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x v="2170"/>
    <x v="0"/>
    <x v="10"/>
    <b v="1"/>
    <x v="11"/>
    <n v="180.85714285714286"/>
    <m/>
    <x v="4"/>
    <x v="11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x v="2171"/>
    <x v="0"/>
    <x v="5"/>
    <b v="1"/>
    <x v="11"/>
    <n v="106.075"/>
    <m/>
    <x v="4"/>
    <x v="11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x v="2172"/>
    <x v="0"/>
    <x v="62"/>
    <b v="1"/>
    <x v="11"/>
    <n v="100"/>
    <m/>
    <x v="4"/>
    <x v="11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x v="0"/>
    <x v="240"/>
    <b v="1"/>
    <x v="11"/>
    <n v="126.92857142857143"/>
    <m/>
    <x v="4"/>
    <x v="11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x v="2174"/>
    <x v="0"/>
    <x v="287"/>
    <b v="1"/>
    <x v="11"/>
    <n v="102.97499999999999"/>
    <m/>
    <x v="4"/>
    <x v="11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x v="0"/>
    <x v="55"/>
    <b v="1"/>
    <x v="11"/>
    <n v="250"/>
    <m/>
    <x v="4"/>
    <x v="11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x v="2176"/>
    <x v="0"/>
    <x v="26"/>
    <b v="1"/>
    <x v="11"/>
    <n v="126.02"/>
    <m/>
    <x v="4"/>
    <x v="11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x v="2177"/>
    <x v="0"/>
    <x v="44"/>
    <b v="1"/>
    <x v="11"/>
    <n v="100.12"/>
    <m/>
    <x v="4"/>
    <x v="11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x v="2178"/>
    <x v="0"/>
    <x v="410"/>
    <b v="1"/>
    <x v="11"/>
    <n v="138.64000000000001"/>
    <m/>
    <x v="4"/>
    <x v="11"/>
  </r>
  <r>
    <x v="2179"/>
    <x v="2179"/>
    <s v="Woodhouse is making an EP!  If you are a fan of whiskey and loud guitars, contribute to the cause!"/>
    <x v="28"/>
    <x v="1516"/>
    <x v="0"/>
    <x v="0"/>
    <s v="USD"/>
    <n v="1428725192"/>
    <x v="2179"/>
    <x v="0"/>
    <x v="64"/>
    <b v="1"/>
    <x v="11"/>
    <n v="161.4"/>
    <m/>
    <x v="4"/>
    <x v="11"/>
  </r>
  <r>
    <x v="2180"/>
    <x v="2180"/>
    <s v="Help fund the new record by independent alternative rockers FOUR STAR MARY &quot;PIECES&quot;"/>
    <x v="10"/>
    <x v="1517"/>
    <x v="0"/>
    <x v="0"/>
    <s v="USD"/>
    <n v="1447434268"/>
    <x v="2180"/>
    <x v="0"/>
    <x v="76"/>
    <b v="1"/>
    <x v="11"/>
    <n v="107.18419999999999"/>
    <m/>
    <x v="4"/>
    <x v="11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x v="0"/>
    <x v="28"/>
    <b v="1"/>
    <x v="32"/>
    <n v="153.1"/>
    <m/>
    <x v="6"/>
    <x v="32"/>
  </r>
  <r>
    <x v="2182"/>
    <x v="2182"/>
    <s v="An incredibly comprehensive tabletop rpg book for the post apocalypse, inspired by Dungeon World."/>
    <x v="9"/>
    <x v="1519"/>
    <x v="0"/>
    <x v="5"/>
    <s v="CAD"/>
    <n v="1412285825"/>
    <x v="2182"/>
    <x v="0"/>
    <x v="289"/>
    <b v="1"/>
    <x v="32"/>
    <n v="524.16666666666663"/>
    <m/>
    <x v="6"/>
    <x v="32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x v="0"/>
    <x v="411"/>
    <b v="1"/>
    <x v="32"/>
    <n v="489.27777777777777"/>
    <m/>
    <x v="6"/>
    <x v="32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x v="2184"/>
    <x v="1"/>
    <x v="161"/>
    <b v="1"/>
    <x v="32"/>
    <n v="284.74"/>
    <m/>
    <x v="6"/>
    <x v="32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x v="2185"/>
    <x v="0"/>
    <x v="412"/>
    <b v="1"/>
    <x v="32"/>
    <n v="1856.97"/>
    <m/>
    <x v="6"/>
    <x v="32"/>
  </r>
  <r>
    <x v="2186"/>
    <x v="2186"/>
    <s v="The real-time digital social deduction game where there's no moderator, no sleeping, and no dying."/>
    <x v="22"/>
    <x v="1523"/>
    <x v="0"/>
    <x v="0"/>
    <s v="USD"/>
    <n v="1473213600"/>
    <x v="2186"/>
    <x v="0"/>
    <x v="413"/>
    <b v="1"/>
    <x v="32"/>
    <n v="109.67499999999998"/>
    <m/>
    <x v="6"/>
    <x v="32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x v="2187"/>
    <x v="1"/>
    <x v="414"/>
    <b v="1"/>
    <x v="32"/>
    <n v="1014.6425"/>
    <m/>
    <x v="6"/>
    <x v="32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x v="2188"/>
    <x v="0"/>
    <x v="415"/>
    <b v="1"/>
    <x v="32"/>
    <n v="412.17692027666544"/>
    <m/>
    <x v="6"/>
    <x v="32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x v="2189"/>
    <x v="0"/>
    <x v="106"/>
    <b v="1"/>
    <x v="32"/>
    <n v="503.25"/>
    <m/>
    <x v="6"/>
    <x v="32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x v="2190"/>
    <x v="0"/>
    <x v="416"/>
    <b v="1"/>
    <x v="32"/>
    <n v="184.61052631578946"/>
    <m/>
    <x v="6"/>
    <x v="32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x v="2191"/>
    <x v="0"/>
    <x v="20"/>
    <b v="1"/>
    <x v="32"/>
    <n v="119.73333333333333"/>
    <m/>
    <x v="6"/>
    <x v="32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x v="2192"/>
    <x v="0"/>
    <x v="417"/>
    <b v="1"/>
    <x v="32"/>
    <n v="1081.2401666666667"/>
    <m/>
    <x v="6"/>
    <x v="32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x v="2193"/>
    <x v="0"/>
    <x v="418"/>
    <b v="1"/>
    <x v="32"/>
    <n v="452.37333333333333"/>
    <m/>
    <x v="6"/>
    <x v="32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x v="2194"/>
    <x v="0"/>
    <x v="419"/>
    <b v="1"/>
    <x v="32"/>
    <n v="537.37"/>
    <m/>
    <x v="6"/>
    <x v="32"/>
  </r>
  <r>
    <x v="2195"/>
    <x v="2195"/>
    <s v="A gritty, noir tabletop RPG with a fast-paced combo-based battle system."/>
    <x v="210"/>
    <x v="968"/>
    <x v="0"/>
    <x v="0"/>
    <s v="USD"/>
    <n v="1439317900"/>
    <x v="2195"/>
    <x v="0"/>
    <x v="248"/>
    <b v="1"/>
    <x v="32"/>
    <n v="120.32608695652173"/>
    <m/>
    <x v="6"/>
    <x v="32"/>
  </r>
  <r>
    <x v="2196"/>
    <x v="2196"/>
    <s v="Race your friends in style with this classic Grand Prix game."/>
    <x v="32"/>
    <x v="1532"/>
    <x v="0"/>
    <x v="0"/>
    <s v="USD"/>
    <n v="1480662000"/>
    <x v="2196"/>
    <x v="0"/>
    <x v="302"/>
    <b v="1"/>
    <x v="32"/>
    <n v="113.83571428571429"/>
    <m/>
    <x v="6"/>
    <x v="32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x v="2197"/>
    <x v="0"/>
    <x v="420"/>
    <b v="1"/>
    <x v="32"/>
    <n v="951.03109999999992"/>
    <m/>
    <x v="6"/>
    <x v="32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x v="2198"/>
    <x v="0"/>
    <x v="421"/>
    <b v="1"/>
    <x v="32"/>
    <n v="132.89249999999998"/>
    <m/>
    <x v="6"/>
    <x v="32"/>
  </r>
  <r>
    <x v="2199"/>
    <x v="2199"/>
    <s v="A new strategic board game designed to flip out your opponent."/>
    <x v="7"/>
    <x v="1535"/>
    <x v="0"/>
    <x v="17"/>
    <s v="EUR"/>
    <n v="1444903198"/>
    <x v="2199"/>
    <x v="1"/>
    <x v="140"/>
    <b v="1"/>
    <x v="32"/>
    <n v="146.97777777777779"/>
    <m/>
    <x v="6"/>
    <x v="32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x v="0"/>
    <x v="40"/>
    <b v="1"/>
    <x v="32"/>
    <n v="542.15"/>
    <m/>
    <x v="6"/>
    <x v="32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x v="2201"/>
    <x v="0"/>
    <x v="33"/>
    <b v="1"/>
    <x v="15"/>
    <n v="382.71818181818185"/>
    <m/>
    <x v="4"/>
    <x v="15"/>
  </r>
  <r>
    <x v="2202"/>
    <x v="2202"/>
    <s v="An electro-organic album of evolved dance music inspired by seminal cyberpunk works."/>
    <x v="23"/>
    <x v="1538"/>
    <x v="0"/>
    <x v="0"/>
    <s v="USD"/>
    <n v="1351801368"/>
    <x v="2202"/>
    <x v="0"/>
    <x v="422"/>
    <b v="1"/>
    <x v="15"/>
    <n v="704.18124999999998"/>
    <m/>
    <x v="4"/>
    <x v="15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x v="0"/>
    <x v="133"/>
    <b v="1"/>
    <x v="15"/>
    <n v="109.55"/>
    <m/>
    <x v="4"/>
    <x v="15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x v="2204"/>
    <x v="0"/>
    <x v="196"/>
    <b v="1"/>
    <x v="15"/>
    <n v="132.86666666666667"/>
    <m/>
    <x v="4"/>
    <x v="15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x v="0"/>
    <x v="74"/>
    <b v="1"/>
    <x v="15"/>
    <n v="152"/>
    <m/>
    <x v="4"/>
    <x v="15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x v="0"/>
    <x v="69"/>
    <b v="1"/>
    <x v="15"/>
    <n v="102.72727272727273"/>
    <m/>
    <x v="4"/>
    <x v="15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x v="2207"/>
    <x v="0"/>
    <x v="63"/>
    <b v="1"/>
    <x v="15"/>
    <n v="100"/>
    <m/>
    <x v="4"/>
    <x v="15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x v="2208"/>
    <x v="0"/>
    <x v="54"/>
    <b v="1"/>
    <x v="15"/>
    <n v="101.6"/>
    <m/>
    <x v="4"/>
    <x v="15"/>
  </r>
  <r>
    <x v="2209"/>
    <x v="2209"/>
    <s v="Support us and pledge for rewards on our new bigger Tour of the US, Canada and Colombia!"/>
    <x v="2"/>
    <x v="1543"/>
    <x v="0"/>
    <x v="1"/>
    <s v="GBP"/>
    <n v="1397516400"/>
    <x v="2209"/>
    <x v="0"/>
    <x v="41"/>
    <b v="1"/>
    <x v="15"/>
    <n v="150.80000000000001"/>
    <m/>
    <x v="4"/>
    <x v="15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x v="0"/>
    <x v="250"/>
    <b v="1"/>
    <x v="15"/>
    <n v="111.425"/>
    <m/>
    <x v="4"/>
    <x v="15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x v="0"/>
    <x v="148"/>
    <b v="1"/>
    <x v="15"/>
    <n v="195.6"/>
    <m/>
    <x v="4"/>
    <x v="15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x v="0"/>
    <x v="252"/>
    <b v="1"/>
    <x v="15"/>
    <n v="114.38333333333333"/>
    <m/>
    <x v="4"/>
    <x v="15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x v="0"/>
    <x v="29"/>
    <b v="1"/>
    <x v="15"/>
    <n v="200"/>
    <m/>
    <x v="4"/>
    <x v="15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x v="2214"/>
    <x v="0"/>
    <x v="54"/>
    <b v="1"/>
    <x v="15"/>
    <n v="292.50166666666667"/>
    <m/>
    <x v="4"/>
    <x v="15"/>
  </r>
  <r>
    <x v="2215"/>
    <x v="2215"/>
    <s v="Ambient Electro Grind-fest!"/>
    <x v="131"/>
    <x v="1548"/>
    <x v="0"/>
    <x v="0"/>
    <s v="USD"/>
    <n v="1331621940"/>
    <x v="2215"/>
    <x v="0"/>
    <x v="51"/>
    <b v="1"/>
    <x v="15"/>
    <n v="156.36363636363637"/>
    <m/>
    <x v="4"/>
    <x v="15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x v="0"/>
    <x v="25"/>
    <b v="1"/>
    <x v="15"/>
    <n v="105.66666666666666"/>
    <m/>
    <x v="4"/>
    <x v="1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x v="2217"/>
    <x v="0"/>
    <x v="82"/>
    <b v="1"/>
    <x v="15"/>
    <n v="101.19047619047619"/>
    <m/>
    <x v="4"/>
    <x v="15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x v="2218"/>
    <x v="0"/>
    <x v="88"/>
    <b v="1"/>
    <x v="15"/>
    <n v="122.833"/>
    <m/>
    <x v="4"/>
    <x v="15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x v="2219"/>
    <x v="0"/>
    <x v="10"/>
    <b v="1"/>
    <x v="15"/>
    <n v="101.49999999999999"/>
    <m/>
    <x v="4"/>
    <x v="15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x v="2220"/>
    <x v="0"/>
    <x v="50"/>
    <b v="1"/>
    <x v="15"/>
    <n v="101.14285714285714"/>
    <m/>
    <x v="4"/>
    <x v="15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x v="2221"/>
    <x v="0"/>
    <x v="423"/>
    <b v="1"/>
    <x v="32"/>
    <n v="108.11999999999999"/>
    <m/>
    <x v="6"/>
    <x v="32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x v="0"/>
    <x v="209"/>
    <b v="1"/>
    <x v="32"/>
    <n v="162.6"/>
    <m/>
    <x v="6"/>
    <x v="32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x v="2223"/>
    <x v="0"/>
    <x v="61"/>
    <b v="1"/>
    <x v="32"/>
    <n v="105.80000000000001"/>
    <m/>
    <x v="6"/>
    <x v="32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x v="2224"/>
    <x v="0"/>
    <x v="228"/>
    <b v="1"/>
    <x v="32"/>
    <n v="243.15000000000003"/>
    <m/>
    <x v="6"/>
    <x v="32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x v="2225"/>
    <x v="0"/>
    <x v="424"/>
    <b v="1"/>
    <x v="32"/>
    <n v="944.83338095238094"/>
    <m/>
    <x v="6"/>
    <x v="32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x v="2226"/>
    <x v="0"/>
    <x v="306"/>
    <b v="1"/>
    <x v="32"/>
    <n v="108.46283333333334"/>
    <m/>
    <x v="6"/>
    <x v="32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x v="2227"/>
    <x v="0"/>
    <x v="425"/>
    <b v="1"/>
    <x v="32"/>
    <n v="157.37692307692308"/>
    <m/>
    <x v="6"/>
    <x v="32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x v="0"/>
    <x v="296"/>
    <b v="1"/>
    <x v="32"/>
    <n v="1174.49"/>
    <m/>
    <x v="6"/>
    <x v="32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x v="0"/>
    <x v="380"/>
    <b v="1"/>
    <x v="32"/>
    <n v="171.04755366949576"/>
    <m/>
    <x v="6"/>
    <x v="32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x v="0"/>
    <x v="156"/>
    <b v="1"/>
    <x v="32"/>
    <n v="125.95294117647057"/>
    <m/>
    <x v="6"/>
    <x v="32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x v="2231"/>
    <x v="0"/>
    <x v="426"/>
    <b v="1"/>
    <x v="32"/>
    <n v="1212.1296000000002"/>
    <m/>
    <x v="6"/>
    <x v="32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x v="2232"/>
    <x v="0"/>
    <x v="427"/>
    <b v="1"/>
    <x v="32"/>
    <n v="495.8"/>
    <m/>
    <x v="6"/>
    <x v="32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x v="2233"/>
    <x v="0"/>
    <x v="428"/>
    <b v="1"/>
    <x v="32"/>
    <n v="332.03999999999996"/>
    <m/>
    <x v="6"/>
    <x v="32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x v="2234"/>
    <x v="0"/>
    <x v="33"/>
    <b v="1"/>
    <x v="32"/>
    <n v="1165"/>
    <m/>
    <x v="6"/>
    <x v="32"/>
  </r>
  <r>
    <x v="2235"/>
    <x v="2235"/>
    <s v="An amazing set of sceneries to create unique atmospheres for your tabletop gaming."/>
    <x v="93"/>
    <x v="1566"/>
    <x v="0"/>
    <x v="5"/>
    <s v="CAD"/>
    <n v="1427585511"/>
    <x v="2235"/>
    <x v="0"/>
    <x v="206"/>
    <b v="1"/>
    <x v="32"/>
    <n v="153.3153846153846"/>
    <m/>
    <x v="6"/>
    <x v="32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x v="2236"/>
    <x v="0"/>
    <x v="340"/>
    <b v="1"/>
    <x v="32"/>
    <n v="537.10714285714289"/>
    <m/>
    <x v="6"/>
    <x v="32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x v="2237"/>
    <x v="0"/>
    <x v="429"/>
    <b v="1"/>
    <x v="32"/>
    <n v="352.92777777777775"/>
    <m/>
    <x v="6"/>
    <x v="32"/>
  </r>
  <r>
    <x v="2238"/>
    <x v="2238"/>
    <s v="28mm Fantasy Miniature Range in leadfree white metal: Orcs, wolves and more."/>
    <x v="23"/>
    <x v="1569"/>
    <x v="0"/>
    <x v="12"/>
    <s v="EUR"/>
    <n v="1489157716"/>
    <x v="2238"/>
    <x v="0"/>
    <x v="1"/>
    <b v="1"/>
    <x v="32"/>
    <n v="137.4"/>
    <m/>
    <x v="6"/>
    <x v="32"/>
  </r>
  <r>
    <x v="2239"/>
    <x v="2239"/>
    <s v="Next stretch goal unlocks at $33,000 and/or 500 backers unlocks 2 bonus stretch goals."/>
    <x v="31"/>
    <x v="1570"/>
    <x v="0"/>
    <x v="0"/>
    <s v="USD"/>
    <n v="1385870520"/>
    <x v="2239"/>
    <x v="0"/>
    <x v="374"/>
    <b v="1"/>
    <x v="32"/>
    <n v="128.02668"/>
    <m/>
    <x v="6"/>
    <x v="32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x v="2240"/>
    <x v="0"/>
    <x v="93"/>
    <b v="1"/>
    <x v="32"/>
    <n v="270.68"/>
    <m/>
    <x v="6"/>
    <x v="32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x v="2241"/>
    <x v="0"/>
    <x v="430"/>
    <b v="1"/>
    <x v="32"/>
    <n v="806.4"/>
    <m/>
    <x v="6"/>
    <x v="32"/>
  </r>
  <r>
    <x v="2242"/>
    <x v="2242"/>
    <s v="Inconceivable! An amazing new illustrative deck based on The Princess Bride movie."/>
    <x v="3"/>
    <x v="1573"/>
    <x v="0"/>
    <x v="0"/>
    <s v="USD"/>
    <n v="1385521320"/>
    <x v="2242"/>
    <x v="0"/>
    <x v="431"/>
    <b v="1"/>
    <x v="32"/>
    <n v="1360.0976000000001"/>
    <m/>
    <x v="6"/>
    <x v="32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x v="0"/>
    <x v="432"/>
    <b v="1"/>
    <x v="32"/>
    <n v="930250"/>
    <m/>
    <x v="6"/>
    <x v="32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x v="2244"/>
    <x v="0"/>
    <x v="126"/>
    <b v="1"/>
    <x v="32"/>
    <n v="377.02"/>
    <m/>
    <x v="6"/>
    <x v="32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x v="2245"/>
    <x v="0"/>
    <x v="433"/>
    <b v="1"/>
    <x v="32"/>
    <n v="2647.0250000000001"/>
    <m/>
    <x v="6"/>
    <x v="32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x v="2246"/>
    <x v="0"/>
    <x v="7"/>
    <b v="1"/>
    <x v="32"/>
    <n v="100.12"/>
    <m/>
    <x v="6"/>
    <x v="32"/>
  </r>
  <r>
    <x v="2247"/>
    <x v="2247"/>
    <s v="Take on the role of an ancient forager in this fun strategy game from the designer of Biblios."/>
    <x v="17"/>
    <x v="1577"/>
    <x v="0"/>
    <x v="0"/>
    <s v="USD"/>
    <n v="1438185565"/>
    <x v="2247"/>
    <x v="0"/>
    <x v="434"/>
    <b v="1"/>
    <x v="32"/>
    <n v="104.45405405405405"/>
    <m/>
    <x v="6"/>
    <x v="32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x v="2248"/>
    <x v="0"/>
    <x v="130"/>
    <b v="1"/>
    <x v="32"/>
    <n v="107.21428571428571"/>
    <m/>
    <x v="6"/>
    <x v="32"/>
  </r>
  <r>
    <x v="2249"/>
    <x v="2249"/>
    <s v="March with the legions against the enemies of Rome in this role-playing game of military adventures."/>
    <x v="8"/>
    <x v="1579"/>
    <x v="0"/>
    <x v="0"/>
    <s v="USD"/>
    <n v="1364917965"/>
    <x v="2249"/>
    <x v="0"/>
    <x v="387"/>
    <b v="1"/>
    <x v="32"/>
    <n v="168.77142857142857"/>
    <m/>
    <x v="6"/>
    <x v="32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x v="2250"/>
    <x v="0"/>
    <x v="435"/>
    <b v="1"/>
    <x v="32"/>
    <n v="975.11200000000008"/>
    <m/>
    <x v="6"/>
    <x v="32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x v="2251"/>
    <x v="0"/>
    <x v="436"/>
    <b v="1"/>
    <x v="32"/>
    <n v="134.44929411764704"/>
    <m/>
    <x v="6"/>
    <x v="32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x v="2252"/>
    <x v="0"/>
    <x v="437"/>
    <b v="1"/>
    <x v="32"/>
    <n v="272.27777777777777"/>
    <m/>
    <x v="6"/>
    <x v="32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x v="2253"/>
    <x v="0"/>
    <x v="87"/>
    <b v="1"/>
    <x v="32"/>
    <n v="112.6875"/>
    <m/>
    <x v="6"/>
    <x v="32"/>
  </r>
  <r>
    <x v="2254"/>
    <x v="2254"/>
    <s v="A dexterity microgame by father/daughter team, Jason and Claire Kotarski. Make 100 project."/>
    <x v="2"/>
    <x v="1584"/>
    <x v="0"/>
    <x v="0"/>
    <s v="USD"/>
    <n v="1485271968"/>
    <x v="2254"/>
    <x v="0"/>
    <x v="438"/>
    <b v="1"/>
    <x v="32"/>
    <n v="459.8"/>
    <m/>
    <x v="6"/>
    <x v="32"/>
  </r>
  <r>
    <x v="2255"/>
    <x v="2255"/>
    <s v="This is the second set of 5 expansions for our route-building game, Jet Set!"/>
    <x v="333"/>
    <x v="1585"/>
    <x v="0"/>
    <x v="0"/>
    <s v="USD"/>
    <n v="1462661451"/>
    <x v="2255"/>
    <x v="0"/>
    <x v="197"/>
    <b v="1"/>
    <x v="32"/>
    <n v="286.65822784810126"/>
    <m/>
    <x v="6"/>
    <x v="32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x v="2256"/>
    <x v="0"/>
    <x v="133"/>
    <b v="1"/>
    <x v="32"/>
    <n v="222.70833333333334"/>
    <m/>
    <x v="6"/>
    <x v="32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x v="0"/>
    <x v="39"/>
    <b v="1"/>
    <x v="32"/>
    <n v="636.14"/>
    <m/>
    <x v="6"/>
    <x v="32"/>
  </r>
  <r>
    <x v="2258"/>
    <x v="2258"/>
    <s v="A Dungeon World campaign setting that takes place after the end of the worlds."/>
    <x v="41"/>
    <x v="1588"/>
    <x v="0"/>
    <x v="0"/>
    <s v="USD"/>
    <n v="1434045687"/>
    <x v="2258"/>
    <x v="0"/>
    <x v="242"/>
    <b v="1"/>
    <x v="32"/>
    <n v="146.5"/>
    <m/>
    <x v="6"/>
    <x v="32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x v="2259"/>
    <x v="0"/>
    <x v="190"/>
    <b v="1"/>
    <x v="32"/>
    <n v="1867.1"/>
    <m/>
    <x v="6"/>
    <x v="32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x v="2260"/>
    <x v="0"/>
    <x v="87"/>
    <b v="1"/>
    <x v="32"/>
    <n v="326.92"/>
    <m/>
    <x v="6"/>
    <x v="32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x v="0"/>
    <x v="439"/>
    <b v="1"/>
    <x v="32"/>
    <n v="779.5"/>
    <m/>
    <x v="6"/>
    <x v="32"/>
  </r>
  <r>
    <x v="2262"/>
    <x v="2262"/>
    <s v="An RPG about mortal servants of the Horsemen of the Apocalypse deciding to not end the world."/>
    <x v="126"/>
    <x v="1592"/>
    <x v="0"/>
    <x v="0"/>
    <s v="USD"/>
    <n v="1416268800"/>
    <x v="2262"/>
    <x v="0"/>
    <x v="331"/>
    <b v="1"/>
    <x v="32"/>
    <n v="154.15151515151516"/>
    <m/>
    <x v="6"/>
    <x v="32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x v="2263"/>
    <x v="0"/>
    <x v="65"/>
    <b v="1"/>
    <x v="32"/>
    <n v="115.54666666666667"/>
    <m/>
    <x v="6"/>
    <x v="32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x v="2264"/>
    <x v="0"/>
    <x v="440"/>
    <b v="1"/>
    <x v="32"/>
    <n v="180.03333333333333"/>
    <m/>
    <x v="6"/>
    <x v="32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x v="0"/>
    <x v="57"/>
    <b v="1"/>
    <x v="32"/>
    <n v="298.5"/>
    <m/>
    <x v="6"/>
    <x v="32"/>
  </r>
  <r>
    <x v="2266"/>
    <x v="2266"/>
    <s v="Want to be LORD OF THE GOATS? Start building your herd using thievery, magic, bombs and mostly goats."/>
    <x v="15"/>
    <x v="1596"/>
    <x v="0"/>
    <x v="0"/>
    <s v="USD"/>
    <n v="1461722400"/>
    <x v="2266"/>
    <x v="0"/>
    <x v="441"/>
    <b v="1"/>
    <x v="32"/>
    <n v="320.26666666666665"/>
    <m/>
    <x v="6"/>
    <x v="32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x v="0"/>
    <x v="442"/>
    <b v="1"/>
    <x v="32"/>
    <n v="380.52499999999998"/>
    <m/>
    <x v="6"/>
    <x v="32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x v="2268"/>
    <x v="0"/>
    <x v="441"/>
    <b v="1"/>
    <x v="32"/>
    <n v="102.60000000000001"/>
    <m/>
    <x v="6"/>
    <x v="32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x v="2269"/>
    <x v="0"/>
    <x v="443"/>
    <b v="1"/>
    <x v="32"/>
    <n v="1801.64"/>
    <m/>
    <x v="6"/>
    <x v="32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x v="2270"/>
    <x v="0"/>
    <x v="444"/>
    <b v="1"/>
    <x v="32"/>
    <n v="720.24800000000005"/>
    <m/>
    <x v="6"/>
    <x v="32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x v="2271"/>
    <x v="0"/>
    <x v="445"/>
    <b v="1"/>
    <x v="32"/>
    <n v="283.09000000000003"/>
    <m/>
    <x v="6"/>
    <x v="32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x v="2272"/>
    <x v="0"/>
    <x v="446"/>
    <b v="1"/>
    <x v="32"/>
    <n v="1356.6000000000001"/>
    <m/>
    <x v="6"/>
    <x v="32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x v="0"/>
    <x v="206"/>
    <b v="1"/>
    <x v="32"/>
    <n v="220.35999999999999"/>
    <m/>
    <x v="6"/>
    <x v="3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x v="0"/>
    <x v="221"/>
    <b v="1"/>
    <x v="32"/>
    <n v="119.6"/>
    <m/>
    <x v="6"/>
    <x v="32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x v="2275"/>
    <x v="0"/>
    <x v="1"/>
    <b v="1"/>
    <x v="32"/>
    <n v="407.76923076923077"/>
    <m/>
    <x v="6"/>
    <x v="32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x v="2276"/>
    <x v="0"/>
    <x v="11"/>
    <b v="1"/>
    <x v="32"/>
    <n v="105.81826105905425"/>
    <m/>
    <x v="6"/>
    <x v="32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x v="2277"/>
    <x v="0"/>
    <x v="447"/>
    <b v="1"/>
    <x v="32"/>
    <n v="141.08235294117648"/>
    <m/>
    <x v="6"/>
    <x v="32"/>
  </r>
  <r>
    <x v="2278"/>
    <x v="2278"/>
    <s v="Dice forged from stone one by one entirely by hand for demanding Gamers and Collectors."/>
    <x v="13"/>
    <x v="1608"/>
    <x v="0"/>
    <x v="13"/>
    <s v="EUR"/>
    <n v="1451861940"/>
    <x v="2278"/>
    <x v="0"/>
    <x v="332"/>
    <b v="1"/>
    <x v="32"/>
    <n v="270.7"/>
    <m/>
    <x v="6"/>
    <x v="32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x v="2279"/>
    <x v="0"/>
    <x v="58"/>
    <b v="1"/>
    <x v="32"/>
    <n v="153.80000000000001"/>
    <m/>
    <x v="6"/>
    <x v="32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x v="0"/>
    <x v="436"/>
    <b v="1"/>
    <x v="32"/>
    <n v="403.57653061224488"/>
    <m/>
    <x v="6"/>
    <x v="32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x v="2281"/>
    <x v="0"/>
    <x v="202"/>
    <b v="1"/>
    <x v="11"/>
    <n v="185"/>
    <m/>
    <x v="4"/>
    <x v="11"/>
  </r>
  <r>
    <x v="2282"/>
    <x v="2282"/>
    <s v="Sage King is recording his debut album and wants YOU to be a part of the creation process"/>
    <x v="47"/>
    <x v="1612"/>
    <x v="0"/>
    <x v="0"/>
    <s v="USD"/>
    <n v="1452744686"/>
    <x v="2282"/>
    <x v="0"/>
    <x v="8"/>
    <b v="1"/>
    <x v="11"/>
    <n v="185.33333333333331"/>
    <m/>
    <x v="4"/>
    <x v="11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x v="0"/>
    <x v="53"/>
    <b v="1"/>
    <x v="11"/>
    <n v="100.85533333333332"/>
    <m/>
    <x v="4"/>
    <x v="11"/>
  </r>
  <r>
    <x v="2284"/>
    <x v="2284"/>
    <s v="The Vinyl Skyway reunite to make a third album. "/>
    <x v="12"/>
    <x v="1614"/>
    <x v="0"/>
    <x v="0"/>
    <s v="USD"/>
    <n v="1299902400"/>
    <x v="2284"/>
    <x v="0"/>
    <x v="211"/>
    <b v="1"/>
    <x v="11"/>
    <n v="106.22116666666668"/>
    <m/>
    <x v="4"/>
    <x v="11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x v="2285"/>
    <x v="0"/>
    <x v="1"/>
    <b v="1"/>
    <x v="11"/>
    <n v="121.36666666666667"/>
    <m/>
    <x v="4"/>
    <x v="11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x v="2286"/>
    <x v="0"/>
    <x v="25"/>
    <b v="1"/>
    <x v="11"/>
    <n v="100.06666666666666"/>
    <m/>
    <x v="4"/>
    <x v="11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x v="2287"/>
    <x v="0"/>
    <x v="448"/>
    <b v="1"/>
    <x v="11"/>
    <n v="119.97755555555555"/>
    <m/>
    <x v="4"/>
    <x v="11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x v="2288"/>
    <x v="0"/>
    <x v="20"/>
    <b v="1"/>
    <x v="11"/>
    <n v="100.1"/>
    <m/>
    <x v="4"/>
    <x v="11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x v="2289"/>
    <x v="0"/>
    <x v="20"/>
    <b v="1"/>
    <x v="11"/>
    <n v="107.4"/>
    <m/>
    <x v="4"/>
    <x v="11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x v="2290"/>
    <x v="0"/>
    <x v="60"/>
    <b v="1"/>
    <x v="11"/>
    <n v="104.06666666666666"/>
    <m/>
    <x v="4"/>
    <x v="11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x v="2291"/>
    <x v="0"/>
    <x v="68"/>
    <b v="1"/>
    <x v="11"/>
    <n v="172.8"/>
    <m/>
    <x v="4"/>
    <x v="11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x v="0"/>
    <x v="67"/>
    <b v="1"/>
    <x v="11"/>
    <n v="107.2505"/>
    <m/>
    <x v="4"/>
    <x v="11"/>
  </r>
  <r>
    <x v="2293"/>
    <x v="2293"/>
    <s v="Donate here to be a part of the upcoming album. Every little bit helps!"/>
    <x v="16"/>
    <x v="1622"/>
    <x v="0"/>
    <x v="0"/>
    <s v="USD"/>
    <n v="1348545540"/>
    <x v="2293"/>
    <x v="0"/>
    <x v="74"/>
    <b v="1"/>
    <x v="11"/>
    <n v="108.23529411764706"/>
    <m/>
    <x v="4"/>
    <x v="11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x v="2294"/>
    <x v="0"/>
    <x v="300"/>
    <b v="1"/>
    <x v="11"/>
    <n v="146.08079999999998"/>
    <m/>
    <x v="4"/>
    <x v="11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x v="2295"/>
    <x v="0"/>
    <x v="69"/>
    <b v="1"/>
    <x v="11"/>
    <n v="125.25"/>
    <m/>
    <x v="4"/>
    <x v="11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x v="2296"/>
    <x v="0"/>
    <x v="108"/>
    <b v="1"/>
    <x v="11"/>
    <n v="149.07142857142856"/>
    <m/>
    <x v="4"/>
    <x v="11"/>
  </r>
  <r>
    <x v="2297"/>
    <x v="2297"/>
    <s v="New Jersey Alternative Rock band COCO needs YOUR help self-releasing debut EP!"/>
    <x v="28"/>
    <x v="1626"/>
    <x v="0"/>
    <x v="0"/>
    <s v="USD"/>
    <n v="1331697540"/>
    <x v="2297"/>
    <x v="0"/>
    <x v="10"/>
    <b v="1"/>
    <x v="11"/>
    <n v="100.6"/>
    <m/>
    <x v="4"/>
    <x v="11"/>
  </r>
  <r>
    <x v="2298"/>
    <x v="2298"/>
    <s v="My name is Jonny Gray, and my friends and I are working together to raise funds for my debut album"/>
    <x v="11"/>
    <x v="1627"/>
    <x v="0"/>
    <x v="0"/>
    <s v="USD"/>
    <n v="1395861033"/>
    <x v="2298"/>
    <x v="0"/>
    <x v="449"/>
    <b v="1"/>
    <x v="11"/>
    <n v="105.07333333333332"/>
    <m/>
    <x v="4"/>
    <x v="11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x v="2299"/>
    <x v="0"/>
    <x v="25"/>
    <b v="1"/>
    <x v="11"/>
    <n v="350.16666666666663"/>
    <m/>
    <x v="4"/>
    <x v="11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x v="2300"/>
    <x v="0"/>
    <x v="63"/>
    <b v="1"/>
    <x v="11"/>
    <n v="101.25"/>
    <m/>
    <x v="4"/>
    <x v="11"/>
  </r>
  <r>
    <x v="2301"/>
    <x v="2301"/>
    <s v="We are America's first trock band, and we're ready to bring you our first album!"/>
    <x v="10"/>
    <x v="1630"/>
    <x v="0"/>
    <x v="0"/>
    <s v="USD"/>
    <n v="1371785496"/>
    <x v="2301"/>
    <x v="1"/>
    <x v="263"/>
    <b v="1"/>
    <x v="14"/>
    <n v="133.6044"/>
    <m/>
    <x v="4"/>
    <x v="14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x v="1"/>
    <x v="268"/>
    <b v="1"/>
    <x v="14"/>
    <n v="170.65217391304347"/>
    <m/>
    <x v="4"/>
    <x v="14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x v="1"/>
    <x v="273"/>
    <b v="1"/>
    <x v="14"/>
    <n v="109.35829457364341"/>
    <m/>
    <x v="4"/>
    <x v="14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x v="2304"/>
    <x v="1"/>
    <x v="116"/>
    <b v="1"/>
    <x v="14"/>
    <n v="100.70033333333335"/>
    <m/>
    <x v="4"/>
    <x v="14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x v="1"/>
    <x v="157"/>
    <b v="1"/>
    <x v="14"/>
    <n v="101.22777777777779"/>
    <m/>
    <x v="4"/>
    <x v="14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x v="2306"/>
    <x v="1"/>
    <x v="196"/>
    <b v="1"/>
    <x v="14"/>
    <n v="106.75857142857143"/>
    <m/>
    <x v="4"/>
    <x v="14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x v="2307"/>
    <x v="1"/>
    <x v="11"/>
    <b v="1"/>
    <x v="14"/>
    <n v="106.65777537961894"/>
    <m/>
    <x v="4"/>
    <x v="14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x v="2308"/>
    <x v="1"/>
    <x v="450"/>
    <b v="1"/>
    <x v="14"/>
    <n v="101.30622"/>
    <m/>
    <x v="4"/>
    <x v="14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x v="2309"/>
    <x v="1"/>
    <x v="329"/>
    <b v="1"/>
    <x v="14"/>
    <n v="106.67450000000001"/>
    <m/>
    <x v="4"/>
    <x v="14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x v="1"/>
    <x v="451"/>
    <b v="1"/>
    <x v="14"/>
    <n v="428.83978378378379"/>
    <m/>
    <x v="4"/>
    <x v="14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x v="2311"/>
    <x v="1"/>
    <x v="201"/>
    <b v="1"/>
    <x v="14"/>
    <n v="104.11111111111111"/>
    <m/>
    <x v="4"/>
    <x v="14"/>
  </r>
  <r>
    <x v="2312"/>
    <x v="2312"/>
    <s v="Help Brooklyn psychedelic synth rockers DINOWALRUS release their 3rd Record, COMPLEXION, on vinyl!"/>
    <x v="9"/>
    <x v="1641"/>
    <x v="0"/>
    <x v="0"/>
    <s v="USD"/>
    <n v="1397862000"/>
    <x v="2312"/>
    <x v="1"/>
    <x v="1"/>
    <b v="1"/>
    <x v="14"/>
    <n v="107.86666666666666"/>
    <m/>
    <x v="4"/>
    <x v="14"/>
  </r>
  <r>
    <x v="2313"/>
    <x v="2313"/>
    <s v="A Sunny Day in Glasgow are recording a new album and we need your help!"/>
    <x v="10"/>
    <x v="1642"/>
    <x v="0"/>
    <x v="0"/>
    <s v="USD"/>
    <n v="1336086026"/>
    <x v="2313"/>
    <x v="1"/>
    <x v="328"/>
    <b v="1"/>
    <x v="14"/>
    <n v="175.84040000000002"/>
    <m/>
    <x v="4"/>
    <x v="14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x v="1"/>
    <x v="133"/>
    <b v="1"/>
    <x v="14"/>
    <n v="156.97"/>
    <m/>
    <x v="4"/>
    <x v="14"/>
  </r>
  <r>
    <x v="2315"/>
    <x v="2315"/>
    <s v="Rice invites you to be a part of the creation of their first album and spread their message of love."/>
    <x v="30"/>
    <x v="1644"/>
    <x v="0"/>
    <x v="0"/>
    <s v="USD"/>
    <n v="1336238743"/>
    <x v="2315"/>
    <x v="1"/>
    <x v="31"/>
    <b v="1"/>
    <x v="14"/>
    <n v="102.60000000000001"/>
    <m/>
    <x v="4"/>
    <x v="14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x v="1"/>
    <x v="452"/>
    <b v="1"/>
    <x v="14"/>
    <n v="104.04266666666666"/>
    <m/>
    <x v="4"/>
    <x v="14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x v="2317"/>
    <x v="1"/>
    <x v="19"/>
    <b v="1"/>
    <x v="14"/>
    <n v="104"/>
    <m/>
    <x v="4"/>
    <x v="14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x v="1"/>
    <x v="430"/>
    <b v="1"/>
    <x v="14"/>
    <n v="121.05999999999999"/>
    <m/>
    <x v="4"/>
    <x v="14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x v="2319"/>
    <x v="1"/>
    <x v="99"/>
    <b v="1"/>
    <x v="14"/>
    <n v="107.69999999999999"/>
    <m/>
    <x v="4"/>
    <x v="14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x v="2320"/>
    <x v="1"/>
    <x v="30"/>
    <b v="1"/>
    <x v="14"/>
    <n v="108.66"/>
    <m/>
    <x v="4"/>
    <x v="14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x v="2321"/>
    <x v="0"/>
    <x v="31"/>
    <b v="0"/>
    <x v="33"/>
    <n v="39.120962394619681"/>
    <m/>
    <x v="7"/>
    <x v="33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x v="2322"/>
    <x v="0"/>
    <x v="80"/>
    <b v="0"/>
    <x v="33"/>
    <n v="3.1481481481481479"/>
    <m/>
    <x v="7"/>
    <x v="33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x v="2323"/>
    <x v="0"/>
    <x v="80"/>
    <b v="0"/>
    <x v="33"/>
    <n v="48"/>
    <m/>
    <x v="7"/>
    <x v="33"/>
  </r>
  <r>
    <x v="2324"/>
    <x v="2324"/>
    <s v="A city centre shop selling great locally made food with room to chat and learn about eachother."/>
    <x v="51"/>
    <x v="970"/>
    <x v="3"/>
    <x v="1"/>
    <s v="GBP"/>
    <n v="1490559285"/>
    <x v="2324"/>
    <x v="0"/>
    <x v="42"/>
    <b v="0"/>
    <x v="33"/>
    <n v="20.733333333333334"/>
    <m/>
    <x v="7"/>
    <x v="33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x v="2325"/>
    <x v="0"/>
    <x v="63"/>
    <b v="0"/>
    <x v="33"/>
    <n v="8"/>
    <m/>
    <x v="7"/>
    <x v="33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x v="0"/>
    <x v="29"/>
    <b v="0"/>
    <x v="33"/>
    <n v="0.72"/>
    <m/>
    <x v="7"/>
    <x v="33"/>
  </r>
  <r>
    <x v="2327"/>
    <x v="2327"/>
    <s v="Gourmet Fermentation in a Mason Jar. Create delicious, nutritious fermented foods at home."/>
    <x v="19"/>
    <x v="1652"/>
    <x v="0"/>
    <x v="0"/>
    <s v="USD"/>
    <n v="1409090440"/>
    <x v="2327"/>
    <x v="1"/>
    <x v="453"/>
    <b v="1"/>
    <x v="33"/>
    <n v="526.09431428571429"/>
    <m/>
    <x v="7"/>
    <x v="33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x v="1"/>
    <x v="416"/>
    <b v="1"/>
    <x v="33"/>
    <n v="254.45000000000002"/>
    <m/>
    <x v="7"/>
    <x v="33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x v="2329"/>
    <x v="1"/>
    <x v="207"/>
    <b v="1"/>
    <x v="33"/>
    <n v="105.91999999999999"/>
    <m/>
    <x v="7"/>
    <x v="33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x v="2330"/>
    <x v="1"/>
    <x v="430"/>
    <b v="1"/>
    <x v="33"/>
    <n v="102.42285714285715"/>
    <m/>
    <x v="7"/>
    <x v="33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x v="2331"/>
    <x v="1"/>
    <x v="454"/>
    <b v="1"/>
    <x v="33"/>
    <n v="144.31375"/>
    <m/>
    <x v="7"/>
    <x v="33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x v="1"/>
    <x v="455"/>
    <b v="1"/>
    <x v="33"/>
    <n v="106.30800000000001"/>
    <m/>
    <x v="7"/>
    <x v="33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x v="2333"/>
    <x v="1"/>
    <x v="225"/>
    <b v="1"/>
    <x v="33"/>
    <n v="212.16666666666666"/>
    <m/>
    <x v="7"/>
    <x v="33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x v="2334"/>
    <x v="1"/>
    <x v="85"/>
    <b v="1"/>
    <x v="33"/>
    <n v="101.95"/>
    <m/>
    <x v="7"/>
    <x v="33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x v="2335"/>
    <x v="1"/>
    <x v="170"/>
    <b v="1"/>
    <x v="33"/>
    <n v="102.27200000000001"/>
    <m/>
    <x v="7"/>
    <x v="3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x v="2336"/>
    <x v="1"/>
    <x v="456"/>
    <b v="1"/>
    <x v="33"/>
    <n v="520.73254999999995"/>
    <m/>
    <x v="7"/>
    <x v="33"/>
  </r>
  <r>
    <x v="2337"/>
    <x v="2337"/>
    <s v="We make small batch, locally sourced bitters and shrubs for cocktails and cooking."/>
    <x v="14"/>
    <x v="1661"/>
    <x v="0"/>
    <x v="0"/>
    <s v="USD"/>
    <n v="1403796143"/>
    <x v="2337"/>
    <x v="1"/>
    <x v="122"/>
    <b v="1"/>
    <x v="33"/>
    <n v="110.65833333333333"/>
    <m/>
    <x v="7"/>
    <x v="3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x v="1"/>
    <x v="252"/>
    <b v="1"/>
    <x v="33"/>
    <n v="101.14333333333335"/>
    <m/>
    <x v="7"/>
    <x v="33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x v="2339"/>
    <x v="1"/>
    <x v="457"/>
    <b v="1"/>
    <x v="33"/>
    <n v="294.20799999999997"/>
    <m/>
    <x v="7"/>
    <x v="33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x v="2340"/>
    <x v="1"/>
    <x v="458"/>
    <b v="1"/>
    <x v="33"/>
    <n v="105.77749999999999"/>
    <m/>
    <x v="7"/>
    <x v="33"/>
  </r>
  <r>
    <x v="2341"/>
    <x v="2341"/>
    <s v="This website will serve as an interface to change lives and have a community routing for your success!"/>
    <x v="10"/>
    <x v="117"/>
    <x v="1"/>
    <x v="0"/>
    <s v="USD"/>
    <n v="1436729504"/>
    <x v="2341"/>
    <x v="0"/>
    <x v="78"/>
    <b v="0"/>
    <x v="7"/>
    <n v="0"/>
    <m/>
    <x v="2"/>
    <x v="7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x v="2342"/>
    <x v="0"/>
    <x v="78"/>
    <b v="0"/>
    <x v="7"/>
    <n v="0"/>
    <m/>
    <x v="2"/>
    <x v="7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x v="2343"/>
    <x v="0"/>
    <x v="29"/>
    <b v="0"/>
    <x v="7"/>
    <n v="3"/>
    <m/>
    <x v="2"/>
    <x v="7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x v="0"/>
    <x v="29"/>
    <b v="0"/>
    <x v="7"/>
    <n v="0.1"/>
    <m/>
    <x v="2"/>
    <x v="7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x v="2345"/>
    <x v="0"/>
    <x v="78"/>
    <b v="0"/>
    <x v="7"/>
    <n v="0"/>
    <m/>
    <x v="2"/>
    <x v="7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x v="2346"/>
    <x v="0"/>
    <x v="83"/>
    <b v="0"/>
    <x v="7"/>
    <n v="6.5000000000000002E-2"/>
    <m/>
    <x v="2"/>
    <x v="7"/>
  </r>
  <r>
    <x v="2347"/>
    <x v="2347"/>
    <s v="Back this project and get access to a course about building COMPLETE web applications without coding."/>
    <x v="28"/>
    <x v="493"/>
    <x v="1"/>
    <x v="0"/>
    <s v="USD"/>
    <n v="1472135676"/>
    <x v="2347"/>
    <x v="0"/>
    <x v="29"/>
    <b v="0"/>
    <x v="7"/>
    <n v="1.5"/>
    <m/>
    <x v="2"/>
    <x v="7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x v="2348"/>
    <x v="0"/>
    <x v="81"/>
    <b v="0"/>
    <x v="7"/>
    <n v="0.38571428571428573"/>
    <m/>
    <x v="2"/>
    <x v="7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x v="2349"/>
    <x v="0"/>
    <x v="78"/>
    <b v="0"/>
    <x v="7"/>
    <n v="0"/>
    <m/>
    <x v="2"/>
    <x v="7"/>
  </r>
  <r>
    <x v="2350"/>
    <x v="2350"/>
    <s v="HoxWi are the future for real time interaction with on-line customers via chat or video conference."/>
    <x v="63"/>
    <x v="117"/>
    <x v="1"/>
    <x v="17"/>
    <s v="EUR"/>
    <n v="1483474370"/>
    <x v="2350"/>
    <x v="0"/>
    <x v="78"/>
    <b v="0"/>
    <x v="7"/>
    <n v="0"/>
    <m/>
    <x v="2"/>
    <x v="7"/>
  </r>
  <r>
    <x v="2351"/>
    <x v="2351"/>
    <s v="Donate $30 or more and receive a free selfie stick."/>
    <x v="341"/>
    <x v="1651"/>
    <x v="1"/>
    <x v="4"/>
    <s v="NZD"/>
    <n v="1430360739"/>
    <x v="2351"/>
    <x v="0"/>
    <x v="63"/>
    <b v="0"/>
    <x v="7"/>
    <n v="0.5714285714285714"/>
    <m/>
    <x v="2"/>
    <x v="7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x v="2352"/>
    <x v="0"/>
    <x v="78"/>
    <b v="0"/>
    <x v="7"/>
    <n v="0"/>
    <m/>
    <x v="2"/>
    <x v="7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x v="2353"/>
    <x v="0"/>
    <x v="78"/>
    <b v="0"/>
    <x v="7"/>
    <n v="0"/>
    <m/>
    <x v="2"/>
    <x v="7"/>
  </r>
  <r>
    <x v="2354"/>
    <x v="2354"/>
    <s v="Almost done with doctorate degree but need funding of $35,000 to complete research of project."/>
    <x v="19"/>
    <x v="379"/>
    <x v="1"/>
    <x v="0"/>
    <s v="USD"/>
    <n v="1420910460"/>
    <x v="2354"/>
    <x v="0"/>
    <x v="29"/>
    <b v="0"/>
    <x v="7"/>
    <n v="7.1428571428571425E-2"/>
    <m/>
    <x v="2"/>
    <x v="7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x v="2355"/>
    <x v="0"/>
    <x v="84"/>
    <b v="0"/>
    <x v="7"/>
    <n v="0.6875"/>
    <m/>
    <x v="2"/>
    <x v="7"/>
  </r>
  <r>
    <x v="2356"/>
    <x v="2356"/>
    <s v="HardstyleUnited.com The Global Hardstyle community. Your Hardstyle community."/>
    <x v="3"/>
    <x v="117"/>
    <x v="1"/>
    <x v="9"/>
    <s v="EUR"/>
    <n v="1433530104"/>
    <x v="2356"/>
    <x v="0"/>
    <x v="78"/>
    <b v="0"/>
    <x v="7"/>
    <n v="0"/>
    <m/>
    <x v="2"/>
    <x v="7"/>
  </r>
  <r>
    <x v="2357"/>
    <x v="2357"/>
    <s v="Click For Therapy is a website that was created to connect consumers and therapists across the UK."/>
    <x v="100"/>
    <x v="117"/>
    <x v="1"/>
    <x v="1"/>
    <s v="GBP"/>
    <n v="1445093578"/>
    <x v="2357"/>
    <x v="0"/>
    <x v="78"/>
    <b v="0"/>
    <x v="7"/>
    <n v="0"/>
    <m/>
    <x v="2"/>
    <x v="7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x v="2358"/>
    <x v="0"/>
    <x v="78"/>
    <b v="0"/>
    <x v="7"/>
    <n v="0"/>
    <m/>
    <x v="2"/>
    <x v="7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x v="2359"/>
    <x v="0"/>
    <x v="83"/>
    <b v="0"/>
    <x v="7"/>
    <n v="14.680000000000001"/>
    <m/>
    <x v="2"/>
    <x v="7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x v="2360"/>
    <x v="0"/>
    <x v="29"/>
    <b v="0"/>
    <x v="7"/>
    <n v="0.04"/>
    <m/>
    <x v="2"/>
    <x v="7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x v="2361"/>
    <x v="0"/>
    <x v="78"/>
    <b v="0"/>
    <x v="7"/>
    <n v="0"/>
    <m/>
    <x v="2"/>
    <x v="7"/>
  </r>
  <r>
    <x v="2362"/>
    <x v="2362"/>
    <s v="The Columbus Ruby Brigade has brought monthly ruby goodness and camaraderie to all participants."/>
    <x v="329"/>
    <x v="678"/>
    <x v="1"/>
    <x v="0"/>
    <s v="USD"/>
    <n v="1418315470"/>
    <x v="2362"/>
    <x v="0"/>
    <x v="84"/>
    <b v="0"/>
    <x v="7"/>
    <n v="28.571428571428569"/>
    <m/>
    <x v="2"/>
    <x v="7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x v="0"/>
    <x v="78"/>
    <b v="0"/>
    <x v="7"/>
    <n v="0"/>
    <m/>
    <x v="2"/>
    <x v="7"/>
  </r>
  <r>
    <x v="2364"/>
    <x v="2364"/>
    <s v="Making a Minecraft server and Website and I need your help to fund it. Thanks in Advance!"/>
    <x v="342"/>
    <x v="117"/>
    <x v="1"/>
    <x v="0"/>
    <s v="USD"/>
    <n v="1445898356"/>
    <x v="2364"/>
    <x v="0"/>
    <x v="78"/>
    <b v="0"/>
    <x v="7"/>
    <n v="0"/>
    <m/>
    <x v="2"/>
    <x v="7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x v="2365"/>
    <x v="0"/>
    <x v="78"/>
    <b v="0"/>
    <x v="7"/>
    <n v="0"/>
    <m/>
    <x v="2"/>
    <x v="7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x v="2366"/>
    <x v="0"/>
    <x v="74"/>
    <b v="0"/>
    <x v="7"/>
    <n v="10.52"/>
    <m/>
    <x v="2"/>
    <x v="7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x v="2367"/>
    <x v="0"/>
    <x v="25"/>
    <b v="0"/>
    <x v="7"/>
    <n v="1.34"/>
    <m/>
    <x v="2"/>
    <x v="7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x v="2368"/>
    <x v="0"/>
    <x v="84"/>
    <b v="0"/>
    <x v="7"/>
    <n v="0.25"/>
    <m/>
    <x v="2"/>
    <x v="7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x v="0"/>
    <x v="78"/>
    <b v="0"/>
    <x v="7"/>
    <n v="0"/>
    <m/>
    <x v="2"/>
    <x v="7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x v="2370"/>
    <x v="0"/>
    <x v="80"/>
    <b v="0"/>
    <x v="7"/>
    <n v="0.32800000000000001"/>
    <m/>
    <x v="2"/>
    <x v="7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x v="0"/>
    <x v="78"/>
    <b v="0"/>
    <x v="7"/>
    <n v="0"/>
    <m/>
    <x v="2"/>
    <x v="7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x v="2372"/>
    <x v="0"/>
    <x v="79"/>
    <b v="0"/>
    <x v="7"/>
    <n v="3.2727272727272729"/>
    <m/>
    <x v="2"/>
    <x v="7"/>
  </r>
  <r>
    <x v="2373"/>
    <x v="2373"/>
    <s v="We want to create a safe marketplace for buying and selling bicycles."/>
    <x v="343"/>
    <x v="155"/>
    <x v="1"/>
    <x v="11"/>
    <s v="SEK"/>
    <n v="1440863624"/>
    <x v="2373"/>
    <x v="0"/>
    <x v="29"/>
    <b v="0"/>
    <x v="7"/>
    <n v="5.8823529411764705E-3"/>
    <m/>
    <x v="2"/>
    <x v="7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x v="2374"/>
    <x v="0"/>
    <x v="29"/>
    <b v="0"/>
    <x v="7"/>
    <n v="4.5454545454545456E-2"/>
    <m/>
    <x v="2"/>
    <x v="7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x v="2375"/>
    <x v="0"/>
    <x v="78"/>
    <b v="0"/>
    <x v="7"/>
    <n v="0"/>
    <m/>
    <x v="2"/>
    <x v="7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x v="2376"/>
    <x v="0"/>
    <x v="80"/>
    <b v="0"/>
    <x v="7"/>
    <n v="10.877666666666666"/>
    <m/>
    <x v="2"/>
    <x v="7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x v="2377"/>
    <x v="0"/>
    <x v="78"/>
    <b v="0"/>
    <x v="7"/>
    <n v="0"/>
    <m/>
    <x v="2"/>
    <x v="7"/>
  </r>
  <r>
    <x v="2378"/>
    <x v="2378"/>
    <s v="KEEPUP allows you to extend your social circle by introducing you to new people via your friends."/>
    <x v="74"/>
    <x v="117"/>
    <x v="1"/>
    <x v="0"/>
    <s v="USD"/>
    <n v="1440548330"/>
    <x v="2378"/>
    <x v="0"/>
    <x v="78"/>
    <b v="0"/>
    <x v="7"/>
    <n v="0"/>
    <m/>
    <x v="2"/>
    <x v="7"/>
  </r>
  <r>
    <x v="2379"/>
    <x v="2379"/>
    <s v="Selectcooks.com is a community marketplace for people to list, find and hire chefs."/>
    <x v="11"/>
    <x v="117"/>
    <x v="1"/>
    <x v="0"/>
    <s v="USD"/>
    <n v="1444004616"/>
    <x v="2379"/>
    <x v="0"/>
    <x v="78"/>
    <b v="0"/>
    <x v="7"/>
    <n v="0"/>
    <m/>
    <x v="2"/>
    <x v="7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x v="2380"/>
    <x v="0"/>
    <x v="83"/>
    <b v="0"/>
    <x v="7"/>
    <n v="0.36666666666666664"/>
    <m/>
    <x v="2"/>
    <x v="7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x v="2381"/>
    <x v="0"/>
    <x v="63"/>
    <b v="0"/>
    <x v="7"/>
    <n v="1.8193398957730169"/>
    <m/>
    <x v="2"/>
    <x v="7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x v="2382"/>
    <x v="0"/>
    <x v="84"/>
    <b v="0"/>
    <x v="7"/>
    <n v="2.5"/>
    <m/>
    <x v="2"/>
    <x v="7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x v="0"/>
    <x v="83"/>
    <b v="0"/>
    <x v="7"/>
    <n v="4.3499999999999996"/>
    <m/>
    <x v="2"/>
    <x v="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x v="0"/>
    <x v="22"/>
    <b v="0"/>
    <x v="7"/>
    <n v="0.8"/>
    <m/>
    <x v="2"/>
    <x v="7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x v="2385"/>
    <x v="0"/>
    <x v="63"/>
    <b v="0"/>
    <x v="7"/>
    <n v="1.2123076923076923"/>
    <m/>
    <x v="2"/>
    <x v="7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x v="2386"/>
    <x v="0"/>
    <x v="78"/>
    <b v="0"/>
    <x v="7"/>
    <n v="0"/>
    <m/>
    <x v="2"/>
    <x v="7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x v="2387"/>
    <x v="0"/>
    <x v="83"/>
    <b v="0"/>
    <x v="7"/>
    <n v="0.68399999999999994"/>
    <m/>
    <x v="2"/>
    <x v="7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x v="2388"/>
    <x v="0"/>
    <x v="22"/>
    <b v="0"/>
    <x v="7"/>
    <n v="1.2513513513513512"/>
    <m/>
    <x v="2"/>
    <x v="7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x v="0"/>
    <x v="29"/>
    <b v="0"/>
    <x v="7"/>
    <n v="0.1875"/>
    <m/>
    <x v="2"/>
    <x v="7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x v="2390"/>
    <x v="0"/>
    <x v="78"/>
    <b v="0"/>
    <x v="7"/>
    <n v="0"/>
    <m/>
    <x v="2"/>
    <x v="7"/>
  </r>
  <r>
    <x v="2391"/>
    <x v="2391"/>
    <s v="Using the power of internet to help people save hundreds in car repair."/>
    <x v="22"/>
    <x v="379"/>
    <x v="1"/>
    <x v="0"/>
    <s v="USD"/>
    <n v="1427825044"/>
    <x v="2391"/>
    <x v="0"/>
    <x v="29"/>
    <b v="0"/>
    <x v="7"/>
    <n v="0.125"/>
    <m/>
    <x v="2"/>
    <x v="7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x v="0"/>
    <x v="78"/>
    <b v="0"/>
    <x v="7"/>
    <n v="0"/>
    <m/>
    <x v="2"/>
    <x v="7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x v="2393"/>
    <x v="0"/>
    <x v="29"/>
    <b v="0"/>
    <x v="7"/>
    <n v="0.05"/>
    <m/>
    <x v="2"/>
    <x v="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x v="0"/>
    <x v="84"/>
    <b v="0"/>
    <x v="7"/>
    <n v="0.06"/>
    <m/>
    <x v="2"/>
    <x v="7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x v="2395"/>
    <x v="0"/>
    <x v="78"/>
    <b v="0"/>
    <x v="7"/>
    <n v="0"/>
    <m/>
    <x v="2"/>
    <x v="7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x v="0"/>
    <x v="29"/>
    <b v="0"/>
    <x v="7"/>
    <n v="0.2"/>
    <m/>
    <x v="2"/>
    <x v="7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x v="0"/>
    <x v="78"/>
    <b v="0"/>
    <x v="7"/>
    <n v="0"/>
    <m/>
    <x v="2"/>
    <x v="7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x v="2398"/>
    <x v="0"/>
    <x v="78"/>
    <b v="0"/>
    <x v="7"/>
    <n v="0"/>
    <m/>
    <x v="2"/>
    <x v="7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x v="2399"/>
    <x v="0"/>
    <x v="78"/>
    <b v="0"/>
    <x v="7"/>
    <n v="0"/>
    <m/>
    <x v="2"/>
    <x v="7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x v="0"/>
    <x v="78"/>
    <b v="0"/>
    <x v="7"/>
    <n v="0"/>
    <m/>
    <x v="2"/>
    <x v="7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x v="0"/>
    <x v="82"/>
    <b v="0"/>
    <x v="19"/>
    <n v="0.71785714285714286"/>
    <m/>
    <x v="7"/>
    <x v="19"/>
  </r>
  <r>
    <x v="2402"/>
    <x v="2402"/>
    <s v="Small town, delicious treats, and a mobile truck"/>
    <x v="14"/>
    <x v="401"/>
    <x v="2"/>
    <x v="0"/>
    <s v="USD"/>
    <n v="1431533931"/>
    <x v="2402"/>
    <x v="0"/>
    <x v="29"/>
    <b v="0"/>
    <x v="19"/>
    <n v="0.43333333333333329"/>
    <m/>
    <x v="7"/>
    <x v="19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x v="2403"/>
    <x v="0"/>
    <x v="8"/>
    <b v="0"/>
    <x v="19"/>
    <n v="16.833333333333332"/>
    <m/>
    <x v="7"/>
    <x v="19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x v="2404"/>
    <x v="0"/>
    <x v="78"/>
    <b v="0"/>
    <x v="19"/>
    <n v="0"/>
    <m/>
    <x v="7"/>
    <x v="19"/>
  </r>
  <r>
    <x v="2405"/>
    <x v="2405"/>
    <s v="We are the first gaming-themed food truck, bringing gourmet pub fare to the Jacksonville area."/>
    <x v="10"/>
    <x v="1673"/>
    <x v="2"/>
    <x v="0"/>
    <s v="USD"/>
    <n v="1472911375"/>
    <x v="2405"/>
    <x v="0"/>
    <x v="9"/>
    <b v="0"/>
    <x v="19"/>
    <n v="22.52"/>
    <m/>
    <x v="7"/>
    <x v="19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x v="0"/>
    <x v="38"/>
    <b v="0"/>
    <x v="19"/>
    <n v="41.384615384615387"/>
    <m/>
    <x v="7"/>
    <x v="19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x v="2407"/>
    <x v="0"/>
    <x v="51"/>
    <b v="0"/>
    <x v="19"/>
    <n v="25.259090909090908"/>
    <m/>
    <x v="7"/>
    <x v="19"/>
  </r>
  <r>
    <x v="2408"/>
    <x v="2408"/>
    <s v="A US Army Vet trying to get a Peruvian food truck going! Really good Peruvian food now mobile!"/>
    <x v="36"/>
    <x v="134"/>
    <x v="2"/>
    <x v="0"/>
    <s v="USD"/>
    <n v="1415247757"/>
    <x v="2408"/>
    <x v="0"/>
    <x v="84"/>
    <b v="0"/>
    <x v="19"/>
    <n v="0.2"/>
    <m/>
    <x v="7"/>
    <x v="19"/>
  </r>
  <r>
    <x v="2409"/>
    <x v="2409"/>
    <s v="I am looking to start a food truck with an infusion of my Puerto Rican heritage and my love for BBQ."/>
    <x v="31"/>
    <x v="75"/>
    <x v="2"/>
    <x v="0"/>
    <s v="USD"/>
    <n v="1439931675"/>
    <x v="2409"/>
    <x v="0"/>
    <x v="79"/>
    <b v="0"/>
    <x v="19"/>
    <n v="1.8399999999999999"/>
    <m/>
    <x v="7"/>
    <x v="19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x v="2410"/>
    <x v="0"/>
    <x v="78"/>
    <b v="0"/>
    <x v="19"/>
    <n v="0"/>
    <m/>
    <x v="7"/>
    <x v="19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x v="0"/>
    <x v="83"/>
    <b v="0"/>
    <x v="19"/>
    <n v="0.60399999999999998"/>
    <m/>
    <x v="7"/>
    <x v="19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x v="0"/>
    <x v="78"/>
    <b v="0"/>
    <x v="19"/>
    <n v="0"/>
    <m/>
    <x v="7"/>
    <x v="19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x v="2413"/>
    <x v="0"/>
    <x v="83"/>
    <b v="0"/>
    <x v="19"/>
    <n v="0.83333333333333337"/>
    <m/>
    <x v="7"/>
    <x v="19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x v="2414"/>
    <x v="0"/>
    <x v="62"/>
    <b v="0"/>
    <x v="19"/>
    <n v="3.0666666666666664"/>
    <m/>
    <x v="7"/>
    <x v="19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x v="2415"/>
    <x v="0"/>
    <x v="79"/>
    <b v="0"/>
    <x v="19"/>
    <n v="0.55833333333333335"/>
    <m/>
    <x v="7"/>
    <x v="19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x v="0"/>
    <x v="29"/>
    <b v="0"/>
    <x v="19"/>
    <n v="2.5000000000000001E-2"/>
    <m/>
    <x v="7"/>
    <x v="19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x v="0"/>
    <x v="78"/>
    <b v="0"/>
    <x v="19"/>
    <n v="0"/>
    <m/>
    <x v="7"/>
    <x v="19"/>
  </r>
  <r>
    <x v="2418"/>
    <x v="2418"/>
    <s v="I want to start my food truck business."/>
    <x v="31"/>
    <x v="139"/>
    <x v="2"/>
    <x v="0"/>
    <s v="USD"/>
    <n v="1427225644"/>
    <x v="2418"/>
    <x v="0"/>
    <x v="81"/>
    <b v="0"/>
    <x v="19"/>
    <n v="0.02"/>
    <m/>
    <x v="7"/>
    <x v="19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x v="2419"/>
    <x v="0"/>
    <x v="78"/>
    <b v="0"/>
    <x v="19"/>
    <n v="0"/>
    <m/>
    <x v="7"/>
    <x v="19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x v="2420"/>
    <x v="0"/>
    <x v="17"/>
    <b v="0"/>
    <x v="19"/>
    <n v="14.825133372851216"/>
    <m/>
    <x v="7"/>
    <x v="19"/>
  </r>
  <r>
    <x v="2421"/>
    <x v="2421"/>
    <s v="help me start Merrill's first hot dog cart in this empty lot"/>
    <x v="12"/>
    <x v="116"/>
    <x v="2"/>
    <x v="0"/>
    <s v="USD"/>
    <n v="1424536196"/>
    <x v="2421"/>
    <x v="0"/>
    <x v="29"/>
    <b v="0"/>
    <x v="19"/>
    <n v="1.6666666666666666E-2"/>
    <m/>
    <x v="7"/>
    <x v="19"/>
  </r>
  <r>
    <x v="2422"/>
    <x v="2422"/>
    <s v="Family owned business serving BBQ and seafood to the public"/>
    <x v="2"/>
    <x v="116"/>
    <x v="2"/>
    <x v="0"/>
    <s v="USD"/>
    <n v="1426091036"/>
    <x v="2422"/>
    <x v="0"/>
    <x v="29"/>
    <b v="0"/>
    <x v="19"/>
    <n v="0.2"/>
    <m/>
    <x v="7"/>
    <x v="19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x v="2423"/>
    <x v="0"/>
    <x v="29"/>
    <b v="0"/>
    <x v="19"/>
    <n v="1.3333333333333334E-2"/>
    <m/>
    <x v="7"/>
    <x v="19"/>
  </r>
  <r>
    <x v="2424"/>
    <x v="2424"/>
    <s v="Great and creative food from the heart in the form of a sweet food truck!"/>
    <x v="31"/>
    <x v="622"/>
    <x v="2"/>
    <x v="0"/>
    <s v="USD"/>
    <n v="1414445108"/>
    <x v="2424"/>
    <x v="0"/>
    <x v="82"/>
    <b v="0"/>
    <x v="19"/>
    <n v="1.24"/>
    <m/>
    <x v="7"/>
    <x v="19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x v="2425"/>
    <x v="0"/>
    <x v="29"/>
    <b v="0"/>
    <x v="19"/>
    <n v="2.8571428571428574E-2"/>
    <m/>
    <x v="7"/>
    <x v="19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x v="2426"/>
    <x v="0"/>
    <x v="78"/>
    <b v="0"/>
    <x v="19"/>
    <n v="0"/>
    <m/>
    <x v="7"/>
    <x v="19"/>
  </r>
  <r>
    <x v="2427"/>
    <x v="2427"/>
    <s v="Fast and simple lunches for those on the go.  All (lunch) deals $10 or less."/>
    <x v="63"/>
    <x v="116"/>
    <x v="2"/>
    <x v="0"/>
    <s v="USD"/>
    <n v="1458715133"/>
    <x v="2427"/>
    <x v="0"/>
    <x v="29"/>
    <b v="0"/>
    <x v="19"/>
    <n v="2E-3"/>
    <m/>
    <x v="7"/>
    <x v="19"/>
  </r>
  <r>
    <x v="2428"/>
    <x v="2428"/>
    <s v="From Moo 2 You! We want to offer premium burgers to a taco flooded environment."/>
    <x v="19"/>
    <x v="116"/>
    <x v="2"/>
    <x v="0"/>
    <s v="USD"/>
    <n v="1426182551"/>
    <x v="2428"/>
    <x v="0"/>
    <x v="29"/>
    <b v="0"/>
    <x v="19"/>
    <n v="2.8571428571428571E-3"/>
    <m/>
    <x v="7"/>
    <x v="19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x v="0"/>
    <x v="80"/>
    <b v="0"/>
    <x v="19"/>
    <n v="1.4321428571428572"/>
    <m/>
    <x v="7"/>
    <x v="19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x v="0"/>
    <x v="84"/>
    <b v="0"/>
    <x v="19"/>
    <n v="0.70000000000000007"/>
    <m/>
    <x v="7"/>
    <x v="19"/>
  </r>
  <r>
    <x v="2431"/>
    <x v="2431"/>
    <s v="Go to Colorado and run a food truck with homemade food of all kinds."/>
    <x v="57"/>
    <x v="369"/>
    <x v="2"/>
    <x v="0"/>
    <s v="USD"/>
    <n v="1467080613"/>
    <x v="2431"/>
    <x v="0"/>
    <x v="84"/>
    <b v="0"/>
    <x v="19"/>
    <n v="2E-3"/>
    <m/>
    <x v="7"/>
    <x v="19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x v="2432"/>
    <x v="0"/>
    <x v="84"/>
    <b v="0"/>
    <x v="19"/>
    <n v="1.4285714285714287E-2"/>
    <m/>
    <x v="7"/>
    <x v="19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x v="0"/>
    <x v="78"/>
    <b v="0"/>
    <x v="19"/>
    <n v="0"/>
    <m/>
    <x v="7"/>
    <x v="19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x v="2434"/>
    <x v="0"/>
    <x v="84"/>
    <b v="0"/>
    <x v="19"/>
    <n v="0.13"/>
    <m/>
    <x v="7"/>
    <x v="19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x v="2435"/>
    <x v="0"/>
    <x v="80"/>
    <b v="0"/>
    <x v="19"/>
    <n v="0.48960000000000004"/>
    <m/>
    <x v="7"/>
    <x v="19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x v="0"/>
    <x v="84"/>
    <b v="0"/>
    <x v="19"/>
    <n v="3.8461538461538464E-2"/>
    <m/>
    <x v="7"/>
    <x v="19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x v="2437"/>
    <x v="0"/>
    <x v="78"/>
    <b v="0"/>
    <x v="19"/>
    <n v="0"/>
    <m/>
    <x v="7"/>
    <x v="19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x v="2438"/>
    <x v="0"/>
    <x v="29"/>
    <b v="0"/>
    <x v="19"/>
    <n v="0.33333333333333337"/>
    <m/>
    <x v="7"/>
    <x v="19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x v="0"/>
    <x v="78"/>
    <b v="0"/>
    <x v="19"/>
    <n v="0"/>
    <m/>
    <x v="7"/>
    <x v="19"/>
  </r>
  <r>
    <x v="2440"/>
    <x v="2440"/>
    <s v="Starting a entire clean energy food truck and set a new standard for Cambodia"/>
    <x v="10"/>
    <x v="115"/>
    <x v="2"/>
    <x v="18"/>
    <s v="EUR"/>
    <n v="1455399313"/>
    <x v="2440"/>
    <x v="0"/>
    <x v="84"/>
    <b v="0"/>
    <x v="19"/>
    <n v="0.2"/>
    <m/>
    <x v="7"/>
    <x v="19"/>
  </r>
  <r>
    <x v="2441"/>
    <x v="2441"/>
    <s v="YOU can help Alchemy Pops POP up on a street near you!"/>
    <x v="51"/>
    <x v="1678"/>
    <x v="0"/>
    <x v="0"/>
    <s v="USD"/>
    <n v="1437627540"/>
    <x v="2441"/>
    <x v="0"/>
    <x v="280"/>
    <b v="1"/>
    <x v="33"/>
    <n v="107.88"/>
    <m/>
    <x v="7"/>
    <x v="33"/>
  </r>
  <r>
    <x v="2442"/>
    <x v="2442"/>
    <s v="The first tea from a new sustainable tea region in India's young, rising Himalayas."/>
    <x v="95"/>
    <x v="1679"/>
    <x v="0"/>
    <x v="0"/>
    <s v="USD"/>
    <n v="1426777228"/>
    <x v="2442"/>
    <x v="0"/>
    <x v="459"/>
    <b v="1"/>
    <x v="33"/>
    <n v="125.94166666666666"/>
    <m/>
    <x v="7"/>
    <x v="33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x v="2443"/>
    <x v="0"/>
    <x v="409"/>
    <b v="1"/>
    <x v="33"/>
    <n v="202.51495"/>
    <m/>
    <x v="7"/>
    <x v="33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x v="0"/>
    <x v="42"/>
    <b v="1"/>
    <x v="33"/>
    <n v="108.60000000000001"/>
    <m/>
    <x v="7"/>
    <x v="33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x v="0"/>
    <x v="248"/>
    <b v="1"/>
    <x v="33"/>
    <n v="172.8"/>
    <m/>
    <x v="7"/>
    <x v="33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x v="0"/>
    <x v="112"/>
    <b v="1"/>
    <x v="33"/>
    <n v="167.98"/>
    <m/>
    <x v="7"/>
    <x v="33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x v="0"/>
    <x v="152"/>
    <b v="1"/>
    <x v="33"/>
    <n v="427.20000000000005"/>
    <m/>
    <x v="7"/>
    <x v="33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x v="2448"/>
    <x v="0"/>
    <x v="82"/>
    <b v="1"/>
    <x v="33"/>
    <n v="107.5"/>
    <m/>
    <x v="7"/>
    <x v="33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x v="2449"/>
    <x v="0"/>
    <x v="148"/>
    <b v="1"/>
    <x v="33"/>
    <n v="108"/>
    <m/>
    <x v="7"/>
    <x v="33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x v="2450"/>
    <x v="0"/>
    <x v="332"/>
    <b v="1"/>
    <x v="33"/>
    <n v="101.53353333333335"/>
    <m/>
    <x v="7"/>
    <x v="33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x v="2451"/>
    <x v="0"/>
    <x v="153"/>
    <b v="1"/>
    <x v="33"/>
    <n v="115.45"/>
    <m/>
    <x v="7"/>
    <x v="33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x v="0"/>
    <x v="41"/>
    <b v="1"/>
    <x v="33"/>
    <n v="133.5"/>
    <m/>
    <x v="7"/>
    <x v="33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x v="2453"/>
    <x v="0"/>
    <x v="85"/>
    <b v="1"/>
    <x v="33"/>
    <n v="154.69999999999999"/>
    <m/>
    <x v="7"/>
    <x v="33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x v="2454"/>
    <x v="0"/>
    <x v="208"/>
    <b v="1"/>
    <x v="33"/>
    <n v="100.84571428571429"/>
    <m/>
    <x v="7"/>
    <x v="33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x v="2455"/>
    <x v="0"/>
    <x v="38"/>
    <b v="1"/>
    <x v="33"/>
    <n v="182"/>
    <m/>
    <x v="7"/>
    <x v="33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x v="2456"/>
    <x v="0"/>
    <x v="85"/>
    <b v="1"/>
    <x v="33"/>
    <n v="180.86666666666667"/>
    <m/>
    <x v="7"/>
    <x v="33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x v="2457"/>
    <x v="0"/>
    <x v="204"/>
    <b v="1"/>
    <x v="33"/>
    <n v="102.30434782608695"/>
    <m/>
    <x v="7"/>
    <x v="33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x v="0"/>
    <x v="144"/>
    <b v="1"/>
    <x v="33"/>
    <n v="110.17999999999999"/>
    <m/>
    <x v="7"/>
    <x v="33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x v="0"/>
    <x v="460"/>
    <b v="1"/>
    <x v="33"/>
    <n v="102.25"/>
    <m/>
    <x v="7"/>
    <x v="33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x v="2460"/>
    <x v="0"/>
    <x v="32"/>
    <b v="1"/>
    <x v="33"/>
    <n v="100.78823529411764"/>
    <m/>
    <x v="7"/>
    <x v="33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x v="2461"/>
    <x v="0"/>
    <x v="48"/>
    <b v="1"/>
    <x v="14"/>
    <n v="103.8"/>
    <m/>
    <x v="4"/>
    <x v="14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x v="2462"/>
    <x v="0"/>
    <x v="248"/>
    <b v="1"/>
    <x v="14"/>
    <n v="110.70833333333334"/>
    <m/>
    <x v="4"/>
    <x v="14"/>
  </r>
  <r>
    <x v="2463"/>
    <x v="2463"/>
    <s v="Emma Ate The Lion's debut full length album"/>
    <x v="13"/>
    <x v="66"/>
    <x v="0"/>
    <x v="0"/>
    <s v="USD"/>
    <n v="1366138800"/>
    <x v="2463"/>
    <x v="0"/>
    <x v="11"/>
    <b v="1"/>
    <x v="14"/>
    <n v="116.25000000000001"/>
    <m/>
    <x v="4"/>
    <x v="14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x v="2464"/>
    <x v="0"/>
    <x v="68"/>
    <b v="1"/>
    <x v="14"/>
    <n v="111.1"/>
    <m/>
    <x v="4"/>
    <x v="14"/>
  </r>
  <r>
    <x v="2465"/>
    <x v="2465"/>
    <s v="An indie band from Spokane, WA looking to master and package their first full length album."/>
    <x v="176"/>
    <x v="1698"/>
    <x v="0"/>
    <x v="0"/>
    <s v="USD"/>
    <n v="1348420548"/>
    <x v="2465"/>
    <x v="0"/>
    <x v="53"/>
    <b v="1"/>
    <x v="14"/>
    <n v="180.14285714285714"/>
    <m/>
    <x v="4"/>
    <x v="14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x v="2466"/>
    <x v="0"/>
    <x v="47"/>
    <b v="1"/>
    <x v="14"/>
    <n v="100"/>
    <m/>
    <x v="4"/>
    <x v="14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x v="2467"/>
    <x v="0"/>
    <x v="68"/>
    <b v="1"/>
    <x v="14"/>
    <n v="118.5"/>
    <m/>
    <x v="4"/>
    <x v="14"/>
  </r>
  <r>
    <x v="2468"/>
    <x v="2468"/>
    <s v="Please donate, support &amp; share this project so that I may be able to record my new EP this fall!"/>
    <x v="13"/>
    <x v="1700"/>
    <x v="0"/>
    <x v="0"/>
    <s v="USD"/>
    <n v="1351400400"/>
    <x v="2468"/>
    <x v="0"/>
    <x v="6"/>
    <b v="1"/>
    <x v="14"/>
    <n v="107.21700000000001"/>
    <m/>
    <x v="4"/>
    <x v="14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x v="0"/>
    <x v="5"/>
    <b v="1"/>
    <x v="14"/>
    <n v="113.66666666666667"/>
    <m/>
    <x v="4"/>
    <x v="14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x v="2470"/>
    <x v="0"/>
    <x v="17"/>
    <b v="1"/>
    <x v="14"/>
    <n v="103.16400000000002"/>
    <m/>
    <x v="4"/>
    <x v="14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x v="0"/>
    <x v="57"/>
    <b v="1"/>
    <x v="14"/>
    <n v="128"/>
    <m/>
    <x v="4"/>
    <x v="14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x v="0"/>
    <x v="201"/>
    <b v="1"/>
    <x v="14"/>
    <n v="135.76026666666667"/>
    <m/>
    <x v="4"/>
    <x v="14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x v="2473"/>
    <x v="0"/>
    <x v="5"/>
    <b v="1"/>
    <x v="14"/>
    <n v="100"/>
    <m/>
    <x v="4"/>
    <x v="14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x v="0"/>
    <x v="44"/>
    <b v="1"/>
    <x v="14"/>
    <n v="100.00360000000002"/>
    <m/>
    <x v="4"/>
    <x v="14"/>
  </r>
  <r>
    <x v="2475"/>
    <x v="2475"/>
    <s v="Help BRANDTSON and DREAMOVERrecords press their 2004 record, &quot;Send Us A Signal&quot;."/>
    <x v="30"/>
    <x v="1705"/>
    <x v="0"/>
    <x v="0"/>
    <s v="USD"/>
    <n v="1278799200"/>
    <x v="2475"/>
    <x v="0"/>
    <x v="75"/>
    <b v="1"/>
    <x v="14"/>
    <n v="104.71999999999998"/>
    <m/>
    <x v="4"/>
    <x v="14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x v="2476"/>
    <x v="0"/>
    <x v="165"/>
    <b v="1"/>
    <x v="14"/>
    <n v="105.02249999999999"/>
    <m/>
    <x v="4"/>
    <x v="14"/>
  </r>
  <r>
    <x v="2477"/>
    <x v="823"/>
    <s v="Releasing my first album in August, and I need your help in order to get it done!"/>
    <x v="47"/>
    <x v="1707"/>
    <x v="0"/>
    <x v="0"/>
    <s v="USD"/>
    <n v="1344789345"/>
    <x v="2477"/>
    <x v="0"/>
    <x v="14"/>
    <b v="1"/>
    <x v="14"/>
    <n v="171.33333333333334"/>
    <m/>
    <x v="4"/>
    <x v="14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x v="2478"/>
    <x v="0"/>
    <x v="1"/>
    <b v="1"/>
    <x v="14"/>
    <n v="127.49999999999999"/>
    <m/>
    <x v="4"/>
    <x v="14"/>
  </r>
  <r>
    <x v="2479"/>
    <x v="2478"/>
    <s v="Fake Natives is headed on tour this summer. Help them fill their tank with fossil fuels."/>
    <x v="43"/>
    <x v="1709"/>
    <x v="0"/>
    <x v="0"/>
    <s v="USD"/>
    <n v="1343440800"/>
    <x v="2479"/>
    <x v="0"/>
    <x v="38"/>
    <b v="1"/>
    <x v="14"/>
    <n v="133.44333333333333"/>
    <m/>
    <x v="4"/>
    <x v="14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x v="2480"/>
    <x v="0"/>
    <x v="22"/>
    <b v="1"/>
    <x v="14"/>
    <n v="100"/>
    <m/>
    <x v="4"/>
    <x v="1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x v="2481"/>
    <x v="0"/>
    <x v="195"/>
    <b v="1"/>
    <x v="14"/>
    <n v="112.91099999999999"/>
    <m/>
    <x v="4"/>
    <x v="14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x v="0"/>
    <x v="20"/>
    <b v="1"/>
    <x v="14"/>
    <n v="100.1"/>
    <m/>
    <x v="4"/>
    <x v="14"/>
  </r>
  <r>
    <x v="2483"/>
    <x v="2482"/>
    <s v="Send Intangible Animal on our first West Coast Tour!!! The fate of the world rests in your hands."/>
    <x v="184"/>
    <x v="1711"/>
    <x v="0"/>
    <x v="0"/>
    <s v="USD"/>
    <n v="1335891603"/>
    <x v="2483"/>
    <x v="0"/>
    <x v="10"/>
    <b v="1"/>
    <x v="14"/>
    <n v="113.72727272727272"/>
    <m/>
    <x v="4"/>
    <x v="14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x v="2484"/>
    <x v="0"/>
    <x v="240"/>
    <b v="1"/>
    <x v="14"/>
    <n v="119.31742857142855"/>
    <m/>
    <x v="4"/>
    <x v="14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x v="2485"/>
    <x v="0"/>
    <x v="14"/>
    <b v="1"/>
    <x v="14"/>
    <n v="103.25"/>
    <m/>
    <x v="4"/>
    <x v="14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x v="0"/>
    <x v="209"/>
    <b v="1"/>
    <x v="14"/>
    <n v="265.66666666666669"/>
    <m/>
    <x v="4"/>
    <x v="14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x v="2487"/>
    <x v="0"/>
    <x v="44"/>
    <b v="1"/>
    <x v="14"/>
    <n v="100.05066666666667"/>
    <m/>
    <x v="4"/>
    <x v="14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x v="0"/>
    <x v="71"/>
    <b v="1"/>
    <x v="14"/>
    <n v="106.69999999999999"/>
    <m/>
    <x v="4"/>
    <x v="14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x v="2489"/>
    <x v="0"/>
    <x v="11"/>
    <b v="1"/>
    <x v="14"/>
    <n v="133.67142857142858"/>
    <m/>
    <x v="4"/>
    <x v="14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x v="2490"/>
    <x v="0"/>
    <x v="38"/>
    <b v="1"/>
    <x v="14"/>
    <n v="121.39999999999999"/>
    <m/>
    <x v="4"/>
    <x v="14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x v="0"/>
    <x v="73"/>
    <b v="1"/>
    <x v="14"/>
    <n v="103.2"/>
    <m/>
    <x v="4"/>
    <x v="14"/>
  </r>
  <r>
    <x v="2492"/>
    <x v="2491"/>
    <s v="We're a band from Hawaii trying to produce our first EP and we need help!"/>
    <x v="20"/>
    <x v="661"/>
    <x v="0"/>
    <x v="0"/>
    <s v="USD"/>
    <n v="1339840740"/>
    <x v="2492"/>
    <x v="0"/>
    <x v="74"/>
    <b v="1"/>
    <x v="14"/>
    <n v="125"/>
    <m/>
    <x v="4"/>
    <x v="14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x v="2493"/>
    <x v="0"/>
    <x v="461"/>
    <b v="1"/>
    <x v="14"/>
    <n v="128.69999999999999"/>
    <m/>
    <x v="4"/>
    <x v="14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x v="2494"/>
    <x v="0"/>
    <x v="70"/>
    <b v="1"/>
    <x v="14"/>
    <n v="101.00533333333333"/>
    <m/>
    <x v="4"/>
    <x v="1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x v="2495"/>
    <x v="0"/>
    <x v="288"/>
    <b v="1"/>
    <x v="14"/>
    <n v="127.53666666666665"/>
    <m/>
    <x v="4"/>
    <x v="14"/>
  </r>
  <r>
    <x v="2496"/>
    <x v="2495"/>
    <s v="Be a part of making the first Lynn Haven album, &quot;Fair Weather Friends.&quot;"/>
    <x v="12"/>
    <x v="44"/>
    <x v="0"/>
    <x v="0"/>
    <s v="USD"/>
    <n v="1364597692"/>
    <x v="2496"/>
    <x v="0"/>
    <x v="73"/>
    <b v="1"/>
    <x v="14"/>
    <n v="100"/>
    <m/>
    <x v="4"/>
    <x v="14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x v="2497"/>
    <x v="0"/>
    <x v="66"/>
    <b v="1"/>
    <x v="14"/>
    <n v="112.7715"/>
    <m/>
    <x v="4"/>
    <x v="14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x v="2498"/>
    <x v="0"/>
    <x v="9"/>
    <b v="1"/>
    <x v="14"/>
    <n v="105.60000000000001"/>
    <m/>
    <x v="4"/>
    <x v="14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x v="2499"/>
    <x v="0"/>
    <x v="203"/>
    <b v="1"/>
    <x v="14"/>
    <n v="202.625"/>
    <m/>
    <x v="4"/>
    <x v="14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x v="2500"/>
    <x v="0"/>
    <x v="60"/>
    <b v="1"/>
    <x v="14"/>
    <n v="113.33333333333333"/>
    <m/>
    <x v="4"/>
    <x v="14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x v="0"/>
    <x v="63"/>
    <b v="0"/>
    <x v="34"/>
    <n v="2.5545454545454547"/>
    <m/>
    <x v="7"/>
    <x v="3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x v="0"/>
    <x v="81"/>
    <b v="0"/>
    <x v="34"/>
    <n v="7.8181818181818186E-2"/>
    <m/>
    <x v="7"/>
    <x v="34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x v="2503"/>
    <x v="0"/>
    <x v="78"/>
    <b v="0"/>
    <x v="34"/>
    <n v="0"/>
    <m/>
    <x v="7"/>
    <x v="34"/>
  </r>
  <r>
    <x v="2504"/>
    <x v="2503"/>
    <s v="Halal Restaurant and Internet Cafe 20 percent of profits will go to building masjids."/>
    <x v="19"/>
    <x v="117"/>
    <x v="2"/>
    <x v="0"/>
    <s v="USD"/>
    <n v="1416014534"/>
    <x v="2504"/>
    <x v="0"/>
    <x v="78"/>
    <b v="0"/>
    <x v="34"/>
    <n v="0"/>
    <m/>
    <x v="7"/>
    <x v="3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x v="2505"/>
    <x v="0"/>
    <x v="78"/>
    <b v="0"/>
    <x v="34"/>
    <n v="0"/>
    <m/>
    <x v="7"/>
    <x v="34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x v="2506"/>
    <x v="0"/>
    <x v="84"/>
    <b v="0"/>
    <x v="34"/>
    <n v="0.6"/>
    <m/>
    <x v="7"/>
    <x v="34"/>
  </r>
  <r>
    <x v="2507"/>
    <x v="2506"/>
    <s v="Unique dishes for a unique city!."/>
    <x v="350"/>
    <x v="117"/>
    <x v="2"/>
    <x v="0"/>
    <s v="USD"/>
    <n v="1431308704"/>
    <x v="2507"/>
    <x v="0"/>
    <x v="78"/>
    <b v="0"/>
    <x v="34"/>
    <n v="0"/>
    <m/>
    <x v="7"/>
    <x v="3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x v="0"/>
    <x v="78"/>
    <b v="0"/>
    <x v="34"/>
    <n v="0"/>
    <m/>
    <x v="7"/>
    <x v="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x v="0"/>
    <x v="33"/>
    <b v="0"/>
    <x v="34"/>
    <n v="1.0526315789473684"/>
    <m/>
    <x v="7"/>
    <x v="34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x v="2510"/>
    <x v="0"/>
    <x v="84"/>
    <b v="0"/>
    <x v="34"/>
    <n v="0.15"/>
    <m/>
    <x v="7"/>
    <x v="34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x v="2511"/>
    <x v="0"/>
    <x v="78"/>
    <b v="0"/>
    <x v="34"/>
    <n v="0"/>
    <m/>
    <x v="7"/>
    <x v="34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x v="2512"/>
    <x v="0"/>
    <x v="78"/>
    <b v="0"/>
    <x v="34"/>
    <n v="0"/>
    <m/>
    <x v="7"/>
    <x v="34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x v="0"/>
    <x v="78"/>
    <b v="0"/>
    <x v="34"/>
    <n v="0"/>
    <m/>
    <x v="7"/>
    <x v="34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x v="2514"/>
    <x v="0"/>
    <x v="80"/>
    <b v="0"/>
    <x v="34"/>
    <n v="1.7500000000000002"/>
    <m/>
    <x v="7"/>
    <x v="34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x v="0"/>
    <x v="8"/>
    <b v="0"/>
    <x v="34"/>
    <n v="18.600000000000001"/>
    <m/>
    <x v="7"/>
    <x v="34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x v="2516"/>
    <x v="0"/>
    <x v="78"/>
    <b v="0"/>
    <x v="34"/>
    <n v="0"/>
    <m/>
    <x v="7"/>
    <x v="34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x v="0"/>
    <x v="51"/>
    <b v="0"/>
    <x v="34"/>
    <n v="9.8166666666666664"/>
    <m/>
    <x v="7"/>
    <x v="34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x v="2518"/>
    <x v="0"/>
    <x v="78"/>
    <b v="0"/>
    <x v="34"/>
    <n v="0"/>
    <m/>
    <x v="7"/>
    <x v="34"/>
  </r>
  <r>
    <x v="2519"/>
    <x v="2518"/>
    <s v="Better than your mom's, better than Cracker Barrel, only at Kelli's Kitchen (all from scratch)."/>
    <x v="60"/>
    <x v="654"/>
    <x v="2"/>
    <x v="0"/>
    <s v="USD"/>
    <n v="1405741404"/>
    <x v="2519"/>
    <x v="0"/>
    <x v="80"/>
    <b v="0"/>
    <x v="34"/>
    <n v="4.3333333333333335E-2"/>
    <m/>
    <x v="7"/>
    <x v="3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x v="0"/>
    <x v="78"/>
    <b v="0"/>
    <x v="34"/>
    <n v="0"/>
    <m/>
    <x v="7"/>
    <x v="34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x v="0"/>
    <x v="462"/>
    <b v="1"/>
    <x v="35"/>
    <n v="109.48792"/>
    <m/>
    <x v="4"/>
    <x v="35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x v="0"/>
    <x v="74"/>
    <b v="1"/>
    <x v="35"/>
    <n v="100"/>
    <m/>
    <x v="4"/>
    <x v="35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x v="2523"/>
    <x v="0"/>
    <x v="55"/>
    <b v="1"/>
    <x v="35"/>
    <n v="156.44444444444446"/>
    <m/>
    <x v="4"/>
    <x v="35"/>
  </r>
  <r>
    <x v="2524"/>
    <x v="2523"/>
    <s v="We're bringing some of our favorite music from the past 10 years to disc for the first time ever."/>
    <x v="51"/>
    <x v="1731"/>
    <x v="0"/>
    <x v="0"/>
    <s v="USD"/>
    <n v="1419136200"/>
    <x v="2524"/>
    <x v="0"/>
    <x v="68"/>
    <b v="1"/>
    <x v="35"/>
    <n v="101.6"/>
    <m/>
    <x v="4"/>
    <x v="35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x v="2525"/>
    <x v="0"/>
    <x v="144"/>
    <b v="1"/>
    <x v="35"/>
    <n v="100.325"/>
    <m/>
    <x v="4"/>
    <x v="35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x v="2526"/>
    <x v="0"/>
    <x v="51"/>
    <b v="1"/>
    <x v="35"/>
    <n v="112.94999999999999"/>
    <m/>
    <x v="4"/>
    <x v="35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x v="2527"/>
    <x v="0"/>
    <x v="26"/>
    <b v="1"/>
    <x v="35"/>
    <n v="102.125"/>
    <m/>
    <x v="4"/>
    <x v="35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x v="2528"/>
    <x v="0"/>
    <x v="75"/>
    <b v="1"/>
    <x v="35"/>
    <n v="107.24974999999999"/>
    <m/>
    <x v="4"/>
    <x v="35"/>
  </r>
  <r>
    <x v="2529"/>
    <x v="2528"/>
    <s v="Opera. Short. New."/>
    <x v="12"/>
    <x v="1736"/>
    <x v="0"/>
    <x v="0"/>
    <s v="USD"/>
    <n v="1332636975"/>
    <x v="2529"/>
    <x v="0"/>
    <x v="88"/>
    <b v="1"/>
    <x v="35"/>
    <n v="104.28333333333333"/>
    <m/>
    <x v="4"/>
    <x v="3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x v="2530"/>
    <x v="0"/>
    <x v="53"/>
    <b v="1"/>
    <x v="35"/>
    <n v="100"/>
    <m/>
    <x v="4"/>
    <x v="35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x v="0"/>
    <x v="42"/>
    <b v="1"/>
    <x v="35"/>
    <n v="100.4"/>
    <m/>
    <x v="4"/>
    <x v="35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x v="2532"/>
    <x v="0"/>
    <x v="65"/>
    <b v="1"/>
    <x v="35"/>
    <n v="126.125"/>
    <m/>
    <x v="4"/>
    <x v="35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x v="2533"/>
    <x v="0"/>
    <x v="327"/>
    <b v="1"/>
    <x v="35"/>
    <n v="110.66666666666667"/>
    <m/>
    <x v="4"/>
    <x v="35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x v="0"/>
    <x v="25"/>
    <b v="1"/>
    <x v="35"/>
    <n v="105"/>
    <m/>
    <x v="4"/>
    <x v="35"/>
  </r>
  <r>
    <x v="2535"/>
    <x v="2534"/>
    <s v="Mark Hayes: Requiem Recording"/>
    <x v="22"/>
    <x v="1741"/>
    <x v="0"/>
    <x v="0"/>
    <s v="USD"/>
    <n v="1417463945"/>
    <x v="2535"/>
    <x v="0"/>
    <x v="76"/>
    <b v="1"/>
    <x v="35"/>
    <n v="103.77499999999999"/>
    <m/>
    <x v="4"/>
    <x v="3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x v="2536"/>
    <x v="0"/>
    <x v="80"/>
    <b v="1"/>
    <x v="35"/>
    <n v="115.99999999999999"/>
    <m/>
    <x v="4"/>
    <x v="35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x v="2537"/>
    <x v="0"/>
    <x v="202"/>
    <b v="1"/>
    <x v="35"/>
    <n v="110.00000000000001"/>
    <m/>
    <x v="4"/>
    <x v="35"/>
  </r>
  <r>
    <x v="2538"/>
    <x v="2537"/>
    <s v="I will record 2 of Tomaso Albinoni's concertos for 2 oboes playing both parts myself."/>
    <x v="102"/>
    <x v="1743"/>
    <x v="0"/>
    <x v="0"/>
    <s v="USD"/>
    <n v="1361681940"/>
    <x v="2538"/>
    <x v="0"/>
    <x v="333"/>
    <b v="1"/>
    <x v="35"/>
    <n v="113.01761111111111"/>
    <m/>
    <x v="4"/>
    <x v="35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x v="2539"/>
    <x v="0"/>
    <x v="211"/>
    <b v="1"/>
    <x v="35"/>
    <n v="100.25"/>
    <m/>
    <x v="4"/>
    <x v="35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x v="0"/>
    <x v="74"/>
    <b v="1"/>
    <x v="35"/>
    <n v="103.4"/>
    <m/>
    <x v="4"/>
    <x v="35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x v="2541"/>
    <x v="0"/>
    <x v="287"/>
    <b v="1"/>
    <x v="35"/>
    <n v="107.02857142857142"/>
    <m/>
    <x v="4"/>
    <x v="35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x v="2542"/>
    <x v="0"/>
    <x v="62"/>
    <b v="1"/>
    <x v="35"/>
    <n v="103.57142857142858"/>
    <m/>
    <x v="4"/>
    <x v="35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x v="2543"/>
    <x v="0"/>
    <x v="62"/>
    <b v="1"/>
    <x v="35"/>
    <n v="156.4"/>
    <m/>
    <x v="4"/>
    <x v="35"/>
  </r>
  <r>
    <x v="2544"/>
    <x v="2543"/>
    <s v="Bringing choral music and performance opportunities to under-served youth in West Philadelphia"/>
    <x v="10"/>
    <x v="1749"/>
    <x v="0"/>
    <x v="0"/>
    <s v="USD"/>
    <n v="1341750569"/>
    <x v="2544"/>
    <x v="0"/>
    <x v="7"/>
    <b v="1"/>
    <x v="35"/>
    <n v="100.82"/>
    <m/>
    <x v="4"/>
    <x v="35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x v="2545"/>
    <x v="0"/>
    <x v="42"/>
    <b v="1"/>
    <x v="35"/>
    <n v="195.3"/>
    <m/>
    <x v="4"/>
    <x v="35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x v="2546"/>
    <x v="0"/>
    <x v="71"/>
    <b v="1"/>
    <x v="35"/>
    <n v="111.71428571428572"/>
    <m/>
    <x v="4"/>
    <x v="35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x v="2547"/>
    <x v="0"/>
    <x v="179"/>
    <b v="1"/>
    <x v="35"/>
    <n v="119.85454545454546"/>
    <m/>
    <x v="4"/>
    <x v="35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x v="0"/>
    <x v="77"/>
    <b v="1"/>
    <x v="35"/>
    <n v="101.85"/>
    <m/>
    <x v="4"/>
    <x v="35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x v="2549"/>
    <x v="0"/>
    <x v="77"/>
    <b v="1"/>
    <x v="35"/>
    <n v="102.80254777070064"/>
    <m/>
    <x v="4"/>
    <x v="35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x v="0"/>
    <x v="3"/>
    <b v="1"/>
    <x v="35"/>
    <n v="100.84615384615385"/>
    <m/>
    <x v="4"/>
    <x v="35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x v="2551"/>
    <x v="0"/>
    <x v="66"/>
    <b v="1"/>
    <x v="35"/>
    <n v="102.73469387755102"/>
    <m/>
    <x v="4"/>
    <x v="35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x v="2552"/>
    <x v="0"/>
    <x v="59"/>
    <b v="1"/>
    <x v="35"/>
    <n v="106.5"/>
    <m/>
    <x v="4"/>
    <x v="35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x v="2553"/>
    <x v="0"/>
    <x v="65"/>
    <b v="1"/>
    <x v="35"/>
    <n v="155.53333333333333"/>
    <m/>
    <x v="4"/>
    <x v="35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x v="2554"/>
    <x v="0"/>
    <x v="85"/>
    <b v="1"/>
    <x v="35"/>
    <n v="122.8"/>
    <m/>
    <x v="4"/>
    <x v="35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x v="2555"/>
    <x v="0"/>
    <x v="2"/>
    <b v="1"/>
    <x v="35"/>
    <n v="107.35"/>
    <m/>
    <x v="4"/>
    <x v="35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x v="0"/>
    <x v="69"/>
    <b v="1"/>
    <x v="35"/>
    <n v="105.50335570469798"/>
    <m/>
    <x v="4"/>
    <x v="35"/>
  </r>
  <r>
    <x v="2557"/>
    <x v="2556"/>
    <s v="Raising money for our concert tour of Switzerland and Germany in June/July 2014"/>
    <x v="42"/>
    <x v="1761"/>
    <x v="0"/>
    <x v="1"/>
    <s v="GBP"/>
    <n v="1400176386"/>
    <x v="2557"/>
    <x v="0"/>
    <x v="17"/>
    <b v="1"/>
    <x v="35"/>
    <n v="118.44444444444444"/>
    <m/>
    <x v="4"/>
    <x v="35"/>
  </r>
  <r>
    <x v="2558"/>
    <x v="2557"/>
    <s v="The Hopkins Sinfonia is looking for your support to run our 2015 Season made up of five concerts."/>
    <x v="21"/>
    <x v="1762"/>
    <x v="0"/>
    <x v="2"/>
    <s v="AUD"/>
    <n v="1430488740"/>
    <x v="2558"/>
    <x v="0"/>
    <x v="59"/>
    <b v="1"/>
    <x v="35"/>
    <n v="108.88"/>
    <m/>
    <x v="4"/>
    <x v="35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x v="2559"/>
    <x v="0"/>
    <x v="20"/>
    <b v="1"/>
    <x v="35"/>
    <n v="111.25"/>
    <m/>
    <x v="4"/>
    <x v="35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x v="2560"/>
    <x v="0"/>
    <x v="64"/>
    <b v="1"/>
    <x v="35"/>
    <n v="100.1"/>
    <m/>
    <x v="4"/>
    <x v="35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x v="2561"/>
    <x v="0"/>
    <x v="78"/>
    <b v="0"/>
    <x v="19"/>
    <n v="0"/>
    <m/>
    <x v="7"/>
    <x v="1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x v="2562"/>
    <x v="0"/>
    <x v="83"/>
    <b v="0"/>
    <x v="19"/>
    <n v="0.75"/>
    <m/>
    <x v="7"/>
    <x v="19"/>
  </r>
  <r>
    <x v="2563"/>
    <x v="2562"/>
    <s v="Michigan based bubble tea and specialty ice cream food truck"/>
    <x v="22"/>
    <x v="117"/>
    <x v="1"/>
    <x v="0"/>
    <s v="USD"/>
    <n v="1438226451"/>
    <x v="2563"/>
    <x v="0"/>
    <x v="78"/>
    <b v="0"/>
    <x v="19"/>
    <n v="0"/>
    <m/>
    <x v="7"/>
    <x v="19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x v="2564"/>
    <x v="0"/>
    <x v="78"/>
    <b v="0"/>
    <x v="19"/>
    <n v="0"/>
    <m/>
    <x v="7"/>
    <x v="19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x v="2565"/>
    <x v="0"/>
    <x v="29"/>
    <b v="0"/>
    <x v="19"/>
    <n v="1"/>
    <m/>
    <x v="7"/>
    <x v="19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x v="2566"/>
    <x v="0"/>
    <x v="78"/>
    <b v="0"/>
    <x v="19"/>
    <n v="0"/>
    <m/>
    <x v="7"/>
    <x v="19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x v="2567"/>
    <x v="0"/>
    <x v="84"/>
    <b v="0"/>
    <x v="19"/>
    <n v="0.26666666666666666"/>
    <m/>
    <x v="7"/>
    <x v="19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x v="2568"/>
    <x v="0"/>
    <x v="29"/>
    <b v="0"/>
    <x v="19"/>
    <n v="0.5"/>
    <m/>
    <x v="7"/>
    <x v="19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x v="2569"/>
    <x v="0"/>
    <x v="84"/>
    <b v="0"/>
    <x v="19"/>
    <n v="2.2307692307692308"/>
    <m/>
    <x v="7"/>
    <x v="19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x v="2570"/>
    <x v="0"/>
    <x v="84"/>
    <b v="0"/>
    <x v="19"/>
    <n v="0.84285714285714297"/>
    <m/>
    <x v="7"/>
    <x v="19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x v="2571"/>
    <x v="0"/>
    <x v="80"/>
    <b v="0"/>
    <x v="19"/>
    <n v="0.25"/>
    <m/>
    <x v="7"/>
    <x v="19"/>
  </r>
  <r>
    <x v="2572"/>
    <x v="2571"/>
    <s v="Mesquite smoked brisket nachos, food truck style, with homemade salsa to make your taste buds dance."/>
    <x v="11"/>
    <x v="117"/>
    <x v="1"/>
    <x v="0"/>
    <s v="USD"/>
    <n v="1428893517"/>
    <x v="2572"/>
    <x v="0"/>
    <x v="78"/>
    <b v="0"/>
    <x v="19"/>
    <n v="0"/>
    <m/>
    <x v="7"/>
    <x v="19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x v="2573"/>
    <x v="0"/>
    <x v="78"/>
    <b v="0"/>
    <x v="19"/>
    <n v="0"/>
    <m/>
    <x v="7"/>
    <x v="1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x v="0"/>
    <x v="78"/>
    <b v="0"/>
    <x v="19"/>
    <n v="0"/>
    <m/>
    <x v="7"/>
    <x v="19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x v="2575"/>
    <x v="0"/>
    <x v="78"/>
    <b v="0"/>
    <x v="19"/>
    <n v="0"/>
    <m/>
    <x v="7"/>
    <x v="19"/>
  </r>
  <r>
    <x v="2576"/>
    <x v="2575"/>
    <s v="A New Twist with an American and Philippine fast food Mobile Trailer."/>
    <x v="3"/>
    <x v="117"/>
    <x v="1"/>
    <x v="0"/>
    <s v="USD"/>
    <n v="1428707647"/>
    <x v="2576"/>
    <x v="0"/>
    <x v="78"/>
    <b v="0"/>
    <x v="19"/>
    <n v="0"/>
    <m/>
    <x v="7"/>
    <x v="19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x v="0"/>
    <x v="78"/>
    <b v="0"/>
    <x v="19"/>
    <n v="0"/>
    <m/>
    <x v="7"/>
    <x v="19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x v="0"/>
    <x v="78"/>
    <b v="0"/>
    <x v="19"/>
    <n v="0"/>
    <m/>
    <x v="7"/>
    <x v="19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x v="0"/>
    <x v="8"/>
    <b v="0"/>
    <x v="19"/>
    <n v="0.13849999999999998"/>
    <m/>
    <x v="7"/>
    <x v="19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x v="2580"/>
    <x v="0"/>
    <x v="84"/>
    <b v="0"/>
    <x v="19"/>
    <n v="0.6"/>
    <m/>
    <x v="7"/>
    <x v="19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x v="2581"/>
    <x v="0"/>
    <x v="202"/>
    <b v="0"/>
    <x v="19"/>
    <n v="10.6"/>
    <m/>
    <x v="7"/>
    <x v="19"/>
  </r>
  <r>
    <x v="2582"/>
    <x v="2581"/>
    <s v="The place where chicken meets liquor for the first time!"/>
    <x v="161"/>
    <x v="116"/>
    <x v="2"/>
    <x v="0"/>
    <s v="USD"/>
    <n v="1477784634"/>
    <x v="2582"/>
    <x v="0"/>
    <x v="29"/>
    <b v="0"/>
    <x v="19"/>
    <n v="1.1111111111111111E-3"/>
    <m/>
    <x v="7"/>
    <x v="19"/>
  </r>
  <r>
    <x v="2583"/>
    <x v="2582"/>
    <s v="Crazy Daisy will become the newest member of the food truck distributors in Kansas City, Missouri."/>
    <x v="28"/>
    <x v="139"/>
    <x v="2"/>
    <x v="0"/>
    <s v="USD"/>
    <n v="1426526880"/>
    <x v="2583"/>
    <x v="0"/>
    <x v="81"/>
    <b v="0"/>
    <x v="19"/>
    <n v="0.5"/>
    <m/>
    <x v="7"/>
    <x v="19"/>
  </r>
  <r>
    <x v="2584"/>
    <x v="2583"/>
    <s v="Bringing quality food to the masses using local premium ingredients, but at a food truck price!"/>
    <x v="3"/>
    <x v="117"/>
    <x v="2"/>
    <x v="0"/>
    <s v="USD"/>
    <n v="1434341369"/>
    <x v="2584"/>
    <x v="0"/>
    <x v="78"/>
    <b v="0"/>
    <x v="19"/>
    <n v="0"/>
    <m/>
    <x v="7"/>
    <x v="1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x v="2585"/>
    <x v="0"/>
    <x v="29"/>
    <b v="0"/>
    <x v="19"/>
    <n v="0.16666666666666669"/>
    <m/>
    <x v="7"/>
    <x v="19"/>
  </r>
  <r>
    <x v="2586"/>
    <x v="2585"/>
    <s v="I would like to bring fresh salad and food to the streets of London at a reasonable price."/>
    <x v="9"/>
    <x v="139"/>
    <x v="2"/>
    <x v="1"/>
    <s v="GBP"/>
    <n v="1451030136"/>
    <x v="2586"/>
    <x v="0"/>
    <x v="29"/>
    <b v="0"/>
    <x v="19"/>
    <n v="0.16666666666666669"/>
    <m/>
    <x v="7"/>
    <x v="19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x v="2587"/>
    <x v="0"/>
    <x v="79"/>
    <b v="0"/>
    <x v="19"/>
    <n v="2.4340000000000002"/>
    <m/>
    <x v="7"/>
    <x v="19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x v="2588"/>
    <x v="0"/>
    <x v="22"/>
    <b v="0"/>
    <x v="19"/>
    <n v="3.8833333333333329"/>
    <m/>
    <x v="7"/>
    <x v="19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x v="2589"/>
    <x v="0"/>
    <x v="29"/>
    <b v="0"/>
    <x v="19"/>
    <n v="0.01"/>
    <m/>
    <x v="7"/>
    <x v="19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x v="2590"/>
    <x v="0"/>
    <x v="78"/>
    <b v="0"/>
    <x v="19"/>
    <n v="0"/>
    <m/>
    <x v="7"/>
    <x v="19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x v="2591"/>
    <x v="0"/>
    <x v="84"/>
    <b v="0"/>
    <x v="19"/>
    <n v="1.7333333333333332"/>
    <m/>
    <x v="7"/>
    <x v="19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x v="0"/>
    <x v="29"/>
    <b v="0"/>
    <x v="19"/>
    <n v="0.16666666666666669"/>
    <m/>
    <x v="7"/>
    <x v="19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x v="2593"/>
    <x v="0"/>
    <x v="78"/>
    <b v="0"/>
    <x v="19"/>
    <n v="0"/>
    <m/>
    <x v="7"/>
    <x v="19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x v="2594"/>
    <x v="0"/>
    <x v="29"/>
    <b v="0"/>
    <x v="19"/>
    <n v="1.25E-3"/>
    <m/>
    <x v="7"/>
    <x v="19"/>
  </r>
  <r>
    <x v="2595"/>
    <x v="2594"/>
    <s v="Looking to put the best baked goods in Bowling Green on wheels"/>
    <x v="36"/>
    <x v="1767"/>
    <x v="2"/>
    <x v="0"/>
    <s v="USD"/>
    <n v="1487915500"/>
    <x v="2595"/>
    <x v="0"/>
    <x v="10"/>
    <b v="0"/>
    <x v="19"/>
    <n v="12.166666666666668"/>
    <m/>
    <x v="7"/>
    <x v="19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x v="2596"/>
    <x v="0"/>
    <x v="74"/>
    <b v="0"/>
    <x v="19"/>
    <n v="23.588571428571427"/>
    <m/>
    <x v="7"/>
    <x v="1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x v="2597"/>
    <x v="0"/>
    <x v="63"/>
    <b v="0"/>
    <x v="19"/>
    <n v="5.6666666666666661"/>
    <m/>
    <x v="7"/>
    <x v="19"/>
  </r>
  <r>
    <x v="2598"/>
    <x v="2597"/>
    <s v="I'm ready to make Tulsa happy and aware that love and kindness go hand in hand with good food!"/>
    <x v="9"/>
    <x v="1769"/>
    <x v="2"/>
    <x v="0"/>
    <s v="USD"/>
    <n v="1443039001"/>
    <x v="2598"/>
    <x v="0"/>
    <x v="25"/>
    <b v="0"/>
    <x v="19"/>
    <n v="39"/>
    <m/>
    <x v="7"/>
    <x v="19"/>
  </r>
  <r>
    <x v="2599"/>
    <x v="2598"/>
    <s v="The Empty Ramekins Catering Group is looking for your help to start up in Miami Florida!!!!"/>
    <x v="354"/>
    <x v="456"/>
    <x v="2"/>
    <x v="0"/>
    <s v="USD"/>
    <n v="1407089147"/>
    <x v="2599"/>
    <x v="0"/>
    <x v="81"/>
    <b v="0"/>
    <x v="19"/>
    <n v="0.99546510341776351"/>
    <m/>
    <x v="7"/>
    <x v="19"/>
  </r>
  <r>
    <x v="2600"/>
    <x v="2599"/>
    <s v="On Sunday November 8, 2015 our food truck burned to the ground. Please help us get rebuilt."/>
    <x v="63"/>
    <x v="1505"/>
    <x v="2"/>
    <x v="0"/>
    <s v="USD"/>
    <n v="1458938200"/>
    <x v="2600"/>
    <x v="0"/>
    <x v="209"/>
    <b v="0"/>
    <x v="19"/>
    <n v="6.9320000000000004"/>
    <m/>
    <x v="7"/>
    <x v="19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x v="2601"/>
    <x v="1"/>
    <x v="299"/>
    <b v="1"/>
    <x v="36"/>
    <n v="661.4"/>
    <m/>
    <x v="2"/>
    <x v="36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x v="2602"/>
    <x v="1"/>
    <x v="463"/>
    <b v="1"/>
    <x v="36"/>
    <n v="326.0916666666667"/>
    <m/>
    <x v="2"/>
    <x v="36"/>
  </r>
  <r>
    <x v="2603"/>
    <x v="2602"/>
    <s v="I will be building a mock space station and simulate living on Mars for two weeks."/>
    <x v="257"/>
    <x v="702"/>
    <x v="0"/>
    <x v="0"/>
    <s v="USD"/>
    <n v="1387835654"/>
    <x v="2603"/>
    <x v="1"/>
    <x v="133"/>
    <b v="1"/>
    <x v="36"/>
    <n v="101.48571428571429"/>
    <m/>
    <x v="2"/>
    <x v="36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x v="2604"/>
    <x v="1"/>
    <x v="306"/>
    <b v="1"/>
    <x v="36"/>
    <n v="104.21799999999999"/>
    <m/>
    <x v="2"/>
    <x v="36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x v="2605"/>
    <x v="1"/>
    <x v="464"/>
    <b v="1"/>
    <x v="36"/>
    <n v="107.42157000000002"/>
    <m/>
    <x v="2"/>
    <x v="36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x v="2606"/>
    <x v="1"/>
    <x v="465"/>
    <b v="1"/>
    <x v="36"/>
    <n v="110.05454545454545"/>
    <m/>
    <x v="2"/>
    <x v="36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x v="2607"/>
    <x v="1"/>
    <x v="367"/>
    <b v="1"/>
    <x v="36"/>
    <n v="407.7"/>
    <m/>
    <x v="2"/>
    <x v="36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x v="2608"/>
    <x v="1"/>
    <x v="466"/>
    <b v="1"/>
    <x v="36"/>
    <n v="223.92500000000001"/>
    <m/>
    <x v="2"/>
    <x v="36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x v="2609"/>
    <x v="1"/>
    <x v="467"/>
    <b v="1"/>
    <x v="36"/>
    <n v="303.80111428571428"/>
    <m/>
    <x v="2"/>
    <x v="36"/>
  </r>
  <r>
    <x v="2610"/>
    <x v="2609"/>
    <s v="Preserve the telescope that Clyde Tombaugh used to discover Pluto for generations to come!"/>
    <x v="355"/>
    <x v="1778"/>
    <x v="0"/>
    <x v="0"/>
    <s v="USD"/>
    <n v="1471849140"/>
    <x v="2610"/>
    <x v="1"/>
    <x v="468"/>
    <b v="1"/>
    <x v="36"/>
    <n v="141.3251043268175"/>
    <m/>
    <x v="2"/>
    <x v="36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x v="1"/>
    <x v="469"/>
    <b v="1"/>
    <x v="36"/>
    <n v="2790.6363636363635"/>
    <m/>
    <x v="2"/>
    <x v="36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x v="2612"/>
    <x v="1"/>
    <x v="324"/>
    <b v="1"/>
    <x v="36"/>
    <n v="171.76130000000001"/>
    <m/>
    <x v="2"/>
    <x v="36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x v="2613"/>
    <x v="1"/>
    <x v="33"/>
    <b v="1"/>
    <x v="36"/>
    <n v="101.01333333333334"/>
    <m/>
    <x v="2"/>
    <x v="36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x v="2614"/>
    <x v="1"/>
    <x v="61"/>
    <b v="1"/>
    <x v="36"/>
    <n v="102"/>
    <m/>
    <x v="2"/>
    <x v="36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x v="2615"/>
    <x v="0"/>
    <x v="250"/>
    <b v="1"/>
    <x v="36"/>
    <n v="169.76511744127936"/>
    <m/>
    <x v="2"/>
    <x v="36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x v="2616"/>
    <x v="1"/>
    <x v="146"/>
    <b v="1"/>
    <x v="36"/>
    <n v="114.53400000000001"/>
    <m/>
    <x v="2"/>
    <x v="36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x v="2617"/>
    <x v="1"/>
    <x v="180"/>
    <b v="1"/>
    <x v="36"/>
    <n v="877.6"/>
    <m/>
    <x v="2"/>
    <x v="36"/>
  </r>
  <r>
    <x v="2618"/>
    <x v="2617"/>
    <s v="LTD ED COLLECTIBLE SPACE ART FEAT. ASTRONAUTS"/>
    <x v="36"/>
    <x v="1786"/>
    <x v="0"/>
    <x v="0"/>
    <s v="USD"/>
    <n v="1449000061"/>
    <x v="2618"/>
    <x v="1"/>
    <x v="99"/>
    <b v="1"/>
    <x v="36"/>
    <n v="105.38666666666667"/>
    <m/>
    <x v="2"/>
    <x v="36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x v="1"/>
    <x v="28"/>
    <b v="1"/>
    <x v="36"/>
    <n v="188.39999999999998"/>
    <m/>
    <x v="2"/>
    <x v="36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x v="1"/>
    <x v="470"/>
    <b v="1"/>
    <x v="36"/>
    <n v="143.65230769230772"/>
    <m/>
    <x v="2"/>
    <x v="36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x v="2621"/>
    <x v="1"/>
    <x v="471"/>
    <b v="1"/>
    <x v="36"/>
    <n v="145.88"/>
    <m/>
    <x v="2"/>
    <x v="36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x v="2622"/>
    <x v="0"/>
    <x v="142"/>
    <b v="1"/>
    <x v="36"/>
    <n v="131.184"/>
    <m/>
    <x v="2"/>
    <x v="3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x v="2623"/>
    <x v="0"/>
    <x v="95"/>
    <b v="1"/>
    <x v="36"/>
    <n v="113.99999999999999"/>
    <m/>
    <x v="2"/>
    <x v="3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x v="2624"/>
    <x v="0"/>
    <x v="472"/>
    <b v="1"/>
    <x v="36"/>
    <n v="1379.4206249999997"/>
    <m/>
    <x v="2"/>
    <x v="36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x v="0"/>
    <x v="47"/>
    <b v="1"/>
    <x v="36"/>
    <n v="956"/>
    <m/>
    <x v="2"/>
    <x v="36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x v="2626"/>
    <x v="0"/>
    <x v="133"/>
    <b v="1"/>
    <x v="36"/>
    <n v="112.00000000000001"/>
    <m/>
    <x v="2"/>
    <x v="36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x v="2627"/>
    <x v="0"/>
    <x v="43"/>
    <b v="1"/>
    <x v="36"/>
    <n v="646.66666666666663"/>
    <m/>
    <x v="2"/>
    <x v="36"/>
  </r>
  <r>
    <x v="2628"/>
    <x v="2627"/>
    <s v="A high school freshman is sending pie into space and you can be a part of it.  GO SCIENCE!!!"/>
    <x v="357"/>
    <x v="1796"/>
    <x v="0"/>
    <x v="0"/>
    <s v="USD"/>
    <n v="1417389067"/>
    <x v="2628"/>
    <x v="0"/>
    <x v="64"/>
    <b v="1"/>
    <x v="36"/>
    <n v="110.36948748510132"/>
    <m/>
    <x v="2"/>
    <x v="36"/>
  </r>
  <r>
    <x v="2629"/>
    <x v="2628"/>
    <s v="The first international contest to let students shape the future of interstellar travel."/>
    <x v="10"/>
    <x v="1797"/>
    <x v="0"/>
    <x v="1"/>
    <s v="GBP"/>
    <n v="1431608122"/>
    <x v="2629"/>
    <x v="0"/>
    <x v="61"/>
    <b v="1"/>
    <x v="36"/>
    <n v="127.74000000000001"/>
    <m/>
    <x v="2"/>
    <x v="36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x v="2630"/>
    <x v="0"/>
    <x v="75"/>
    <b v="1"/>
    <x v="36"/>
    <n v="157.9"/>
    <m/>
    <x v="2"/>
    <x v="36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x v="2631"/>
    <x v="0"/>
    <x v="172"/>
    <b v="1"/>
    <x v="36"/>
    <n v="114.66525000000001"/>
    <m/>
    <x v="2"/>
    <x v="36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x v="2632"/>
    <x v="0"/>
    <x v="288"/>
    <b v="1"/>
    <x v="36"/>
    <n v="137.00934579439252"/>
    <m/>
    <x v="2"/>
    <x v="36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x v="2633"/>
    <x v="0"/>
    <x v="473"/>
    <b v="1"/>
    <x v="36"/>
    <n v="354.62"/>
    <m/>
    <x v="2"/>
    <x v="36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x v="2634"/>
    <x v="0"/>
    <x v="20"/>
    <b v="1"/>
    <x v="36"/>
    <n v="106.02150537634409"/>
    <m/>
    <x v="2"/>
    <x v="36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x v="0"/>
    <x v="87"/>
    <b v="1"/>
    <x v="36"/>
    <n v="100"/>
    <m/>
    <x v="2"/>
    <x v="36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x v="0"/>
    <x v="133"/>
    <b v="1"/>
    <x v="36"/>
    <n v="187.3"/>
    <m/>
    <x v="2"/>
    <x v="36"/>
  </r>
  <r>
    <x v="2637"/>
    <x v="2636"/>
    <s v="Help us collect the data to solve the mystery of the century: Is light slowing down?"/>
    <x v="2"/>
    <x v="1805"/>
    <x v="0"/>
    <x v="0"/>
    <s v="USD"/>
    <n v="1476277875"/>
    <x v="2637"/>
    <x v="0"/>
    <x v="55"/>
    <b v="1"/>
    <x v="36"/>
    <n v="166.2"/>
    <m/>
    <x v="2"/>
    <x v="36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x v="2638"/>
    <x v="0"/>
    <x v="25"/>
    <b v="1"/>
    <x v="36"/>
    <n v="101.72910662824208"/>
    <m/>
    <x v="2"/>
    <x v="36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x v="2639"/>
    <x v="0"/>
    <x v="72"/>
    <b v="1"/>
    <x v="36"/>
    <n v="164"/>
    <m/>
    <x v="2"/>
    <x v="36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x v="2640"/>
    <x v="0"/>
    <x v="50"/>
    <b v="1"/>
    <x v="36"/>
    <n v="105.66666666666666"/>
    <m/>
    <x v="2"/>
    <x v="36"/>
  </r>
  <r>
    <x v="2641"/>
    <x v="2640"/>
    <s v="Building a Flying saucer that has Artificial Intelligent made from sea shell."/>
    <x v="15"/>
    <x v="493"/>
    <x v="2"/>
    <x v="0"/>
    <s v="USD"/>
    <n v="1410811740"/>
    <x v="2641"/>
    <x v="0"/>
    <x v="29"/>
    <b v="0"/>
    <x v="36"/>
    <n v="1"/>
    <m/>
    <x v="2"/>
    <x v="36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x v="0"/>
    <x v="78"/>
    <b v="0"/>
    <x v="36"/>
    <n v="0"/>
    <m/>
    <x v="2"/>
    <x v="36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x v="1"/>
    <x v="474"/>
    <b v="0"/>
    <x v="36"/>
    <n v="33.559730999999999"/>
    <m/>
    <x v="2"/>
    <x v="36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x v="2644"/>
    <x v="1"/>
    <x v="47"/>
    <b v="0"/>
    <x v="36"/>
    <n v="2.0529999999999999"/>
    <m/>
    <x v="2"/>
    <x v="36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x v="2645"/>
    <x v="1"/>
    <x v="23"/>
    <b v="0"/>
    <x v="36"/>
    <n v="10.5"/>
    <m/>
    <x v="2"/>
    <x v="36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x v="2646"/>
    <x v="1"/>
    <x v="475"/>
    <b v="0"/>
    <x v="36"/>
    <n v="8.4172840000000004"/>
    <m/>
    <x v="2"/>
    <x v="36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x v="0"/>
    <x v="83"/>
    <b v="0"/>
    <x v="36"/>
    <n v="1.44"/>
    <m/>
    <x v="2"/>
    <x v="36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x v="0"/>
    <x v="79"/>
    <b v="0"/>
    <x v="36"/>
    <n v="0.88333333333333341"/>
    <m/>
    <x v="2"/>
    <x v="36"/>
  </r>
  <r>
    <x v="2649"/>
    <x v="2648"/>
    <s v="They have launched a Kickstarter."/>
    <x v="152"/>
    <x v="1811"/>
    <x v="1"/>
    <x v="0"/>
    <s v="USD"/>
    <n v="1454370941"/>
    <x v="2649"/>
    <x v="0"/>
    <x v="83"/>
    <b v="0"/>
    <x v="36"/>
    <n v="9.920000000000001E-2"/>
    <m/>
    <x v="2"/>
    <x v="36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x v="0"/>
    <x v="81"/>
    <b v="0"/>
    <x v="36"/>
    <n v="0.59666666666666668"/>
    <m/>
    <x v="2"/>
    <x v="36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x v="0"/>
    <x v="57"/>
    <b v="0"/>
    <x v="36"/>
    <n v="1.8689285714285715"/>
    <m/>
    <x v="2"/>
    <x v="36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x v="2652"/>
    <x v="0"/>
    <x v="202"/>
    <b v="0"/>
    <x v="36"/>
    <n v="0.88500000000000001"/>
    <m/>
    <x v="2"/>
    <x v="36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x v="2653"/>
    <x v="0"/>
    <x v="16"/>
    <b v="0"/>
    <x v="36"/>
    <n v="11.52156862745098"/>
    <m/>
    <x v="2"/>
    <x v="36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x v="2654"/>
    <x v="0"/>
    <x v="79"/>
    <b v="0"/>
    <x v="36"/>
    <n v="5.1000000000000004E-2"/>
    <m/>
    <x v="2"/>
    <x v="36"/>
  </r>
  <r>
    <x v="2655"/>
    <x v="2654"/>
    <s v="Thank you for your support!"/>
    <x v="36"/>
    <x v="1815"/>
    <x v="1"/>
    <x v="0"/>
    <s v="USD"/>
    <n v="1455048000"/>
    <x v="2655"/>
    <x v="0"/>
    <x v="68"/>
    <b v="0"/>
    <x v="36"/>
    <n v="21.033333333333335"/>
    <m/>
    <x v="2"/>
    <x v="36"/>
  </r>
  <r>
    <x v="2656"/>
    <x v="2655"/>
    <s v="MoonWatcher will be bringing the Moon closer to all of us."/>
    <x v="60"/>
    <x v="1816"/>
    <x v="1"/>
    <x v="0"/>
    <s v="USD"/>
    <n v="1489345200"/>
    <x v="2656"/>
    <x v="0"/>
    <x v="215"/>
    <b v="0"/>
    <x v="36"/>
    <n v="11.436666666666667"/>
    <m/>
    <x v="2"/>
    <x v="36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x v="2657"/>
    <x v="0"/>
    <x v="211"/>
    <b v="0"/>
    <x v="36"/>
    <n v="18.737933333333334"/>
    <m/>
    <x v="2"/>
    <x v="36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x v="2658"/>
    <x v="0"/>
    <x v="80"/>
    <b v="0"/>
    <x v="36"/>
    <n v="9.285714285714286E-2"/>
    <m/>
    <x v="2"/>
    <x v="36"/>
  </r>
  <r>
    <x v="2659"/>
    <x v="2658"/>
    <s v="test"/>
    <x v="197"/>
    <x v="1819"/>
    <x v="1"/>
    <x v="0"/>
    <s v="USD"/>
    <n v="1429321210"/>
    <x v="2659"/>
    <x v="0"/>
    <x v="73"/>
    <b v="0"/>
    <x v="36"/>
    <n v="2.7204081632653061"/>
    <m/>
    <x v="2"/>
    <x v="36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x v="0"/>
    <x v="81"/>
    <b v="0"/>
    <x v="36"/>
    <n v="9.5000000000000001E-2"/>
    <m/>
    <x v="2"/>
    <x v="36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x v="2661"/>
    <x v="0"/>
    <x v="65"/>
    <b v="1"/>
    <x v="37"/>
    <n v="102.89999999999999"/>
    <m/>
    <x v="2"/>
    <x v="37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x v="2662"/>
    <x v="0"/>
    <x v="144"/>
    <b v="1"/>
    <x v="37"/>
    <n v="106.80000000000001"/>
    <m/>
    <x v="2"/>
    <x v="37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x v="2663"/>
    <x v="0"/>
    <x v="66"/>
    <b v="1"/>
    <x v="37"/>
    <n v="104.59625"/>
    <m/>
    <x v="2"/>
    <x v="37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x v="2664"/>
    <x v="0"/>
    <x v="201"/>
    <b v="1"/>
    <x v="37"/>
    <n v="103.42857142857143"/>
    <m/>
    <x v="2"/>
    <x v="37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x v="2665"/>
    <x v="0"/>
    <x v="67"/>
    <b v="1"/>
    <x v="37"/>
    <n v="123.14285714285715"/>
    <m/>
    <x v="2"/>
    <x v="37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x v="2666"/>
    <x v="0"/>
    <x v="190"/>
    <b v="1"/>
    <x v="37"/>
    <n v="159.29509999999999"/>
    <m/>
    <x v="2"/>
    <x v="37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x v="2667"/>
    <x v="0"/>
    <x v="59"/>
    <b v="1"/>
    <x v="37"/>
    <n v="110.66666666666667"/>
    <m/>
    <x v="2"/>
    <x v="37"/>
  </r>
  <r>
    <x v="2668"/>
    <x v="2667"/>
    <s v="Creativity on the go! |_x000a_CrÃ©ativitÃ© en mouvement !"/>
    <x v="28"/>
    <x v="1240"/>
    <x v="0"/>
    <x v="5"/>
    <s v="CAD"/>
    <n v="1447079520"/>
    <x v="2668"/>
    <x v="0"/>
    <x v="33"/>
    <b v="1"/>
    <x v="37"/>
    <n v="170.70000000000002"/>
    <m/>
    <x v="2"/>
    <x v="37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x v="2669"/>
    <x v="0"/>
    <x v="202"/>
    <b v="1"/>
    <x v="37"/>
    <n v="125.125"/>
    <m/>
    <x v="2"/>
    <x v="37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x v="2670"/>
    <x v="1"/>
    <x v="65"/>
    <b v="0"/>
    <x v="37"/>
    <n v="6.4158609339642041"/>
    <m/>
    <x v="2"/>
    <x v="37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x v="2671"/>
    <x v="1"/>
    <x v="87"/>
    <b v="0"/>
    <x v="37"/>
    <n v="11.343999999999999"/>
    <m/>
    <x v="2"/>
    <x v="37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x v="2672"/>
    <x v="1"/>
    <x v="5"/>
    <b v="0"/>
    <x v="37"/>
    <n v="33.19"/>
    <m/>
    <x v="2"/>
    <x v="37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x v="2673"/>
    <x v="1"/>
    <x v="36"/>
    <b v="0"/>
    <x v="37"/>
    <n v="27.58"/>
    <m/>
    <x v="2"/>
    <x v="37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x v="1"/>
    <x v="199"/>
    <b v="0"/>
    <x v="37"/>
    <n v="62.839999999999996"/>
    <m/>
    <x v="2"/>
    <x v="37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x v="2675"/>
    <x v="1"/>
    <x v="60"/>
    <b v="0"/>
    <x v="37"/>
    <n v="7.5880000000000001"/>
    <m/>
    <x v="2"/>
    <x v="37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x v="2676"/>
    <x v="0"/>
    <x v="82"/>
    <b v="0"/>
    <x v="37"/>
    <n v="50.38095238095238"/>
    <m/>
    <x v="2"/>
    <x v="37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x v="2677"/>
    <x v="0"/>
    <x v="74"/>
    <b v="0"/>
    <x v="37"/>
    <n v="17.512820512820511"/>
    <m/>
    <x v="2"/>
    <x v="37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x v="0"/>
    <x v="84"/>
    <b v="0"/>
    <x v="37"/>
    <n v="1.375E-2"/>
    <m/>
    <x v="2"/>
    <x v="37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x v="0"/>
    <x v="83"/>
    <b v="0"/>
    <x v="37"/>
    <n v="0.33"/>
    <m/>
    <x v="2"/>
    <x v="37"/>
  </r>
  <r>
    <x v="2680"/>
    <x v="2679"/>
    <s v="iHeartPillow, Connecting loved ones"/>
    <x v="261"/>
    <x v="1836"/>
    <x v="2"/>
    <x v="3"/>
    <s v="EUR"/>
    <n v="1459915491"/>
    <x v="2680"/>
    <x v="0"/>
    <x v="80"/>
    <b v="0"/>
    <x v="37"/>
    <n v="0.86250000000000004"/>
    <m/>
    <x v="2"/>
    <x v="37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x v="2681"/>
    <x v="0"/>
    <x v="84"/>
    <b v="0"/>
    <x v="19"/>
    <n v="0.6875"/>
    <m/>
    <x v="7"/>
    <x v="19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x v="2682"/>
    <x v="0"/>
    <x v="9"/>
    <b v="0"/>
    <x v="19"/>
    <n v="28.299999999999997"/>
    <m/>
    <x v="7"/>
    <x v="19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x v="2683"/>
    <x v="0"/>
    <x v="83"/>
    <b v="0"/>
    <x v="19"/>
    <n v="0.24"/>
    <m/>
    <x v="7"/>
    <x v="19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x v="2684"/>
    <x v="0"/>
    <x v="80"/>
    <b v="0"/>
    <x v="19"/>
    <n v="1.1428571428571428"/>
    <m/>
    <x v="7"/>
    <x v="19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x v="2685"/>
    <x v="0"/>
    <x v="29"/>
    <b v="0"/>
    <x v="19"/>
    <n v="0.02"/>
    <m/>
    <x v="7"/>
    <x v="19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x v="2686"/>
    <x v="0"/>
    <x v="78"/>
    <b v="0"/>
    <x v="19"/>
    <n v="0"/>
    <m/>
    <x v="7"/>
    <x v="19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x v="2687"/>
    <x v="0"/>
    <x v="78"/>
    <b v="0"/>
    <x v="19"/>
    <n v="0"/>
    <m/>
    <x v="7"/>
    <x v="19"/>
  </r>
  <r>
    <x v="2688"/>
    <x v="2687"/>
    <s v="The amazing gourmet Mac N Cheez Food Truck Campaigne!"/>
    <x v="63"/>
    <x v="1838"/>
    <x v="2"/>
    <x v="0"/>
    <s v="USD"/>
    <n v="1424746800"/>
    <x v="2688"/>
    <x v="0"/>
    <x v="25"/>
    <b v="0"/>
    <x v="19"/>
    <n v="0.14799999999999999"/>
    <m/>
    <x v="7"/>
    <x v="19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x v="0"/>
    <x v="29"/>
    <b v="0"/>
    <x v="19"/>
    <n v="2.8571428571428571E-3"/>
    <m/>
    <x v="7"/>
    <x v="19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x v="0"/>
    <x v="115"/>
    <b v="0"/>
    <x v="19"/>
    <n v="10.7325"/>
    <m/>
    <x v="7"/>
    <x v="19"/>
  </r>
  <r>
    <x v="2691"/>
    <x v="2690"/>
    <s v="A Great New local Food Truck serving up ethnic fusion inspired eats in Ottawa."/>
    <x v="99"/>
    <x v="428"/>
    <x v="2"/>
    <x v="5"/>
    <s v="CAD"/>
    <n v="1431278557"/>
    <x v="2691"/>
    <x v="0"/>
    <x v="84"/>
    <b v="0"/>
    <x v="19"/>
    <n v="5.3846153846153842E-2"/>
    <m/>
    <x v="7"/>
    <x v="19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x v="0"/>
    <x v="29"/>
    <b v="0"/>
    <x v="19"/>
    <n v="0.7142857142857143"/>
    <m/>
    <x v="7"/>
    <x v="19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x v="0"/>
    <x v="83"/>
    <b v="0"/>
    <x v="19"/>
    <n v="0.8"/>
    <m/>
    <x v="7"/>
    <x v="19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x v="0"/>
    <x v="29"/>
    <b v="0"/>
    <x v="19"/>
    <n v="3.3333333333333335E-3"/>
    <m/>
    <x v="7"/>
    <x v="19"/>
  </r>
  <r>
    <x v="2695"/>
    <x v="2694"/>
    <s v="I am creating food magic on the go! Amazing food isn't just for sitdown restaraunts anymore!"/>
    <x v="36"/>
    <x v="1840"/>
    <x v="2"/>
    <x v="0"/>
    <s v="USD"/>
    <n v="1428981718"/>
    <x v="2695"/>
    <x v="0"/>
    <x v="83"/>
    <b v="0"/>
    <x v="19"/>
    <n v="0.47333333333333333"/>
    <m/>
    <x v="7"/>
    <x v="19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x v="2696"/>
    <x v="0"/>
    <x v="44"/>
    <b v="0"/>
    <x v="19"/>
    <n v="5.65"/>
    <m/>
    <x v="7"/>
    <x v="19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x v="2697"/>
    <x v="0"/>
    <x v="47"/>
    <b v="0"/>
    <x v="19"/>
    <n v="26.35217391304348"/>
    <m/>
    <x v="7"/>
    <x v="19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x v="2698"/>
    <x v="0"/>
    <x v="84"/>
    <b v="0"/>
    <x v="19"/>
    <n v="0.325125"/>
    <m/>
    <x v="7"/>
    <x v="19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x v="2699"/>
    <x v="0"/>
    <x v="78"/>
    <b v="0"/>
    <x v="19"/>
    <n v="0"/>
    <m/>
    <x v="7"/>
    <x v="19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x v="2700"/>
    <x v="0"/>
    <x v="80"/>
    <b v="0"/>
    <x v="19"/>
    <n v="0.7000700070007001"/>
    <m/>
    <x v="7"/>
    <x v="19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x v="2701"/>
    <x v="0"/>
    <x v="67"/>
    <b v="0"/>
    <x v="38"/>
    <n v="46.176470588235297"/>
    <m/>
    <x v="1"/>
    <x v="38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x v="2702"/>
    <x v="1"/>
    <x v="55"/>
    <b v="0"/>
    <x v="38"/>
    <n v="34.410000000000004"/>
    <m/>
    <x v="1"/>
    <x v="38"/>
  </r>
  <r>
    <x v="2703"/>
    <x v="2702"/>
    <s v="Â¡Tu nuevo espacio cultural multidisciplinario en el centro de Pachuca, Hidalgo"/>
    <x v="79"/>
    <x v="1845"/>
    <x v="3"/>
    <x v="14"/>
    <s v="MXN"/>
    <n v="1490196830"/>
    <x v="2703"/>
    <x v="0"/>
    <x v="43"/>
    <b v="0"/>
    <x v="38"/>
    <n v="103.75000000000001"/>
    <m/>
    <x v="1"/>
    <x v="38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x v="2704"/>
    <x v="0"/>
    <x v="63"/>
    <b v="0"/>
    <x v="38"/>
    <n v="6.0263157894736841"/>
    <m/>
    <x v="1"/>
    <x v="38"/>
  </r>
  <r>
    <x v="2705"/>
    <x v="2704"/>
    <s v="Help light the lights at the historic Fischer Theatre in Danville, IL."/>
    <x v="281"/>
    <x v="1846"/>
    <x v="3"/>
    <x v="0"/>
    <s v="USD"/>
    <n v="1490389158"/>
    <x v="2705"/>
    <x v="0"/>
    <x v="22"/>
    <b v="0"/>
    <x v="38"/>
    <n v="10.539393939393939"/>
    <m/>
    <x v="1"/>
    <x v="38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x v="2706"/>
    <x v="1"/>
    <x v="40"/>
    <b v="1"/>
    <x v="38"/>
    <n v="112.29714285714284"/>
    <m/>
    <x v="1"/>
    <x v="38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x v="2707"/>
    <x v="1"/>
    <x v="476"/>
    <b v="1"/>
    <x v="38"/>
    <n v="350.84462500000001"/>
    <m/>
    <x v="1"/>
    <x v="38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x v="2708"/>
    <x v="1"/>
    <x v="477"/>
    <b v="1"/>
    <x v="38"/>
    <n v="233.21535"/>
    <m/>
    <x v="1"/>
    <x v="38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x v="2709"/>
    <x v="1"/>
    <x v="478"/>
    <b v="1"/>
    <x v="38"/>
    <n v="101.60599999999999"/>
    <m/>
    <x v="1"/>
    <x v="38"/>
  </r>
  <r>
    <x v="2710"/>
    <x v="2709"/>
    <s v="Building Brooklyn's own creative venue for circus, theater and events of all types."/>
    <x v="127"/>
    <x v="1851"/>
    <x v="0"/>
    <x v="0"/>
    <s v="USD"/>
    <n v="1407549600"/>
    <x v="2710"/>
    <x v="1"/>
    <x v="479"/>
    <b v="1"/>
    <x v="38"/>
    <n v="153.90035000000003"/>
    <m/>
    <x v="1"/>
    <x v="38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x v="2711"/>
    <x v="1"/>
    <x v="196"/>
    <b v="1"/>
    <x v="38"/>
    <n v="100.7161125319693"/>
    <m/>
    <x v="1"/>
    <x v="38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x v="1"/>
    <x v="235"/>
    <b v="1"/>
    <x v="38"/>
    <n v="131.38181818181818"/>
    <m/>
    <x v="1"/>
    <x v="38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x v="1"/>
    <x v="480"/>
    <b v="1"/>
    <x v="38"/>
    <n v="102.24133333333334"/>
    <m/>
    <x v="1"/>
    <x v="38"/>
  </r>
  <r>
    <x v="2714"/>
    <x v="2713"/>
    <s v="The Crane will be the new home for independent theater in Northeast Minneapolis"/>
    <x v="31"/>
    <x v="1855"/>
    <x v="0"/>
    <x v="0"/>
    <s v="USD"/>
    <n v="1476486000"/>
    <x v="2714"/>
    <x v="1"/>
    <x v="120"/>
    <b v="1"/>
    <x v="38"/>
    <n v="116.35599999999999"/>
    <m/>
    <x v="1"/>
    <x v="38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x v="2715"/>
    <x v="1"/>
    <x v="481"/>
    <b v="1"/>
    <x v="38"/>
    <n v="264.62241666666665"/>
    <m/>
    <x v="1"/>
    <x v="3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x v="1"/>
    <x v="482"/>
    <b v="1"/>
    <x v="38"/>
    <n v="119.98010000000001"/>
    <m/>
    <x v="1"/>
    <x v="38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x v="2717"/>
    <x v="1"/>
    <x v="166"/>
    <b v="1"/>
    <x v="38"/>
    <n v="120.10400000000001"/>
    <m/>
    <x v="1"/>
    <x v="38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x v="2718"/>
    <x v="1"/>
    <x v="265"/>
    <b v="1"/>
    <x v="38"/>
    <n v="103.58333333333334"/>
    <m/>
    <x v="1"/>
    <x v="38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x v="0"/>
    <x v="50"/>
    <b v="1"/>
    <x v="38"/>
    <n v="108.83333333333334"/>
    <m/>
    <x v="1"/>
    <x v="38"/>
  </r>
  <r>
    <x v="2720"/>
    <x v="2719"/>
    <s v="An improv, sketch and experimental comedy and cocktail venue in downtown Grand Rapids, Michigan"/>
    <x v="31"/>
    <x v="1861"/>
    <x v="0"/>
    <x v="0"/>
    <s v="USD"/>
    <n v="1478866253"/>
    <x v="2720"/>
    <x v="0"/>
    <x v="210"/>
    <b v="1"/>
    <x v="38"/>
    <n v="118.12400000000001"/>
    <m/>
    <x v="1"/>
    <x v="38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x v="2721"/>
    <x v="0"/>
    <x v="314"/>
    <b v="1"/>
    <x v="30"/>
    <n v="1462"/>
    <m/>
    <x v="2"/>
    <x v="3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x v="0"/>
    <x v="333"/>
    <b v="1"/>
    <x v="30"/>
    <n v="252.54"/>
    <m/>
    <x v="2"/>
    <x v="30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x v="2723"/>
    <x v="0"/>
    <x v="282"/>
    <b v="1"/>
    <x v="30"/>
    <n v="140.05000000000001"/>
    <m/>
    <x v="2"/>
    <x v="30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x v="2724"/>
    <x v="0"/>
    <x v="483"/>
    <b v="1"/>
    <x v="30"/>
    <n v="296.87520259319291"/>
    <m/>
    <x v="2"/>
    <x v="30"/>
  </r>
  <r>
    <x v="2725"/>
    <x v="2724"/>
    <s v="Best Net Zero energy solution for new or existing house (no more heating or electricity bills)."/>
    <x v="79"/>
    <x v="1866"/>
    <x v="0"/>
    <x v="5"/>
    <s v="CAD"/>
    <n v="1488390735"/>
    <x v="2725"/>
    <x v="0"/>
    <x v="116"/>
    <b v="1"/>
    <x v="30"/>
    <n v="144.54249999999999"/>
    <m/>
    <x v="2"/>
    <x v="30"/>
  </r>
  <r>
    <x v="2726"/>
    <x v="2725"/>
    <s v="Krimston TWO: iPhone Dual SIM Case"/>
    <x v="57"/>
    <x v="1867"/>
    <x v="0"/>
    <x v="0"/>
    <s v="USD"/>
    <n v="1461333311"/>
    <x v="2726"/>
    <x v="0"/>
    <x v="442"/>
    <b v="1"/>
    <x v="30"/>
    <n v="105.745"/>
    <m/>
    <x v="2"/>
    <x v="30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x v="2727"/>
    <x v="0"/>
    <x v="484"/>
    <b v="1"/>
    <x v="30"/>
    <n v="493.21000000000004"/>
    <m/>
    <x v="2"/>
    <x v="30"/>
  </r>
  <r>
    <x v="2728"/>
    <x v="2727"/>
    <s v="SSD, WiFi, RTC w/Battery and high power USB all in one shield."/>
    <x v="36"/>
    <x v="1869"/>
    <x v="0"/>
    <x v="0"/>
    <s v="USD"/>
    <n v="1451485434"/>
    <x v="2728"/>
    <x v="0"/>
    <x v="413"/>
    <b v="1"/>
    <x v="30"/>
    <n v="201.82666666666668"/>
    <m/>
    <x v="2"/>
    <x v="30"/>
  </r>
  <r>
    <x v="2729"/>
    <x v="2728"/>
    <s v="A luggage that is more than a luggage! It is what you want it to be."/>
    <x v="51"/>
    <x v="1870"/>
    <x v="0"/>
    <x v="0"/>
    <s v="USD"/>
    <n v="1430459197"/>
    <x v="2729"/>
    <x v="0"/>
    <x v="23"/>
    <b v="1"/>
    <x v="30"/>
    <n v="104.44"/>
    <m/>
    <x v="2"/>
    <x v="30"/>
  </r>
  <r>
    <x v="2730"/>
    <x v="2729"/>
    <s v="The world's most powerful portable speaker and guitar amplifier. Turns any surface into a speaker."/>
    <x v="100"/>
    <x v="1871"/>
    <x v="0"/>
    <x v="0"/>
    <s v="USD"/>
    <n v="1366635575"/>
    <x v="2730"/>
    <x v="0"/>
    <x v="345"/>
    <b v="1"/>
    <x v="30"/>
    <n v="170.29262962962963"/>
    <m/>
    <x v="2"/>
    <x v="30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x v="2731"/>
    <x v="0"/>
    <x v="77"/>
    <b v="1"/>
    <x v="30"/>
    <n v="104.30333333333333"/>
    <m/>
    <x v="2"/>
    <x v="3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x v="0"/>
    <x v="96"/>
    <b v="1"/>
    <x v="30"/>
    <n v="118.25000000000001"/>
    <m/>
    <x v="2"/>
    <x v="3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x v="0"/>
    <x v="46"/>
    <b v="1"/>
    <x v="30"/>
    <n v="107.538"/>
    <m/>
    <x v="2"/>
    <x v="30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x v="2734"/>
    <x v="0"/>
    <x v="430"/>
    <b v="1"/>
    <x v="30"/>
    <n v="2260300"/>
    <m/>
    <x v="2"/>
    <x v="3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x v="2735"/>
    <x v="0"/>
    <x v="485"/>
    <b v="1"/>
    <x v="30"/>
    <n v="978.13466666666682"/>
    <m/>
    <x v="2"/>
    <x v="3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x v="0"/>
    <x v="6"/>
    <b v="1"/>
    <x v="30"/>
    <n v="122.9"/>
    <m/>
    <x v="2"/>
    <x v="30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x v="0"/>
    <x v="231"/>
    <b v="1"/>
    <x v="30"/>
    <n v="246.0608"/>
    <m/>
    <x v="2"/>
    <x v="30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x v="2738"/>
    <x v="0"/>
    <x v="41"/>
    <b v="1"/>
    <x v="30"/>
    <n v="147.94"/>
    <m/>
    <x v="2"/>
    <x v="30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x v="2739"/>
    <x v="0"/>
    <x v="277"/>
    <b v="1"/>
    <x v="30"/>
    <n v="384.09090909090907"/>
    <m/>
    <x v="2"/>
    <x v="30"/>
  </r>
  <r>
    <x v="2740"/>
    <x v="2739"/>
    <s v="I am interested in testing the plant yields of this vertical garden as well as some other applications"/>
    <x v="43"/>
    <x v="622"/>
    <x v="0"/>
    <x v="0"/>
    <s v="USD"/>
    <n v="1426117552"/>
    <x v="2740"/>
    <x v="0"/>
    <x v="57"/>
    <b v="1"/>
    <x v="30"/>
    <n v="103.33333333333334"/>
    <m/>
    <x v="2"/>
    <x v="30"/>
  </r>
  <r>
    <x v="2741"/>
    <x v="2740"/>
    <s v="Help me publish my 1st children's book as an aspiring author!"/>
    <x v="6"/>
    <x v="428"/>
    <x v="2"/>
    <x v="0"/>
    <s v="USD"/>
    <n v="1413770820"/>
    <x v="2741"/>
    <x v="0"/>
    <x v="80"/>
    <b v="0"/>
    <x v="39"/>
    <n v="0.43750000000000006"/>
    <m/>
    <x v="3"/>
    <x v="39"/>
  </r>
  <r>
    <x v="2742"/>
    <x v="2741"/>
    <s v="The pachyderms at the Denver Zoo are moving. Follow along on the convoluted journey to their new home."/>
    <x v="30"/>
    <x v="1881"/>
    <x v="2"/>
    <x v="0"/>
    <s v="USD"/>
    <n v="1337102187"/>
    <x v="2742"/>
    <x v="0"/>
    <x v="59"/>
    <b v="0"/>
    <x v="39"/>
    <n v="29.24"/>
    <m/>
    <x v="3"/>
    <x v="39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x v="0"/>
    <x v="78"/>
    <b v="0"/>
    <x v="39"/>
    <n v="0"/>
    <m/>
    <x v="3"/>
    <x v="39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x v="0"/>
    <x v="19"/>
    <b v="0"/>
    <x v="39"/>
    <n v="5.21875"/>
    <m/>
    <x v="3"/>
    <x v="39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x v="2745"/>
    <x v="0"/>
    <x v="72"/>
    <b v="0"/>
    <x v="39"/>
    <n v="21.887499999999999"/>
    <m/>
    <x v="3"/>
    <x v="39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x v="2746"/>
    <x v="0"/>
    <x v="10"/>
    <b v="0"/>
    <x v="39"/>
    <n v="26.700000000000003"/>
    <m/>
    <x v="3"/>
    <x v="39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x v="2747"/>
    <x v="0"/>
    <x v="80"/>
    <b v="0"/>
    <x v="39"/>
    <n v="28.000000000000004"/>
    <m/>
    <x v="3"/>
    <x v="39"/>
  </r>
  <r>
    <x v="2748"/>
    <x v="2747"/>
    <s v="Interactive Book with Audio to learn the Ojibwe Language for Children.  Website, Ebook and more!"/>
    <x v="10"/>
    <x v="500"/>
    <x v="2"/>
    <x v="0"/>
    <s v="USD"/>
    <n v="1472835802"/>
    <x v="2748"/>
    <x v="0"/>
    <x v="80"/>
    <b v="0"/>
    <x v="39"/>
    <n v="1.06"/>
    <m/>
    <x v="3"/>
    <x v="39"/>
  </r>
  <r>
    <x v="2749"/>
    <x v="2748"/>
    <s v="Self-publishing my children's book."/>
    <x v="3"/>
    <x v="178"/>
    <x v="2"/>
    <x v="0"/>
    <s v="USD"/>
    <n v="1428171037"/>
    <x v="2749"/>
    <x v="0"/>
    <x v="84"/>
    <b v="0"/>
    <x v="39"/>
    <n v="1.0999999999999999"/>
    <m/>
    <x v="3"/>
    <x v="39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x v="2750"/>
    <x v="0"/>
    <x v="78"/>
    <b v="0"/>
    <x v="39"/>
    <n v="0"/>
    <m/>
    <x v="3"/>
    <x v="39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x v="0"/>
    <x v="78"/>
    <b v="0"/>
    <x v="39"/>
    <n v="0"/>
    <m/>
    <x v="3"/>
    <x v="39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x v="0"/>
    <x v="25"/>
    <b v="0"/>
    <x v="39"/>
    <n v="11.458333333333332"/>
    <m/>
    <x v="3"/>
    <x v="39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x v="2753"/>
    <x v="0"/>
    <x v="22"/>
    <b v="0"/>
    <x v="39"/>
    <n v="19"/>
    <m/>
    <x v="3"/>
    <x v="39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x v="2754"/>
    <x v="0"/>
    <x v="78"/>
    <b v="0"/>
    <x v="39"/>
    <n v="0"/>
    <m/>
    <x v="3"/>
    <x v="39"/>
  </r>
  <r>
    <x v="2755"/>
    <x v="2754"/>
    <s v="Colourful and imaginative book app for children, will be relished especially by those with Irish roots."/>
    <x v="2"/>
    <x v="92"/>
    <x v="2"/>
    <x v="17"/>
    <s v="EUR"/>
    <n v="1428519527"/>
    <x v="2755"/>
    <x v="0"/>
    <x v="41"/>
    <b v="0"/>
    <x v="39"/>
    <n v="52"/>
    <m/>
    <x v="3"/>
    <x v="39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x v="2756"/>
    <x v="0"/>
    <x v="51"/>
    <b v="0"/>
    <x v="39"/>
    <n v="10.48"/>
    <m/>
    <x v="3"/>
    <x v="39"/>
  </r>
  <r>
    <x v="2757"/>
    <x v="2756"/>
    <s v="A children's letter book that Lampoons Hillary Clinton"/>
    <x v="15"/>
    <x v="115"/>
    <x v="2"/>
    <x v="0"/>
    <s v="USD"/>
    <n v="1470498332"/>
    <x v="2757"/>
    <x v="0"/>
    <x v="84"/>
    <b v="0"/>
    <x v="39"/>
    <n v="0.66666666666666674"/>
    <m/>
    <x v="3"/>
    <x v="39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x v="0"/>
    <x v="79"/>
    <b v="0"/>
    <x v="39"/>
    <n v="11.700000000000001"/>
    <m/>
    <x v="3"/>
    <x v="39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x v="2759"/>
    <x v="0"/>
    <x v="84"/>
    <b v="0"/>
    <x v="39"/>
    <n v="10.5"/>
    <m/>
    <x v="3"/>
    <x v="39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x v="0"/>
    <x v="78"/>
    <b v="0"/>
    <x v="39"/>
    <n v="0"/>
    <m/>
    <x v="3"/>
    <x v="39"/>
  </r>
  <r>
    <x v="2761"/>
    <x v="2760"/>
    <s v="Help me give away 500 copies of my picture book so more kids will know US geography!"/>
    <x v="10"/>
    <x v="1275"/>
    <x v="2"/>
    <x v="0"/>
    <s v="USD"/>
    <n v="1357176693"/>
    <x v="2761"/>
    <x v="0"/>
    <x v="80"/>
    <b v="0"/>
    <x v="39"/>
    <n v="0.72"/>
    <m/>
    <x v="3"/>
    <x v="39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x v="2762"/>
    <x v="0"/>
    <x v="29"/>
    <b v="0"/>
    <x v="39"/>
    <n v="0.76923076923076927"/>
    <m/>
    <x v="3"/>
    <x v="39"/>
  </r>
  <r>
    <x v="2763"/>
    <x v="2762"/>
    <s v="How Santa finds childrens homes without getting lost by following certain stars."/>
    <x v="371"/>
    <x v="456"/>
    <x v="2"/>
    <x v="0"/>
    <s v="USD"/>
    <n v="1369403684"/>
    <x v="2763"/>
    <x v="0"/>
    <x v="83"/>
    <b v="0"/>
    <x v="39"/>
    <n v="0.22842639593908631"/>
    <m/>
    <x v="3"/>
    <x v="39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x v="2764"/>
    <x v="0"/>
    <x v="80"/>
    <b v="0"/>
    <x v="39"/>
    <n v="1.125"/>
    <m/>
    <x v="3"/>
    <x v="39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x v="2765"/>
    <x v="0"/>
    <x v="78"/>
    <b v="0"/>
    <x v="39"/>
    <n v="0"/>
    <m/>
    <x v="3"/>
    <x v="39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x v="2766"/>
    <x v="0"/>
    <x v="80"/>
    <b v="0"/>
    <x v="39"/>
    <n v="2"/>
    <m/>
    <x v="3"/>
    <x v="39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x v="2767"/>
    <x v="0"/>
    <x v="83"/>
    <b v="0"/>
    <x v="39"/>
    <n v="0.85000000000000009"/>
    <m/>
    <x v="3"/>
    <x v="39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x v="0"/>
    <x v="69"/>
    <b v="0"/>
    <x v="39"/>
    <n v="14.314285714285715"/>
    <m/>
    <x v="3"/>
    <x v="39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x v="2769"/>
    <x v="0"/>
    <x v="84"/>
    <b v="0"/>
    <x v="39"/>
    <n v="0.25"/>
    <m/>
    <x v="3"/>
    <x v="39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x v="2770"/>
    <x v="0"/>
    <x v="51"/>
    <b v="0"/>
    <x v="39"/>
    <n v="10.411249999999999"/>
    <m/>
    <x v="3"/>
    <x v="39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x v="0"/>
    <x v="78"/>
    <b v="0"/>
    <x v="39"/>
    <n v="0"/>
    <m/>
    <x v="3"/>
    <x v="39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x v="2772"/>
    <x v="0"/>
    <x v="78"/>
    <b v="0"/>
    <x v="39"/>
    <n v="0"/>
    <m/>
    <x v="3"/>
    <x v="39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x v="2773"/>
    <x v="0"/>
    <x v="29"/>
    <b v="0"/>
    <x v="39"/>
    <n v="0.18867924528301888"/>
    <m/>
    <x v="3"/>
    <x v="39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x v="2774"/>
    <x v="0"/>
    <x v="62"/>
    <b v="0"/>
    <x v="39"/>
    <n v="14.249999999999998"/>
    <m/>
    <x v="3"/>
    <x v="39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x v="2775"/>
    <x v="0"/>
    <x v="84"/>
    <b v="0"/>
    <x v="39"/>
    <n v="3"/>
    <m/>
    <x v="3"/>
    <x v="39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x v="0"/>
    <x v="17"/>
    <b v="0"/>
    <x v="39"/>
    <n v="7.8809523809523814"/>
    <m/>
    <x v="3"/>
    <x v="39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x v="2777"/>
    <x v="0"/>
    <x v="29"/>
    <b v="0"/>
    <x v="39"/>
    <n v="0.33333333333333337"/>
    <m/>
    <x v="3"/>
    <x v="39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x v="0"/>
    <x v="41"/>
    <b v="0"/>
    <x v="39"/>
    <n v="25.545454545454543"/>
    <m/>
    <x v="3"/>
    <x v="39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x v="2779"/>
    <x v="0"/>
    <x v="29"/>
    <b v="0"/>
    <x v="39"/>
    <n v="2.12"/>
    <m/>
    <x v="3"/>
    <x v="39"/>
  </r>
  <r>
    <x v="2780"/>
    <x v="2779"/>
    <s v="Turn the World with my kids, and then write a book with the advice for traveling with baby"/>
    <x v="57"/>
    <x v="117"/>
    <x v="2"/>
    <x v="13"/>
    <s v="EUR"/>
    <n v="1489142688"/>
    <x v="2780"/>
    <x v="0"/>
    <x v="78"/>
    <b v="0"/>
    <x v="39"/>
    <n v="0"/>
    <m/>
    <x v="3"/>
    <x v="39"/>
  </r>
  <r>
    <x v="2781"/>
    <x v="2780"/>
    <s v="STRIKE, DANCE AND RISE with us at the University of Utah to end violence against women and girls!"/>
    <x v="21"/>
    <x v="1887"/>
    <x v="0"/>
    <x v="0"/>
    <s v="USD"/>
    <n v="1423724400"/>
    <x v="2781"/>
    <x v="0"/>
    <x v="33"/>
    <b v="1"/>
    <x v="6"/>
    <n v="105.28"/>
    <m/>
    <x v="1"/>
    <x v="6"/>
  </r>
  <r>
    <x v="2782"/>
    <x v="2781"/>
    <s v="The premiere theatre troupe in SE Michigan offering acting opportunities for the 50+ actor."/>
    <x v="28"/>
    <x v="647"/>
    <x v="0"/>
    <x v="0"/>
    <s v="USD"/>
    <n v="1424149140"/>
    <x v="2782"/>
    <x v="0"/>
    <x v="59"/>
    <b v="1"/>
    <x v="6"/>
    <n v="120"/>
    <m/>
    <x v="1"/>
    <x v="6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x v="0"/>
    <x v="42"/>
    <b v="1"/>
    <x v="6"/>
    <n v="114.5"/>
    <m/>
    <x v="1"/>
    <x v="6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x v="2784"/>
    <x v="0"/>
    <x v="52"/>
    <b v="1"/>
    <x v="6"/>
    <n v="119"/>
    <m/>
    <x v="1"/>
    <x v="6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x v="2785"/>
    <x v="0"/>
    <x v="136"/>
    <b v="1"/>
    <x v="6"/>
    <n v="104.67999999999999"/>
    <m/>
    <x v="1"/>
    <x v="6"/>
  </r>
  <r>
    <x v="2786"/>
    <x v="2785"/>
    <s v="A heart-melting farce about sex, art and the lovelorn lay-abouts of London-town."/>
    <x v="30"/>
    <x v="1889"/>
    <x v="0"/>
    <x v="1"/>
    <s v="GBP"/>
    <n v="1404913180"/>
    <x v="2786"/>
    <x v="0"/>
    <x v="142"/>
    <b v="1"/>
    <x v="6"/>
    <n v="117.83999999999999"/>
    <m/>
    <x v="1"/>
    <x v="6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x v="0"/>
    <x v="44"/>
    <b v="1"/>
    <x v="6"/>
    <n v="119.7"/>
    <m/>
    <x v="1"/>
    <x v="6"/>
  </r>
  <r>
    <x v="2788"/>
    <x v="2787"/>
    <s v="MOVING FORWARD! WE HAVE REACHED GOAL BUT HAVE MORE TIME!! PLEASE CONSIDER PLEDGING."/>
    <x v="13"/>
    <x v="420"/>
    <x v="0"/>
    <x v="0"/>
    <s v="USD"/>
    <n v="1469811043"/>
    <x v="2788"/>
    <x v="0"/>
    <x v="9"/>
    <b v="1"/>
    <x v="6"/>
    <n v="102.49999999999999"/>
    <m/>
    <x v="1"/>
    <x v="6"/>
  </r>
  <r>
    <x v="2789"/>
    <x v="2788"/>
    <s v="BNT's Biggest Adventure So Far: Our 2015 full length production!"/>
    <x v="9"/>
    <x v="1891"/>
    <x v="0"/>
    <x v="0"/>
    <s v="USD"/>
    <n v="1426132800"/>
    <x v="2789"/>
    <x v="0"/>
    <x v="54"/>
    <b v="1"/>
    <x v="6"/>
    <n v="101.16666666666667"/>
    <m/>
    <x v="1"/>
    <x v="6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x v="0"/>
    <x v="36"/>
    <b v="1"/>
    <x v="6"/>
    <n v="105.33333333333333"/>
    <m/>
    <x v="1"/>
    <x v="6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x v="0"/>
    <x v="33"/>
    <b v="1"/>
    <x v="6"/>
    <n v="102.49999999999999"/>
    <m/>
    <x v="1"/>
    <x v="6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x v="2792"/>
    <x v="0"/>
    <x v="54"/>
    <b v="1"/>
    <x v="6"/>
    <n v="107.60000000000001"/>
    <m/>
    <x v="1"/>
    <x v="6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x v="0"/>
    <x v="196"/>
    <b v="1"/>
    <x v="6"/>
    <n v="110.5675"/>
    <m/>
    <x v="1"/>
    <x v="6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x v="0"/>
    <x v="83"/>
    <b v="1"/>
    <x v="6"/>
    <n v="150"/>
    <m/>
    <x v="1"/>
    <x v="6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x v="2795"/>
    <x v="0"/>
    <x v="9"/>
    <b v="1"/>
    <x v="6"/>
    <n v="104.28571428571429"/>
    <m/>
    <x v="1"/>
    <x v="6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x v="2796"/>
    <x v="0"/>
    <x v="64"/>
    <b v="1"/>
    <x v="6"/>
    <n v="115.5"/>
    <m/>
    <x v="1"/>
    <x v="6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x v="0"/>
    <x v="225"/>
    <b v="1"/>
    <x v="6"/>
    <n v="102.64512500000001"/>
    <m/>
    <x v="1"/>
    <x v="6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x v="2798"/>
    <x v="0"/>
    <x v="237"/>
    <b v="1"/>
    <x v="6"/>
    <n v="101.4"/>
    <m/>
    <x v="1"/>
    <x v="6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x v="2799"/>
    <x v="0"/>
    <x v="208"/>
    <b v="1"/>
    <x v="6"/>
    <n v="116.6348"/>
    <m/>
    <x v="1"/>
    <x v="6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x v="2800"/>
    <x v="0"/>
    <x v="162"/>
    <b v="1"/>
    <x v="6"/>
    <n v="133"/>
    <m/>
    <x v="1"/>
    <x v="6"/>
  </r>
  <r>
    <x v="2801"/>
    <x v="2800"/>
    <s v="Arise Theatre Company's production of August Strindberg's expressionist masterpiece 'A Dream Play'."/>
    <x v="2"/>
    <x v="1898"/>
    <x v="0"/>
    <x v="2"/>
    <s v="AUD"/>
    <n v="1412938800"/>
    <x v="2801"/>
    <x v="0"/>
    <x v="62"/>
    <b v="1"/>
    <x v="6"/>
    <n v="133.20000000000002"/>
    <m/>
    <x v="1"/>
    <x v="6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x v="0"/>
    <x v="240"/>
    <b v="1"/>
    <x v="6"/>
    <n v="101.83333333333333"/>
    <m/>
    <x v="1"/>
    <x v="6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x v="2803"/>
    <x v="0"/>
    <x v="261"/>
    <b v="1"/>
    <x v="6"/>
    <n v="127.95"/>
    <m/>
    <x v="1"/>
    <x v="6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x v="2804"/>
    <x v="0"/>
    <x v="23"/>
    <b v="1"/>
    <x v="6"/>
    <n v="114.99999999999999"/>
    <m/>
    <x v="1"/>
    <x v="6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x v="0"/>
    <x v="59"/>
    <b v="1"/>
    <x v="6"/>
    <n v="110.00000000000001"/>
    <m/>
    <x v="1"/>
    <x v="6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x v="2806"/>
    <x v="0"/>
    <x v="88"/>
    <b v="1"/>
    <x v="6"/>
    <n v="112.1"/>
    <m/>
    <x v="1"/>
    <x v="6"/>
  </r>
  <r>
    <x v="2807"/>
    <x v="2806"/>
    <s v="Bringing Shakespeare back to the Playwrights"/>
    <x v="10"/>
    <x v="540"/>
    <x v="0"/>
    <x v="0"/>
    <s v="USD"/>
    <n v="1435611438"/>
    <x v="2807"/>
    <x v="0"/>
    <x v="251"/>
    <b v="1"/>
    <x v="6"/>
    <n v="126"/>
    <m/>
    <x v="1"/>
    <x v="6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x v="2808"/>
    <x v="0"/>
    <x v="50"/>
    <b v="1"/>
    <x v="6"/>
    <n v="100.24444444444444"/>
    <m/>
    <x v="1"/>
    <x v="6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x v="2809"/>
    <x v="0"/>
    <x v="64"/>
    <b v="1"/>
    <x v="6"/>
    <n v="102.4"/>
    <m/>
    <x v="1"/>
    <x v="6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x v="2810"/>
    <x v="0"/>
    <x v="7"/>
    <b v="1"/>
    <x v="6"/>
    <n v="108.2"/>
    <m/>
    <x v="1"/>
    <x v="6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x v="2811"/>
    <x v="0"/>
    <x v="52"/>
    <b v="1"/>
    <x v="6"/>
    <n v="100.27"/>
    <m/>
    <x v="1"/>
    <x v="6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x v="2812"/>
    <x v="0"/>
    <x v="183"/>
    <b v="1"/>
    <x v="6"/>
    <n v="113.3"/>
    <m/>
    <x v="1"/>
    <x v="6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x v="2813"/>
    <x v="0"/>
    <x v="93"/>
    <b v="1"/>
    <x v="6"/>
    <n v="127.57571428571428"/>
    <m/>
    <x v="1"/>
    <x v="6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x v="2814"/>
    <x v="0"/>
    <x v="31"/>
    <b v="1"/>
    <x v="6"/>
    <n v="107.73333333333332"/>
    <m/>
    <x v="1"/>
    <x v="6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x v="2815"/>
    <x v="0"/>
    <x v="25"/>
    <b v="1"/>
    <x v="6"/>
    <n v="242"/>
    <m/>
    <x v="1"/>
    <x v="6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x v="2816"/>
    <x v="0"/>
    <x v="39"/>
    <b v="1"/>
    <x v="6"/>
    <n v="141.56666666666666"/>
    <m/>
    <x v="1"/>
    <x v="6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x v="2817"/>
    <x v="0"/>
    <x v="51"/>
    <b v="1"/>
    <x v="6"/>
    <n v="130"/>
    <m/>
    <x v="1"/>
    <x v="6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x v="2818"/>
    <x v="0"/>
    <x v="332"/>
    <b v="1"/>
    <x v="6"/>
    <n v="106.03"/>
    <m/>
    <x v="1"/>
    <x v="6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x v="2819"/>
    <x v="0"/>
    <x v="201"/>
    <b v="1"/>
    <x v="6"/>
    <n v="104.80000000000001"/>
    <m/>
    <x v="1"/>
    <x v="6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x v="2820"/>
    <x v="0"/>
    <x v="9"/>
    <b v="1"/>
    <x v="6"/>
    <n v="136"/>
    <m/>
    <x v="1"/>
    <x v="6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x v="0"/>
    <x v="2"/>
    <b v="1"/>
    <x v="6"/>
    <n v="100"/>
    <m/>
    <x v="1"/>
    <x v="6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x v="2822"/>
    <x v="0"/>
    <x v="225"/>
    <b v="1"/>
    <x v="6"/>
    <n v="100"/>
    <m/>
    <x v="1"/>
    <x v="6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x v="0"/>
    <x v="25"/>
    <b v="1"/>
    <x v="6"/>
    <n v="124"/>
    <m/>
    <x v="1"/>
    <x v="6"/>
  </r>
  <r>
    <x v="2824"/>
    <x v="2823"/>
    <s v="I wrote a One Act play called The Rooftop for a Female Playwright's festival. Every little bit helps!"/>
    <x v="81"/>
    <x v="1158"/>
    <x v="0"/>
    <x v="0"/>
    <s v="USD"/>
    <n v="1434159780"/>
    <x v="2824"/>
    <x v="0"/>
    <x v="41"/>
    <b v="1"/>
    <x v="6"/>
    <n v="116.92307692307693"/>
    <m/>
    <x v="1"/>
    <x v="6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x v="2825"/>
    <x v="0"/>
    <x v="13"/>
    <b v="1"/>
    <x v="6"/>
    <n v="103.33333333333334"/>
    <m/>
    <x v="1"/>
    <x v="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x v="0"/>
    <x v="10"/>
    <b v="1"/>
    <x v="6"/>
    <n v="107.74999999999999"/>
    <m/>
    <x v="1"/>
    <x v="6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x v="2827"/>
    <x v="0"/>
    <x v="23"/>
    <b v="1"/>
    <x v="6"/>
    <n v="120.24999999999999"/>
    <m/>
    <x v="1"/>
    <x v="6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x v="0"/>
    <x v="174"/>
    <b v="1"/>
    <x v="6"/>
    <n v="100.37894736842105"/>
    <m/>
    <x v="1"/>
    <x v="6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x v="0"/>
    <x v="88"/>
    <b v="1"/>
    <x v="6"/>
    <n v="106.52"/>
    <m/>
    <x v="1"/>
    <x v="6"/>
  </r>
  <r>
    <x v="2830"/>
    <x v="2829"/>
    <s v="Avalon is a new South African Township play and Nakhtik is a  danced political lecture."/>
    <x v="9"/>
    <x v="142"/>
    <x v="0"/>
    <x v="0"/>
    <s v="USD"/>
    <n v="1399867140"/>
    <x v="2830"/>
    <x v="0"/>
    <x v="202"/>
    <b v="1"/>
    <x v="6"/>
    <n v="100"/>
    <m/>
    <x v="1"/>
    <x v="6"/>
  </r>
  <r>
    <x v="2831"/>
    <x v="2830"/>
    <s v="We each wrote a play and would like to produce them for you for nothing more than art's sake!"/>
    <x v="9"/>
    <x v="1918"/>
    <x v="0"/>
    <x v="0"/>
    <s v="USD"/>
    <n v="1437076070"/>
    <x v="2831"/>
    <x v="0"/>
    <x v="47"/>
    <b v="1"/>
    <x v="6"/>
    <n v="110.66666666666667"/>
    <m/>
    <x v="1"/>
    <x v="6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x v="0"/>
    <x v="195"/>
    <b v="1"/>
    <x v="6"/>
    <n v="114.71959999999999"/>
    <m/>
    <x v="1"/>
    <x v="6"/>
  </r>
  <r>
    <x v="2833"/>
    <x v="2832"/>
    <s v="A new play about exploring outer space"/>
    <x v="200"/>
    <x v="1920"/>
    <x v="0"/>
    <x v="0"/>
    <s v="USD"/>
    <n v="1444528800"/>
    <x v="2833"/>
    <x v="0"/>
    <x v="2"/>
    <b v="1"/>
    <x v="6"/>
    <n v="108.25925925925925"/>
    <m/>
    <x v="1"/>
    <x v="6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x v="2834"/>
    <x v="0"/>
    <x v="64"/>
    <b v="1"/>
    <x v="6"/>
    <n v="170"/>
    <m/>
    <x v="1"/>
    <x v="6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x v="2835"/>
    <x v="0"/>
    <x v="251"/>
    <b v="1"/>
    <x v="6"/>
    <n v="187.09899999999999"/>
    <m/>
    <x v="1"/>
    <x v="6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x v="0"/>
    <x v="202"/>
    <b v="1"/>
    <x v="6"/>
    <n v="107.77777777777777"/>
    <m/>
    <x v="1"/>
    <x v="6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x v="0"/>
    <x v="64"/>
    <b v="1"/>
    <x v="6"/>
    <n v="100"/>
    <m/>
    <x v="1"/>
    <x v="6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x v="2838"/>
    <x v="0"/>
    <x v="241"/>
    <b v="1"/>
    <x v="6"/>
    <n v="120.24999999999999"/>
    <m/>
    <x v="1"/>
    <x v="6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x v="0"/>
    <x v="162"/>
    <b v="1"/>
    <x v="6"/>
    <n v="111.42857142857143"/>
    <m/>
    <x v="1"/>
    <x v="6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x v="0"/>
    <x v="462"/>
    <b v="1"/>
    <x v="6"/>
    <n v="104"/>
    <m/>
    <x v="1"/>
    <x v="6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x v="2841"/>
    <x v="0"/>
    <x v="29"/>
    <b v="0"/>
    <x v="6"/>
    <n v="1"/>
    <m/>
    <x v="1"/>
    <x v="6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x v="2842"/>
    <x v="0"/>
    <x v="78"/>
    <b v="0"/>
    <x v="6"/>
    <n v="0"/>
    <m/>
    <x v="1"/>
    <x v="6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x v="2843"/>
    <x v="0"/>
    <x v="78"/>
    <b v="0"/>
    <x v="6"/>
    <n v="0"/>
    <m/>
    <x v="1"/>
    <x v="6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x v="2844"/>
    <x v="0"/>
    <x v="29"/>
    <b v="0"/>
    <x v="6"/>
    <n v="5.4545454545454541"/>
    <m/>
    <x v="1"/>
    <x v="6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x v="2845"/>
    <x v="0"/>
    <x v="70"/>
    <b v="0"/>
    <x v="6"/>
    <n v="31.546666666666667"/>
    <m/>
    <x v="1"/>
    <x v="6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x v="0"/>
    <x v="78"/>
    <b v="0"/>
    <x v="6"/>
    <n v="0"/>
    <m/>
    <x v="1"/>
    <x v="6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x v="2847"/>
    <x v="0"/>
    <x v="78"/>
    <b v="0"/>
    <x v="6"/>
    <n v="0"/>
    <m/>
    <x v="1"/>
    <x v="6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x v="0"/>
    <x v="83"/>
    <b v="0"/>
    <x v="6"/>
    <n v="0.2"/>
    <m/>
    <x v="1"/>
    <x v="6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x v="2849"/>
    <x v="0"/>
    <x v="29"/>
    <b v="0"/>
    <x v="6"/>
    <n v="1"/>
    <m/>
    <x v="1"/>
    <x v="6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x v="0"/>
    <x v="62"/>
    <b v="0"/>
    <x v="6"/>
    <n v="3.8875000000000002"/>
    <m/>
    <x v="1"/>
    <x v="6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x v="0"/>
    <x v="78"/>
    <b v="0"/>
    <x v="6"/>
    <n v="0"/>
    <m/>
    <x v="1"/>
    <x v="6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x v="2852"/>
    <x v="0"/>
    <x v="79"/>
    <b v="0"/>
    <x v="6"/>
    <n v="1.9"/>
    <m/>
    <x v="1"/>
    <x v="6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x v="2853"/>
    <x v="0"/>
    <x v="78"/>
    <b v="0"/>
    <x v="6"/>
    <n v="0"/>
    <m/>
    <x v="1"/>
    <x v="6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x v="2854"/>
    <x v="0"/>
    <x v="25"/>
    <b v="0"/>
    <x v="6"/>
    <n v="41.699999999999996"/>
    <m/>
    <x v="1"/>
    <x v="6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x v="2855"/>
    <x v="0"/>
    <x v="81"/>
    <b v="0"/>
    <x v="6"/>
    <n v="50"/>
    <m/>
    <x v="1"/>
    <x v="6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x v="2856"/>
    <x v="0"/>
    <x v="79"/>
    <b v="0"/>
    <x v="6"/>
    <n v="4.8666666666666663"/>
    <m/>
    <x v="1"/>
    <x v="6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x v="0"/>
    <x v="41"/>
    <b v="0"/>
    <x v="6"/>
    <n v="19.736842105263158"/>
    <m/>
    <x v="1"/>
    <x v="6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x v="2858"/>
    <x v="0"/>
    <x v="78"/>
    <b v="0"/>
    <x v="6"/>
    <n v="0"/>
    <m/>
    <x v="1"/>
    <x v="6"/>
  </r>
  <r>
    <x v="2859"/>
    <x v="2858"/>
    <s v="A theatre company that will create works to inspire young people and get everyone involved."/>
    <x v="13"/>
    <x v="428"/>
    <x v="2"/>
    <x v="2"/>
    <s v="AUD"/>
    <n v="1444984904"/>
    <x v="2859"/>
    <x v="0"/>
    <x v="29"/>
    <b v="0"/>
    <x v="6"/>
    <n v="1.7500000000000002"/>
    <m/>
    <x v="1"/>
    <x v="6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x v="0"/>
    <x v="82"/>
    <b v="0"/>
    <x v="6"/>
    <n v="6.65"/>
    <m/>
    <x v="1"/>
    <x v="6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x v="2861"/>
    <x v="0"/>
    <x v="83"/>
    <b v="0"/>
    <x v="6"/>
    <n v="32"/>
    <m/>
    <x v="1"/>
    <x v="6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x v="0"/>
    <x v="83"/>
    <b v="0"/>
    <x v="6"/>
    <n v="0.43307086614173229"/>
    <m/>
    <x v="1"/>
    <x v="6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x v="2863"/>
    <x v="0"/>
    <x v="29"/>
    <b v="0"/>
    <x v="6"/>
    <n v="0.04"/>
    <m/>
    <x v="1"/>
    <x v="6"/>
  </r>
  <r>
    <x v="2864"/>
    <x v="2863"/>
    <s v="Accessible, original theatre for all!"/>
    <x v="30"/>
    <x v="130"/>
    <x v="2"/>
    <x v="1"/>
    <s v="GBP"/>
    <n v="1437139080"/>
    <x v="2864"/>
    <x v="0"/>
    <x v="83"/>
    <b v="0"/>
    <x v="6"/>
    <n v="1.6"/>
    <m/>
    <x v="1"/>
    <x v="6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x v="2865"/>
    <x v="0"/>
    <x v="78"/>
    <b v="0"/>
    <x v="6"/>
    <n v="0"/>
    <m/>
    <x v="1"/>
    <x v="6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x v="2866"/>
    <x v="0"/>
    <x v="84"/>
    <b v="0"/>
    <x v="6"/>
    <n v="0.89999999999999991"/>
    <m/>
    <x v="1"/>
    <x v="6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x v="0"/>
    <x v="73"/>
    <b v="0"/>
    <x v="6"/>
    <n v="20.16"/>
    <m/>
    <x v="1"/>
    <x v="6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x v="0"/>
    <x v="65"/>
    <b v="0"/>
    <x v="6"/>
    <n v="42.011733333333332"/>
    <m/>
    <x v="1"/>
    <x v="6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x v="2869"/>
    <x v="0"/>
    <x v="81"/>
    <b v="0"/>
    <x v="6"/>
    <n v="0.88500000000000001"/>
    <m/>
    <x v="1"/>
    <x v="6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x v="2870"/>
    <x v="0"/>
    <x v="82"/>
    <b v="0"/>
    <x v="6"/>
    <n v="15"/>
    <m/>
    <x v="1"/>
    <x v="6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x v="2871"/>
    <x v="0"/>
    <x v="62"/>
    <b v="0"/>
    <x v="6"/>
    <n v="4.67"/>
    <m/>
    <x v="1"/>
    <x v="6"/>
  </r>
  <r>
    <x v="2872"/>
    <x v="2871"/>
    <s v="Local Theatre group in Loudoun County, Virginia. Looking for funds to start producing shows!"/>
    <x v="9"/>
    <x v="117"/>
    <x v="2"/>
    <x v="0"/>
    <s v="USD"/>
    <n v="1434768438"/>
    <x v="2872"/>
    <x v="0"/>
    <x v="78"/>
    <b v="0"/>
    <x v="6"/>
    <n v="0"/>
    <m/>
    <x v="1"/>
    <x v="6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x v="0"/>
    <x v="22"/>
    <b v="0"/>
    <x v="6"/>
    <n v="38.119999999999997"/>
    <m/>
    <x v="1"/>
    <x v="6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x v="2874"/>
    <x v="0"/>
    <x v="83"/>
    <b v="0"/>
    <x v="6"/>
    <n v="5.42"/>
    <m/>
    <x v="1"/>
    <x v="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x v="2875"/>
    <x v="0"/>
    <x v="83"/>
    <b v="0"/>
    <x v="6"/>
    <n v="3.4999999999999996E-2"/>
    <m/>
    <x v="1"/>
    <x v="6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x v="2876"/>
    <x v="0"/>
    <x v="78"/>
    <b v="0"/>
    <x v="6"/>
    <n v="0"/>
    <m/>
    <x v="1"/>
    <x v="6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x v="0"/>
    <x v="79"/>
    <b v="0"/>
    <x v="6"/>
    <n v="10.833333333333334"/>
    <m/>
    <x v="1"/>
    <x v="6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x v="0"/>
    <x v="80"/>
    <b v="0"/>
    <x v="6"/>
    <n v="2.1"/>
    <m/>
    <x v="1"/>
    <x v="6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x v="2879"/>
    <x v="0"/>
    <x v="29"/>
    <b v="0"/>
    <x v="6"/>
    <n v="0.2589285714285714"/>
    <m/>
    <x v="1"/>
    <x v="6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x v="0"/>
    <x v="60"/>
    <b v="0"/>
    <x v="6"/>
    <n v="23.333333333333332"/>
    <m/>
    <x v="1"/>
    <x v="6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x v="0"/>
    <x v="78"/>
    <b v="0"/>
    <x v="6"/>
    <n v="0"/>
    <m/>
    <x v="1"/>
    <x v="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x v="2882"/>
    <x v="0"/>
    <x v="80"/>
    <b v="0"/>
    <x v="6"/>
    <n v="33.6"/>
    <m/>
    <x v="1"/>
    <x v="6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x v="2883"/>
    <x v="0"/>
    <x v="81"/>
    <b v="0"/>
    <x v="6"/>
    <n v="19.079999999999998"/>
    <m/>
    <x v="1"/>
    <x v="6"/>
  </r>
  <r>
    <x v="2884"/>
    <x v="2883"/>
    <s v="Come explore the dream world of Jim Morrison, rock singer, mystic, poet, shaman."/>
    <x v="101"/>
    <x v="1935"/>
    <x v="2"/>
    <x v="0"/>
    <s v="USD"/>
    <n v="1417800435"/>
    <x v="2884"/>
    <x v="0"/>
    <x v="80"/>
    <b v="0"/>
    <x v="6"/>
    <n v="0.41111111111111115"/>
    <m/>
    <x v="1"/>
    <x v="6"/>
  </r>
  <r>
    <x v="2885"/>
    <x v="2884"/>
    <s v="An historic and proud work of Polish nationalistic literature performed on stage."/>
    <x v="44"/>
    <x v="176"/>
    <x v="2"/>
    <x v="0"/>
    <s v="USD"/>
    <n v="1426294201"/>
    <x v="2885"/>
    <x v="0"/>
    <x v="81"/>
    <b v="0"/>
    <x v="6"/>
    <n v="32.5"/>
    <m/>
    <x v="1"/>
    <x v="6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x v="0"/>
    <x v="29"/>
    <b v="0"/>
    <x v="6"/>
    <n v="5"/>
    <m/>
    <x v="1"/>
    <x v="6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x v="0"/>
    <x v="29"/>
    <b v="0"/>
    <x v="6"/>
    <n v="0.16666666666666669"/>
    <m/>
    <x v="1"/>
    <x v="6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x v="0"/>
    <x v="78"/>
    <b v="0"/>
    <x v="6"/>
    <n v="0"/>
    <m/>
    <x v="1"/>
    <x v="6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x v="2889"/>
    <x v="0"/>
    <x v="25"/>
    <b v="0"/>
    <x v="6"/>
    <n v="38.066666666666663"/>
    <m/>
    <x v="1"/>
    <x v="6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x v="2890"/>
    <x v="0"/>
    <x v="83"/>
    <b v="0"/>
    <x v="6"/>
    <n v="1.05"/>
    <m/>
    <x v="1"/>
    <x v="6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x v="2891"/>
    <x v="0"/>
    <x v="73"/>
    <b v="0"/>
    <x v="6"/>
    <n v="2.73"/>
    <m/>
    <x v="1"/>
    <x v="6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x v="2892"/>
    <x v="0"/>
    <x v="57"/>
    <b v="0"/>
    <x v="6"/>
    <n v="9.0909090909090917"/>
    <m/>
    <x v="1"/>
    <x v="6"/>
  </r>
  <r>
    <x v="2893"/>
    <x v="2892"/>
    <s v="Fundraising for REDISCOVERING KIA THE PLAY"/>
    <x v="10"/>
    <x v="379"/>
    <x v="2"/>
    <x v="0"/>
    <s v="USD"/>
    <n v="1420768800"/>
    <x v="2893"/>
    <x v="0"/>
    <x v="84"/>
    <b v="0"/>
    <x v="6"/>
    <n v="0.5"/>
    <m/>
    <x v="1"/>
    <x v="6"/>
  </r>
  <r>
    <x v="2894"/>
    <x v="2893"/>
    <s v="This Is A Story About A Woman A Man And A Woman"/>
    <x v="63"/>
    <x v="117"/>
    <x v="2"/>
    <x v="0"/>
    <s v="USD"/>
    <n v="1428100815"/>
    <x v="2894"/>
    <x v="0"/>
    <x v="78"/>
    <b v="0"/>
    <x v="6"/>
    <n v="0"/>
    <m/>
    <x v="1"/>
    <x v="6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x v="0"/>
    <x v="80"/>
    <b v="0"/>
    <x v="6"/>
    <n v="4.5999999999999996"/>
    <m/>
    <x v="1"/>
    <x v="6"/>
  </r>
  <r>
    <x v="2896"/>
    <x v="2895"/>
    <s v="&quot;Miracle on 34th Street&quot; is about faith and believing in others. _x000a_We believe. Do you?"/>
    <x v="9"/>
    <x v="1370"/>
    <x v="2"/>
    <x v="0"/>
    <s v="USD"/>
    <n v="1481522400"/>
    <x v="2896"/>
    <x v="0"/>
    <x v="8"/>
    <b v="0"/>
    <x v="6"/>
    <n v="20.833333333333336"/>
    <m/>
    <x v="1"/>
    <x v="6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x v="0"/>
    <x v="83"/>
    <b v="0"/>
    <x v="6"/>
    <n v="4.583333333333333"/>
    <m/>
    <x v="1"/>
    <x v="6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x v="2898"/>
    <x v="0"/>
    <x v="8"/>
    <b v="0"/>
    <x v="6"/>
    <n v="4.2133333333333338"/>
    <m/>
    <x v="1"/>
    <x v="6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x v="0"/>
    <x v="78"/>
    <b v="0"/>
    <x v="6"/>
    <n v="0"/>
    <m/>
    <x v="1"/>
    <x v="6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x v="0"/>
    <x v="63"/>
    <b v="0"/>
    <x v="6"/>
    <n v="61.909090909090914"/>
    <m/>
    <x v="1"/>
    <x v="6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x v="2901"/>
    <x v="0"/>
    <x v="84"/>
    <b v="0"/>
    <x v="6"/>
    <n v="0.8"/>
    <m/>
    <x v="1"/>
    <x v="6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x v="2902"/>
    <x v="0"/>
    <x v="29"/>
    <b v="0"/>
    <x v="6"/>
    <n v="1.6666666666666666E-2"/>
    <m/>
    <x v="1"/>
    <x v="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x v="0"/>
    <x v="80"/>
    <b v="0"/>
    <x v="6"/>
    <n v="0.77999999999999992"/>
    <m/>
    <x v="1"/>
    <x v="6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x v="2904"/>
    <x v="0"/>
    <x v="80"/>
    <b v="0"/>
    <x v="6"/>
    <n v="5"/>
    <m/>
    <x v="1"/>
    <x v="6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x v="2905"/>
    <x v="0"/>
    <x v="57"/>
    <b v="0"/>
    <x v="6"/>
    <n v="17.771428571428572"/>
    <m/>
    <x v="1"/>
    <x v="6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x v="0"/>
    <x v="63"/>
    <b v="0"/>
    <x v="6"/>
    <n v="9.4166666666666661"/>
    <m/>
    <x v="1"/>
    <x v="6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x v="0"/>
    <x v="84"/>
    <b v="0"/>
    <x v="6"/>
    <n v="0.08"/>
    <m/>
    <x v="1"/>
    <x v="6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x v="0"/>
    <x v="81"/>
    <b v="0"/>
    <x v="6"/>
    <n v="2.75"/>
    <m/>
    <x v="1"/>
    <x v="6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x v="0"/>
    <x v="29"/>
    <b v="0"/>
    <x v="6"/>
    <n v="1.1111111111111112E-2"/>
    <m/>
    <x v="1"/>
    <x v="6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x v="2910"/>
    <x v="0"/>
    <x v="29"/>
    <b v="0"/>
    <x v="6"/>
    <n v="3.3333333333333335E-3"/>
    <m/>
    <x v="1"/>
    <x v="6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x v="0"/>
    <x v="25"/>
    <b v="0"/>
    <x v="6"/>
    <n v="36.5"/>
    <m/>
    <x v="1"/>
    <x v="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x v="2912"/>
    <x v="0"/>
    <x v="55"/>
    <b v="0"/>
    <x v="6"/>
    <n v="14.058171745152354"/>
    <m/>
    <x v="1"/>
    <x v="6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x v="2913"/>
    <x v="0"/>
    <x v="84"/>
    <b v="0"/>
    <x v="6"/>
    <n v="0.02"/>
    <m/>
    <x v="1"/>
    <x v="6"/>
  </r>
  <r>
    <x v="2914"/>
    <x v="2913"/>
    <s v="Hercules must complete four challenges in order to meet the father he never knew"/>
    <x v="31"/>
    <x v="116"/>
    <x v="2"/>
    <x v="1"/>
    <s v="GBP"/>
    <n v="1426365994"/>
    <x v="2914"/>
    <x v="0"/>
    <x v="29"/>
    <b v="0"/>
    <x v="6"/>
    <n v="4.0000000000000001E-3"/>
    <m/>
    <x v="1"/>
    <x v="6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x v="2915"/>
    <x v="0"/>
    <x v="83"/>
    <b v="0"/>
    <x v="6"/>
    <n v="61.1"/>
    <m/>
    <x v="1"/>
    <x v="6"/>
  </r>
  <r>
    <x v="2916"/>
    <x v="2915"/>
    <s v="The moving dramatisation of one man's journey to find the truth behind the Libyan regime change."/>
    <x v="378"/>
    <x v="1011"/>
    <x v="2"/>
    <x v="1"/>
    <s v="GBP"/>
    <n v="1400498789"/>
    <x v="2916"/>
    <x v="0"/>
    <x v="63"/>
    <b v="0"/>
    <x v="6"/>
    <n v="7.8378378378378386"/>
    <m/>
    <x v="1"/>
    <x v="6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x v="2917"/>
    <x v="0"/>
    <x v="82"/>
    <b v="0"/>
    <x v="6"/>
    <n v="21.85"/>
    <m/>
    <x v="1"/>
    <x v="6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x v="2918"/>
    <x v="0"/>
    <x v="9"/>
    <b v="0"/>
    <x v="6"/>
    <n v="27.24"/>
    <m/>
    <x v="1"/>
    <x v="6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x v="2919"/>
    <x v="0"/>
    <x v="79"/>
    <b v="0"/>
    <x v="6"/>
    <n v="8.5"/>
    <m/>
    <x v="1"/>
    <x v="6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x v="0"/>
    <x v="62"/>
    <b v="0"/>
    <x v="6"/>
    <n v="26.840000000000003"/>
    <m/>
    <x v="1"/>
    <x v="6"/>
  </r>
  <r>
    <x v="2921"/>
    <x v="2920"/>
    <s v="I'm creating a cabaret in which all donations go directly to Broadway Cares/Equity Fights AIDS."/>
    <x v="213"/>
    <x v="1949"/>
    <x v="0"/>
    <x v="0"/>
    <s v="USD"/>
    <n v="1411679804"/>
    <x v="2921"/>
    <x v="0"/>
    <x v="83"/>
    <b v="1"/>
    <x v="40"/>
    <n v="129"/>
    <m/>
    <x v="1"/>
    <x v="40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x v="2922"/>
    <x v="0"/>
    <x v="79"/>
    <b v="1"/>
    <x v="40"/>
    <n v="100"/>
    <m/>
    <x v="1"/>
    <x v="40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x v="2923"/>
    <x v="0"/>
    <x v="73"/>
    <b v="1"/>
    <x v="40"/>
    <n v="100"/>
    <m/>
    <x v="1"/>
    <x v="4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x v="2924"/>
    <x v="0"/>
    <x v="206"/>
    <b v="1"/>
    <x v="40"/>
    <n v="103.2"/>
    <m/>
    <x v="1"/>
    <x v="40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x v="2925"/>
    <x v="0"/>
    <x v="473"/>
    <b v="1"/>
    <x v="40"/>
    <n v="102.44597777777777"/>
    <m/>
    <x v="1"/>
    <x v="40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x v="2926"/>
    <x v="0"/>
    <x v="133"/>
    <b v="1"/>
    <x v="40"/>
    <n v="125"/>
    <m/>
    <x v="1"/>
    <x v="40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x v="2927"/>
    <x v="0"/>
    <x v="64"/>
    <b v="1"/>
    <x v="40"/>
    <n v="130.83333333333334"/>
    <m/>
    <x v="1"/>
    <x v="40"/>
  </r>
  <r>
    <x v="2928"/>
    <x v="2927"/>
    <s v="This is a touring production for schools in the Treasure Valley!"/>
    <x v="28"/>
    <x v="325"/>
    <x v="0"/>
    <x v="0"/>
    <s v="USD"/>
    <n v="1457135846"/>
    <x v="2928"/>
    <x v="0"/>
    <x v="54"/>
    <b v="1"/>
    <x v="40"/>
    <n v="100"/>
    <m/>
    <x v="1"/>
    <x v="40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x v="0"/>
    <x v="58"/>
    <b v="1"/>
    <x v="40"/>
    <n v="102.06937499999999"/>
    <m/>
    <x v="1"/>
    <x v="40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x v="2930"/>
    <x v="0"/>
    <x v="95"/>
    <b v="1"/>
    <x v="40"/>
    <n v="100.92000000000002"/>
    <m/>
    <x v="1"/>
    <x v="40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x v="2931"/>
    <x v="0"/>
    <x v="82"/>
    <b v="1"/>
    <x v="40"/>
    <n v="106"/>
    <m/>
    <x v="1"/>
    <x v="4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x v="2932"/>
    <x v="0"/>
    <x v="44"/>
    <b v="1"/>
    <x v="40"/>
    <n v="105.0967741935484"/>
    <m/>
    <x v="1"/>
    <x v="4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x v="0"/>
    <x v="241"/>
    <b v="1"/>
    <x v="40"/>
    <n v="102.76"/>
    <m/>
    <x v="1"/>
    <x v="40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x v="2934"/>
    <x v="0"/>
    <x v="77"/>
    <b v="1"/>
    <x v="40"/>
    <n v="108"/>
    <m/>
    <x v="1"/>
    <x v="40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x v="2935"/>
    <x v="0"/>
    <x v="70"/>
    <b v="1"/>
    <x v="40"/>
    <n v="100.88571428571429"/>
    <m/>
    <x v="1"/>
    <x v="40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x v="2936"/>
    <x v="0"/>
    <x v="69"/>
    <b v="1"/>
    <x v="40"/>
    <n v="128"/>
    <m/>
    <x v="1"/>
    <x v="40"/>
  </r>
  <r>
    <x v="2937"/>
    <x v="2936"/>
    <s v="UCAS is a new British musical premiering at the Edinburgh Fringe Festival 2014."/>
    <x v="15"/>
    <x v="41"/>
    <x v="0"/>
    <x v="1"/>
    <s v="GBP"/>
    <n v="1405249113"/>
    <x v="2937"/>
    <x v="0"/>
    <x v="165"/>
    <b v="1"/>
    <x v="40"/>
    <n v="133.33333333333331"/>
    <m/>
    <x v="1"/>
    <x v="40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x v="2938"/>
    <x v="0"/>
    <x v="58"/>
    <b v="1"/>
    <x v="40"/>
    <n v="101.375"/>
    <m/>
    <x v="1"/>
    <x v="40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x v="0"/>
    <x v="20"/>
    <b v="1"/>
    <x v="40"/>
    <n v="102.875"/>
    <m/>
    <x v="1"/>
    <x v="40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x v="2940"/>
    <x v="0"/>
    <x v="51"/>
    <b v="1"/>
    <x v="40"/>
    <n v="107.24000000000001"/>
    <m/>
    <x v="1"/>
    <x v="40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x v="2941"/>
    <x v="0"/>
    <x v="29"/>
    <b v="0"/>
    <x v="38"/>
    <n v="4.0000000000000001E-3"/>
    <m/>
    <x v="1"/>
    <x v="38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x v="2942"/>
    <x v="0"/>
    <x v="91"/>
    <b v="0"/>
    <x v="38"/>
    <n v="20.424999999999997"/>
    <m/>
    <x v="1"/>
    <x v="38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x v="2943"/>
    <x v="0"/>
    <x v="78"/>
    <b v="0"/>
    <x v="38"/>
    <n v="0"/>
    <m/>
    <x v="1"/>
    <x v="38"/>
  </r>
  <r>
    <x v="2944"/>
    <x v="2943"/>
    <s v="Our vision: build and operate a Theater Arts Center for south-central Washington state in Goldendale."/>
    <x v="3"/>
    <x v="173"/>
    <x v="2"/>
    <x v="0"/>
    <s v="USD"/>
    <n v="1433714198"/>
    <x v="2944"/>
    <x v="0"/>
    <x v="29"/>
    <b v="0"/>
    <x v="38"/>
    <n v="1"/>
    <m/>
    <x v="1"/>
    <x v="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x v="2945"/>
    <x v="0"/>
    <x v="78"/>
    <b v="0"/>
    <x v="38"/>
    <n v="0"/>
    <m/>
    <x v="1"/>
    <x v="38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x v="2946"/>
    <x v="0"/>
    <x v="84"/>
    <b v="0"/>
    <x v="38"/>
    <n v="0.1"/>
    <m/>
    <x v="1"/>
    <x v="38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x v="2947"/>
    <x v="0"/>
    <x v="62"/>
    <b v="0"/>
    <x v="38"/>
    <n v="4.2880000000000003"/>
    <m/>
    <x v="1"/>
    <x v="38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x v="2948"/>
    <x v="0"/>
    <x v="82"/>
    <b v="0"/>
    <x v="38"/>
    <n v="4.8000000000000004E-3"/>
    <m/>
    <x v="1"/>
    <x v="38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x v="2949"/>
    <x v="0"/>
    <x v="84"/>
    <b v="0"/>
    <x v="38"/>
    <n v="2.5"/>
    <m/>
    <x v="1"/>
    <x v="38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x v="2950"/>
    <x v="0"/>
    <x v="78"/>
    <b v="0"/>
    <x v="38"/>
    <n v="0"/>
    <m/>
    <x v="1"/>
    <x v="38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x v="0"/>
    <x v="6"/>
    <b v="0"/>
    <x v="38"/>
    <n v="2.1919999999999997"/>
    <m/>
    <x v="1"/>
    <x v="38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x v="0"/>
    <x v="22"/>
    <b v="0"/>
    <x v="38"/>
    <n v="8.0250000000000004"/>
    <m/>
    <x v="1"/>
    <x v="38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x v="2953"/>
    <x v="0"/>
    <x v="83"/>
    <b v="0"/>
    <x v="38"/>
    <n v="0.15125"/>
    <m/>
    <x v="1"/>
    <x v="38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x v="2954"/>
    <x v="0"/>
    <x v="78"/>
    <b v="0"/>
    <x v="38"/>
    <n v="0"/>
    <m/>
    <x v="1"/>
    <x v="38"/>
  </r>
  <r>
    <x v="2955"/>
    <x v="2954"/>
    <s v="Stage Door Theater needs a stage for its current and future productions. Can you help?"/>
    <x v="38"/>
    <x v="526"/>
    <x v="1"/>
    <x v="0"/>
    <s v="USD"/>
    <n v="1434476849"/>
    <x v="2955"/>
    <x v="0"/>
    <x v="202"/>
    <b v="0"/>
    <x v="38"/>
    <n v="59.583333333333336"/>
    <m/>
    <x v="1"/>
    <x v="38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x v="2956"/>
    <x v="0"/>
    <x v="9"/>
    <b v="0"/>
    <x v="38"/>
    <n v="16.734177215189874"/>
    <m/>
    <x v="1"/>
    <x v="38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x v="2957"/>
    <x v="0"/>
    <x v="83"/>
    <b v="0"/>
    <x v="38"/>
    <n v="1.8666666666666669"/>
    <m/>
    <x v="1"/>
    <x v="38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x v="2958"/>
    <x v="0"/>
    <x v="78"/>
    <b v="0"/>
    <x v="38"/>
    <n v="0"/>
    <m/>
    <x v="1"/>
    <x v="38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x v="2959"/>
    <x v="0"/>
    <x v="78"/>
    <b v="0"/>
    <x v="38"/>
    <n v="0"/>
    <m/>
    <x v="1"/>
    <x v="38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x v="2960"/>
    <x v="0"/>
    <x v="78"/>
    <b v="0"/>
    <x v="38"/>
    <n v="0"/>
    <m/>
    <x v="1"/>
    <x v="38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x v="2961"/>
    <x v="0"/>
    <x v="52"/>
    <b v="1"/>
    <x v="6"/>
    <n v="109.62"/>
    <m/>
    <x v="1"/>
    <x v="6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x v="2962"/>
    <x v="0"/>
    <x v="9"/>
    <b v="1"/>
    <x v="6"/>
    <n v="121.8"/>
    <m/>
    <x v="1"/>
    <x v="6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x v="2963"/>
    <x v="0"/>
    <x v="15"/>
    <b v="1"/>
    <x v="6"/>
    <n v="106.85"/>
    <m/>
    <x v="1"/>
    <x v="6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x v="0"/>
    <x v="193"/>
    <b v="1"/>
    <x v="6"/>
    <n v="100.71379999999999"/>
    <m/>
    <x v="1"/>
    <x v="6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x v="2965"/>
    <x v="0"/>
    <x v="70"/>
    <b v="1"/>
    <x v="6"/>
    <n v="109.00000000000001"/>
    <m/>
    <x v="1"/>
    <x v="6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x v="2966"/>
    <x v="0"/>
    <x v="130"/>
    <b v="1"/>
    <x v="6"/>
    <n v="113.63000000000001"/>
    <m/>
    <x v="1"/>
    <x v="6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x v="2967"/>
    <x v="0"/>
    <x v="26"/>
    <b v="1"/>
    <x v="6"/>
    <n v="113.92"/>
    <m/>
    <x v="1"/>
    <x v="6"/>
  </r>
  <r>
    <x v="2968"/>
    <x v="2967"/>
    <s v="The Curse of the Babywoman is real â€” and it is coming to FringeNYC this August."/>
    <x v="8"/>
    <x v="1973"/>
    <x v="0"/>
    <x v="0"/>
    <s v="USD"/>
    <n v="1471406340"/>
    <x v="2968"/>
    <x v="0"/>
    <x v="5"/>
    <b v="1"/>
    <x v="6"/>
    <n v="106"/>
    <m/>
    <x v="1"/>
    <x v="6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x v="0"/>
    <x v="57"/>
    <b v="1"/>
    <x v="6"/>
    <n v="162.5"/>
    <m/>
    <x v="1"/>
    <x v="6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x v="2970"/>
    <x v="0"/>
    <x v="110"/>
    <b v="1"/>
    <x v="6"/>
    <n v="106"/>
    <m/>
    <x v="1"/>
    <x v="6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x v="2971"/>
    <x v="0"/>
    <x v="68"/>
    <b v="1"/>
    <x v="6"/>
    <n v="100.15624999999999"/>
    <m/>
    <x v="1"/>
    <x v="6"/>
  </r>
  <r>
    <x v="2972"/>
    <x v="2971"/>
    <s v="A group of artists. A mythical art piece. A harrowing quest. And some margaritas."/>
    <x v="13"/>
    <x v="1975"/>
    <x v="0"/>
    <x v="0"/>
    <s v="USD"/>
    <n v="1480899600"/>
    <x v="2972"/>
    <x v="0"/>
    <x v="57"/>
    <b v="1"/>
    <x v="6"/>
    <n v="105.35000000000001"/>
    <m/>
    <x v="1"/>
    <x v="6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x v="0"/>
    <x v="51"/>
    <b v="1"/>
    <x v="6"/>
    <n v="174.8"/>
    <m/>
    <x v="1"/>
    <x v="6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x v="2974"/>
    <x v="0"/>
    <x v="45"/>
    <b v="1"/>
    <x v="6"/>
    <n v="102"/>
    <m/>
    <x v="1"/>
    <x v="6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x v="0"/>
    <x v="116"/>
    <b v="1"/>
    <x v="6"/>
    <n v="100.125"/>
    <m/>
    <x v="1"/>
    <x v="6"/>
  </r>
  <r>
    <x v="2976"/>
    <x v="2975"/>
    <s v="A play that addresses an important social issue, brought to light by members of the UoM Drama Society."/>
    <x v="159"/>
    <x v="678"/>
    <x v="0"/>
    <x v="1"/>
    <s v="GBP"/>
    <n v="1457870400"/>
    <x v="2976"/>
    <x v="0"/>
    <x v="25"/>
    <b v="1"/>
    <x v="6"/>
    <n v="171.42857142857142"/>
    <m/>
    <x v="1"/>
    <x v="6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x v="0"/>
    <x v="209"/>
    <b v="1"/>
    <x v="6"/>
    <n v="113.56666666666666"/>
    <m/>
    <x v="1"/>
    <x v="6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x v="2978"/>
    <x v="0"/>
    <x v="38"/>
    <b v="1"/>
    <x v="6"/>
    <n v="129.46666666666667"/>
    <m/>
    <x v="1"/>
    <x v="6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x v="2979"/>
    <x v="0"/>
    <x v="67"/>
    <b v="1"/>
    <x v="6"/>
    <n v="101.4"/>
    <m/>
    <x v="1"/>
    <x v="6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x v="2980"/>
    <x v="0"/>
    <x v="54"/>
    <b v="1"/>
    <x v="6"/>
    <n v="109.16666666666666"/>
    <m/>
    <x v="1"/>
    <x v="6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x v="1"/>
    <x v="174"/>
    <b v="1"/>
    <x v="38"/>
    <n v="128.92500000000001"/>
    <m/>
    <x v="1"/>
    <x v="38"/>
  </r>
  <r>
    <x v="2982"/>
    <x v="2981"/>
    <s v="Renovating this historical landmark, into an arts venue and theatre space for the community."/>
    <x v="10"/>
    <x v="1982"/>
    <x v="0"/>
    <x v="1"/>
    <s v="GBP"/>
    <n v="1455208143"/>
    <x v="2982"/>
    <x v="1"/>
    <x v="211"/>
    <b v="1"/>
    <x v="38"/>
    <n v="102.06"/>
    <m/>
    <x v="1"/>
    <x v="38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x v="2983"/>
    <x v="1"/>
    <x v="486"/>
    <b v="1"/>
    <x v="38"/>
    <n v="146.53957758620692"/>
    <m/>
    <x v="1"/>
    <x v="38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x v="1"/>
    <x v="423"/>
    <b v="1"/>
    <x v="38"/>
    <n v="100.352"/>
    <m/>
    <x v="1"/>
    <x v="38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x v="2985"/>
    <x v="0"/>
    <x v="112"/>
    <b v="1"/>
    <x v="38"/>
    <n v="121.64999999999999"/>
    <m/>
    <x v="1"/>
    <x v="38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x v="2986"/>
    <x v="0"/>
    <x v="66"/>
    <b v="1"/>
    <x v="38"/>
    <n v="105.5"/>
    <m/>
    <x v="1"/>
    <x v="38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x v="2987"/>
    <x v="0"/>
    <x v="236"/>
    <b v="1"/>
    <x v="38"/>
    <n v="110.4008"/>
    <m/>
    <x v="1"/>
    <x v="38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x v="2988"/>
    <x v="0"/>
    <x v="33"/>
    <b v="1"/>
    <x v="38"/>
    <n v="100"/>
    <m/>
    <x v="1"/>
    <x v="38"/>
  </r>
  <r>
    <x v="2989"/>
    <x v="2988"/>
    <s v="Bring the movies back to Bethel, Maine."/>
    <x v="22"/>
    <x v="1987"/>
    <x v="0"/>
    <x v="0"/>
    <s v="USD"/>
    <n v="1450673940"/>
    <x v="2989"/>
    <x v="0"/>
    <x v="487"/>
    <b v="1"/>
    <x v="38"/>
    <n v="176.535"/>
    <m/>
    <x v="1"/>
    <x v="38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x v="2990"/>
    <x v="0"/>
    <x v="74"/>
    <b v="1"/>
    <x v="38"/>
    <n v="100"/>
    <m/>
    <x v="1"/>
    <x v="38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x v="0"/>
    <x v="251"/>
    <b v="1"/>
    <x v="38"/>
    <n v="103.29411764705883"/>
    <m/>
    <x v="1"/>
    <x v="38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x v="2992"/>
    <x v="0"/>
    <x v="31"/>
    <b v="1"/>
    <x v="38"/>
    <n v="104.5"/>
    <m/>
    <x v="1"/>
    <x v="38"/>
  </r>
  <r>
    <x v="2993"/>
    <x v="2992"/>
    <s v="Help us build the Kitchen from Hell!"/>
    <x v="28"/>
    <x v="1141"/>
    <x v="0"/>
    <x v="0"/>
    <s v="USD"/>
    <n v="1455998867"/>
    <x v="2993"/>
    <x v="0"/>
    <x v="19"/>
    <b v="1"/>
    <x v="38"/>
    <n v="100.29999999999998"/>
    <m/>
    <x v="1"/>
    <x v="38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x v="2994"/>
    <x v="0"/>
    <x v="211"/>
    <b v="1"/>
    <x v="38"/>
    <n v="457.74666666666673"/>
    <m/>
    <x v="1"/>
    <x v="38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x v="2995"/>
    <x v="0"/>
    <x v="437"/>
    <b v="1"/>
    <x v="38"/>
    <n v="104.96000000000001"/>
    <m/>
    <x v="1"/>
    <x v="38"/>
  </r>
  <r>
    <x v="2996"/>
    <x v="2995"/>
    <s v="A permanent home for comedy in Connecticut in the heart of downtown Hartford."/>
    <x v="19"/>
    <x v="1992"/>
    <x v="0"/>
    <x v="0"/>
    <s v="USD"/>
    <n v="1432677240"/>
    <x v="2996"/>
    <x v="0"/>
    <x v="413"/>
    <b v="1"/>
    <x v="38"/>
    <n v="171.94285714285715"/>
    <m/>
    <x v="1"/>
    <x v="38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x v="2997"/>
    <x v="0"/>
    <x v="248"/>
    <b v="1"/>
    <x v="38"/>
    <n v="103.73000000000002"/>
    <m/>
    <x v="1"/>
    <x v="38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x v="2998"/>
    <x v="0"/>
    <x v="488"/>
    <b v="1"/>
    <x v="38"/>
    <n v="103.029"/>
    <m/>
    <x v="1"/>
    <x v="38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x v="2999"/>
    <x v="0"/>
    <x v="9"/>
    <b v="1"/>
    <x v="38"/>
    <n v="118.88888888888889"/>
    <m/>
    <x v="1"/>
    <x v="38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x v="3000"/>
    <x v="0"/>
    <x v="22"/>
    <b v="1"/>
    <x v="38"/>
    <n v="100"/>
    <m/>
    <x v="1"/>
    <x v="38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x v="3001"/>
    <x v="0"/>
    <x v="489"/>
    <b v="1"/>
    <x v="38"/>
    <n v="318.69988910451895"/>
    <m/>
    <x v="1"/>
    <x v="38"/>
  </r>
  <r>
    <x v="3002"/>
    <x v="3001"/>
    <s v="Make the workshop/ small stage space at Jimmy's No 43 even better than before!"/>
    <x v="39"/>
    <x v="1996"/>
    <x v="0"/>
    <x v="0"/>
    <s v="USD"/>
    <n v="1356552252"/>
    <x v="3002"/>
    <x v="0"/>
    <x v="201"/>
    <b v="1"/>
    <x v="38"/>
    <n v="108.50614285714286"/>
    <m/>
    <x v="1"/>
    <x v="38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x v="3003"/>
    <x v="0"/>
    <x v="57"/>
    <b v="1"/>
    <x v="38"/>
    <n v="101.16666666666667"/>
    <m/>
    <x v="1"/>
    <x v="38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x v="3004"/>
    <x v="0"/>
    <x v="490"/>
    <b v="1"/>
    <x v="38"/>
    <n v="112.815"/>
    <m/>
    <x v="1"/>
    <x v="38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x v="3005"/>
    <x v="0"/>
    <x v="115"/>
    <b v="1"/>
    <x v="38"/>
    <n v="120.49622641509434"/>
    <m/>
    <x v="1"/>
    <x v="38"/>
  </r>
  <r>
    <x v="3006"/>
    <x v="3005"/>
    <s v="We're an affordable theatre and rental space that can be molded into anything by anyone."/>
    <x v="6"/>
    <x v="1999"/>
    <x v="0"/>
    <x v="5"/>
    <s v="CAD"/>
    <n v="1418580591"/>
    <x v="3006"/>
    <x v="0"/>
    <x v="174"/>
    <b v="1"/>
    <x v="38"/>
    <n v="107.74999999999999"/>
    <m/>
    <x v="1"/>
    <x v="38"/>
  </r>
  <r>
    <x v="3007"/>
    <x v="3006"/>
    <s v="Consuite for 2015 CoreCon.  An adventure into insanity."/>
    <x v="20"/>
    <x v="1144"/>
    <x v="0"/>
    <x v="0"/>
    <s v="USD"/>
    <n v="1429938683"/>
    <x v="3007"/>
    <x v="0"/>
    <x v="9"/>
    <b v="1"/>
    <x v="38"/>
    <n v="180"/>
    <m/>
    <x v="1"/>
    <x v="38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x v="3008"/>
    <x v="0"/>
    <x v="55"/>
    <b v="1"/>
    <x v="38"/>
    <n v="101.16666666666667"/>
    <m/>
    <x v="1"/>
    <x v="38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x v="0"/>
    <x v="130"/>
    <b v="1"/>
    <x v="38"/>
    <n v="119.756"/>
    <m/>
    <x v="1"/>
    <x v="38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x v="0"/>
    <x v="41"/>
    <b v="1"/>
    <x v="38"/>
    <n v="158"/>
    <m/>
    <x v="1"/>
    <x v="38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x v="3011"/>
    <x v="0"/>
    <x v="20"/>
    <b v="1"/>
    <x v="38"/>
    <n v="123.66666666666666"/>
    <m/>
    <x v="1"/>
    <x v="38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x v="3012"/>
    <x v="0"/>
    <x v="165"/>
    <b v="1"/>
    <x v="38"/>
    <n v="117.12499999999999"/>
    <m/>
    <x v="1"/>
    <x v="38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x v="3013"/>
    <x v="0"/>
    <x v="329"/>
    <b v="1"/>
    <x v="38"/>
    <n v="156.96"/>
    <m/>
    <x v="1"/>
    <x v="38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x v="3014"/>
    <x v="0"/>
    <x v="491"/>
    <b v="1"/>
    <x v="38"/>
    <n v="113.104"/>
    <m/>
    <x v="1"/>
    <x v="38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x v="3015"/>
    <x v="0"/>
    <x v="244"/>
    <b v="1"/>
    <x v="38"/>
    <n v="103.17647058823529"/>
    <m/>
    <x v="1"/>
    <x v="38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x v="3016"/>
    <x v="0"/>
    <x v="17"/>
    <b v="1"/>
    <x v="38"/>
    <n v="102.61176470588236"/>
    <m/>
    <x v="1"/>
    <x v="38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x v="3017"/>
    <x v="0"/>
    <x v="180"/>
    <b v="1"/>
    <x v="38"/>
    <n v="105.84090909090908"/>
    <m/>
    <x v="1"/>
    <x v="38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x v="0"/>
    <x v="14"/>
    <b v="1"/>
    <x v="38"/>
    <n v="100.71428571428571"/>
    <m/>
    <x v="1"/>
    <x v="38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x v="3019"/>
    <x v="0"/>
    <x v="334"/>
    <b v="1"/>
    <x v="38"/>
    <n v="121.23333333333332"/>
    <m/>
    <x v="1"/>
    <x v="38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x v="3020"/>
    <x v="0"/>
    <x v="209"/>
    <b v="1"/>
    <x v="38"/>
    <n v="100.57142857142858"/>
    <m/>
    <x v="1"/>
    <x v="38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x v="3021"/>
    <x v="0"/>
    <x v="273"/>
    <b v="1"/>
    <x v="38"/>
    <n v="116.02222222222223"/>
    <m/>
    <x v="1"/>
    <x v="38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x v="3022"/>
    <x v="0"/>
    <x v="95"/>
    <b v="1"/>
    <x v="38"/>
    <n v="100.88"/>
    <m/>
    <x v="1"/>
    <x v="38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x v="0"/>
    <x v="79"/>
    <b v="1"/>
    <x v="38"/>
    <n v="103"/>
    <m/>
    <x v="1"/>
    <x v="38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x v="3024"/>
    <x v="0"/>
    <x v="0"/>
    <b v="1"/>
    <x v="38"/>
    <n v="246.42"/>
    <m/>
    <x v="1"/>
    <x v="38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x v="3025"/>
    <x v="0"/>
    <x v="108"/>
    <b v="1"/>
    <x v="38"/>
    <n v="302.2"/>
    <m/>
    <x v="1"/>
    <x v="38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x v="0"/>
    <x v="20"/>
    <b v="1"/>
    <x v="38"/>
    <n v="143.33333333333334"/>
    <m/>
    <x v="1"/>
    <x v="38"/>
  </r>
  <r>
    <x v="3027"/>
    <x v="3026"/>
    <s v="Wavy says let's LIGHT UP THE RAINBOW STAGE and as our stretch reward we'll throw all of us a PARTY!"/>
    <x v="79"/>
    <x v="2017"/>
    <x v="0"/>
    <x v="0"/>
    <s v="USD"/>
    <n v="1426866851"/>
    <x v="3027"/>
    <x v="0"/>
    <x v="492"/>
    <b v="1"/>
    <x v="38"/>
    <n v="131.44"/>
    <m/>
    <x v="1"/>
    <x v="38"/>
  </r>
  <r>
    <x v="3028"/>
    <x v="3027"/>
    <s v="We have a space! Help us fill it with a stage, chairs, gear and audiences' laughter!"/>
    <x v="10"/>
    <x v="2018"/>
    <x v="0"/>
    <x v="0"/>
    <s v="USD"/>
    <n v="1471242025"/>
    <x v="3028"/>
    <x v="0"/>
    <x v="221"/>
    <b v="1"/>
    <x v="38"/>
    <n v="168.01999999999998"/>
    <m/>
    <x v="1"/>
    <x v="38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x v="0"/>
    <x v="493"/>
    <b v="1"/>
    <x v="38"/>
    <n v="109.67666666666666"/>
    <m/>
    <x v="1"/>
    <x v="38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x v="0"/>
    <x v="14"/>
    <b v="1"/>
    <x v="38"/>
    <n v="106.6857142857143"/>
    <m/>
    <x v="1"/>
    <x v="38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x v="0"/>
    <x v="60"/>
    <b v="1"/>
    <x v="38"/>
    <n v="100"/>
    <m/>
    <x v="1"/>
    <x v="38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x v="3032"/>
    <x v="0"/>
    <x v="20"/>
    <b v="1"/>
    <x v="38"/>
    <n v="127.2"/>
    <m/>
    <x v="1"/>
    <x v="38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x v="3033"/>
    <x v="0"/>
    <x v="23"/>
    <b v="1"/>
    <x v="38"/>
    <n v="146.53333333333333"/>
    <m/>
    <x v="1"/>
    <x v="38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x v="0"/>
    <x v="494"/>
    <b v="1"/>
    <x v="38"/>
    <n v="112.53599999999999"/>
    <m/>
    <x v="1"/>
    <x v="38"/>
  </r>
  <r>
    <x v="3035"/>
    <x v="3034"/>
    <s v="Help create a permanent home for live comedy shows and classes in Downtown RVA."/>
    <x v="31"/>
    <x v="2023"/>
    <x v="0"/>
    <x v="0"/>
    <s v="USD"/>
    <n v="1367674009"/>
    <x v="3035"/>
    <x v="0"/>
    <x v="495"/>
    <b v="1"/>
    <x v="38"/>
    <n v="108.78684000000001"/>
    <m/>
    <x v="1"/>
    <x v="38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x v="3036"/>
    <x v="0"/>
    <x v="313"/>
    <b v="1"/>
    <x v="38"/>
    <n v="126.732"/>
    <m/>
    <x v="1"/>
    <x v="38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x v="0"/>
    <x v="58"/>
    <b v="1"/>
    <x v="38"/>
    <n v="213.20000000000002"/>
    <m/>
    <x v="1"/>
    <x v="38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x v="3038"/>
    <x v="0"/>
    <x v="74"/>
    <b v="1"/>
    <x v="38"/>
    <n v="100.49999999999999"/>
    <m/>
    <x v="1"/>
    <x v="38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x v="3039"/>
    <x v="0"/>
    <x v="163"/>
    <b v="1"/>
    <x v="38"/>
    <n v="108.71389999999998"/>
    <m/>
    <x v="1"/>
    <x v="38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x v="3040"/>
    <x v="0"/>
    <x v="288"/>
    <b v="1"/>
    <x v="38"/>
    <n v="107.5"/>
    <m/>
    <x v="1"/>
    <x v="38"/>
  </r>
  <r>
    <x v="3041"/>
    <x v="3040"/>
    <s v="Privet! Hello! Bon Jour! We are the Arlekin Players Theatre and we need a home."/>
    <x v="386"/>
    <x v="2028"/>
    <x v="0"/>
    <x v="0"/>
    <s v="USD"/>
    <n v="1453323048"/>
    <x v="3041"/>
    <x v="0"/>
    <x v="195"/>
    <b v="1"/>
    <x v="38"/>
    <n v="110.48192771084338"/>
    <m/>
    <x v="1"/>
    <x v="3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x v="3042"/>
    <x v="0"/>
    <x v="77"/>
    <b v="1"/>
    <x v="38"/>
    <n v="128"/>
    <m/>
    <x v="1"/>
    <x v="38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x v="3043"/>
    <x v="0"/>
    <x v="130"/>
    <b v="1"/>
    <x v="38"/>
    <n v="110.00666666666667"/>
    <m/>
    <x v="1"/>
    <x v="38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x v="3044"/>
    <x v="0"/>
    <x v="239"/>
    <b v="1"/>
    <x v="38"/>
    <n v="109.34166666666667"/>
    <m/>
    <x v="1"/>
    <x v="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x v="3045"/>
    <x v="0"/>
    <x v="31"/>
    <b v="1"/>
    <x v="38"/>
    <n v="132.70650000000001"/>
    <m/>
    <x v="1"/>
    <x v="38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x v="0"/>
    <x v="6"/>
    <b v="1"/>
    <x v="38"/>
    <n v="190.84810126582278"/>
    <m/>
    <x v="1"/>
    <x v="38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x v="3047"/>
    <x v="0"/>
    <x v="9"/>
    <b v="1"/>
    <x v="38"/>
    <n v="149"/>
    <m/>
    <x v="1"/>
    <x v="38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x v="0"/>
    <x v="5"/>
    <b v="1"/>
    <x v="38"/>
    <n v="166.4"/>
    <m/>
    <x v="1"/>
    <x v="38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x v="0"/>
    <x v="241"/>
    <b v="1"/>
    <x v="38"/>
    <n v="106.66666666666667"/>
    <m/>
    <x v="1"/>
    <x v="38"/>
  </r>
  <r>
    <x v="3050"/>
    <x v="3049"/>
    <s v="Help fund The Black Pearl Consuite at CoreCon VIII: On Ancient Seas!"/>
    <x v="20"/>
    <x v="69"/>
    <x v="0"/>
    <x v="0"/>
    <s v="USD"/>
    <n v="1462420960"/>
    <x v="3050"/>
    <x v="0"/>
    <x v="82"/>
    <b v="1"/>
    <x v="38"/>
    <n v="106"/>
    <m/>
    <x v="1"/>
    <x v="38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x v="1"/>
    <x v="2"/>
    <b v="0"/>
    <x v="38"/>
    <n v="23.62857142857143"/>
    <m/>
    <x v="1"/>
    <x v="38"/>
  </r>
  <r>
    <x v="3052"/>
    <x v="3051"/>
    <s v="To let the arts continue in Walker Minnesota We need a performing arts space and art gallery"/>
    <x v="63"/>
    <x v="735"/>
    <x v="2"/>
    <x v="0"/>
    <s v="USD"/>
    <n v="1432828740"/>
    <x v="3052"/>
    <x v="0"/>
    <x v="84"/>
    <b v="0"/>
    <x v="38"/>
    <n v="0.15"/>
    <m/>
    <x v="1"/>
    <x v="38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x v="0"/>
    <x v="83"/>
    <b v="0"/>
    <x v="38"/>
    <n v="0.4"/>
    <m/>
    <x v="1"/>
    <x v="38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x v="0"/>
    <x v="78"/>
    <b v="0"/>
    <x v="38"/>
    <n v="0"/>
    <m/>
    <x v="1"/>
    <x v="38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x v="3055"/>
    <x v="0"/>
    <x v="29"/>
    <b v="0"/>
    <x v="38"/>
    <n v="5.0000000000000001E-3"/>
    <m/>
    <x v="1"/>
    <x v="38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x v="3056"/>
    <x v="0"/>
    <x v="78"/>
    <b v="0"/>
    <x v="38"/>
    <n v="0"/>
    <m/>
    <x v="1"/>
    <x v="38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x v="3057"/>
    <x v="0"/>
    <x v="78"/>
    <b v="0"/>
    <x v="38"/>
    <n v="0"/>
    <m/>
    <x v="1"/>
    <x v="38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x v="3058"/>
    <x v="0"/>
    <x v="83"/>
    <b v="0"/>
    <x v="38"/>
    <n v="1.6666666666666666E-2"/>
    <m/>
    <x v="1"/>
    <x v="38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x v="3059"/>
    <x v="0"/>
    <x v="202"/>
    <b v="0"/>
    <x v="38"/>
    <n v="3.0066666666666664"/>
    <m/>
    <x v="1"/>
    <x v="38"/>
  </r>
  <r>
    <x v="3060"/>
    <x v="3059"/>
    <s v="Save the historic Roxy theatre in Bremerton WA from being repurposed as office space."/>
    <x v="135"/>
    <x v="400"/>
    <x v="2"/>
    <x v="0"/>
    <s v="USD"/>
    <n v="1443422134"/>
    <x v="3060"/>
    <x v="0"/>
    <x v="79"/>
    <b v="0"/>
    <x v="38"/>
    <n v="0.15227272727272728"/>
    <m/>
    <x v="1"/>
    <x v="38"/>
  </r>
  <r>
    <x v="3061"/>
    <x v="3060"/>
    <s v="Save a historic Local theater."/>
    <x v="80"/>
    <x v="117"/>
    <x v="2"/>
    <x v="0"/>
    <s v="USD"/>
    <n v="1407955748"/>
    <x v="3061"/>
    <x v="0"/>
    <x v="78"/>
    <b v="0"/>
    <x v="38"/>
    <n v="0"/>
    <m/>
    <x v="1"/>
    <x v="3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x v="3062"/>
    <x v="0"/>
    <x v="85"/>
    <b v="0"/>
    <x v="38"/>
    <n v="66.84"/>
    <m/>
    <x v="1"/>
    <x v="38"/>
  </r>
  <r>
    <x v="3063"/>
    <x v="3062"/>
    <s v="Members of the local Miami music scene are putting together a venue/creative space in Kendall!"/>
    <x v="9"/>
    <x v="2038"/>
    <x v="2"/>
    <x v="0"/>
    <s v="USD"/>
    <n v="1477174138"/>
    <x v="3063"/>
    <x v="0"/>
    <x v="23"/>
    <b v="0"/>
    <x v="38"/>
    <n v="19.566666666666666"/>
    <m/>
    <x v="1"/>
    <x v="38"/>
  </r>
  <r>
    <x v="3064"/>
    <x v="3063"/>
    <s v="An epicenter for connection, creation and expression of the community."/>
    <x v="96"/>
    <x v="2039"/>
    <x v="2"/>
    <x v="0"/>
    <s v="USD"/>
    <n v="1448175540"/>
    <x v="3064"/>
    <x v="0"/>
    <x v="250"/>
    <b v="0"/>
    <x v="38"/>
    <n v="11.294666666666666"/>
    <m/>
    <x v="1"/>
    <x v="38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x v="3065"/>
    <x v="0"/>
    <x v="84"/>
    <b v="0"/>
    <x v="38"/>
    <n v="0.04"/>
    <m/>
    <x v="1"/>
    <x v="38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x v="3066"/>
    <x v="0"/>
    <x v="41"/>
    <b v="0"/>
    <x v="38"/>
    <n v="11.985714285714286"/>
    <m/>
    <x v="1"/>
    <x v="38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x v="0"/>
    <x v="29"/>
    <b v="0"/>
    <x v="38"/>
    <n v="2.5"/>
    <m/>
    <x v="1"/>
    <x v="38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x v="3068"/>
    <x v="0"/>
    <x v="84"/>
    <b v="0"/>
    <x v="38"/>
    <n v="6.9999999999999993E-2"/>
    <m/>
    <x v="1"/>
    <x v="38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x v="0"/>
    <x v="63"/>
    <b v="0"/>
    <x v="38"/>
    <n v="14.099999999999998"/>
    <m/>
    <x v="1"/>
    <x v="38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x v="3070"/>
    <x v="0"/>
    <x v="38"/>
    <b v="0"/>
    <x v="38"/>
    <n v="3.34"/>
    <m/>
    <x v="1"/>
    <x v="38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x v="3071"/>
    <x v="0"/>
    <x v="27"/>
    <b v="0"/>
    <x v="38"/>
    <n v="59.774999999999999"/>
    <m/>
    <x v="1"/>
    <x v="38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x v="3072"/>
    <x v="0"/>
    <x v="84"/>
    <b v="0"/>
    <x v="38"/>
    <n v="1.6666666666666666E-2"/>
    <m/>
    <x v="1"/>
    <x v="38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x v="3073"/>
    <x v="0"/>
    <x v="63"/>
    <b v="0"/>
    <x v="38"/>
    <n v="2.3035714285714284E-2"/>
    <m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x v="0"/>
    <x v="83"/>
    <b v="0"/>
    <x v="38"/>
    <n v="8.8000000000000009E-2"/>
    <m/>
    <x v="1"/>
    <x v="38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x v="3075"/>
    <x v="0"/>
    <x v="9"/>
    <b v="0"/>
    <x v="38"/>
    <n v="8.64"/>
    <m/>
    <x v="1"/>
    <x v="38"/>
  </r>
  <r>
    <x v="3076"/>
    <x v="3075"/>
    <s v="Helping female comedians get in their 10,000 Hours of practice!"/>
    <x v="3"/>
    <x v="84"/>
    <x v="2"/>
    <x v="0"/>
    <s v="USD"/>
    <n v="1444405123"/>
    <x v="3076"/>
    <x v="0"/>
    <x v="133"/>
    <b v="0"/>
    <x v="38"/>
    <n v="15.06"/>
    <m/>
    <x v="1"/>
    <x v="38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x v="0"/>
    <x v="84"/>
    <b v="0"/>
    <x v="38"/>
    <n v="0.47727272727272729"/>
    <m/>
    <x v="1"/>
    <x v="3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x v="0"/>
    <x v="83"/>
    <b v="0"/>
    <x v="38"/>
    <n v="0.11833333333333333"/>
    <m/>
    <x v="1"/>
    <x v="38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x v="0"/>
    <x v="74"/>
    <b v="0"/>
    <x v="38"/>
    <n v="0.8417399858735245"/>
    <m/>
    <x v="1"/>
    <x v="38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x v="3080"/>
    <x v="0"/>
    <x v="63"/>
    <b v="0"/>
    <x v="38"/>
    <n v="1.8799999999999997E-2"/>
    <m/>
    <x v="1"/>
    <x v="38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x v="3081"/>
    <x v="0"/>
    <x v="81"/>
    <b v="0"/>
    <x v="38"/>
    <n v="0.21029999999999999"/>
    <m/>
    <x v="1"/>
    <x v="38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x v="3082"/>
    <x v="0"/>
    <x v="78"/>
    <b v="0"/>
    <x v="38"/>
    <n v="0"/>
    <m/>
    <x v="1"/>
    <x v="38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x v="0"/>
    <x v="83"/>
    <b v="0"/>
    <x v="38"/>
    <n v="0.27999999999999997"/>
    <m/>
    <x v="1"/>
    <x v="38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x v="0"/>
    <x v="79"/>
    <b v="0"/>
    <x v="38"/>
    <n v="11.57920670115792"/>
    <m/>
    <x v="1"/>
    <x v="38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x v="3085"/>
    <x v="0"/>
    <x v="82"/>
    <b v="0"/>
    <x v="38"/>
    <n v="2.44"/>
    <m/>
    <x v="1"/>
    <x v="38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x v="3086"/>
    <x v="0"/>
    <x v="83"/>
    <b v="0"/>
    <x v="38"/>
    <n v="0.25"/>
    <m/>
    <x v="1"/>
    <x v="38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x v="0"/>
    <x v="84"/>
    <b v="0"/>
    <x v="38"/>
    <n v="0.625"/>
    <m/>
    <x v="1"/>
    <x v="38"/>
  </r>
  <r>
    <x v="3088"/>
    <x v="3087"/>
    <s v="We believe it's time to open a visitor's center that highlights the small towns of the upper Midwest."/>
    <x v="99"/>
    <x v="691"/>
    <x v="2"/>
    <x v="0"/>
    <s v="USD"/>
    <n v="1420724460"/>
    <x v="3088"/>
    <x v="0"/>
    <x v="83"/>
    <b v="0"/>
    <x v="38"/>
    <n v="0.19384615384615383"/>
    <m/>
    <x v="1"/>
    <x v="38"/>
  </r>
  <r>
    <x v="3089"/>
    <x v="3088"/>
    <s v="A community space in Somerville, MA to celebrate the beautiful intersection of sports and creativity."/>
    <x v="31"/>
    <x v="2048"/>
    <x v="2"/>
    <x v="0"/>
    <s v="USD"/>
    <n v="1468029540"/>
    <x v="3089"/>
    <x v="0"/>
    <x v="43"/>
    <b v="0"/>
    <x v="38"/>
    <n v="23.416"/>
    <m/>
    <x v="1"/>
    <x v="38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x v="0"/>
    <x v="82"/>
    <b v="0"/>
    <x v="38"/>
    <n v="5.0808888888888886"/>
    <m/>
    <x v="1"/>
    <x v="38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x v="3091"/>
    <x v="0"/>
    <x v="82"/>
    <b v="0"/>
    <x v="38"/>
    <n v="15.920000000000002"/>
    <m/>
    <x v="1"/>
    <x v="38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x v="3092"/>
    <x v="0"/>
    <x v="64"/>
    <b v="0"/>
    <x v="38"/>
    <n v="1.1831900000000002"/>
    <m/>
    <x v="1"/>
    <x v="38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x v="0"/>
    <x v="57"/>
    <b v="0"/>
    <x v="38"/>
    <n v="22.75"/>
    <m/>
    <x v="1"/>
    <x v="38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x v="3094"/>
    <x v="0"/>
    <x v="29"/>
    <b v="0"/>
    <x v="38"/>
    <n v="2.5000000000000001E-2"/>
    <m/>
    <x v="1"/>
    <x v="38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x v="3095"/>
    <x v="0"/>
    <x v="29"/>
    <b v="0"/>
    <x v="38"/>
    <n v="0.33512064343163539"/>
    <m/>
    <x v="1"/>
    <x v="38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x v="3096"/>
    <x v="0"/>
    <x v="25"/>
    <b v="0"/>
    <x v="38"/>
    <n v="3.9750000000000001"/>
    <m/>
    <x v="1"/>
    <x v="38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x v="3097"/>
    <x v="0"/>
    <x v="288"/>
    <b v="0"/>
    <x v="38"/>
    <n v="17.150000000000002"/>
    <m/>
    <x v="1"/>
    <x v="38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x v="0"/>
    <x v="74"/>
    <b v="0"/>
    <x v="38"/>
    <n v="3.6080041046690612"/>
    <m/>
    <x v="1"/>
    <x v="38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x v="0"/>
    <x v="81"/>
    <b v="0"/>
    <x v="38"/>
    <n v="13.900000000000002"/>
    <m/>
    <x v="1"/>
    <x v="38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x v="3100"/>
    <x v="0"/>
    <x v="62"/>
    <b v="0"/>
    <x v="38"/>
    <n v="15.225"/>
    <m/>
    <x v="1"/>
    <x v="38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x v="0"/>
    <x v="8"/>
    <b v="0"/>
    <x v="38"/>
    <n v="12"/>
    <m/>
    <x v="1"/>
    <x v="38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x v="0"/>
    <x v="240"/>
    <b v="0"/>
    <x v="38"/>
    <n v="39.112499999999997"/>
    <m/>
    <x v="1"/>
    <x v="38"/>
  </r>
  <r>
    <x v="3103"/>
    <x v="3102"/>
    <s v="Creating a place for local artists to perform, at substantially less cost for them"/>
    <x v="393"/>
    <x v="143"/>
    <x v="2"/>
    <x v="0"/>
    <s v="USD"/>
    <n v="1434080706"/>
    <x v="3103"/>
    <x v="0"/>
    <x v="84"/>
    <b v="0"/>
    <x v="38"/>
    <n v="0.26829268292682928"/>
    <m/>
    <x v="1"/>
    <x v="38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x v="3104"/>
    <x v="0"/>
    <x v="81"/>
    <b v="0"/>
    <x v="38"/>
    <n v="29.625"/>
    <m/>
    <x v="1"/>
    <x v="38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x v="3105"/>
    <x v="0"/>
    <x v="162"/>
    <b v="0"/>
    <x v="38"/>
    <n v="42.360992301112063"/>
    <m/>
    <x v="1"/>
    <x v="38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x v="3106"/>
    <x v="0"/>
    <x v="80"/>
    <b v="0"/>
    <x v="38"/>
    <n v="4.1000000000000005"/>
    <m/>
    <x v="1"/>
    <x v="38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x v="3107"/>
    <x v="0"/>
    <x v="60"/>
    <b v="0"/>
    <x v="38"/>
    <n v="19.762499999999999"/>
    <m/>
    <x v="1"/>
    <x v="38"/>
  </r>
  <r>
    <x v="3108"/>
    <x v="3107"/>
    <s v="We need a permanent home for the theater!"/>
    <x v="63"/>
    <x v="375"/>
    <x v="2"/>
    <x v="0"/>
    <s v="USD"/>
    <n v="1430234394"/>
    <x v="3108"/>
    <x v="0"/>
    <x v="84"/>
    <b v="0"/>
    <x v="38"/>
    <n v="5.1999999999999998E-2"/>
    <m/>
    <x v="1"/>
    <x v="38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x v="3109"/>
    <x v="0"/>
    <x v="229"/>
    <b v="0"/>
    <x v="38"/>
    <n v="25.030188679245285"/>
    <m/>
    <x v="1"/>
    <x v="38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x v="3110"/>
    <x v="0"/>
    <x v="29"/>
    <b v="0"/>
    <x v="38"/>
    <n v="0.04"/>
    <m/>
    <x v="1"/>
    <x v="38"/>
  </r>
  <r>
    <x v="3111"/>
    <x v="3110"/>
    <s v="Help All Puppet Players perform it's 2015 season in a beautiful 200 seat theater for an entire year."/>
    <x v="22"/>
    <x v="2061"/>
    <x v="2"/>
    <x v="0"/>
    <s v="USD"/>
    <n v="1412432220"/>
    <x v="3111"/>
    <x v="0"/>
    <x v="88"/>
    <b v="0"/>
    <x v="38"/>
    <n v="26.640000000000004"/>
    <m/>
    <x v="1"/>
    <x v="38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x v="0"/>
    <x v="82"/>
    <b v="0"/>
    <x v="38"/>
    <n v="4.7363636363636363"/>
    <m/>
    <x v="1"/>
    <x v="38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x v="3113"/>
    <x v="0"/>
    <x v="77"/>
    <b v="0"/>
    <x v="38"/>
    <n v="4.2435339894712749"/>
    <m/>
    <x v="1"/>
    <x v="38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x v="0"/>
    <x v="78"/>
    <b v="0"/>
    <x v="38"/>
    <n v="0"/>
    <m/>
    <x v="1"/>
    <x v="38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x v="3115"/>
    <x v="0"/>
    <x v="29"/>
    <b v="0"/>
    <x v="38"/>
    <n v="3"/>
    <m/>
    <x v="1"/>
    <x v="38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x v="3116"/>
    <x v="0"/>
    <x v="73"/>
    <b v="0"/>
    <x v="38"/>
    <n v="57.333333333333336"/>
    <m/>
    <x v="1"/>
    <x v="38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x v="3117"/>
    <x v="0"/>
    <x v="29"/>
    <b v="0"/>
    <x v="38"/>
    <n v="0.1"/>
    <m/>
    <x v="1"/>
    <x v="38"/>
  </r>
  <r>
    <x v="3118"/>
    <x v="3117"/>
    <s v="a magical place for all kind of people, like a fairytaile in all colours"/>
    <x v="69"/>
    <x v="551"/>
    <x v="2"/>
    <x v="11"/>
    <s v="SEK"/>
    <n v="1467473723"/>
    <x v="3118"/>
    <x v="0"/>
    <x v="84"/>
    <b v="0"/>
    <x v="38"/>
    <n v="0.31"/>
    <m/>
    <x v="1"/>
    <x v="38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x v="3119"/>
    <x v="0"/>
    <x v="29"/>
    <b v="0"/>
    <x v="38"/>
    <n v="0.05"/>
    <m/>
    <x v="1"/>
    <x v="38"/>
  </r>
  <r>
    <x v="3120"/>
    <x v="3119"/>
    <s v="Wij willen Tropicana het subtropisch zwemparadijs van Rotterdam op een nieuwe locatie gaan bouwen."/>
    <x v="396"/>
    <x v="1491"/>
    <x v="2"/>
    <x v="9"/>
    <s v="EUR"/>
    <n v="1462484196"/>
    <x v="3120"/>
    <x v="0"/>
    <x v="73"/>
    <b v="0"/>
    <x v="38"/>
    <n v="9.8461538461538465E-3"/>
    <m/>
    <x v="1"/>
    <x v="38"/>
  </r>
  <r>
    <x v="3121"/>
    <x v="3120"/>
    <s v="I going to build a theatre for a local ant farm so that Ants can put on their theatre productions."/>
    <x v="15"/>
    <x v="115"/>
    <x v="1"/>
    <x v="5"/>
    <s v="CAD"/>
    <n v="1411748335"/>
    <x v="3121"/>
    <x v="0"/>
    <x v="29"/>
    <b v="0"/>
    <x v="38"/>
    <n v="0.66666666666666674"/>
    <m/>
    <x v="1"/>
    <x v="38"/>
  </r>
  <r>
    <x v="3122"/>
    <x v="3121"/>
    <s v="cancelled until further notice"/>
    <x v="212"/>
    <x v="851"/>
    <x v="1"/>
    <x v="0"/>
    <s v="USD"/>
    <n v="1478733732"/>
    <x v="3122"/>
    <x v="0"/>
    <x v="84"/>
    <b v="0"/>
    <x v="38"/>
    <n v="58.291457286432156"/>
    <m/>
    <x v="1"/>
    <x v="38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x v="3123"/>
    <x v="0"/>
    <x v="493"/>
    <b v="0"/>
    <x v="38"/>
    <n v="68.153599999999997"/>
    <m/>
    <x v="1"/>
    <x v="38"/>
  </r>
  <r>
    <x v="3124"/>
    <x v="3123"/>
    <s v="A place where kids/ teens' dreams come true, and one finds there home without sparkly red shoes!"/>
    <x v="397"/>
    <x v="375"/>
    <x v="1"/>
    <x v="0"/>
    <s v="USD"/>
    <n v="1422902601"/>
    <x v="3124"/>
    <x v="0"/>
    <x v="80"/>
    <b v="0"/>
    <x v="38"/>
    <n v="3.2499999999999999E-3"/>
    <m/>
    <x v="1"/>
    <x v="38"/>
  </r>
  <r>
    <x v="3125"/>
    <x v="3124"/>
    <s v="N/A"/>
    <x v="86"/>
    <x v="117"/>
    <x v="1"/>
    <x v="0"/>
    <s v="USD"/>
    <n v="1452142672"/>
    <x v="3125"/>
    <x v="0"/>
    <x v="78"/>
    <b v="0"/>
    <x v="38"/>
    <n v="0"/>
    <m/>
    <x v="1"/>
    <x v="38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x v="0"/>
    <x v="57"/>
    <b v="0"/>
    <x v="38"/>
    <n v="4.16"/>
    <m/>
    <x v="1"/>
    <x v="38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x v="0"/>
    <x v="78"/>
    <b v="0"/>
    <x v="38"/>
    <n v="0"/>
    <m/>
    <x v="1"/>
    <x v="38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x v="3128"/>
    <x v="0"/>
    <x v="27"/>
    <b v="0"/>
    <x v="6"/>
    <n v="108.60666666666667"/>
    <m/>
    <x v="1"/>
    <x v="6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x v="3129"/>
    <x v="0"/>
    <x v="29"/>
    <b v="0"/>
    <x v="6"/>
    <n v="0.8"/>
    <m/>
    <x v="1"/>
    <x v="6"/>
  </r>
  <r>
    <x v="3130"/>
    <x v="3129"/>
    <s v="A shockingly relevant modern take on a 2,000-year-old tragedy that confronts current gender politics."/>
    <x v="3"/>
    <x v="672"/>
    <x v="3"/>
    <x v="0"/>
    <s v="USD"/>
    <n v="1492145940"/>
    <x v="3130"/>
    <x v="0"/>
    <x v="80"/>
    <b v="0"/>
    <x v="6"/>
    <n v="3.75"/>
    <m/>
    <x v="1"/>
    <x v="6"/>
  </r>
  <r>
    <x v="3131"/>
    <x v="3130"/>
    <s v="A Staged Reading of &quot;Snake Eyes,&quot; a new play by Alex Rafala"/>
    <x v="393"/>
    <x v="2043"/>
    <x v="3"/>
    <x v="0"/>
    <s v="USD"/>
    <n v="1491656045"/>
    <x v="3131"/>
    <x v="0"/>
    <x v="8"/>
    <b v="0"/>
    <x v="6"/>
    <n v="15.731707317073171"/>
    <m/>
    <x v="1"/>
    <x v="6"/>
  </r>
  <r>
    <x v="3132"/>
    <x v="3131"/>
    <s v="Smells Like Money, Drips Like Honey, Taste Like Mocha, Better Run AWAY"/>
    <x v="11"/>
    <x v="115"/>
    <x v="3"/>
    <x v="0"/>
    <s v="USD"/>
    <n v="1492759460"/>
    <x v="3132"/>
    <x v="0"/>
    <x v="29"/>
    <b v="0"/>
    <x v="6"/>
    <n v="3.3333333333333333E-2"/>
    <m/>
    <x v="1"/>
    <x v="6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x v="3133"/>
    <x v="0"/>
    <x v="38"/>
    <b v="0"/>
    <x v="6"/>
    <n v="108"/>
    <m/>
    <x v="1"/>
    <x v="6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x v="0"/>
    <x v="8"/>
    <b v="0"/>
    <x v="6"/>
    <n v="22.5"/>
    <m/>
    <x v="1"/>
    <x v="6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x v="3135"/>
    <x v="0"/>
    <x v="63"/>
    <b v="0"/>
    <x v="6"/>
    <n v="20.849420849420849"/>
    <m/>
    <x v="1"/>
    <x v="6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x v="3136"/>
    <x v="0"/>
    <x v="19"/>
    <b v="0"/>
    <x v="6"/>
    <n v="127.8"/>
    <m/>
    <x v="1"/>
    <x v="6"/>
  </r>
  <r>
    <x v="3137"/>
    <x v="3136"/>
    <s v="Set in 1930s Chinatown, evocative of old world South Jackson Street during the Jazz era."/>
    <x v="15"/>
    <x v="155"/>
    <x v="3"/>
    <x v="0"/>
    <s v="USD"/>
    <n v="1493838720"/>
    <x v="3137"/>
    <x v="0"/>
    <x v="29"/>
    <b v="0"/>
    <x v="6"/>
    <n v="3.3333333333333335"/>
    <m/>
    <x v="1"/>
    <x v="6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x v="3138"/>
    <x v="0"/>
    <x v="78"/>
    <b v="0"/>
    <x v="6"/>
    <n v="0"/>
    <m/>
    <x v="1"/>
    <x v="6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x v="0"/>
    <x v="79"/>
    <b v="0"/>
    <x v="6"/>
    <n v="5.4"/>
    <m/>
    <x v="1"/>
    <x v="6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x v="0"/>
    <x v="80"/>
    <b v="0"/>
    <x v="6"/>
    <n v="0.96"/>
    <m/>
    <x v="1"/>
    <x v="6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x v="0"/>
    <x v="22"/>
    <b v="0"/>
    <x v="6"/>
    <n v="51.6"/>
    <m/>
    <x v="1"/>
    <x v="6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x v="3142"/>
    <x v="0"/>
    <x v="83"/>
    <b v="0"/>
    <x v="6"/>
    <n v="1.6363636363636365"/>
    <m/>
    <x v="1"/>
    <x v="6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x v="0"/>
    <x v="78"/>
    <b v="0"/>
    <x v="6"/>
    <n v="0"/>
    <m/>
    <x v="1"/>
    <x v="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x v="3144"/>
    <x v="0"/>
    <x v="209"/>
    <b v="0"/>
    <x v="6"/>
    <n v="75.400000000000006"/>
    <m/>
    <x v="1"/>
    <x v="6"/>
  </r>
  <r>
    <x v="3145"/>
    <x v="3144"/>
    <s v="Dominion Theatre Company is the first community dinner theatre  to be established in Arlington TX."/>
    <x v="31"/>
    <x v="117"/>
    <x v="3"/>
    <x v="0"/>
    <s v="USD"/>
    <n v="1490659134"/>
    <x v="3145"/>
    <x v="0"/>
    <x v="78"/>
    <b v="0"/>
    <x v="6"/>
    <n v="0"/>
    <m/>
    <x v="1"/>
    <x v="6"/>
  </r>
  <r>
    <x v="3146"/>
    <x v="3145"/>
    <s v="Somos... Podemos... Amamos... Nuestra muralla, nuestra utopÃ­a. Que el amor sea el lÃ­mite"/>
    <x v="63"/>
    <x v="2071"/>
    <x v="3"/>
    <x v="14"/>
    <s v="MXN"/>
    <n v="1492356166"/>
    <x v="3146"/>
    <x v="0"/>
    <x v="8"/>
    <b v="0"/>
    <x v="6"/>
    <n v="10.5"/>
    <m/>
    <x v="1"/>
    <x v="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x v="3147"/>
    <x v="1"/>
    <x v="496"/>
    <b v="1"/>
    <x v="6"/>
    <n v="117.52499999999999"/>
    <m/>
    <x v="1"/>
    <x v="6"/>
  </r>
  <r>
    <x v="3148"/>
    <x v="3147"/>
    <s v="Help fund The Aurora Project, an immersive science fiction epic."/>
    <x v="40"/>
    <x v="2073"/>
    <x v="0"/>
    <x v="0"/>
    <s v="USD"/>
    <n v="1412136000"/>
    <x v="3148"/>
    <x v="1"/>
    <x v="7"/>
    <b v="1"/>
    <x v="6"/>
    <n v="131.16666666666669"/>
    <m/>
    <x v="1"/>
    <x v="6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x v="3149"/>
    <x v="1"/>
    <x v="20"/>
    <b v="1"/>
    <x v="6"/>
    <n v="104"/>
    <m/>
    <x v="1"/>
    <x v="6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x v="1"/>
    <x v="201"/>
    <b v="1"/>
    <x v="6"/>
    <n v="101"/>
    <m/>
    <x v="1"/>
    <x v="6"/>
  </r>
  <r>
    <x v="3151"/>
    <x v="3150"/>
    <s v="A Multi-Media Puppet Show, with large cable control puppets to tell a hilarious story for all ages."/>
    <x v="8"/>
    <x v="2075"/>
    <x v="0"/>
    <x v="0"/>
    <s v="USD"/>
    <n v="1410379774"/>
    <x v="3151"/>
    <x v="1"/>
    <x v="69"/>
    <b v="1"/>
    <x v="6"/>
    <n v="100.4"/>
    <m/>
    <x v="1"/>
    <x v="6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x v="3152"/>
    <x v="1"/>
    <x v="85"/>
    <b v="1"/>
    <x v="6"/>
    <n v="105.95454545454545"/>
    <m/>
    <x v="1"/>
    <x v="6"/>
  </r>
  <r>
    <x v="3153"/>
    <x v="3152"/>
    <s v="A stage production of Terminator 2: Judgment Day, composed entirely of the words of William Shakespeare"/>
    <x v="9"/>
    <x v="2077"/>
    <x v="0"/>
    <x v="0"/>
    <s v="USD"/>
    <n v="1304225940"/>
    <x v="3153"/>
    <x v="1"/>
    <x v="198"/>
    <b v="1"/>
    <x v="6"/>
    <n v="335.58333333333337"/>
    <m/>
    <x v="1"/>
    <x v="6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x v="1"/>
    <x v="252"/>
    <b v="1"/>
    <x v="6"/>
    <n v="112.92857142857142"/>
    <m/>
    <x v="1"/>
    <x v="6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x v="3155"/>
    <x v="1"/>
    <x v="177"/>
    <b v="1"/>
    <x v="6"/>
    <n v="188.50460000000001"/>
    <m/>
    <x v="1"/>
    <x v="6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x v="3156"/>
    <x v="1"/>
    <x v="30"/>
    <b v="1"/>
    <x v="6"/>
    <n v="101.81818181818181"/>
    <m/>
    <x v="1"/>
    <x v="6"/>
  </r>
  <r>
    <x v="3157"/>
    <x v="3156"/>
    <s v="Four Directors.  Four One Acts.  Four Genres.  For You."/>
    <x v="23"/>
    <x v="74"/>
    <x v="0"/>
    <x v="0"/>
    <s v="USD"/>
    <n v="1405746000"/>
    <x v="3157"/>
    <x v="1"/>
    <x v="14"/>
    <b v="1"/>
    <x v="6"/>
    <n v="101"/>
    <m/>
    <x v="1"/>
    <x v="6"/>
  </r>
  <r>
    <x v="3158"/>
    <x v="3157"/>
    <s v="A 40s crime-noir play using nursery rhyme characters."/>
    <x v="10"/>
    <x v="2080"/>
    <x v="0"/>
    <x v="0"/>
    <s v="USD"/>
    <n v="1374523752"/>
    <x v="3158"/>
    <x v="1"/>
    <x v="50"/>
    <b v="1"/>
    <x v="6"/>
    <n v="113.99999999999999"/>
    <m/>
    <x v="1"/>
    <x v="6"/>
  </r>
  <r>
    <x v="3159"/>
    <x v="3158"/>
    <s v="WAXWING is an exciting new world premiere of mythic (perhaps even apocalyptic!) proportions."/>
    <x v="15"/>
    <x v="2081"/>
    <x v="0"/>
    <x v="0"/>
    <s v="USD"/>
    <n v="1326927600"/>
    <x v="3159"/>
    <x v="1"/>
    <x v="47"/>
    <b v="1"/>
    <x v="6"/>
    <n v="133.48133333333334"/>
    <m/>
    <x v="1"/>
    <x v="6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x v="3160"/>
    <x v="1"/>
    <x v="7"/>
    <b v="1"/>
    <x v="6"/>
    <n v="101.53333333333335"/>
    <m/>
    <x v="1"/>
    <x v="6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x v="1"/>
    <x v="142"/>
    <b v="1"/>
    <x v="6"/>
    <n v="105.1"/>
    <m/>
    <x v="1"/>
    <x v="6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x v="3162"/>
    <x v="1"/>
    <x v="287"/>
    <b v="1"/>
    <x v="6"/>
    <n v="127.15"/>
    <m/>
    <x v="1"/>
    <x v="6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x v="3163"/>
    <x v="1"/>
    <x v="250"/>
    <b v="1"/>
    <x v="6"/>
    <n v="111.15384615384616"/>
    <m/>
    <x v="1"/>
    <x v="6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x v="1"/>
    <x v="26"/>
    <b v="1"/>
    <x v="6"/>
    <n v="106.76"/>
    <m/>
    <x v="1"/>
    <x v="6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x v="3165"/>
    <x v="1"/>
    <x v="64"/>
    <b v="1"/>
    <x v="6"/>
    <n v="162.66666666666666"/>
    <m/>
    <x v="1"/>
    <x v="6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x v="3166"/>
    <x v="1"/>
    <x v="497"/>
    <b v="1"/>
    <x v="6"/>
    <n v="160.22808571428573"/>
    <m/>
    <x v="1"/>
    <x v="6"/>
  </r>
  <r>
    <x v="3167"/>
    <x v="3166"/>
    <s v="What is destiny? Explore it with us this August at FringeNYC."/>
    <x v="9"/>
    <x v="2089"/>
    <x v="0"/>
    <x v="0"/>
    <s v="USD"/>
    <n v="1406952781"/>
    <x v="3167"/>
    <x v="1"/>
    <x v="165"/>
    <b v="1"/>
    <x v="6"/>
    <n v="116.16666666666666"/>
    <m/>
    <x v="1"/>
    <x v="6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x v="3168"/>
    <x v="1"/>
    <x v="42"/>
    <b v="1"/>
    <x v="6"/>
    <n v="124.2"/>
    <m/>
    <x v="1"/>
    <x v="6"/>
  </r>
  <r>
    <x v="3169"/>
    <x v="3168"/>
    <s v="We're bringing The Window to the Cherry Lane Theater in January 2014."/>
    <x v="6"/>
    <x v="2091"/>
    <x v="0"/>
    <x v="0"/>
    <s v="USD"/>
    <n v="1386910740"/>
    <x v="3169"/>
    <x v="1"/>
    <x v="141"/>
    <b v="1"/>
    <x v="6"/>
    <n v="103.01249999999999"/>
    <m/>
    <x v="1"/>
    <x v="6"/>
  </r>
  <r>
    <x v="3170"/>
    <x v="3169"/>
    <s v="An emotionally-charged journey through the history of black women in America told in reverse."/>
    <x v="13"/>
    <x v="2092"/>
    <x v="0"/>
    <x v="0"/>
    <s v="USD"/>
    <n v="1404273600"/>
    <x v="3170"/>
    <x v="1"/>
    <x v="26"/>
    <b v="1"/>
    <x v="6"/>
    <n v="112.25"/>
    <m/>
    <x v="1"/>
    <x v="6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x v="1"/>
    <x v="27"/>
    <b v="1"/>
    <x v="6"/>
    <n v="108.8142857142857"/>
    <m/>
    <x v="1"/>
    <x v="6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x v="1"/>
    <x v="60"/>
    <b v="1"/>
    <x v="6"/>
    <n v="114.99999999999999"/>
    <m/>
    <x v="1"/>
    <x v="6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x v="1"/>
    <x v="142"/>
    <b v="1"/>
    <x v="6"/>
    <n v="103"/>
    <m/>
    <x v="1"/>
    <x v="6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x v="1"/>
    <x v="23"/>
    <b v="1"/>
    <x v="6"/>
    <n v="101.13333333333334"/>
    <m/>
    <x v="1"/>
    <x v="6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x v="1"/>
    <x v="65"/>
    <b v="1"/>
    <x v="6"/>
    <n v="109.55999999999999"/>
    <m/>
    <x v="1"/>
    <x v="6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x v="1"/>
    <x v="165"/>
    <b v="1"/>
    <x v="6"/>
    <n v="114.8421052631579"/>
    <m/>
    <x v="1"/>
    <x v="6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x v="3177"/>
    <x v="1"/>
    <x v="13"/>
    <b v="1"/>
    <x v="6"/>
    <n v="117.39999999999999"/>
    <m/>
    <x v="1"/>
    <x v="6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x v="1"/>
    <x v="76"/>
    <b v="1"/>
    <x v="6"/>
    <n v="171.73333333333335"/>
    <m/>
    <x v="1"/>
    <x v="6"/>
  </r>
  <r>
    <x v="3179"/>
    <x v="3178"/>
    <s v="A Sci-fi play in several vignettes that will narrate an alternate history in the mid-20th century."/>
    <x v="285"/>
    <x v="2099"/>
    <x v="0"/>
    <x v="0"/>
    <s v="USD"/>
    <n v="1367859071"/>
    <x v="3179"/>
    <x v="1"/>
    <x v="95"/>
    <b v="1"/>
    <x v="6"/>
    <n v="114.16238095238094"/>
    <m/>
    <x v="1"/>
    <x v="6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x v="3180"/>
    <x v="1"/>
    <x v="43"/>
    <b v="1"/>
    <x v="6"/>
    <n v="119.75"/>
    <m/>
    <x v="1"/>
    <x v="6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x v="3181"/>
    <x v="1"/>
    <x v="41"/>
    <b v="1"/>
    <x v="6"/>
    <n v="109.00000000000001"/>
    <m/>
    <x v="1"/>
    <x v="6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x v="3182"/>
    <x v="1"/>
    <x v="299"/>
    <b v="1"/>
    <x v="6"/>
    <n v="100.88571428571429"/>
    <m/>
    <x v="1"/>
    <x v="6"/>
  </r>
  <r>
    <x v="3183"/>
    <x v="3182"/>
    <s v="Anton Chekhov's The Seagull. An outdoor Amphitheater in Manhattan. Trees. A River. Daybreak."/>
    <x v="30"/>
    <x v="444"/>
    <x v="0"/>
    <x v="0"/>
    <s v="USD"/>
    <n v="1377284669"/>
    <x v="3183"/>
    <x v="1"/>
    <x v="32"/>
    <b v="1"/>
    <x v="6"/>
    <n v="109.00000000000001"/>
    <m/>
    <x v="1"/>
    <x v="6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x v="3184"/>
    <x v="1"/>
    <x v="67"/>
    <b v="1"/>
    <x v="6"/>
    <n v="107.20930232558139"/>
    <m/>
    <x v="1"/>
    <x v="6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x v="3185"/>
    <x v="1"/>
    <x v="54"/>
    <b v="1"/>
    <x v="6"/>
    <n v="100"/>
    <m/>
    <x v="1"/>
    <x v="6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x v="3186"/>
    <x v="1"/>
    <x v="16"/>
    <b v="1"/>
    <x v="6"/>
    <n v="102.18750000000001"/>
    <m/>
    <x v="1"/>
    <x v="6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x v="1"/>
    <x v="138"/>
    <b v="1"/>
    <x v="6"/>
    <n v="116.29333333333334"/>
    <m/>
    <x v="1"/>
    <x v="6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x v="3188"/>
    <x v="0"/>
    <x v="82"/>
    <b v="0"/>
    <x v="40"/>
    <n v="65"/>
    <m/>
    <x v="1"/>
    <x v="40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x v="0"/>
    <x v="10"/>
    <b v="0"/>
    <x v="40"/>
    <n v="12.327272727272726"/>
    <m/>
    <x v="1"/>
    <x v="40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x v="3190"/>
    <x v="0"/>
    <x v="78"/>
    <b v="0"/>
    <x v="40"/>
    <n v="0"/>
    <m/>
    <x v="1"/>
    <x v="40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x v="3191"/>
    <x v="0"/>
    <x v="80"/>
    <b v="0"/>
    <x v="40"/>
    <n v="4.0266666666666664"/>
    <m/>
    <x v="1"/>
    <x v="40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x v="3192"/>
    <x v="0"/>
    <x v="22"/>
    <b v="0"/>
    <x v="40"/>
    <n v="1.02"/>
    <m/>
    <x v="1"/>
    <x v="40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x v="3193"/>
    <x v="0"/>
    <x v="54"/>
    <b v="0"/>
    <x v="40"/>
    <n v="11.74"/>
    <m/>
    <x v="1"/>
    <x v="40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x v="3194"/>
    <x v="0"/>
    <x v="78"/>
    <b v="0"/>
    <x v="40"/>
    <n v="0"/>
    <m/>
    <x v="1"/>
    <x v="40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x v="3195"/>
    <x v="0"/>
    <x v="70"/>
    <b v="0"/>
    <x v="40"/>
    <n v="59.142857142857139"/>
    <m/>
    <x v="1"/>
    <x v="40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x v="3196"/>
    <x v="0"/>
    <x v="79"/>
    <b v="0"/>
    <x v="40"/>
    <n v="0.06"/>
    <m/>
    <x v="1"/>
    <x v="40"/>
  </r>
  <r>
    <x v="3197"/>
    <x v="3196"/>
    <s v="This years most important stage project for young artists in our region. www.ungespor.no"/>
    <x v="3"/>
    <x v="1288"/>
    <x v="2"/>
    <x v="10"/>
    <s v="NOK"/>
    <n v="1423050618"/>
    <x v="3197"/>
    <x v="0"/>
    <x v="80"/>
    <b v="0"/>
    <x v="40"/>
    <n v="11.450000000000001"/>
    <m/>
    <x v="1"/>
    <x v="40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x v="0"/>
    <x v="83"/>
    <b v="0"/>
    <x v="40"/>
    <n v="0.36666666666666664"/>
    <m/>
    <x v="1"/>
    <x v="40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x v="3199"/>
    <x v="0"/>
    <x v="28"/>
    <b v="0"/>
    <x v="40"/>
    <n v="52.16"/>
    <m/>
    <x v="1"/>
    <x v="4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x v="0"/>
    <x v="29"/>
    <b v="0"/>
    <x v="40"/>
    <n v="2E-3"/>
    <m/>
    <x v="1"/>
    <x v="4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x v="0"/>
    <x v="84"/>
    <b v="0"/>
    <x v="40"/>
    <n v="1.25"/>
    <m/>
    <x v="1"/>
    <x v="40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x v="3202"/>
    <x v="0"/>
    <x v="20"/>
    <b v="0"/>
    <x v="40"/>
    <n v="54.52"/>
    <m/>
    <x v="1"/>
    <x v="40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x v="3203"/>
    <x v="0"/>
    <x v="79"/>
    <b v="0"/>
    <x v="40"/>
    <n v="25"/>
    <m/>
    <x v="1"/>
    <x v="40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x v="3204"/>
    <x v="0"/>
    <x v="78"/>
    <b v="0"/>
    <x v="40"/>
    <n v="0"/>
    <m/>
    <x v="1"/>
    <x v="4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x v="3205"/>
    <x v="0"/>
    <x v="8"/>
    <b v="0"/>
    <x v="40"/>
    <n v="3.4125000000000001"/>
    <m/>
    <x v="1"/>
    <x v="40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x v="3206"/>
    <x v="0"/>
    <x v="78"/>
    <b v="0"/>
    <x v="40"/>
    <n v="0"/>
    <m/>
    <x v="1"/>
    <x v="40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x v="3207"/>
    <x v="0"/>
    <x v="17"/>
    <b v="0"/>
    <x v="40"/>
    <n v="46.36363636363636"/>
    <m/>
    <x v="1"/>
    <x v="40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x v="1"/>
    <x v="141"/>
    <b v="1"/>
    <x v="6"/>
    <n v="103.49999999999999"/>
    <m/>
    <x v="1"/>
    <x v="6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x v="1"/>
    <x v="334"/>
    <b v="1"/>
    <x v="6"/>
    <n v="119.32315789473684"/>
    <m/>
    <x v="1"/>
    <x v="6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x v="3210"/>
    <x v="1"/>
    <x v="65"/>
    <b v="1"/>
    <x v="6"/>
    <n v="125.76666666666667"/>
    <m/>
    <x v="1"/>
    <x v="6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x v="1"/>
    <x v="498"/>
    <b v="1"/>
    <x v="6"/>
    <n v="119.74347826086958"/>
    <m/>
    <x v="1"/>
    <x v="6"/>
  </r>
  <r>
    <x v="3212"/>
    <x v="3211"/>
    <s v="Help us bring our production of Campo Maldito to New York AND San Francisco!"/>
    <x v="23"/>
    <x v="2111"/>
    <x v="0"/>
    <x v="0"/>
    <s v="USD"/>
    <n v="1407524751"/>
    <x v="3212"/>
    <x v="1"/>
    <x v="225"/>
    <b v="1"/>
    <x v="6"/>
    <n v="126.25"/>
    <m/>
    <x v="1"/>
    <x v="6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x v="3213"/>
    <x v="1"/>
    <x v="5"/>
    <b v="1"/>
    <x v="6"/>
    <n v="100.11666666666667"/>
    <m/>
    <x v="1"/>
    <x v="6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x v="1"/>
    <x v="248"/>
    <b v="1"/>
    <x v="6"/>
    <n v="102.13333333333334"/>
    <m/>
    <x v="1"/>
    <x v="6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x v="1"/>
    <x v="179"/>
    <b v="1"/>
    <x v="6"/>
    <n v="100.35142857142858"/>
    <m/>
    <x v="1"/>
    <x v="6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x v="3216"/>
    <x v="1"/>
    <x v="2"/>
    <b v="1"/>
    <x v="6"/>
    <n v="100.05"/>
    <m/>
    <x v="1"/>
    <x v="6"/>
  </r>
  <r>
    <x v="3217"/>
    <x v="3216"/>
    <s v="Wake Up Call is a comedic play about a group of hotel employees working on Christmas Eve."/>
    <x v="37"/>
    <x v="2011"/>
    <x v="0"/>
    <x v="0"/>
    <s v="USD"/>
    <n v="1478264784"/>
    <x v="3217"/>
    <x v="1"/>
    <x v="201"/>
    <b v="1"/>
    <x v="6"/>
    <n v="116.02222222222223"/>
    <m/>
    <x v="1"/>
    <x v="6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x v="1"/>
    <x v="192"/>
    <b v="1"/>
    <x v="6"/>
    <n v="102.1"/>
    <m/>
    <x v="1"/>
    <x v="6"/>
  </r>
  <r>
    <x v="3219"/>
    <x v="3218"/>
    <s v="Eyes Closed is a collaborative play and docudrama about New Yorkers and their dreams."/>
    <x v="22"/>
    <x v="2116"/>
    <x v="0"/>
    <x v="0"/>
    <s v="USD"/>
    <n v="1427063747"/>
    <x v="3219"/>
    <x v="1"/>
    <x v="46"/>
    <b v="1"/>
    <x v="6"/>
    <n v="100.11000000000001"/>
    <m/>
    <x v="1"/>
    <x v="6"/>
  </r>
  <r>
    <x v="3220"/>
    <x v="3219"/>
    <s v="A sci-fi thriller for the stage opening March 10 in Los Angeles."/>
    <x v="36"/>
    <x v="2117"/>
    <x v="0"/>
    <x v="0"/>
    <s v="USD"/>
    <n v="1489352400"/>
    <x v="3220"/>
    <x v="1"/>
    <x v="211"/>
    <b v="1"/>
    <x v="6"/>
    <n v="100.84"/>
    <m/>
    <x v="1"/>
    <x v="6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x v="1"/>
    <x v="116"/>
    <b v="1"/>
    <x v="6"/>
    <n v="103.42499999999998"/>
    <m/>
    <x v="1"/>
    <x v="6"/>
  </r>
  <r>
    <x v="3222"/>
    <x v="3221"/>
    <s v="Shakespeare's classic re-imagined as a spoken and signed production for deaf and hearing audiences"/>
    <x v="30"/>
    <x v="2119"/>
    <x v="0"/>
    <x v="0"/>
    <s v="USD"/>
    <n v="1445722140"/>
    <x v="3222"/>
    <x v="1"/>
    <x v="87"/>
    <b v="1"/>
    <x v="6"/>
    <n v="124.8"/>
    <m/>
    <x v="1"/>
    <x v="6"/>
  </r>
  <r>
    <x v="3223"/>
    <x v="3222"/>
    <s v="Bringing David Lindsay-Abaire's award-winning story of our times to the East Bay."/>
    <x v="379"/>
    <x v="2120"/>
    <x v="0"/>
    <x v="0"/>
    <s v="USD"/>
    <n v="1440100976"/>
    <x v="3223"/>
    <x v="1"/>
    <x v="142"/>
    <b v="1"/>
    <x v="6"/>
    <n v="109.51612903225806"/>
    <m/>
    <x v="1"/>
    <x v="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x v="3224"/>
    <x v="1"/>
    <x v="499"/>
    <b v="1"/>
    <x v="6"/>
    <n v="102.03333333333333"/>
    <m/>
    <x v="1"/>
    <x v="6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x v="3225"/>
    <x v="1"/>
    <x v="70"/>
    <b v="1"/>
    <x v="6"/>
    <n v="102.35000000000001"/>
    <m/>
    <x v="1"/>
    <x v="6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x v="3226"/>
    <x v="1"/>
    <x v="64"/>
    <b v="1"/>
    <x v="6"/>
    <n v="104.16666666666667"/>
    <m/>
    <x v="1"/>
    <x v="6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x v="3227"/>
    <x v="0"/>
    <x v="209"/>
    <b v="1"/>
    <x v="6"/>
    <n v="125"/>
    <m/>
    <x v="1"/>
    <x v="6"/>
  </r>
  <r>
    <x v="3228"/>
    <x v="3227"/>
    <s v="A Season of Powerful Women. A Season of Defiance."/>
    <x v="39"/>
    <x v="2123"/>
    <x v="0"/>
    <x v="0"/>
    <s v="USD"/>
    <n v="1450328340"/>
    <x v="3228"/>
    <x v="1"/>
    <x v="77"/>
    <b v="1"/>
    <x v="6"/>
    <n v="102.34285714285714"/>
    <m/>
    <x v="1"/>
    <x v="6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x v="3229"/>
    <x v="1"/>
    <x v="91"/>
    <b v="1"/>
    <x v="6"/>
    <n v="107.86500000000001"/>
    <m/>
    <x v="1"/>
    <x v="6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x v="3230"/>
    <x v="1"/>
    <x v="77"/>
    <b v="1"/>
    <x v="6"/>
    <n v="109.88461538461539"/>
    <m/>
    <x v="1"/>
    <x v="6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x v="3231"/>
    <x v="0"/>
    <x v="33"/>
    <b v="1"/>
    <x v="6"/>
    <n v="161"/>
    <m/>
    <x v="1"/>
    <x v="6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x v="3232"/>
    <x v="1"/>
    <x v="55"/>
    <b v="1"/>
    <x v="6"/>
    <n v="131.20000000000002"/>
    <m/>
    <x v="1"/>
    <x v="6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x v="3233"/>
    <x v="0"/>
    <x v="42"/>
    <b v="1"/>
    <x v="6"/>
    <n v="118.8"/>
    <m/>
    <x v="1"/>
    <x v="6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x v="0"/>
    <x v="248"/>
    <b v="1"/>
    <x v="6"/>
    <n v="100.39275000000001"/>
    <m/>
    <x v="1"/>
    <x v="6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x v="1"/>
    <x v="331"/>
    <b v="1"/>
    <x v="6"/>
    <n v="103.20666666666666"/>
    <m/>
    <x v="1"/>
    <x v="6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x v="0"/>
    <x v="238"/>
    <b v="1"/>
    <x v="6"/>
    <n v="100.6"/>
    <m/>
    <x v="1"/>
    <x v="6"/>
  </r>
  <r>
    <x v="3237"/>
    <x v="3236"/>
    <s v="An annual campaign supporting our intensive for artists 25 and under."/>
    <x v="19"/>
    <x v="2132"/>
    <x v="0"/>
    <x v="0"/>
    <s v="USD"/>
    <n v="1443499140"/>
    <x v="3237"/>
    <x v="1"/>
    <x v="314"/>
    <b v="1"/>
    <x v="6"/>
    <n v="100.78754285714287"/>
    <m/>
    <x v="1"/>
    <x v="6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x v="3238"/>
    <x v="1"/>
    <x v="1"/>
    <b v="1"/>
    <x v="6"/>
    <n v="112.32142857142857"/>
    <m/>
    <x v="1"/>
    <x v="6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x v="3239"/>
    <x v="1"/>
    <x v="201"/>
    <b v="1"/>
    <x v="6"/>
    <n v="105.91914022517912"/>
    <m/>
    <x v="1"/>
    <x v="6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x v="0"/>
    <x v="69"/>
    <b v="1"/>
    <x v="6"/>
    <n v="100.56666666666668"/>
    <m/>
    <x v="1"/>
    <x v="6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x v="1"/>
    <x v="157"/>
    <b v="1"/>
    <x v="6"/>
    <n v="115.30588235294117"/>
    <m/>
    <x v="1"/>
    <x v="6"/>
  </r>
  <r>
    <x v="3242"/>
    <x v="3241"/>
    <s v="First Day Off in a Long Time is a comedy show...            _x000a_About suicide."/>
    <x v="3"/>
    <x v="2136"/>
    <x v="0"/>
    <x v="0"/>
    <s v="USD"/>
    <n v="1411150092"/>
    <x v="3242"/>
    <x v="1"/>
    <x v="275"/>
    <b v="1"/>
    <x v="6"/>
    <n v="127.30419999999999"/>
    <m/>
    <x v="1"/>
    <x v="6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x v="3243"/>
    <x v="1"/>
    <x v="26"/>
    <b v="1"/>
    <x v="6"/>
    <n v="102.83750000000001"/>
    <m/>
    <x v="1"/>
    <x v="6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x v="3244"/>
    <x v="0"/>
    <x v="50"/>
    <b v="1"/>
    <x v="6"/>
    <n v="102.9375"/>
    <m/>
    <x v="1"/>
    <x v="6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x v="3245"/>
    <x v="0"/>
    <x v="500"/>
    <b v="1"/>
    <x v="6"/>
    <n v="104.3047619047619"/>
    <m/>
    <x v="1"/>
    <x v="6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x v="3246"/>
    <x v="1"/>
    <x v="189"/>
    <b v="1"/>
    <x v="6"/>
    <n v="111.22000000000001"/>
    <m/>
    <x v="1"/>
    <x v="6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x v="3247"/>
    <x v="1"/>
    <x v="7"/>
    <b v="1"/>
    <x v="6"/>
    <n v="105.86"/>
    <m/>
    <x v="1"/>
    <x v="6"/>
  </r>
  <r>
    <x v="3248"/>
    <x v="3247"/>
    <s v="Honest Accomplice Theatre produces theatre for social change."/>
    <x v="14"/>
    <x v="2142"/>
    <x v="0"/>
    <x v="0"/>
    <s v="USD"/>
    <n v="1428178757"/>
    <x v="3248"/>
    <x v="1"/>
    <x v="452"/>
    <b v="1"/>
    <x v="6"/>
    <n v="100.79166666666666"/>
    <m/>
    <x v="1"/>
    <x v="6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x v="1"/>
    <x v="106"/>
    <b v="1"/>
    <x v="6"/>
    <n v="104.92727272727274"/>
    <m/>
    <x v="1"/>
    <x v="6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x v="1"/>
    <x v="496"/>
    <b v="1"/>
    <x v="6"/>
    <n v="101.55199999999999"/>
    <m/>
    <x v="1"/>
    <x v="6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x v="3251"/>
    <x v="1"/>
    <x v="9"/>
    <b v="1"/>
    <x v="6"/>
    <n v="110.73333333333333"/>
    <m/>
    <x v="1"/>
    <x v="6"/>
  </r>
  <r>
    <x v="3252"/>
    <x v="3251"/>
    <s v="How do we navigate the boundaries between friendship, sexual intimacy and obsessive desire?"/>
    <x v="268"/>
    <x v="2145"/>
    <x v="0"/>
    <x v="1"/>
    <s v="GBP"/>
    <n v="1473247240"/>
    <x v="3252"/>
    <x v="1"/>
    <x v="133"/>
    <b v="1"/>
    <x v="6"/>
    <n v="127.82222222222221"/>
    <m/>
    <x v="1"/>
    <x v="6"/>
  </r>
  <r>
    <x v="3253"/>
    <x v="3252"/>
    <s v="Can you ever truly feel what someone else is feeling?_x000a_Do you want to?"/>
    <x v="22"/>
    <x v="2146"/>
    <x v="0"/>
    <x v="0"/>
    <s v="USD"/>
    <n v="1473306300"/>
    <x v="3253"/>
    <x v="1"/>
    <x v="248"/>
    <b v="1"/>
    <x v="6"/>
    <n v="101.82500000000002"/>
    <m/>
    <x v="1"/>
    <x v="6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x v="1"/>
    <x v="153"/>
    <b v="1"/>
    <x v="6"/>
    <n v="101.25769230769231"/>
    <m/>
    <x v="1"/>
    <x v="6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x v="1"/>
    <x v="59"/>
    <b v="1"/>
    <x v="6"/>
    <n v="175"/>
    <m/>
    <x v="1"/>
    <x v="6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x v="3256"/>
    <x v="1"/>
    <x v="282"/>
    <b v="1"/>
    <x v="6"/>
    <n v="128.06"/>
    <m/>
    <x v="1"/>
    <x v="6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x v="0"/>
    <x v="14"/>
    <b v="1"/>
    <x v="6"/>
    <n v="106.29949999999999"/>
    <m/>
    <x v="1"/>
    <x v="6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x v="3258"/>
    <x v="1"/>
    <x v="11"/>
    <b v="1"/>
    <x v="6"/>
    <n v="105.21428571428571"/>
    <m/>
    <x v="1"/>
    <x v="6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x v="3259"/>
    <x v="1"/>
    <x v="174"/>
    <b v="1"/>
    <x v="6"/>
    <n v="106.16782608695652"/>
    <m/>
    <x v="1"/>
    <x v="6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x v="3260"/>
    <x v="1"/>
    <x v="196"/>
    <b v="1"/>
    <x v="6"/>
    <n v="109.24000000000001"/>
    <m/>
    <x v="1"/>
    <x v="6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x v="3261"/>
    <x v="1"/>
    <x v="72"/>
    <b v="1"/>
    <x v="6"/>
    <n v="100.45454545454547"/>
    <m/>
    <x v="1"/>
    <x v="6"/>
  </r>
  <r>
    <x v="3262"/>
    <x v="3261"/>
    <s v="A one-woman theatrical exploration of the prison system and its inhabitants."/>
    <x v="401"/>
    <x v="2154"/>
    <x v="0"/>
    <x v="0"/>
    <s v="USD"/>
    <n v="1419220800"/>
    <x v="3262"/>
    <x v="1"/>
    <x v="179"/>
    <b v="1"/>
    <x v="6"/>
    <n v="103.04098360655738"/>
    <m/>
    <x v="1"/>
    <x v="6"/>
  </r>
  <r>
    <x v="3263"/>
    <x v="3262"/>
    <s v="Shakespeare's bloodiest tragedy, performed and produced exclusively by women."/>
    <x v="30"/>
    <x v="2155"/>
    <x v="0"/>
    <x v="0"/>
    <s v="USD"/>
    <n v="1446238800"/>
    <x v="3263"/>
    <x v="1"/>
    <x v="32"/>
    <b v="1"/>
    <x v="6"/>
    <n v="112.1664"/>
    <m/>
    <x v="1"/>
    <x v="6"/>
  </r>
  <r>
    <x v="3264"/>
    <x v="3263"/>
    <s v="The three part comedic saga of Kapow-i GoGo, who saves the world.  Again.  And again."/>
    <x v="30"/>
    <x v="2156"/>
    <x v="0"/>
    <x v="0"/>
    <s v="USD"/>
    <n v="1422482400"/>
    <x v="3264"/>
    <x v="1"/>
    <x v="72"/>
    <b v="1"/>
    <x v="6"/>
    <n v="103"/>
    <m/>
    <x v="1"/>
    <x v="6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x v="3265"/>
    <x v="1"/>
    <x v="287"/>
    <b v="1"/>
    <x v="6"/>
    <n v="164"/>
    <m/>
    <x v="1"/>
    <x v="6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x v="3266"/>
    <x v="1"/>
    <x v="430"/>
    <b v="1"/>
    <x v="6"/>
    <n v="131.28333333333333"/>
    <m/>
    <x v="1"/>
    <x v="6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x v="1"/>
    <x v="449"/>
    <b v="1"/>
    <x v="6"/>
    <n v="102.1"/>
    <m/>
    <x v="1"/>
    <x v="6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x v="3268"/>
    <x v="1"/>
    <x v="288"/>
    <b v="1"/>
    <x v="6"/>
    <n v="128"/>
    <m/>
    <x v="1"/>
    <x v="6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x v="3269"/>
    <x v="1"/>
    <x v="16"/>
    <b v="1"/>
    <x v="6"/>
    <n v="101.49999999999999"/>
    <m/>
    <x v="1"/>
    <x v="6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x v="1"/>
    <x v="209"/>
    <b v="1"/>
    <x v="6"/>
    <n v="101.66666666666666"/>
    <m/>
    <x v="1"/>
    <x v="6"/>
  </r>
  <r>
    <x v="3271"/>
    <x v="3270"/>
    <s v="A razor sharp satire to darken your Christmas."/>
    <x v="15"/>
    <x v="2161"/>
    <x v="0"/>
    <x v="1"/>
    <s v="GBP"/>
    <n v="1414927775"/>
    <x v="3271"/>
    <x v="1"/>
    <x v="13"/>
    <b v="1"/>
    <x v="6"/>
    <n v="130"/>
    <m/>
    <x v="1"/>
    <x v="6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x v="3272"/>
    <x v="1"/>
    <x v="108"/>
    <b v="1"/>
    <x v="6"/>
    <n v="154.43"/>
    <m/>
    <x v="1"/>
    <x v="6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x v="1"/>
    <x v="64"/>
    <b v="1"/>
    <x v="6"/>
    <n v="107.4"/>
    <m/>
    <x v="1"/>
    <x v="6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x v="3274"/>
    <x v="1"/>
    <x v="172"/>
    <b v="1"/>
    <x v="6"/>
    <n v="101.32258064516128"/>
    <m/>
    <x v="1"/>
    <x v="6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x v="3275"/>
    <x v="1"/>
    <x v="8"/>
    <b v="1"/>
    <x v="6"/>
    <n v="100.27777777777777"/>
    <m/>
    <x v="1"/>
    <x v="6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x v="3276"/>
    <x v="1"/>
    <x v="61"/>
    <b v="1"/>
    <x v="6"/>
    <n v="116.84444444444443"/>
    <m/>
    <x v="1"/>
    <x v="6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x v="3277"/>
    <x v="1"/>
    <x v="61"/>
    <b v="1"/>
    <x v="6"/>
    <n v="108.60000000000001"/>
    <m/>
    <x v="1"/>
    <x v="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x v="3278"/>
    <x v="1"/>
    <x v="69"/>
    <b v="1"/>
    <x v="6"/>
    <n v="103.4"/>
    <m/>
    <x v="1"/>
    <x v="6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x v="0"/>
    <x v="287"/>
    <b v="1"/>
    <x v="6"/>
    <n v="114.27586206896552"/>
    <m/>
    <x v="1"/>
    <x v="6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x v="0"/>
    <x v="209"/>
    <b v="1"/>
    <x v="6"/>
    <n v="103"/>
    <m/>
    <x v="1"/>
    <x v="6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x v="3281"/>
    <x v="0"/>
    <x v="5"/>
    <b v="1"/>
    <x v="6"/>
    <n v="121.6"/>
    <m/>
    <x v="1"/>
    <x v="6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x v="0"/>
    <x v="186"/>
    <b v="1"/>
    <x v="6"/>
    <n v="102.6467741935484"/>
    <m/>
    <x v="1"/>
    <x v="6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x v="0"/>
    <x v="5"/>
    <b v="1"/>
    <x v="6"/>
    <n v="104.75000000000001"/>
    <m/>
    <x v="1"/>
    <x v="6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x v="3284"/>
    <x v="0"/>
    <x v="41"/>
    <b v="1"/>
    <x v="6"/>
    <n v="101.6"/>
    <m/>
    <x v="1"/>
    <x v="6"/>
  </r>
  <r>
    <x v="3285"/>
    <x v="3284"/>
    <s v="A new play by Matthew Gasda"/>
    <x v="402"/>
    <x v="2173"/>
    <x v="0"/>
    <x v="0"/>
    <s v="USD"/>
    <n v="1488258000"/>
    <x v="3285"/>
    <x v="0"/>
    <x v="75"/>
    <b v="1"/>
    <x v="6"/>
    <n v="112.10242048409683"/>
    <m/>
    <x v="1"/>
    <x v="6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x v="0"/>
    <x v="259"/>
    <b v="1"/>
    <x v="6"/>
    <n v="101.76666666666667"/>
    <m/>
    <x v="1"/>
    <x v="6"/>
  </r>
  <r>
    <x v="3287"/>
    <x v="3286"/>
    <s v="An inspirational one-man play about crisis, community, and the search for wholeness."/>
    <x v="30"/>
    <x v="911"/>
    <x v="0"/>
    <x v="5"/>
    <s v="CAD"/>
    <n v="1448733628"/>
    <x v="3287"/>
    <x v="0"/>
    <x v="69"/>
    <b v="1"/>
    <x v="6"/>
    <n v="100"/>
    <m/>
    <x v="1"/>
    <x v="6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x v="3288"/>
    <x v="0"/>
    <x v="447"/>
    <b v="1"/>
    <x v="6"/>
    <n v="100.26489999999998"/>
    <m/>
    <x v="1"/>
    <x v="6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x v="3289"/>
    <x v="0"/>
    <x v="20"/>
    <b v="1"/>
    <x v="6"/>
    <n v="133.04200000000003"/>
    <m/>
    <x v="1"/>
    <x v="6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x v="3290"/>
    <x v="0"/>
    <x v="250"/>
    <b v="1"/>
    <x v="6"/>
    <n v="121.2"/>
    <m/>
    <x v="1"/>
    <x v="6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x v="3291"/>
    <x v="0"/>
    <x v="25"/>
    <b v="1"/>
    <x v="6"/>
    <n v="113.99999999999999"/>
    <m/>
    <x v="1"/>
    <x v="6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x v="3292"/>
    <x v="0"/>
    <x v="41"/>
    <b v="1"/>
    <x v="6"/>
    <n v="286.13861386138615"/>
    <m/>
    <x v="1"/>
    <x v="6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x v="0"/>
    <x v="110"/>
    <b v="1"/>
    <x v="6"/>
    <n v="170.44444444444446"/>
    <m/>
    <x v="1"/>
    <x v="6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x v="0"/>
    <x v="54"/>
    <b v="1"/>
    <x v="6"/>
    <n v="118.33333333333333"/>
    <m/>
    <x v="1"/>
    <x v="6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x v="3295"/>
    <x v="0"/>
    <x v="74"/>
    <b v="1"/>
    <x v="6"/>
    <n v="102.85857142857142"/>
    <m/>
    <x v="1"/>
    <x v="6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x v="3296"/>
    <x v="0"/>
    <x v="5"/>
    <b v="1"/>
    <x v="6"/>
    <n v="144.06666666666666"/>
    <m/>
    <x v="1"/>
    <x v="6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x v="3297"/>
    <x v="0"/>
    <x v="34"/>
    <b v="1"/>
    <x v="6"/>
    <n v="100.07272727272726"/>
    <m/>
    <x v="1"/>
    <x v="6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x v="0"/>
    <x v="250"/>
    <b v="1"/>
    <x v="6"/>
    <n v="101.73"/>
    <m/>
    <x v="1"/>
    <x v="6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x v="3299"/>
    <x v="0"/>
    <x v="287"/>
    <b v="1"/>
    <x v="6"/>
    <n v="116.19999999999999"/>
    <m/>
    <x v="1"/>
    <x v="6"/>
  </r>
  <r>
    <x v="3300"/>
    <x v="3299"/>
    <s v="A subversive parody about the two people for whom the hills were NOT alive with THE SOUND OF MUSIC."/>
    <x v="9"/>
    <x v="1734"/>
    <x v="0"/>
    <x v="0"/>
    <s v="USD"/>
    <n v="1430329862"/>
    <x v="3300"/>
    <x v="0"/>
    <x v="106"/>
    <b v="1"/>
    <x v="6"/>
    <n v="136.16666666666666"/>
    <m/>
    <x v="1"/>
    <x v="6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x v="3301"/>
    <x v="0"/>
    <x v="16"/>
    <b v="1"/>
    <x v="6"/>
    <n v="133.46666666666667"/>
    <m/>
    <x v="1"/>
    <x v="6"/>
  </r>
  <r>
    <x v="3302"/>
    <x v="3301"/>
    <s v="FilosofÃ­a de los anÃ³nimos"/>
    <x v="33"/>
    <x v="2186"/>
    <x v="0"/>
    <x v="3"/>
    <s v="EUR"/>
    <n v="1481099176"/>
    <x v="3302"/>
    <x v="0"/>
    <x v="133"/>
    <b v="1"/>
    <x v="6"/>
    <n v="103.39285714285715"/>
    <m/>
    <x v="1"/>
    <x v="6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x v="3303"/>
    <x v="0"/>
    <x v="2"/>
    <b v="1"/>
    <x v="6"/>
    <n v="115.88888888888889"/>
    <m/>
    <x v="1"/>
    <x v="6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x v="3304"/>
    <x v="0"/>
    <x v="489"/>
    <b v="1"/>
    <x v="6"/>
    <n v="104.51666666666665"/>
    <m/>
    <x v="1"/>
    <x v="6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x v="0"/>
    <x v="9"/>
    <b v="1"/>
    <x v="6"/>
    <n v="102.02500000000001"/>
    <m/>
    <x v="1"/>
    <x v="6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x v="0"/>
    <x v="241"/>
    <b v="1"/>
    <x v="6"/>
    <n v="175.33333333333334"/>
    <m/>
    <x v="1"/>
    <x v="6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x v="3307"/>
    <x v="0"/>
    <x v="9"/>
    <b v="1"/>
    <x v="6"/>
    <n v="106.67999999999999"/>
    <m/>
    <x v="1"/>
    <x v="6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x v="3308"/>
    <x v="0"/>
    <x v="7"/>
    <b v="1"/>
    <x v="6"/>
    <n v="122.28571428571429"/>
    <m/>
    <x v="1"/>
    <x v="6"/>
  </r>
  <r>
    <x v="3309"/>
    <x v="3308"/>
    <s v="Two unlikely friends, a garage, tinned beans &amp; the end of the world."/>
    <x v="18"/>
    <x v="2191"/>
    <x v="0"/>
    <x v="1"/>
    <s v="GBP"/>
    <n v="1476632178"/>
    <x v="3309"/>
    <x v="0"/>
    <x v="162"/>
    <b v="1"/>
    <x v="6"/>
    <n v="159.42857142857144"/>
    <m/>
    <x v="1"/>
    <x v="6"/>
  </r>
  <r>
    <x v="3310"/>
    <x v="3309"/>
    <s v="A new play about coming coming home, recovery, and trying to find God in the process."/>
    <x v="115"/>
    <x v="2192"/>
    <x v="0"/>
    <x v="0"/>
    <s v="USD"/>
    <n v="1444169825"/>
    <x v="3310"/>
    <x v="0"/>
    <x v="162"/>
    <b v="1"/>
    <x v="6"/>
    <n v="100.07692307692308"/>
    <m/>
    <x v="1"/>
    <x v="6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x v="0"/>
    <x v="43"/>
    <b v="1"/>
    <x v="6"/>
    <n v="109.84"/>
    <m/>
    <x v="1"/>
    <x v="6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x v="3312"/>
    <x v="0"/>
    <x v="14"/>
    <b v="1"/>
    <x v="6"/>
    <n v="100.03999999999999"/>
    <m/>
    <x v="1"/>
    <x v="6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x v="3313"/>
    <x v="0"/>
    <x v="60"/>
    <b v="1"/>
    <x v="6"/>
    <n v="116.05000000000001"/>
    <m/>
    <x v="1"/>
    <x v="6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x v="3314"/>
    <x v="0"/>
    <x v="6"/>
    <b v="1"/>
    <x v="6"/>
    <n v="210.75"/>
    <m/>
    <x v="1"/>
    <x v="6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x v="3315"/>
    <x v="0"/>
    <x v="30"/>
    <b v="1"/>
    <x v="6"/>
    <n v="110.00000000000001"/>
    <m/>
    <x v="1"/>
    <x v="6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x v="0"/>
    <x v="207"/>
    <b v="1"/>
    <x v="6"/>
    <n v="100.08673425918037"/>
    <m/>
    <x v="1"/>
    <x v="6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x v="3317"/>
    <x v="0"/>
    <x v="59"/>
    <b v="1"/>
    <x v="6"/>
    <n v="106.19047619047619"/>
    <m/>
    <x v="1"/>
    <x v="6"/>
  </r>
  <r>
    <x v="3318"/>
    <x v="3317"/>
    <s v="Help us strengthen and inspire disability arts in Atlantic Canada"/>
    <x v="13"/>
    <x v="2197"/>
    <x v="0"/>
    <x v="5"/>
    <s v="CAD"/>
    <n v="1460341800"/>
    <x v="3318"/>
    <x v="0"/>
    <x v="58"/>
    <b v="1"/>
    <x v="6"/>
    <n v="125.6"/>
    <m/>
    <x v="1"/>
    <x v="6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x v="3319"/>
    <x v="0"/>
    <x v="38"/>
    <b v="1"/>
    <x v="6"/>
    <n v="108"/>
    <m/>
    <x v="1"/>
    <x v="6"/>
  </r>
  <r>
    <x v="3320"/>
    <x v="3319"/>
    <s v="Imaginary Theater Company presents two modern day tall tales about family, resilience and redemption."/>
    <x v="30"/>
    <x v="2198"/>
    <x v="0"/>
    <x v="0"/>
    <s v="USD"/>
    <n v="1466557557"/>
    <x v="3320"/>
    <x v="0"/>
    <x v="44"/>
    <b v="1"/>
    <x v="6"/>
    <n v="101"/>
    <m/>
    <x v="1"/>
    <x v="6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x v="0"/>
    <x v="41"/>
    <b v="1"/>
    <x v="6"/>
    <n v="107.4"/>
    <m/>
    <x v="1"/>
    <x v="6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x v="3322"/>
    <x v="0"/>
    <x v="23"/>
    <b v="1"/>
    <x v="6"/>
    <n v="101.51515151515152"/>
    <m/>
    <x v="1"/>
    <x v="6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x v="0"/>
    <x v="72"/>
    <b v="1"/>
    <x v="6"/>
    <n v="125.89999999999999"/>
    <m/>
    <x v="1"/>
    <x v="6"/>
  </r>
  <r>
    <x v="3324"/>
    <x v="3323"/>
    <s v="The play tells the story of Jim and Doyler and their friendship on the brink of Irish independence."/>
    <x v="15"/>
    <x v="2201"/>
    <x v="0"/>
    <x v="17"/>
    <s v="EUR"/>
    <n v="1465135190"/>
    <x v="3324"/>
    <x v="0"/>
    <x v="73"/>
    <b v="1"/>
    <x v="6"/>
    <n v="101.66666666666666"/>
    <m/>
    <x v="1"/>
    <x v="6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x v="3325"/>
    <x v="0"/>
    <x v="41"/>
    <b v="1"/>
    <x v="6"/>
    <n v="112.5"/>
    <m/>
    <x v="1"/>
    <x v="6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x v="3326"/>
    <x v="0"/>
    <x v="7"/>
    <b v="1"/>
    <x v="6"/>
    <n v="101.375"/>
    <m/>
    <x v="1"/>
    <x v="6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x v="0"/>
    <x v="51"/>
    <b v="1"/>
    <x v="6"/>
    <n v="101.25"/>
    <m/>
    <x v="1"/>
    <x v="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x v="0"/>
    <x v="82"/>
    <b v="1"/>
    <x v="6"/>
    <n v="146.38888888888889"/>
    <m/>
    <x v="1"/>
    <x v="6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x v="3329"/>
    <x v="0"/>
    <x v="55"/>
    <b v="1"/>
    <x v="6"/>
    <n v="116.8"/>
    <m/>
    <x v="1"/>
    <x v="6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x v="3330"/>
    <x v="0"/>
    <x v="50"/>
    <b v="1"/>
    <x v="6"/>
    <n v="106.26666666666667"/>
    <m/>
    <x v="1"/>
    <x v="6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x v="3331"/>
    <x v="0"/>
    <x v="71"/>
    <b v="1"/>
    <x v="6"/>
    <n v="104.52"/>
    <m/>
    <x v="1"/>
    <x v="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x v="3332"/>
    <x v="0"/>
    <x v="183"/>
    <b v="1"/>
    <x v="6"/>
    <n v="100"/>
    <m/>
    <x v="1"/>
    <x v="6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x v="3333"/>
    <x v="0"/>
    <x v="112"/>
    <b v="1"/>
    <x v="6"/>
    <n v="104.57142857142858"/>
    <m/>
    <x v="1"/>
    <x v="6"/>
  </r>
  <r>
    <x v="3334"/>
    <x v="3333"/>
    <s v="The Saltbox Theatre Collective is a brand new not-for-profit theatre company in Illinois."/>
    <x v="406"/>
    <x v="2208"/>
    <x v="0"/>
    <x v="0"/>
    <s v="USD"/>
    <n v="1438259422"/>
    <x v="3334"/>
    <x v="0"/>
    <x v="67"/>
    <b v="1"/>
    <x v="6"/>
    <n v="138.62051149573753"/>
    <m/>
    <x v="1"/>
    <x v="6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x v="3335"/>
    <x v="0"/>
    <x v="287"/>
    <b v="1"/>
    <x v="6"/>
    <n v="100.32000000000001"/>
    <m/>
    <x v="1"/>
    <x v="6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x v="3336"/>
    <x v="0"/>
    <x v="82"/>
    <b v="1"/>
    <x v="6"/>
    <n v="100"/>
    <m/>
    <x v="1"/>
    <x v="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x v="3337"/>
    <x v="0"/>
    <x v="69"/>
    <b v="1"/>
    <x v="6"/>
    <n v="110.2"/>
    <m/>
    <x v="1"/>
    <x v="6"/>
  </r>
  <r>
    <x v="3338"/>
    <x v="3337"/>
    <s v="Join Estelle Parsons in support of Theater That Looks and Sounds Like America"/>
    <x v="36"/>
    <x v="2211"/>
    <x v="0"/>
    <x v="0"/>
    <s v="USD"/>
    <n v="1487944080"/>
    <x v="3338"/>
    <x v="0"/>
    <x v="300"/>
    <b v="1"/>
    <x v="6"/>
    <n v="102.18"/>
    <m/>
    <x v="1"/>
    <x v="6"/>
  </r>
  <r>
    <x v="3339"/>
    <x v="3338"/>
    <s v="FPLA presents FRIENDS IN TRANSIENT PLACES by Jonathan Caren: a magical story of modern life."/>
    <x v="6"/>
    <x v="2212"/>
    <x v="0"/>
    <x v="0"/>
    <s v="USD"/>
    <n v="1469721518"/>
    <x v="3339"/>
    <x v="0"/>
    <x v="5"/>
    <b v="1"/>
    <x v="6"/>
    <n v="104.35000000000001"/>
    <m/>
    <x v="1"/>
    <x v="6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x v="0"/>
    <x v="44"/>
    <b v="1"/>
    <x v="6"/>
    <n v="138.16666666666666"/>
    <m/>
    <x v="1"/>
    <x v="6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x v="0"/>
    <x v="33"/>
    <b v="1"/>
    <x v="6"/>
    <n v="100"/>
    <m/>
    <x v="1"/>
    <x v="6"/>
  </r>
  <r>
    <x v="3342"/>
    <x v="3341"/>
    <s v="We believe in the power of stories to change the world. Theatre that inspires transformation."/>
    <x v="12"/>
    <x v="627"/>
    <x v="0"/>
    <x v="0"/>
    <s v="USD"/>
    <n v="1427864340"/>
    <x v="3342"/>
    <x v="0"/>
    <x v="76"/>
    <b v="1"/>
    <x v="6"/>
    <n v="101.66666666666666"/>
    <m/>
    <x v="1"/>
    <x v="6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x v="3343"/>
    <x v="0"/>
    <x v="23"/>
    <b v="1"/>
    <x v="6"/>
    <n v="171.42857142857142"/>
    <m/>
    <x v="1"/>
    <x v="6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x v="3344"/>
    <x v="0"/>
    <x v="244"/>
    <b v="1"/>
    <x v="6"/>
    <n v="101.44444444444444"/>
    <m/>
    <x v="1"/>
    <x v="6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x v="0"/>
    <x v="62"/>
    <b v="1"/>
    <x v="6"/>
    <n v="130"/>
    <m/>
    <x v="1"/>
    <x v="6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x v="3346"/>
    <x v="0"/>
    <x v="59"/>
    <b v="1"/>
    <x v="6"/>
    <n v="110.00000000000001"/>
    <m/>
    <x v="1"/>
    <x v="6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x v="0"/>
    <x v="19"/>
    <b v="1"/>
    <x v="6"/>
    <n v="119.44999999999999"/>
    <m/>
    <x v="1"/>
    <x v="6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x v="3348"/>
    <x v="0"/>
    <x v="1"/>
    <b v="1"/>
    <x v="6"/>
    <n v="100.2909090909091"/>
    <m/>
    <x v="1"/>
    <x v="6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x v="0"/>
    <x v="25"/>
    <b v="1"/>
    <x v="6"/>
    <n v="153.4"/>
    <m/>
    <x v="1"/>
    <x v="6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x v="0"/>
    <x v="13"/>
    <b v="1"/>
    <x v="6"/>
    <n v="104.42857142857143"/>
    <m/>
    <x v="1"/>
    <x v="6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x v="3351"/>
    <x v="0"/>
    <x v="241"/>
    <b v="1"/>
    <x v="6"/>
    <n v="101.1"/>
    <m/>
    <x v="1"/>
    <x v="6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x v="0"/>
    <x v="16"/>
    <b v="1"/>
    <x v="6"/>
    <n v="107.52"/>
    <m/>
    <x v="1"/>
    <x v="6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x v="3353"/>
    <x v="0"/>
    <x v="34"/>
    <b v="1"/>
    <x v="6"/>
    <n v="315"/>
    <m/>
    <x v="1"/>
    <x v="6"/>
  </r>
  <r>
    <x v="3354"/>
    <x v="3352"/>
    <s v="Help Strangeloop Theatre create and support new work by sponsoring our 2015-2016 season."/>
    <x v="9"/>
    <x v="2221"/>
    <x v="0"/>
    <x v="0"/>
    <s v="USD"/>
    <n v="1446091260"/>
    <x v="3354"/>
    <x v="0"/>
    <x v="165"/>
    <b v="1"/>
    <x v="6"/>
    <n v="101.93333333333334"/>
    <m/>
    <x v="1"/>
    <x v="6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x v="3355"/>
    <x v="0"/>
    <x v="41"/>
    <b v="1"/>
    <x v="6"/>
    <n v="126.28571428571429"/>
    <m/>
    <x v="1"/>
    <x v="6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x v="3356"/>
    <x v="0"/>
    <x v="74"/>
    <b v="1"/>
    <x v="6"/>
    <n v="101.4"/>
    <m/>
    <x v="1"/>
    <x v="6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x v="0"/>
    <x v="64"/>
    <b v="1"/>
    <x v="6"/>
    <n v="101"/>
    <m/>
    <x v="1"/>
    <x v="6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x v="3358"/>
    <x v="0"/>
    <x v="372"/>
    <b v="1"/>
    <x v="6"/>
    <n v="102.99000000000001"/>
    <m/>
    <x v="1"/>
    <x v="6"/>
  </r>
  <r>
    <x v="3359"/>
    <x v="3357"/>
    <s v="A Theatrical Production Celebrating the Lebanese Culture and the Human Spirit in Time of War."/>
    <x v="23"/>
    <x v="2224"/>
    <x v="0"/>
    <x v="0"/>
    <s v="USD"/>
    <n v="1487985734"/>
    <x v="3359"/>
    <x v="0"/>
    <x v="23"/>
    <b v="1"/>
    <x v="6"/>
    <n v="106.25"/>
    <m/>
    <x v="1"/>
    <x v="6"/>
  </r>
  <r>
    <x v="3360"/>
    <x v="3358"/>
    <s v="World Premiere, an M1 Singapore Fringe Festival 2017 commission."/>
    <x v="7"/>
    <x v="2225"/>
    <x v="0"/>
    <x v="20"/>
    <s v="SGD"/>
    <n v="1481731140"/>
    <x v="3360"/>
    <x v="0"/>
    <x v="250"/>
    <b v="1"/>
    <x v="6"/>
    <n v="101.37777777777779"/>
    <m/>
    <x v="1"/>
    <x v="6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x v="3361"/>
    <x v="0"/>
    <x v="32"/>
    <b v="1"/>
    <x v="6"/>
    <n v="113.46000000000001"/>
    <m/>
    <x v="1"/>
    <x v="6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x v="3362"/>
    <x v="0"/>
    <x v="9"/>
    <b v="1"/>
    <x v="6"/>
    <n v="218.00000000000003"/>
    <m/>
    <x v="1"/>
    <x v="6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x v="3363"/>
    <x v="0"/>
    <x v="55"/>
    <b v="1"/>
    <x v="6"/>
    <n v="101.41935483870968"/>
    <m/>
    <x v="1"/>
    <x v="6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x v="3364"/>
    <x v="0"/>
    <x v="250"/>
    <b v="1"/>
    <x v="6"/>
    <n v="105.93333333333332"/>
    <m/>
    <x v="1"/>
    <x v="6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x v="3365"/>
    <x v="0"/>
    <x v="83"/>
    <b v="1"/>
    <x v="6"/>
    <n v="104"/>
    <m/>
    <x v="1"/>
    <x v="6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x v="3366"/>
    <x v="0"/>
    <x v="59"/>
    <b v="1"/>
    <x v="6"/>
    <n v="221"/>
    <m/>
    <x v="1"/>
    <x v="6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x v="0"/>
    <x v="209"/>
    <b v="1"/>
    <x v="6"/>
    <n v="118.66666666666667"/>
    <m/>
    <x v="1"/>
    <x v="6"/>
  </r>
  <r>
    <x v="3368"/>
    <x v="3366"/>
    <s v="Help a non-profit community theatre create an unforgettable production of J.M. Barrie's classic play."/>
    <x v="28"/>
    <x v="2231"/>
    <x v="0"/>
    <x v="0"/>
    <s v="USD"/>
    <n v="1420088400"/>
    <x v="3368"/>
    <x v="0"/>
    <x v="23"/>
    <b v="1"/>
    <x v="6"/>
    <n v="104.60000000000001"/>
    <m/>
    <x v="1"/>
    <x v="6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x v="3369"/>
    <x v="0"/>
    <x v="241"/>
    <b v="1"/>
    <x v="6"/>
    <n v="103.89999999999999"/>
    <m/>
    <x v="1"/>
    <x v="6"/>
  </r>
  <r>
    <x v="3370"/>
    <x v="3368"/>
    <s v="I'm Alright. A story of young women, told by young women, for the world."/>
    <x v="15"/>
    <x v="2233"/>
    <x v="0"/>
    <x v="0"/>
    <s v="USD"/>
    <n v="1481961600"/>
    <x v="3370"/>
    <x v="0"/>
    <x v="55"/>
    <b v="1"/>
    <x v="6"/>
    <n v="117.73333333333333"/>
    <m/>
    <x v="1"/>
    <x v="6"/>
  </r>
  <r>
    <x v="3371"/>
    <x v="3369"/>
    <s v="Help support Red Planet, a new science fiction play based off the Mars One exploration."/>
    <x v="48"/>
    <x v="1766"/>
    <x v="0"/>
    <x v="0"/>
    <s v="USD"/>
    <n v="1449089965"/>
    <x v="3371"/>
    <x v="0"/>
    <x v="82"/>
    <b v="1"/>
    <x v="6"/>
    <n v="138.5"/>
    <m/>
    <x v="1"/>
    <x v="6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x v="3372"/>
    <x v="0"/>
    <x v="74"/>
    <b v="1"/>
    <x v="6"/>
    <n v="103.49999999999999"/>
    <m/>
    <x v="1"/>
    <x v="6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x v="3373"/>
    <x v="0"/>
    <x v="209"/>
    <b v="1"/>
    <x v="6"/>
    <n v="100.25"/>
    <m/>
    <x v="1"/>
    <x v="6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x v="3374"/>
    <x v="0"/>
    <x v="47"/>
    <b v="1"/>
    <x v="6"/>
    <n v="106.57142857142856"/>
    <m/>
    <x v="1"/>
    <x v="6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x v="3375"/>
    <x v="0"/>
    <x v="57"/>
    <b v="1"/>
    <x v="6"/>
    <n v="100"/>
    <m/>
    <x v="1"/>
    <x v="6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x v="3376"/>
    <x v="0"/>
    <x v="10"/>
    <b v="1"/>
    <x v="6"/>
    <n v="100.01249999999999"/>
    <m/>
    <x v="1"/>
    <x v="6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x v="0"/>
    <x v="99"/>
    <b v="1"/>
    <x v="6"/>
    <n v="101.05"/>
    <m/>
    <x v="1"/>
    <x v="6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x v="0"/>
    <x v="64"/>
    <b v="1"/>
    <x v="6"/>
    <n v="107.63636363636364"/>
    <m/>
    <x v="1"/>
    <x v="6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x v="0"/>
    <x v="44"/>
    <b v="1"/>
    <x v="6"/>
    <n v="103.64999999999999"/>
    <m/>
    <x v="1"/>
    <x v="6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x v="0"/>
    <x v="33"/>
    <b v="1"/>
    <x v="6"/>
    <n v="104.43333333333334"/>
    <m/>
    <x v="1"/>
    <x v="6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x v="0"/>
    <x v="53"/>
    <b v="1"/>
    <x v="6"/>
    <n v="102.25"/>
    <m/>
    <x v="1"/>
    <x v="6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x v="3382"/>
    <x v="0"/>
    <x v="67"/>
    <b v="1"/>
    <x v="6"/>
    <n v="100.74285714285713"/>
    <m/>
    <x v="1"/>
    <x v="6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x v="0"/>
    <x v="209"/>
    <b v="1"/>
    <x v="6"/>
    <n v="111.71428571428572"/>
    <m/>
    <x v="1"/>
    <x v="6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x v="3384"/>
    <x v="0"/>
    <x v="31"/>
    <b v="1"/>
    <x v="6"/>
    <n v="100.01100000000001"/>
    <m/>
    <x v="1"/>
    <x v="6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x v="3385"/>
    <x v="0"/>
    <x v="41"/>
    <b v="1"/>
    <x v="6"/>
    <n v="100"/>
    <m/>
    <x v="1"/>
    <x v="6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x v="3386"/>
    <x v="0"/>
    <x v="14"/>
    <b v="1"/>
    <x v="6"/>
    <n v="105"/>
    <m/>
    <x v="1"/>
    <x v="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x v="3387"/>
    <x v="0"/>
    <x v="2"/>
    <b v="1"/>
    <x v="6"/>
    <n v="116.86666666666667"/>
    <m/>
    <x v="1"/>
    <x v="6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x v="0"/>
    <x v="43"/>
    <b v="1"/>
    <x v="6"/>
    <n v="103.8"/>
    <m/>
    <x v="1"/>
    <x v="6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x v="3389"/>
    <x v="0"/>
    <x v="95"/>
    <b v="1"/>
    <x v="6"/>
    <n v="114.5"/>
    <m/>
    <x v="1"/>
    <x v="6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x v="0"/>
    <x v="19"/>
    <b v="1"/>
    <x v="6"/>
    <n v="102.4"/>
    <m/>
    <x v="1"/>
    <x v="6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x v="3391"/>
    <x v="0"/>
    <x v="59"/>
    <b v="1"/>
    <x v="6"/>
    <n v="223"/>
    <m/>
    <x v="1"/>
    <x v="6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x v="0"/>
    <x v="8"/>
    <b v="1"/>
    <x v="6"/>
    <n v="100"/>
    <m/>
    <x v="1"/>
    <x v="6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x v="3393"/>
    <x v="0"/>
    <x v="34"/>
    <b v="1"/>
    <x v="6"/>
    <n v="105.80000000000001"/>
    <m/>
    <x v="1"/>
    <x v="6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x v="3394"/>
    <x v="0"/>
    <x v="74"/>
    <b v="1"/>
    <x v="6"/>
    <n v="142.36363636363635"/>
    <m/>
    <x v="1"/>
    <x v="6"/>
  </r>
  <r>
    <x v="3395"/>
    <x v="3393"/>
    <s v="Miramar is a a darkly funny play exploring what it is we call â€˜homeâ€™."/>
    <x v="2"/>
    <x v="1622"/>
    <x v="0"/>
    <x v="1"/>
    <s v="GBP"/>
    <n v="1433009400"/>
    <x v="3395"/>
    <x v="0"/>
    <x v="44"/>
    <b v="1"/>
    <x v="6"/>
    <n v="184"/>
    <m/>
    <x v="1"/>
    <x v="6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x v="3396"/>
    <x v="0"/>
    <x v="33"/>
    <b v="1"/>
    <x v="6"/>
    <n v="104.33333333333333"/>
    <m/>
    <x v="1"/>
    <x v="6"/>
  </r>
  <r>
    <x v="3397"/>
    <x v="3395"/>
    <s v="Help a group of recovering alcoholics bring Samuel Beckett's classic to a seaside town!"/>
    <x v="49"/>
    <x v="668"/>
    <x v="0"/>
    <x v="1"/>
    <s v="GBP"/>
    <n v="1455832800"/>
    <x v="3397"/>
    <x v="0"/>
    <x v="54"/>
    <b v="1"/>
    <x v="6"/>
    <n v="112.00000000000001"/>
    <m/>
    <x v="1"/>
    <x v="6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x v="3398"/>
    <x v="0"/>
    <x v="71"/>
    <b v="1"/>
    <x v="6"/>
    <n v="111.07499999999999"/>
    <m/>
    <x v="1"/>
    <x v="6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x v="3399"/>
    <x v="0"/>
    <x v="67"/>
    <b v="1"/>
    <x v="6"/>
    <n v="103.75000000000001"/>
    <m/>
    <x v="1"/>
    <x v="6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x v="0"/>
    <x v="268"/>
    <b v="1"/>
    <x v="6"/>
    <n v="100.41"/>
    <m/>
    <x v="1"/>
    <x v="6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x v="0"/>
    <x v="36"/>
    <b v="1"/>
    <x v="6"/>
    <n v="101.86206896551724"/>
    <m/>
    <x v="1"/>
    <x v="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x v="0"/>
    <x v="111"/>
    <b v="1"/>
    <x v="6"/>
    <n v="109.76666666666665"/>
    <m/>
    <x v="1"/>
    <x v="6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x v="3403"/>
    <x v="0"/>
    <x v="57"/>
    <b v="1"/>
    <x v="6"/>
    <n v="100"/>
    <m/>
    <x v="1"/>
    <x v="6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x v="3404"/>
    <x v="0"/>
    <x v="83"/>
    <b v="1"/>
    <x v="6"/>
    <n v="122"/>
    <m/>
    <x v="1"/>
    <x v="6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x v="3405"/>
    <x v="0"/>
    <x v="57"/>
    <b v="1"/>
    <x v="6"/>
    <n v="137.57142857142856"/>
    <m/>
    <x v="1"/>
    <x v="6"/>
  </r>
  <r>
    <x v="3406"/>
    <x v="3404"/>
    <s v="A funny and moving new play about two families dealing with aging parents in very different ways!"/>
    <x v="3"/>
    <x v="2255"/>
    <x v="0"/>
    <x v="0"/>
    <s v="USD"/>
    <n v="1405511376"/>
    <x v="3406"/>
    <x v="0"/>
    <x v="110"/>
    <b v="1"/>
    <x v="6"/>
    <n v="100.31000000000002"/>
    <m/>
    <x v="1"/>
    <x v="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x v="3407"/>
    <x v="0"/>
    <x v="85"/>
    <b v="1"/>
    <x v="6"/>
    <n v="107.1"/>
    <m/>
    <x v="1"/>
    <x v="6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x v="0"/>
    <x v="59"/>
    <b v="1"/>
    <x v="6"/>
    <n v="211"/>
    <m/>
    <x v="1"/>
    <x v="6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x v="3409"/>
    <x v="0"/>
    <x v="64"/>
    <b v="1"/>
    <x v="6"/>
    <n v="123.6"/>
    <m/>
    <x v="1"/>
    <x v="6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x v="3410"/>
    <x v="0"/>
    <x v="244"/>
    <b v="1"/>
    <x v="6"/>
    <n v="108.5"/>
    <m/>
    <x v="1"/>
    <x v="6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x v="3411"/>
    <x v="0"/>
    <x v="76"/>
    <b v="1"/>
    <x v="6"/>
    <n v="103.56666666666668"/>
    <m/>
    <x v="1"/>
    <x v="6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x v="3412"/>
    <x v="0"/>
    <x v="55"/>
    <b v="1"/>
    <x v="6"/>
    <n v="100"/>
    <m/>
    <x v="1"/>
    <x v="6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x v="3413"/>
    <x v="0"/>
    <x v="25"/>
    <b v="1"/>
    <x v="6"/>
    <n v="130"/>
    <m/>
    <x v="1"/>
    <x v="6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x v="3414"/>
    <x v="0"/>
    <x v="34"/>
    <b v="1"/>
    <x v="6"/>
    <n v="103.49999999999999"/>
    <m/>
    <x v="1"/>
    <x v="6"/>
  </r>
  <r>
    <x v="3415"/>
    <x v="3413"/>
    <s v="We are raising funds to allow for enhanced scenic, costume, and lighting design. Every dollar helps!"/>
    <x v="48"/>
    <x v="148"/>
    <x v="0"/>
    <x v="0"/>
    <s v="USD"/>
    <n v="1460935800"/>
    <x v="3415"/>
    <x v="0"/>
    <x v="82"/>
    <b v="1"/>
    <x v="6"/>
    <n v="100"/>
    <m/>
    <x v="1"/>
    <x v="6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x v="0"/>
    <x v="209"/>
    <b v="1"/>
    <x v="6"/>
    <n v="119.6"/>
    <m/>
    <x v="1"/>
    <x v="6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x v="3417"/>
    <x v="0"/>
    <x v="43"/>
    <b v="1"/>
    <x v="6"/>
    <n v="100.00058823529412"/>
    <m/>
    <x v="1"/>
    <x v="6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x v="3418"/>
    <x v="0"/>
    <x v="66"/>
    <b v="1"/>
    <x v="6"/>
    <n v="100.875"/>
    <m/>
    <x v="1"/>
    <x v="6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x v="0"/>
    <x v="67"/>
    <b v="1"/>
    <x v="6"/>
    <n v="106.54545454545455"/>
    <m/>
    <x v="1"/>
    <x v="6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x v="3420"/>
    <x v="0"/>
    <x v="69"/>
    <b v="1"/>
    <x v="6"/>
    <n v="138"/>
    <m/>
    <x v="1"/>
    <x v="6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x v="3421"/>
    <x v="0"/>
    <x v="15"/>
    <b v="1"/>
    <x v="6"/>
    <n v="101.15"/>
    <m/>
    <x v="1"/>
    <x v="6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x v="3422"/>
    <x v="0"/>
    <x v="67"/>
    <b v="1"/>
    <x v="6"/>
    <n v="109.1"/>
    <m/>
    <x v="1"/>
    <x v="6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x v="3423"/>
    <x v="0"/>
    <x v="73"/>
    <b v="1"/>
    <x v="6"/>
    <n v="140"/>
    <m/>
    <x v="1"/>
    <x v="6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x v="3424"/>
    <x v="0"/>
    <x v="88"/>
    <b v="1"/>
    <x v="6"/>
    <n v="103.58333333333334"/>
    <m/>
    <x v="1"/>
    <x v="6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x v="3425"/>
    <x v="0"/>
    <x v="201"/>
    <b v="1"/>
    <x v="6"/>
    <n v="102.97033333333331"/>
    <m/>
    <x v="1"/>
    <x v="6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x v="3426"/>
    <x v="0"/>
    <x v="45"/>
    <b v="1"/>
    <x v="6"/>
    <n v="108.13333333333333"/>
    <m/>
    <x v="1"/>
    <x v="6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x v="3427"/>
    <x v="0"/>
    <x v="60"/>
    <b v="1"/>
    <x v="6"/>
    <n v="100"/>
    <m/>
    <x v="1"/>
    <x v="6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x v="3428"/>
    <x v="0"/>
    <x v="13"/>
    <b v="1"/>
    <x v="6"/>
    <n v="102.75000000000001"/>
    <m/>
    <x v="1"/>
    <x v="6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x v="0"/>
    <x v="8"/>
    <b v="1"/>
    <x v="6"/>
    <n v="130"/>
    <m/>
    <x v="1"/>
    <x v="6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x v="3430"/>
    <x v="0"/>
    <x v="250"/>
    <b v="1"/>
    <x v="6"/>
    <n v="108.54949999999999"/>
    <m/>
    <x v="1"/>
    <x v="6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x v="3431"/>
    <x v="0"/>
    <x v="64"/>
    <b v="1"/>
    <x v="6"/>
    <n v="100"/>
    <m/>
    <x v="1"/>
    <x v="6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x v="3432"/>
    <x v="0"/>
    <x v="288"/>
    <b v="1"/>
    <x v="6"/>
    <n v="109.65"/>
    <m/>
    <x v="1"/>
    <x v="6"/>
  </r>
  <r>
    <x v="3433"/>
    <x v="3431"/>
    <s v="death&amp;pretzels presents their first Chicago based project:_x000a_The Dybbuk by S. Ansky"/>
    <x v="196"/>
    <x v="2272"/>
    <x v="0"/>
    <x v="0"/>
    <s v="USD"/>
    <n v="1402974000"/>
    <x v="3433"/>
    <x v="0"/>
    <x v="26"/>
    <b v="1"/>
    <x v="6"/>
    <n v="100.26315789473684"/>
    <m/>
    <x v="1"/>
    <x v="6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x v="3434"/>
    <x v="0"/>
    <x v="129"/>
    <b v="1"/>
    <x v="6"/>
    <n v="105.55000000000001"/>
    <m/>
    <x v="1"/>
    <x v="6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x v="0"/>
    <x v="10"/>
    <b v="1"/>
    <x v="6"/>
    <n v="112.00000000000001"/>
    <m/>
    <x v="1"/>
    <x v="6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x v="0"/>
    <x v="77"/>
    <b v="1"/>
    <x v="6"/>
    <n v="105.89999999999999"/>
    <m/>
    <x v="1"/>
    <x v="6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x v="0"/>
    <x v="17"/>
    <b v="1"/>
    <x v="6"/>
    <n v="101"/>
    <m/>
    <x v="1"/>
    <x v="6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x v="3438"/>
    <x v="0"/>
    <x v="25"/>
    <b v="1"/>
    <x v="6"/>
    <n v="104.2"/>
    <m/>
    <x v="1"/>
    <x v="6"/>
  </r>
  <r>
    <x v="3439"/>
    <x v="3437"/>
    <s v="Help a small theater produce an original adaptation of Lewis Carroll's classic story."/>
    <x v="38"/>
    <x v="2276"/>
    <x v="0"/>
    <x v="0"/>
    <s v="USD"/>
    <n v="1453179540"/>
    <x v="3439"/>
    <x v="0"/>
    <x v="59"/>
    <b v="1"/>
    <x v="6"/>
    <n v="134.67833333333334"/>
    <m/>
    <x v="1"/>
    <x v="6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x v="3440"/>
    <x v="0"/>
    <x v="141"/>
    <b v="1"/>
    <x v="6"/>
    <n v="105.2184"/>
    <m/>
    <x v="1"/>
    <x v="6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x v="3441"/>
    <x v="0"/>
    <x v="68"/>
    <b v="1"/>
    <x v="6"/>
    <n v="102.60000000000001"/>
    <m/>
    <x v="1"/>
    <x v="6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x v="3442"/>
    <x v="0"/>
    <x v="22"/>
    <b v="1"/>
    <x v="6"/>
    <n v="100"/>
    <m/>
    <x v="1"/>
    <x v="6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x v="3443"/>
    <x v="0"/>
    <x v="43"/>
    <b v="1"/>
    <x v="6"/>
    <n v="185.5"/>
    <m/>
    <x v="1"/>
    <x v="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x v="3444"/>
    <x v="0"/>
    <x v="9"/>
    <b v="1"/>
    <x v="6"/>
    <n v="289"/>
    <m/>
    <x v="1"/>
    <x v="6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x v="3445"/>
    <x v="0"/>
    <x v="162"/>
    <b v="1"/>
    <x v="6"/>
    <n v="100"/>
    <m/>
    <x v="1"/>
    <x v="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x v="0"/>
    <x v="20"/>
    <b v="1"/>
    <x v="6"/>
    <n v="108.2"/>
    <m/>
    <x v="1"/>
    <x v="6"/>
  </r>
  <r>
    <x v="3447"/>
    <x v="3445"/>
    <s v="&quot;He was a poet, a vagrant, a philosopher, a lady's man and a hard drinker&quot;"/>
    <x v="28"/>
    <x v="2280"/>
    <x v="0"/>
    <x v="0"/>
    <s v="USD"/>
    <n v="1458332412"/>
    <x v="3447"/>
    <x v="0"/>
    <x v="25"/>
    <b v="1"/>
    <x v="6"/>
    <n v="107.80000000000001"/>
    <m/>
    <x v="1"/>
    <x v="6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x v="3448"/>
    <x v="0"/>
    <x v="43"/>
    <b v="1"/>
    <x v="6"/>
    <n v="109.76190476190477"/>
    <m/>
    <x v="1"/>
    <x v="6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x v="3449"/>
    <x v="0"/>
    <x v="9"/>
    <b v="1"/>
    <x v="6"/>
    <n v="170.625"/>
    <m/>
    <x v="1"/>
    <x v="6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x v="3450"/>
    <x v="0"/>
    <x v="70"/>
    <b v="1"/>
    <x v="6"/>
    <n v="152"/>
    <m/>
    <x v="1"/>
    <x v="6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x v="0"/>
    <x v="38"/>
    <b v="1"/>
    <x v="6"/>
    <n v="101.23076923076924"/>
    <m/>
    <x v="1"/>
    <x v="6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x v="3452"/>
    <x v="0"/>
    <x v="77"/>
    <b v="1"/>
    <x v="6"/>
    <n v="153.19999999999999"/>
    <m/>
    <x v="1"/>
    <x v="6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x v="3453"/>
    <x v="0"/>
    <x v="25"/>
    <b v="1"/>
    <x v="6"/>
    <n v="128.33333333333334"/>
    <m/>
    <x v="1"/>
    <x v="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x v="0"/>
    <x v="64"/>
    <b v="1"/>
    <x v="6"/>
    <n v="100.71428571428571"/>
    <m/>
    <x v="1"/>
    <x v="6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x v="0"/>
    <x v="50"/>
    <b v="1"/>
    <x v="6"/>
    <n v="100.64999999999999"/>
    <m/>
    <x v="1"/>
    <x v="6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x v="0"/>
    <x v="38"/>
    <b v="1"/>
    <x v="6"/>
    <n v="191.3"/>
    <m/>
    <x v="1"/>
    <x v="6"/>
  </r>
  <r>
    <x v="3457"/>
    <x v="3455"/>
    <s v="Robots, Space Battles, Mystery, and Intrigue. Nothing is Impossible..."/>
    <x v="13"/>
    <x v="2289"/>
    <x v="0"/>
    <x v="0"/>
    <s v="USD"/>
    <n v="1423720740"/>
    <x v="3457"/>
    <x v="0"/>
    <x v="165"/>
    <b v="1"/>
    <x v="6"/>
    <n v="140.19999999999999"/>
    <m/>
    <x v="1"/>
    <x v="6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x v="3458"/>
    <x v="0"/>
    <x v="74"/>
    <b v="1"/>
    <x v="6"/>
    <n v="124.33537832310839"/>
    <m/>
    <x v="1"/>
    <x v="6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x v="3459"/>
    <x v="0"/>
    <x v="17"/>
    <b v="1"/>
    <x v="6"/>
    <n v="126.2"/>
    <m/>
    <x v="1"/>
    <x v="6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x v="3460"/>
    <x v="0"/>
    <x v="10"/>
    <b v="1"/>
    <x v="6"/>
    <n v="190"/>
    <m/>
    <x v="1"/>
    <x v="6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x v="3461"/>
    <x v="0"/>
    <x v="8"/>
    <b v="1"/>
    <x v="6"/>
    <n v="139"/>
    <m/>
    <x v="1"/>
    <x v="6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x v="3462"/>
    <x v="0"/>
    <x v="57"/>
    <b v="1"/>
    <x v="6"/>
    <n v="202"/>
    <m/>
    <x v="1"/>
    <x v="6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x v="3463"/>
    <x v="0"/>
    <x v="229"/>
    <b v="1"/>
    <x v="6"/>
    <n v="103.38000000000001"/>
    <m/>
    <x v="1"/>
    <x v="6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x v="3464"/>
    <x v="0"/>
    <x v="251"/>
    <b v="1"/>
    <x v="6"/>
    <n v="102.3236"/>
    <m/>
    <x v="1"/>
    <x v="6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x v="3465"/>
    <x v="0"/>
    <x v="17"/>
    <b v="1"/>
    <x v="6"/>
    <n v="103"/>
    <m/>
    <x v="1"/>
    <x v="6"/>
  </r>
  <r>
    <x v="3466"/>
    <x v="3464"/>
    <s v="The Spotlight Youth Theater is a program where every participant has a moment in the spotlight."/>
    <x v="8"/>
    <x v="2297"/>
    <x v="0"/>
    <x v="0"/>
    <s v="USD"/>
    <n v="1461108450"/>
    <x v="3466"/>
    <x v="0"/>
    <x v="42"/>
    <b v="1"/>
    <x v="6"/>
    <n v="127.14285714285714"/>
    <m/>
    <x v="1"/>
    <x v="6"/>
  </r>
  <r>
    <x v="3467"/>
    <x v="3465"/>
    <s v="Venus in Fur, By David Ives."/>
    <x v="9"/>
    <x v="168"/>
    <x v="0"/>
    <x v="0"/>
    <s v="USD"/>
    <n v="1426864032"/>
    <x v="3467"/>
    <x v="0"/>
    <x v="5"/>
    <b v="1"/>
    <x v="6"/>
    <n v="101"/>
    <m/>
    <x v="1"/>
    <x v="6"/>
  </r>
  <r>
    <x v="3468"/>
    <x v="3466"/>
    <s v="Amidst the atrocities of WWII, two women transcend enemy lines to make the ultimate heroic sacrifice."/>
    <x v="3"/>
    <x v="2298"/>
    <x v="0"/>
    <x v="0"/>
    <s v="USD"/>
    <n v="1474426800"/>
    <x v="3468"/>
    <x v="0"/>
    <x v="57"/>
    <b v="1"/>
    <x v="6"/>
    <n v="121.78"/>
    <m/>
    <x v="1"/>
    <x v="6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x v="0"/>
    <x v="287"/>
    <b v="1"/>
    <x v="6"/>
    <n v="113.39285714285714"/>
    <m/>
    <x v="1"/>
    <x v="6"/>
  </r>
  <r>
    <x v="3470"/>
    <x v="3468"/>
    <s v="The New Artist's Circle is a theatre company dedicated to bringing the arts to young people."/>
    <x v="49"/>
    <x v="672"/>
    <x v="0"/>
    <x v="0"/>
    <s v="USD"/>
    <n v="1468618680"/>
    <x v="3470"/>
    <x v="0"/>
    <x v="82"/>
    <b v="1"/>
    <x v="6"/>
    <n v="150"/>
    <m/>
    <x v="1"/>
    <x v="6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x v="3471"/>
    <x v="0"/>
    <x v="209"/>
    <b v="1"/>
    <x v="6"/>
    <n v="214.6"/>
    <m/>
    <x v="1"/>
    <x v="6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x v="3472"/>
    <x v="0"/>
    <x v="23"/>
    <b v="1"/>
    <x v="6"/>
    <n v="102.05"/>
    <m/>
    <x v="1"/>
    <x v="6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x v="3473"/>
    <x v="0"/>
    <x v="51"/>
    <b v="1"/>
    <x v="6"/>
    <n v="100"/>
    <m/>
    <x v="1"/>
    <x v="6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x v="3474"/>
    <x v="0"/>
    <x v="70"/>
    <b v="1"/>
    <x v="6"/>
    <n v="101"/>
    <m/>
    <x v="1"/>
    <x v="6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x v="3475"/>
    <x v="0"/>
    <x v="57"/>
    <b v="1"/>
    <x v="6"/>
    <n v="113.33333333333333"/>
    <m/>
    <x v="1"/>
    <x v="6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x v="0"/>
    <x v="79"/>
    <b v="1"/>
    <x v="6"/>
    <n v="104"/>
    <m/>
    <x v="1"/>
    <x v="6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x v="3477"/>
    <x v="0"/>
    <x v="70"/>
    <b v="1"/>
    <x v="6"/>
    <n v="115.33333333333333"/>
    <m/>
    <x v="1"/>
    <x v="6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x v="0"/>
    <x v="7"/>
    <b v="1"/>
    <x v="6"/>
    <n v="112.85000000000001"/>
    <m/>
    <x v="1"/>
    <x v="6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x v="3479"/>
    <x v="0"/>
    <x v="66"/>
    <b v="1"/>
    <x v="6"/>
    <n v="127.86666666666666"/>
    <m/>
    <x v="1"/>
    <x v="6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x v="3480"/>
    <x v="0"/>
    <x v="62"/>
    <b v="1"/>
    <x v="6"/>
    <n v="142.66666666666669"/>
    <m/>
    <x v="1"/>
    <x v="6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x v="3481"/>
    <x v="0"/>
    <x v="195"/>
    <b v="1"/>
    <x v="6"/>
    <n v="118.8"/>
    <m/>
    <x v="1"/>
    <x v="6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x v="3482"/>
    <x v="0"/>
    <x v="144"/>
    <b v="1"/>
    <x v="6"/>
    <n v="138.33333333333334"/>
    <m/>
    <x v="1"/>
    <x v="6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x v="3483"/>
    <x v="0"/>
    <x v="182"/>
    <b v="1"/>
    <x v="6"/>
    <n v="159.9402985074627"/>
    <m/>
    <x v="1"/>
    <x v="6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x v="0"/>
    <x v="34"/>
    <b v="1"/>
    <x v="6"/>
    <n v="114.24000000000001"/>
    <m/>
    <x v="1"/>
    <x v="6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x v="0"/>
    <x v="209"/>
    <b v="1"/>
    <x v="6"/>
    <n v="100.60606060606061"/>
    <m/>
    <x v="1"/>
    <x v="6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x v="0"/>
    <x v="66"/>
    <b v="1"/>
    <x v="6"/>
    <n v="155.20000000000002"/>
    <m/>
    <x v="1"/>
    <x v="6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x v="3487"/>
    <x v="0"/>
    <x v="36"/>
    <b v="1"/>
    <x v="6"/>
    <n v="127.75000000000001"/>
    <m/>
    <x v="1"/>
    <x v="6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x v="3488"/>
    <x v="0"/>
    <x v="60"/>
    <b v="1"/>
    <x v="6"/>
    <n v="121.2"/>
    <m/>
    <x v="1"/>
    <x v="6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x v="3489"/>
    <x v="0"/>
    <x v="250"/>
    <b v="1"/>
    <x v="6"/>
    <n v="112.7"/>
    <m/>
    <x v="1"/>
    <x v="6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x v="0"/>
    <x v="74"/>
    <b v="1"/>
    <x v="6"/>
    <n v="127.49999999999999"/>
    <m/>
    <x v="1"/>
    <x v="6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x v="3491"/>
    <x v="0"/>
    <x v="73"/>
    <b v="1"/>
    <x v="6"/>
    <n v="158.20000000000002"/>
    <m/>
    <x v="1"/>
    <x v="6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x v="3492"/>
    <x v="0"/>
    <x v="2"/>
    <b v="1"/>
    <x v="6"/>
    <n v="105.26894736842105"/>
    <m/>
    <x v="1"/>
    <x v="6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x v="3493"/>
    <x v="0"/>
    <x v="60"/>
    <b v="1"/>
    <x v="6"/>
    <n v="100"/>
    <m/>
    <x v="1"/>
    <x v="6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x v="0"/>
    <x v="62"/>
    <b v="1"/>
    <x v="6"/>
    <n v="100"/>
    <m/>
    <x v="1"/>
    <x v="6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x v="3495"/>
    <x v="0"/>
    <x v="250"/>
    <b v="1"/>
    <x v="6"/>
    <n v="106.86"/>
    <m/>
    <x v="1"/>
    <x v="6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x v="0"/>
    <x v="76"/>
    <b v="1"/>
    <x v="6"/>
    <n v="124.4"/>
    <m/>
    <x v="1"/>
    <x v="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x v="3497"/>
    <x v="0"/>
    <x v="72"/>
    <b v="1"/>
    <x v="6"/>
    <n v="108.70406189555126"/>
    <m/>
    <x v="1"/>
    <x v="6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x v="0"/>
    <x v="288"/>
    <b v="1"/>
    <x v="6"/>
    <n v="102.42424242424242"/>
    <m/>
    <x v="1"/>
    <x v="6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x v="3499"/>
    <x v="0"/>
    <x v="2"/>
    <b v="1"/>
    <x v="6"/>
    <n v="105.5"/>
    <m/>
    <x v="1"/>
    <x v="6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x v="3500"/>
    <x v="0"/>
    <x v="288"/>
    <b v="1"/>
    <x v="6"/>
    <n v="106.3"/>
    <m/>
    <x v="1"/>
    <x v="6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x v="3501"/>
    <x v="0"/>
    <x v="288"/>
    <b v="1"/>
    <x v="6"/>
    <n v="100.66666666666666"/>
    <m/>
    <x v="1"/>
    <x v="6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x v="0"/>
    <x v="162"/>
    <b v="1"/>
    <x v="6"/>
    <n v="105.4"/>
    <m/>
    <x v="1"/>
    <x v="6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x v="3503"/>
    <x v="0"/>
    <x v="44"/>
    <b v="1"/>
    <x v="6"/>
    <n v="107.55999999999999"/>
    <m/>
    <x v="1"/>
    <x v="6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x v="3504"/>
    <x v="0"/>
    <x v="22"/>
    <b v="1"/>
    <x v="6"/>
    <n v="100"/>
    <m/>
    <x v="1"/>
    <x v="6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x v="0"/>
    <x v="70"/>
    <b v="1"/>
    <x v="6"/>
    <n v="103.76"/>
    <m/>
    <x v="1"/>
    <x v="6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x v="0"/>
    <x v="60"/>
    <b v="1"/>
    <x v="6"/>
    <n v="101.49999999999999"/>
    <m/>
    <x v="1"/>
    <x v="6"/>
  </r>
  <r>
    <x v="3507"/>
    <x v="3505"/>
    <s v="Please help our troupe bring our first project from planning to reality! Join us on one exciting ride!"/>
    <x v="3"/>
    <x v="2326"/>
    <x v="0"/>
    <x v="0"/>
    <s v="USD"/>
    <n v="1464732537"/>
    <x v="3507"/>
    <x v="0"/>
    <x v="250"/>
    <b v="1"/>
    <x v="6"/>
    <n v="104.4"/>
    <m/>
    <x v="1"/>
    <x v="6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x v="3508"/>
    <x v="0"/>
    <x v="41"/>
    <b v="1"/>
    <x v="6"/>
    <n v="180"/>
    <m/>
    <x v="1"/>
    <x v="6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x v="3509"/>
    <x v="0"/>
    <x v="51"/>
    <b v="1"/>
    <x v="6"/>
    <n v="106.33333333333333"/>
    <m/>
    <x v="1"/>
    <x v="6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x v="3510"/>
    <x v="0"/>
    <x v="41"/>
    <b v="1"/>
    <x v="6"/>
    <n v="100.55555555555556"/>
    <m/>
    <x v="1"/>
    <x v="6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x v="3511"/>
    <x v="0"/>
    <x v="10"/>
    <b v="1"/>
    <x v="6"/>
    <n v="101.2"/>
    <m/>
    <x v="1"/>
    <x v="6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x v="3512"/>
    <x v="0"/>
    <x v="57"/>
    <b v="1"/>
    <x v="6"/>
    <n v="100"/>
    <m/>
    <x v="1"/>
    <x v="6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x v="3513"/>
    <x v="0"/>
    <x v="34"/>
    <b v="1"/>
    <x v="6"/>
    <n v="118.39285714285714"/>
    <m/>
    <x v="1"/>
    <x v="6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x v="0"/>
    <x v="73"/>
    <b v="1"/>
    <x v="6"/>
    <n v="110.00000000000001"/>
    <m/>
    <x v="1"/>
    <x v="6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x v="3515"/>
    <x v="0"/>
    <x v="67"/>
    <b v="1"/>
    <x v="6"/>
    <n v="102.66666666666666"/>
    <m/>
    <x v="1"/>
    <x v="6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x v="3516"/>
    <x v="0"/>
    <x v="202"/>
    <b v="1"/>
    <x v="6"/>
    <n v="100"/>
    <m/>
    <x v="1"/>
    <x v="6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x v="3517"/>
    <x v="0"/>
    <x v="62"/>
    <b v="1"/>
    <x v="6"/>
    <n v="100"/>
    <m/>
    <x v="1"/>
    <x v="6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x v="3518"/>
    <x v="0"/>
    <x v="51"/>
    <b v="1"/>
    <x v="6"/>
    <n v="110.04599999999999"/>
    <m/>
    <x v="1"/>
    <x v="6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x v="3519"/>
    <x v="0"/>
    <x v="33"/>
    <b v="1"/>
    <x v="6"/>
    <n v="101.35000000000001"/>
    <m/>
    <x v="1"/>
    <x v="6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x v="3520"/>
    <x v="0"/>
    <x v="64"/>
    <b v="1"/>
    <x v="6"/>
    <n v="100.75"/>
    <m/>
    <x v="1"/>
    <x v="6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x v="0"/>
    <x v="62"/>
    <b v="1"/>
    <x v="6"/>
    <n v="169.42857142857144"/>
    <m/>
    <x v="1"/>
    <x v="6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x v="0"/>
    <x v="69"/>
    <b v="1"/>
    <x v="6"/>
    <n v="100"/>
    <m/>
    <x v="1"/>
    <x v="6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x v="3523"/>
    <x v="0"/>
    <x v="144"/>
    <b v="1"/>
    <x v="6"/>
    <n v="113.65"/>
    <m/>
    <x v="1"/>
    <x v="6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x v="3524"/>
    <x v="0"/>
    <x v="142"/>
    <b v="1"/>
    <x v="6"/>
    <n v="101.56"/>
    <m/>
    <x v="1"/>
    <x v="6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x v="3525"/>
    <x v="0"/>
    <x v="63"/>
    <b v="1"/>
    <x v="6"/>
    <n v="106"/>
    <m/>
    <x v="1"/>
    <x v="6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x v="3526"/>
    <x v="0"/>
    <x v="69"/>
    <b v="1"/>
    <x v="6"/>
    <n v="102"/>
    <m/>
    <x v="1"/>
    <x v="6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x v="0"/>
    <x v="48"/>
    <b v="1"/>
    <x v="6"/>
    <n v="116.91666666666667"/>
    <m/>
    <x v="1"/>
    <x v="6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x v="3528"/>
    <x v="0"/>
    <x v="77"/>
    <b v="1"/>
    <x v="6"/>
    <n v="101.15151515151514"/>
    <m/>
    <x v="1"/>
    <x v="6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x v="0"/>
    <x v="59"/>
    <b v="1"/>
    <x v="6"/>
    <n v="132"/>
    <m/>
    <x v="1"/>
    <x v="6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x v="0"/>
    <x v="19"/>
    <b v="1"/>
    <x v="6"/>
    <n v="100"/>
    <m/>
    <x v="1"/>
    <x v="6"/>
  </r>
  <r>
    <x v="3531"/>
    <x v="3529"/>
    <s v="A political comedy for a crazy election year"/>
    <x v="28"/>
    <x v="1958"/>
    <x v="0"/>
    <x v="0"/>
    <s v="USD"/>
    <n v="1467301334"/>
    <x v="3531"/>
    <x v="0"/>
    <x v="55"/>
    <b v="1"/>
    <x v="6"/>
    <n v="128"/>
    <m/>
    <x v="1"/>
    <x v="6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x v="0"/>
    <x v="74"/>
    <b v="1"/>
    <x v="6"/>
    <n v="118.95833333333334"/>
    <m/>
    <x v="1"/>
    <x v="6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x v="3533"/>
    <x v="0"/>
    <x v="22"/>
    <b v="1"/>
    <x v="6"/>
    <n v="126.2"/>
    <m/>
    <x v="1"/>
    <x v="6"/>
  </r>
  <r>
    <x v="3534"/>
    <x v="3532"/>
    <s v="A Theatrical Prequel to Hell's Rebels, the current Pathfinder Adventure Path from Paizo Publishing"/>
    <x v="10"/>
    <x v="2339"/>
    <x v="0"/>
    <x v="0"/>
    <s v="USD"/>
    <n v="1443711623"/>
    <x v="3534"/>
    <x v="0"/>
    <x v="386"/>
    <b v="1"/>
    <x v="6"/>
    <n v="156.20000000000002"/>
    <m/>
    <x v="1"/>
    <x v="6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x v="3535"/>
    <x v="0"/>
    <x v="67"/>
    <b v="1"/>
    <x v="6"/>
    <n v="103.15"/>
    <m/>
    <x v="1"/>
    <x v="6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x v="0"/>
    <x v="57"/>
    <b v="1"/>
    <x v="6"/>
    <n v="153.33333333333334"/>
    <m/>
    <x v="1"/>
    <x v="6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x v="0"/>
    <x v="33"/>
    <b v="1"/>
    <x v="6"/>
    <n v="180.44444444444446"/>
    <m/>
    <x v="1"/>
    <x v="6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x v="0"/>
    <x v="183"/>
    <b v="1"/>
    <x v="6"/>
    <n v="128.44999999999999"/>
    <m/>
    <x v="1"/>
    <x v="6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x v="3539"/>
    <x v="0"/>
    <x v="62"/>
    <b v="1"/>
    <x v="6"/>
    <n v="119.66666666666667"/>
    <m/>
    <x v="1"/>
    <x v="6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x v="3540"/>
    <x v="0"/>
    <x v="22"/>
    <b v="1"/>
    <x v="6"/>
    <n v="123"/>
    <m/>
    <x v="1"/>
    <x v="6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x v="0"/>
    <x v="58"/>
    <b v="1"/>
    <x v="6"/>
    <n v="105"/>
    <m/>
    <x v="1"/>
    <x v="6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x v="3542"/>
    <x v="0"/>
    <x v="268"/>
    <b v="1"/>
    <x v="6"/>
    <n v="102.23636363636363"/>
    <m/>
    <x v="1"/>
    <x v="6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x v="3543"/>
    <x v="0"/>
    <x v="60"/>
    <b v="1"/>
    <x v="6"/>
    <n v="104.66666666666666"/>
    <m/>
    <x v="1"/>
    <x v="6"/>
  </r>
  <r>
    <x v="3544"/>
    <x v="3542"/>
    <s v="Death &amp; Pretzels presents the world premiere of Paul Pasulka's Gruoch, or Lady Macbeth"/>
    <x v="30"/>
    <x v="911"/>
    <x v="0"/>
    <x v="0"/>
    <s v="USD"/>
    <n v="1425758257"/>
    <x v="3544"/>
    <x v="0"/>
    <x v="54"/>
    <b v="1"/>
    <x v="6"/>
    <n v="100"/>
    <m/>
    <x v="1"/>
    <x v="6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x v="0"/>
    <x v="22"/>
    <b v="1"/>
    <x v="6"/>
    <n v="100.4"/>
    <m/>
    <x v="1"/>
    <x v="6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x v="0"/>
    <x v="10"/>
    <b v="1"/>
    <x v="6"/>
    <n v="102.27272727272727"/>
    <m/>
    <x v="1"/>
    <x v="6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x v="3547"/>
    <x v="0"/>
    <x v="226"/>
    <b v="1"/>
    <x v="6"/>
    <n v="114.40928571428573"/>
    <m/>
    <x v="1"/>
    <x v="6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x v="3548"/>
    <x v="0"/>
    <x v="62"/>
    <b v="1"/>
    <x v="6"/>
    <n v="101.9047619047619"/>
    <m/>
    <x v="1"/>
    <x v="6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x v="3549"/>
    <x v="0"/>
    <x v="288"/>
    <b v="1"/>
    <x v="6"/>
    <n v="102"/>
    <m/>
    <x v="1"/>
    <x v="6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x v="3550"/>
    <x v="0"/>
    <x v="31"/>
    <b v="1"/>
    <x v="6"/>
    <n v="104.80000000000001"/>
    <m/>
    <x v="1"/>
    <x v="6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x v="3551"/>
    <x v="0"/>
    <x v="20"/>
    <b v="1"/>
    <x v="6"/>
    <n v="101.83333333333333"/>
    <m/>
    <x v="1"/>
    <x v="6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x v="0"/>
    <x v="9"/>
    <b v="1"/>
    <x v="6"/>
    <n v="100"/>
    <m/>
    <x v="1"/>
    <x v="6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x v="3553"/>
    <x v="0"/>
    <x v="201"/>
    <b v="1"/>
    <x v="6"/>
    <n v="106.27272727272728"/>
    <m/>
    <x v="1"/>
    <x v="6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x v="3554"/>
    <x v="0"/>
    <x v="28"/>
    <b v="1"/>
    <x v="6"/>
    <n v="113.42219999999999"/>
    <m/>
    <x v="1"/>
    <x v="6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x v="0"/>
    <x v="25"/>
    <b v="1"/>
    <x v="6"/>
    <n v="100"/>
    <m/>
    <x v="1"/>
    <x v="6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x v="0"/>
    <x v="9"/>
    <b v="1"/>
    <x v="6"/>
    <n v="100.45454545454547"/>
    <m/>
    <x v="1"/>
    <x v="6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x v="0"/>
    <x v="501"/>
    <b v="1"/>
    <x v="6"/>
    <n v="100.03599999999999"/>
    <m/>
    <x v="1"/>
    <x v="6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x v="3558"/>
    <x v="0"/>
    <x v="19"/>
    <b v="1"/>
    <x v="6"/>
    <n v="144"/>
    <m/>
    <x v="1"/>
    <x v="6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x v="3559"/>
    <x v="0"/>
    <x v="54"/>
    <b v="1"/>
    <x v="6"/>
    <n v="103.49999999999999"/>
    <m/>
    <x v="1"/>
    <x v="6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x v="0"/>
    <x v="142"/>
    <b v="1"/>
    <x v="6"/>
    <n v="108.43750000000001"/>
    <m/>
    <x v="1"/>
    <x v="6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x v="0"/>
    <x v="241"/>
    <b v="1"/>
    <x v="6"/>
    <n v="102.4"/>
    <m/>
    <x v="1"/>
    <x v="6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x v="0"/>
    <x v="162"/>
    <b v="1"/>
    <x v="6"/>
    <n v="148.88888888888889"/>
    <m/>
    <x v="1"/>
    <x v="6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x v="3563"/>
    <x v="0"/>
    <x v="20"/>
    <b v="1"/>
    <x v="6"/>
    <n v="105.49000000000002"/>
    <m/>
    <x v="1"/>
    <x v="6"/>
  </r>
  <r>
    <x v="3564"/>
    <x v="3562"/>
    <s v="Multi Award-Winng play THE PILLOWMAN coming to the Arts Centre Theatre, Aberdeen"/>
    <x v="28"/>
    <x v="2025"/>
    <x v="0"/>
    <x v="1"/>
    <s v="GBP"/>
    <n v="1444060800"/>
    <x v="3564"/>
    <x v="0"/>
    <x v="57"/>
    <b v="1"/>
    <x v="6"/>
    <n v="100.49999999999999"/>
    <m/>
    <x v="1"/>
    <x v="6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x v="0"/>
    <x v="8"/>
    <b v="1"/>
    <x v="6"/>
    <n v="130.55555555555557"/>
    <m/>
    <x v="1"/>
    <x v="6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x v="0"/>
    <x v="44"/>
    <b v="1"/>
    <x v="6"/>
    <n v="104.75000000000001"/>
    <m/>
    <x v="1"/>
    <x v="6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x v="3567"/>
    <x v="0"/>
    <x v="14"/>
    <b v="1"/>
    <x v="6"/>
    <n v="108.80000000000001"/>
    <m/>
    <x v="1"/>
    <x v="6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x v="0"/>
    <x v="10"/>
    <b v="1"/>
    <x v="6"/>
    <n v="111.00000000000001"/>
    <m/>
    <x v="1"/>
    <x v="6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x v="3569"/>
    <x v="0"/>
    <x v="14"/>
    <b v="1"/>
    <x v="6"/>
    <n v="100.47999999999999"/>
    <m/>
    <x v="1"/>
    <x v="6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x v="3570"/>
    <x v="0"/>
    <x v="55"/>
    <b v="1"/>
    <x v="6"/>
    <n v="114.35"/>
    <m/>
    <x v="1"/>
    <x v="6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x v="3571"/>
    <x v="0"/>
    <x v="20"/>
    <b v="1"/>
    <x v="6"/>
    <n v="122.06666666666666"/>
    <m/>
    <x v="1"/>
    <x v="6"/>
  </r>
  <r>
    <x v="3572"/>
    <x v="3570"/>
    <s v="A darkly comic one woman show by Abram Rooney as part of The Camden Fringe 2015."/>
    <x v="2"/>
    <x v="83"/>
    <x v="0"/>
    <x v="1"/>
    <s v="GBP"/>
    <n v="1434894082"/>
    <x v="3572"/>
    <x v="0"/>
    <x v="82"/>
    <b v="1"/>
    <x v="6"/>
    <n v="100"/>
    <m/>
    <x v="1"/>
    <x v="6"/>
  </r>
  <r>
    <x v="3573"/>
    <x v="3571"/>
    <s v="London based theatre makers collaborating to create a new show about the history of HipHop."/>
    <x v="9"/>
    <x v="2363"/>
    <x v="0"/>
    <x v="1"/>
    <s v="GBP"/>
    <n v="1415440846"/>
    <x v="3573"/>
    <x v="0"/>
    <x v="76"/>
    <b v="1"/>
    <x v="6"/>
    <n v="102.8"/>
    <m/>
    <x v="1"/>
    <x v="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x v="0"/>
    <x v="43"/>
    <b v="1"/>
    <x v="6"/>
    <n v="106.12068965517241"/>
    <m/>
    <x v="1"/>
    <x v="6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x v="0"/>
    <x v="332"/>
    <b v="1"/>
    <x v="6"/>
    <n v="101.33000000000001"/>
    <m/>
    <x v="1"/>
    <x v="6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x v="3576"/>
    <x v="0"/>
    <x v="81"/>
    <b v="1"/>
    <x v="6"/>
    <n v="100"/>
    <m/>
    <x v="1"/>
    <x v="6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x v="3577"/>
    <x v="0"/>
    <x v="74"/>
    <b v="1"/>
    <x v="6"/>
    <n v="130"/>
    <m/>
    <x v="1"/>
    <x v="6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x v="3578"/>
    <x v="0"/>
    <x v="77"/>
    <b v="1"/>
    <x v="6"/>
    <n v="100.01333333333334"/>
    <m/>
    <x v="1"/>
    <x v="6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x v="3579"/>
    <x v="0"/>
    <x v="25"/>
    <b v="1"/>
    <x v="6"/>
    <n v="100"/>
    <m/>
    <x v="1"/>
    <x v="6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x v="3580"/>
    <x v="0"/>
    <x v="74"/>
    <b v="1"/>
    <x v="6"/>
    <n v="113.88888888888889"/>
    <m/>
    <x v="1"/>
    <x v="6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x v="3581"/>
    <x v="0"/>
    <x v="43"/>
    <b v="1"/>
    <x v="6"/>
    <n v="100"/>
    <m/>
    <x v="1"/>
    <x v="6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x v="3582"/>
    <x v="0"/>
    <x v="72"/>
    <b v="1"/>
    <x v="6"/>
    <n v="287"/>
    <m/>
    <x v="1"/>
    <x v="6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x v="3583"/>
    <x v="0"/>
    <x v="54"/>
    <b v="1"/>
    <x v="6"/>
    <n v="108.5"/>
    <m/>
    <x v="1"/>
    <x v="6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x v="0"/>
    <x v="300"/>
    <b v="1"/>
    <x v="6"/>
    <n v="115.5"/>
    <m/>
    <x v="1"/>
    <x v="6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x v="3585"/>
    <x v="0"/>
    <x v="23"/>
    <b v="1"/>
    <x v="6"/>
    <n v="119.11764705882352"/>
    <m/>
    <x v="1"/>
    <x v="6"/>
  </r>
  <r>
    <x v="3586"/>
    <x v="3584"/>
    <s v="See Theatre In A New Light"/>
    <x v="51"/>
    <x v="2369"/>
    <x v="0"/>
    <x v="0"/>
    <s v="USD"/>
    <n v="1474649070"/>
    <x v="3586"/>
    <x v="0"/>
    <x v="241"/>
    <b v="1"/>
    <x v="6"/>
    <n v="109.42666666666668"/>
    <m/>
    <x v="1"/>
    <x v="6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x v="3587"/>
    <x v="0"/>
    <x v="33"/>
    <b v="1"/>
    <x v="6"/>
    <n v="126.6"/>
    <m/>
    <x v="1"/>
    <x v="6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x v="3588"/>
    <x v="0"/>
    <x v="202"/>
    <b v="1"/>
    <x v="6"/>
    <n v="100.49999999999999"/>
    <m/>
    <x v="1"/>
    <x v="6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x v="3589"/>
    <x v="0"/>
    <x v="95"/>
    <b v="1"/>
    <x v="6"/>
    <n v="127.49999999999999"/>
    <m/>
    <x v="1"/>
    <x v="6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x v="0"/>
    <x v="196"/>
    <b v="1"/>
    <x v="6"/>
    <n v="100.05999999999999"/>
    <m/>
    <x v="1"/>
    <x v="6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x v="3591"/>
    <x v="0"/>
    <x v="59"/>
    <b v="1"/>
    <x v="6"/>
    <n v="175"/>
    <m/>
    <x v="1"/>
    <x v="6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x v="3592"/>
    <x v="0"/>
    <x v="2"/>
    <b v="1"/>
    <x v="6"/>
    <n v="127.25"/>
    <m/>
    <x v="1"/>
    <x v="6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x v="3593"/>
    <x v="0"/>
    <x v="68"/>
    <b v="1"/>
    <x v="6"/>
    <n v="110.63333333333334"/>
    <m/>
    <x v="1"/>
    <x v="6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x v="0"/>
    <x v="17"/>
    <b v="1"/>
    <x v="6"/>
    <n v="125.93749999999999"/>
    <m/>
    <x v="1"/>
    <x v="6"/>
  </r>
  <r>
    <x v="3595"/>
    <x v="3593"/>
    <s v="A new theatre company staging Will Eno's The Flu Season in Seattle"/>
    <x v="27"/>
    <x v="2372"/>
    <x v="0"/>
    <x v="0"/>
    <s v="USD"/>
    <n v="1426229940"/>
    <x v="3595"/>
    <x v="0"/>
    <x v="95"/>
    <b v="1"/>
    <x v="6"/>
    <n v="118.5"/>
    <m/>
    <x v="1"/>
    <x v="6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x v="3596"/>
    <x v="0"/>
    <x v="41"/>
    <b v="1"/>
    <x v="6"/>
    <n v="107.72727272727273"/>
    <m/>
    <x v="1"/>
    <x v="6"/>
  </r>
  <r>
    <x v="3597"/>
    <x v="3595"/>
    <s v="&quot;I think that I have my own will. I can stop this, I tell myself. But it's not true.&quot;"/>
    <x v="30"/>
    <x v="1644"/>
    <x v="0"/>
    <x v="0"/>
    <s v="USD"/>
    <n v="1456984740"/>
    <x v="3597"/>
    <x v="0"/>
    <x v="51"/>
    <b v="1"/>
    <x v="6"/>
    <n v="102.60000000000001"/>
    <m/>
    <x v="1"/>
    <x v="6"/>
  </r>
  <r>
    <x v="3598"/>
    <x v="3596"/>
    <s v="River City Theatre Company needs your support as we embark on our thirteenth production, CINDERELLA!"/>
    <x v="28"/>
    <x v="1666"/>
    <x v="0"/>
    <x v="0"/>
    <s v="USD"/>
    <n v="1409720340"/>
    <x v="3598"/>
    <x v="0"/>
    <x v="74"/>
    <b v="1"/>
    <x v="6"/>
    <n v="110.1"/>
    <m/>
    <x v="1"/>
    <x v="6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x v="3599"/>
    <x v="0"/>
    <x v="57"/>
    <b v="1"/>
    <x v="6"/>
    <n v="202"/>
    <m/>
    <x v="1"/>
    <x v="6"/>
  </r>
  <r>
    <x v="3600"/>
    <x v="3598"/>
    <s v="The First Play From The Man Who Brought You The Black James Bond!"/>
    <x v="185"/>
    <x v="31"/>
    <x v="0"/>
    <x v="0"/>
    <s v="USD"/>
    <n v="1476390164"/>
    <x v="3600"/>
    <x v="0"/>
    <x v="80"/>
    <b v="1"/>
    <x v="6"/>
    <n v="130"/>
    <m/>
    <x v="1"/>
    <x v="6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x v="3601"/>
    <x v="0"/>
    <x v="28"/>
    <b v="1"/>
    <x v="6"/>
    <n v="104.35000000000001"/>
    <m/>
    <x v="1"/>
    <x v="6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x v="3602"/>
    <x v="0"/>
    <x v="72"/>
    <b v="1"/>
    <x v="6"/>
    <n v="100.05"/>
    <m/>
    <x v="1"/>
    <x v="6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x v="0"/>
    <x v="7"/>
    <b v="1"/>
    <x v="6"/>
    <n v="170.66666666666669"/>
    <m/>
    <x v="1"/>
    <x v="6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x v="0"/>
    <x v="50"/>
    <b v="1"/>
    <x v="6"/>
    <n v="112.83333333333334"/>
    <m/>
    <x v="1"/>
    <x v="6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x v="3605"/>
    <x v="0"/>
    <x v="41"/>
    <b v="1"/>
    <x v="6"/>
    <n v="184"/>
    <m/>
    <x v="1"/>
    <x v="6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x v="3606"/>
    <x v="0"/>
    <x v="31"/>
    <b v="1"/>
    <x v="6"/>
    <n v="130.26666666666665"/>
    <m/>
    <x v="1"/>
    <x v="6"/>
  </r>
  <r>
    <x v="3607"/>
    <x v="3605"/>
    <s v="'E15' is a verbatim project that looks at the story of the Focus E15 Campaign"/>
    <x v="131"/>
    <x v="2377"/>
    <x v="0"/>
    <x v="1"/>
    <s v="GBP"/>
    <n v="1450137600"/>
    <x v="3607"/>
    <x v="0"/>
    <x v="9"/>
    <b v="1"/>
    <x v="6"/>
    <n v="105.45454545454544"/>
    <m/>
    <x v="1"/>
    <x v="6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x v="3608"/>
    <x v="0"/>
    <x v="74"/>
    <b v="1"/>
    <x v="6"/>
    <n v="100"/>
    <m/>
    <x v="1"/>
    <x v="6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x v="0"/>
    <x v="64"/>
    <b v="1"/>
    <x v="6"/>
    <n v="153.31632653061226"/>
    <m/>
    <x v="1"/>
    <x v="6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x v="3610"/>
    <x v="0"/>
    <x v="162"/>
    <b v="1"/>
    <x v="6"/>
    <n v="162.30000000000001"/>
    <m/>
    <x v="1"/>
    <x v="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x v="3611"/>
    <x v="0"/>
    <x v="13"/>
    <b v="1"/>
    <x v="6"/>
    <n v="136"/>
    <m/>
    <x v="1"/>
    <x v="6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x v="3612"/>
    <x v="0"/>
    <x v="7"/>
    <b v="1"/>
    <x v="6"/>
    <n v="144.4"/>
    <m/>
    <x v="1"/>
    <x v="6"/>
  </r>
  <r>
    <x v="3613"/>
    <x v="3611"/>
    <s v="a woman walks into a bar except she looks like a man and no one's serving drinks. one night only"/>
    <x v="21"/>
    <x v="380"/>
    <x v="0"/>
    <x v="0"/>
    <s v="USD"/>
    <n v="1403964574"/>
    <x v="3613"/>
    <x v="0"/>
    <x v="9"/>
    <b v="1"/>
    <x v="6"/>
    <n v="100"/>
    <m/>
    <x v="1"/>
    <x v="6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x v="3614"/>
    <x v="0"/>
    <x v="26"/>
    <b v="1"/>
    <x v="6"/>
    <n v="100.8"/>
    <m/>
    <x v="1"/>
    <x v="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x v="0"/>
    <x v="250"/>
    <b v="1"/>
    <x v="6"/>
    <n v="106.80000000000001"/>
    <m/>
    <x v="1"/>
    <x v="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x v="3616"/>
    <x v="0"/>
    <x v="43"/>
    <b v="1"/>
    <x v="6"/>
    <n v="124.8"/>
    <m/>
    <x v="1"/>
    <x v="6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x v="0"/>
    <x v="13"/>
    <b v="1"/>
    <x v="6"/>
    <n v="118.91891891891892"/>
    <m/>
    <x v="1"/>
    <x v="6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x v="0"/>
    <x v="66"/>
    <b v="1"/>
    <x v="6"/>
    <n v="101"/>
    <m/>
    <x v="1"/>
    <x v="6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x v="3619"/>
    <x v="0"/>
    <x v="57"/>
    <b v="1"/>
    <x v="6"/>
    <n v="112.99999999999999"/>
    <m/>
    <x v="1"/>
    <x v="6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x v="3620"/>
    <x v="0"/>
    <x v="438"/>
    <b v="1"/>
    <x v="6"/>
    <n v="105.19047619047619"/>
    <m/>
    <x v="1"/>
    <x v="6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x v="3621"/>
    <x v="0"/>
    <x v="16"/>
    <b v="1"/>
    <x v="6"/>
    <n v="109.73333333333332"/>
    <m/>
    <x v="1"/>
    <x v="6"/>
  </r>
  <r>
    <x v="3622"/>
    <x v="3619"/>
    <s v="5 actors. 39 characters. 1 epic adventure. Presented by the Cradle Theatre Company."/>
    <x v="28"/>
    <x v="2385"/>
    <x v="0"/>
    <x v="0"/>
    <s v="USD"/>
    <n v="1411874580"/>
    <x v="3622"/>
    <x v="0"/>
    <x v="64"/>
    <b v="1"/>
    <x v="6"/>
    <n v="100.099"/>
    <m/>
    <x v="1"/>
    <x v="6"/>
  </r>
  <r>
    <x v="3623"/>
    <x v="3620"/>
    <s v="An original play exploring the complications of romantic relationships in all forms."/>
    <x v="30"/>
    <x v="142"/>
    <x v="0"/>
    <x v="0"/>
    <s v="USD"/>
    <n v="1406358000"/>
    <x v="3623"/>
    <x v="0"/>
    <x v="69"/>
    <b v="1"/>
    <x v="6"/>
    <n v="120"/>
    <m/>
    <x v="1"/>
    <x v="6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x v="0"/>
    <x v="70"/>
    <b v="1"/>
    <x v="6"/>
    <n v="104.93333333333332"/>
    <m/>
    <x v="1"/>
    <x v="6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x v="0"/>
    <x v="76"/>
    <b v="1"/>
    <x v="6"/>
    <n v="102.66666666666666"/>
    <m/>
    <x v="1"/>
    <x v="6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x v="3626"/>
    <x v="0"/>
    <x v="53"/>
    <b v="1"/>
    <x v="6"/>
    <n v="101.82500000000002"/>
    <m/>
    <x v="1"/>
    <x v="6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x v="3627"/>
    <x v="0"/>
    <x v="60"/>
    <b v="1"/>
    <x v="6"/>
    <n v="100"/>
    <m/>
    <x v="1"/>
    <x v="6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x v="0"/>
    <x v="78"/>
    <b v="0"/>
    <x v="40"/>
    <n v="0"/>
    <m/>
    <x v="1"/>
    <x v="40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x v="0"/>
    <x v="84"/>
    <b v="0"/>
    <x v="40"/>
    <n v="1.9999999999999998E-4"/>
    <m/>
    <x v="1"/>
    <x v="4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x v="3630"/>
    <x v="0"/>
    <x v="29"/>
    <b v="0"/>
    <x v="40"/>
    <n v="3.3333333333333333E-2"/>
    <m/>
    <x v="1"/>
    <x v="4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x v="0"/>
    <x v="211"/>
    <b v="0"/>
    <x v="40"/>
    <n v="51.023391812865491"/>
    <m/>
    <x v="1"/>
    <x v="4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x v="3632"/>
    <x v="0"/>
    <x v="29"/>
    <b v="0"/>
    <x v="40"/>
    <n v="20"/>
    <m/>
    <x v="1"/>
    <x v="40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x v="3633"/>
    <x v="0"/>
    <x v="162"/>
    <b v="0"/>
    <x v="40"/>
    <n v="35.24"/>
    <m/>
    <x v="1"/>
    <x v="4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x v="0"/>
    <x v="59"/>
    <b v="0"/>
    <x v="40"/>
    <n v="4.246666666666667"/>
    <m/>
    <x v="1"/>
    <x v="40"/>
  </r>
  <r>
    <x v="3635"/>
    <x v="3632"/>
    <s v="Mary's Son is a pop opera about Jesus and the hope he brings to all people."/>
    <x v="8"/>
    <x v="2391"/>
    <x v="2"/>
    <x v="0"/>
    <s v="USD"/>
    <n v="1461186676"/>
    <x v="3635"/>
    <x v="0"/>
    <x v="73"/>
    <b v="0"/>
    <x v="40"/>
    <n v="36.457142857142856"/>
    <m/>
    <x v="1"/>
    <x v="40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x v="3636"/>
    <x v="0"/>
    <x v="78"/>
    <b v="0"/>
    <x v="40"/>
    <n v="0"/>
    <m/>
    <x v="1"/>
    <x v="40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x v="3637"/>
    <x v="0"/>
    <x v="25"/>
    <b v="0"/>
    <x v="40"/>
    <n v="30.866666666666664"/>
    <m/>
    <x v="1"/>
    <x v="40"/>
  </r>
  <r>
    <x v="3638"/>
    <x v="3635"/>
    <s v="A rock and roll journey that explores love, loss, redemption, duality and ascension."/>
    <x v="126"/>
    <x v="1168"/>
    <x v="2"/>
    <x v="5"/>
    <s v="CAD"/>
    <n v="1429456132"/>
    <x v="3638"/>
    <x v="0"/>
    <x v="84"/>
    <b v="0"/>
    <x v="40"/>
    <n v="6.5454545454545459"/>
    <m/>
    <x v="1"/>
    <x v="40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x v="3639"/>
    <x v="0"/>
    <x v="29"/>
    <b v="0"/>
    <x v="40"/>
    <n v="4.0000000000000001E-3"/>
    <m/>
    <x v="1"/>
    <x v="4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x v="3640"/>
    <x v="0"/>
    <x v="83"/>
    <b v="0"/>
    <x v="40"/>
    <n v="5.5"/>
    <m/>
    <x v="1"/>
    <x v="4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x v="0"/>
    <x v="78"/>
    <b v="0"/>
    <x v="40"/>
    <n v="0"/>
    <m/>
    <x v="1"/>
    <x v="4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x v="0"/>
    <x v="84"/>
    <b v="0"/>
    <x v="40"/>
    <n v="2.1428571428571428"/>
    <m/>
    <x v="1"/>
    <x v="4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x v="3643"/>
    <x v="0"/>
    <x v="78"/>
    <b v="0"/>
    <x v="40"/>
    <n v="0"/>
    <m/>
    <x v="1"/>
    <x v="40"/>
  </r>
  <r>
    <x v="3644"/>
    <x v="3641"/>
    <s v="We are the Saugerties High School drama club. Please help us create our musical to keep theater alive!"/>
    <x v="10"/>
    <x v="378"/>
    <x v="2"/>
    <x v="0"/>
    <s v="USD"/>
    <n v="1457413140"/>
    <x v="3644"/>
    <x v="0"/>
    <x v="8"/>
    <b v="0"/>
    <x v="40"/>
    <n v="16.420000000000002"/>
    <m/>
    <x v="1"/>
    <x v="40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x v="3645"/>
    <x v="0"/>
    <x v="29"/>
    <b v="0"/>
    <x v="40"/>
    <n v="0.1"/>
    <m/>
    <x v="1"/>
    <x v="40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x v="3646"/>
    <x v="0"/>
    <x v="22"/>
    <b v="0"/>
    <x v="40"/>
    <n v="4.8099999999999996"/>
    <m/>
    <x v="1"/>
    <x v="40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x v="3647"/>
    <x v="0"/>
    <x v="84"/>
    <b v="0"/>
    <x v="40"/>
    <n v="6"/>
    <m/>
    <x v="1"/>
    <x v="40"/>
  </r>
  <r>
    <x v="3648"/>
    <x v="3645"/>
    <s v="Help Moth Live! Support Moth and its artist collective to achieve its 2014/15 season."/>
    <x v="79"/>
    <x v="2392"/>
    <x v="0"/>
    <x v="0"/>
    <s v="USD"/>
    <n v="1412492445"/>
    <x v="3648"/>
    <x v="0"/>
    <x v="196"/>
    <b v="1"/>
    <x v="6"/>
    <n v="100.38249999999999"/>
    <m/>
    <x v="1"/>
    <x v="6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x v="3649"/>
    <x v="0"/>
    <x v="22"/>
    <b v="1"/>
    <x v="6"/>
    <n v="104"/>
    <m/>
    <x v="1"/>
    <x v="6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x v="3650"/>
    <x v="0"/>
    <x v="57"/>
    <b v="1"/>
    <x v="6"/>
    <n v="100"/>
    <m/>
    <x v="1"/>
    <x v="6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x v="3651"/>
    <x v="0"/>
    <x v="82"/>
    <b v="1"/>
    <x v="6"/>
    <n v="104"/>
    <m/>
    <x v="1"/>
    <x v="6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x v="3652"/>
    <x v="0"/>
    <x v="57"/>
    <b v="1"/>
    <x v="6"/>
    <n v="250.66666666666669"/>
    <m/>
    <x v="1"/>
    <x v="6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x v="3653"/>
    <x v="0"/>
    <x v="51"/>
    <b v="1"/>
    <x v="6"/>
    <n v="100.49999999999999"/>
    <m/>
    <x v="1"/>
    <x v="6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x v="0"/>
    <x v="44"/>
    <b v="1"/>
    <x v="6"/>
    <n v="174.4"/>
    <m/>
    <x v="1"/>
    <x v="6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x v="0"/>
    <x v="1"/>
    <b v="1"/>
    <x v="6"/>
    <n v="116.26"/>
    <m/>
    <x v="1"/>
    <x v="6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x v="3656"/>
    <x v="0"/>
    <x v="67"/>
    <b v="1"/>
    <x v="6"/>
    <n v="105.82000000000001"/>
    <m/>
    <x v="1"/>
    <x v="6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x v="0"/>
    <x v="9"/>
    <b v="1"/>
    <x v="6"/>
    <n v="110.75"/>
    <m/>
    <x v="1"/>
    <x v="6"/>
  </r>
  <r>
    <x v="3658"/>
    <x v="3654"/>
    <s v="Life is hard when your own imaginary friend can't make time for you."/>
    <x v="15"/>
    <x v="17"/>
    <x v="0"/>
    <x v="0"/>
    <s v="USD"/>
    <n v="1404273540"/>
    <x v="3658"/>
    <x v="0"/>
    <x v="9"/>
    <b v="1"/>
    <x v="6"/>
    <n v="100.66666666666666"/>
    <m/>
    <x v="1"/>
    <x v="6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x v="3659"/>
    <x v="0"/>
    <x v="62"/>
    <b v="1"/>
    <x v="6"/>
    <n v="102.03333333333333"/>
    <m/>
    <x v="1"/>
    <x v="6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x v="0"/>
    <x v="19"/>
    <b v="1"/>
    <x v="6"/>
    <n v="100"/>
    <m/>
    <x v="1"/>
    <x v="6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x v="0"/>
    <x v="17"/>
    <b v="1"/>
    <x v="6"/>
    <n v="111.00000000000001"/>
    <m/>
    <x v="1"/>
    <x v="6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x v="0"/>
    <x v="244"/>
    <b v="1"/>
    <x v="6"/>
    <n v="101.42500000000001"/>
    <m/>
    <x v="1"/>
    <x v="6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x v="3663"/>
    <x v="0"/>
    <x v="82"/>
    <b v="1"/>
    <x v="6"/>
    <n v="104"/>
    <m/>
    <x v="1"/>
    <x v="6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x v="3664"/>
    <x v="0"/>
    <x v="10"/>
    <b v="1"/>
    <x v="6"/>
    <n v="109.375"/>
    <m/>
    <x v="1"/>
    <x v="6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x v="0"/>
    <x v="25"/>
    <b v="1"/>
    <x v="6"/>
    <n v="115.16129032258064"/>
    <m/>
    <x v="1"/>
    <x v="6"/>
  </r>
  <r>
    <x v="3666"/>
    <x v="3662"/>
    <s v="Artistic Internship @ Ojai Playwrights Conference"/>
    <x v="38"/>
    <x v="647"/>
    <x v="0"/>
    <x v="0"/>
    <s v="USD"/>
    <n v="1406185200"/>
    <x v="3666"/>
    <x v="0"/>
    <x v="44"/>
    <b v="1"/>
    <x v="6"/>
    <n v="100"/>
    <m/>
    <x v="1"/>
    <x v="6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x v="3667"/>
    <x v="0"/>
    <x v="6"/>
    <b v="1"/>
    <x v="6"/>
    <n v="103.17033333333335"/>
    <m/>
    <x v="1"/>
    <x v="6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x v="0"/>
    <x v="33"/>
    <b v="1"/>
    <x v="6"/>
    <n v="103.49999999999999"/>
    <m/>
    <x v="1"/>
    <x v="6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x v="3669"/>
    <x v="0"/>
    <x v="57"/>
    <b v="1"/>
    <x v="6"/>
    <n v="138.19999999999999"/>
    <m/>
    <x v="1"/>
    <x v="6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x v="3670"/>
    <x v="0"/>
    <x v="8"/>
    <b v="1"/>
    <x v="6"/>
    <n v="109.54545454545455"/>
    <m/>
    <x v="1"/>
    <x v="6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x v="3671"/>
    <x v="0"/>
    <x v="244"/>
    <b v="1"/>
    <x v="6"/>
    <n v="100.85714285714286"/>
    <m/>
    <x v="1"/>
    <x v="6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x v="0"/>
    <x v="7"/>
    <b v="1"/>
    <x v="6"/>
    <n v="101.53333333333335"/>
    <m/>
    <x v="1"/>
    <x v="6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x v="3673"/>
    <x v="0"/>
    <x v="229"/>
    <b v="1"/>
    <x v="6"/>
    <n v="113.625"/>
    <m/>
    <x v="1"/>
    <x v="6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x v="0"/>
    <x v="162"/>
    <b v="1"/>
    <x v="6"/>
    <n v="100"/>
    <m/>
    <x v="1"/>
    <x v="6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x v="3675"/>
    <x v="0"/>
    <x v="83"/>
    <b v="1"/>
    <x v="6"/>
    <n v="140"/>
    <m/>
    <x v="1"/>
    <x v="6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x v="3676"/>
    <x v="0"/>
    <x v="38"/>
    <b v="1"/>
    <x v="6"/>
    <n v="128.75"/>
    <m/>
    <x v="1"/>
    <x v="6"/>
  </r>
  <r>
    <x v="3677"/>
    <x v="3673"/>
    <s v="Goldfish Memory Productions seeks at least $12,000 to begin their first 3 professional projects."/>
    <x v="14"/>
    <x v="2407"/>
    <x v="0"/>
    <x v="0"/>
    <s v="USD"/>
    <n v="1404359940"/>
    <x v="3677"/>
    <x v="0"/>
    <x v="473"/>
    <b v="1"/>
    <x v="6"/>
    <n v="102.90416666666667"/>
    <m/>
    <x v="1"/>
    <x v="6"/>
  </r>
  <r>
    <x v="3678"/>
    <x v="3674"/>
    <s v="The Ugly Collective takes Some big Some bang to the Underbelly Venues at the Edinburgh Fringe!"/>
    <x v="13"/>
    <x v="420"/>
    <x v="0"/>
    <x v="1"/>
    <s v="GBP"/>
    <n v="1433076298"/>
    <x v="3678"/>
    <x v="0"/>
    <x v="162"/>
    <b v="1"/>
    <x v="6"/>
    <n v="102.49999999999999"/>
    <m/>
    <x v="1"/>
    <x v="6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x v="3679"/>
    <x v="0"/>
    <x v="209"/>
    <b v="1"/>
    <x v="6"/>
    <n v="110.1"/>
    <m/>
    <x v="1"/>
    <x v="6"/>
  </r>
  <r>
    <x v="3680"/>
    <x v="3676"/>
    <s v="In The Dudleys! family memories are brought to life as a malfunctioning 8-bit video game. Press Start."/>
    <x v="9"/>
    <x v="2409"/>
    <x v="0"/>
    <x v="0"/>
    <s v="USD"/>
    <n v="1475664834"/>
    <x v="3680"/>
    <x v="0"/>
    <x v="69"/>
    <b v="1"/>
    <x v="6"/>
    <n v="112.76666666666667"/>
    <m/>
    <x v="1"/>
    <x v="6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x v="0"/>
    <x v="59"/>
    <b v="1"/>
    <x v="6"/>
    <n v="111.9"/>
    <m/>
    <x v="1"/>
    <x v="6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x v="3682"/>
    <x v="0"/>
    <x v="85"/>
    <b v="1"/>
    <x v="6"/>
    <n v="139.19999999999999"/>
    <m/>
    <x v="1"/>
    <x v="6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x v="3683"/>
    <x v="0"/>
    <x v="36"/>
    <b v="1"/>
    <x v="6"/>
    <n v="110.85714285714286"/>
    <m/>
    <x v="1"/>
    <x v="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x v="3684"/>
    <x v="0"/>
    <x v="23"/>
    <b v="1"/>
    <x v="6"/>
    <n v="139.06666666666666"/>
    <m/>
    <x v="1"/>
    <x v="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x v="3685"/>
    <x v="0"/>
    <x v="149"/>
    <b v="1"/>
    <x v="6"/>
    <n v="105.69999999999999"/>
    <m/>
    <x v="1"/>
    <x v="6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x v="3686"/>
    <x v="0"/>
    <x v="79"/>
    <b v="1"/>
    <x v="6"/>
    <n v="101.42857142857142"/>
    <m/>
    <x v="1"/>
    <x v="6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x v="0"/>
    <x v="20"/>
    <b v="1"/>
    <x v="6"/>
    <n v="100.245"/>
    <m/>
    <x v="1"/>
    <x v="6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x v="3688"/>
    <x v="0"/>
    <x v="70"/>
    <b v="1"/>
    <x v="6"/>
    <n v="109.16666666666666"/>
    <m/>
    <x v="1"/>
    <x v="6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x v="0"/>
    <x v="95"/>
    <b v="1"/>
    <x v="6"/>
    <n v="118.33333333333333"/>
    <m/>
    <x v="1"/>
    <x v="6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x v="3690"/>
    <x v="0"/>
    <x v="162"/>
    <b v="1"/>
    <x v="6"/>
    <n v="120"/>
    <m/>
    <x v="1"/>
    <x v="6"/>
  </r>
  <r>
    <x v="3691"/>
    <x v="3687"/>
    <s v="World Premiere of last play written by Amiri Baraka"/>
    <x v="79"/>
    <x v="2417"/>
    <x v="0"/>
    <x v="0"/>
    <s v="USD"/>
    <n v="1425272340"/>
    <x v="3691"/>
    <x v="0"/>
    <x v="220"/>
    <b v="1"/>
    <x v="6"/>
    <n v="127.96000000000001"/>
    <m/>
    <x v="1"/>
    <x v="6"/>
  </r>
  <r>
    <x v="3692"/>
    <x v="3688"/>
    <s v="Help us independently produce two great comedies by Christopher Durang."/>
    <x v="28"/>
    <x v="2343"/>
    <x v="0"/>
    <x v="0"/>
    <s v="USD"/>
    <n v="1411084800"/>
    <x v="3692"/>
    <x v="0"/>
    <x v="57"/>
    <b v="1"/>
    <x v="6"/>
    <n v="126"/>
    <m/>
    <x v="1"/>
    <x v="6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x v="0"/>
    <x v="25"/>
    <b v="1"/>
    <x v="6"/>
    <n v="129.12912912912913"/>
    <m/>
    <x v="1"/>
    <x v="6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x v="3694"/>
    <x v="0"/>
    <x v="65"/>
    <b v="1"/>
    <x v="6"/>
    <n v="107.42857142857143"/>
    <m/>
    <x v="1"/>
    <x v="6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x v="0"/>
    <x v="51"/>
    <b v="1"/>
    <x v="6"/>
    <n v="100.125"/>
    <m/>
    <x v="1"/>
    <x v="6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x v="3696"/>
    <x v="0"/>
    <x v="76"/>
    <b v="1"/>
    <x v="6"/>
    <n v="155"/>
    <m/>
    <x v="1"/>
    <x v="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x v="3697"/>
    <x v="0"/>
    <x v="209"/>
    <b v="1"/>
    <x v="6"/>
    <n v="108"/>
    <m/>
    <x v="1"/>
    <x v="6"/>
  </r>
  <r>
    <x v="3698"/>
    <x v="3694"/>
    <s v="Two great political plays, separated in authorship by four hundred years but united in their urgency."/>
    <x v="10"/>
    <x v="2421"/>
    <x v="0"/>
    <x v="0"/>
    <s v="USD"/>
    <n v="1456946487"/>
    <x v="3698"/>
    <x v="0"/>
    <x v="327"/>
    <b v="1"/>
    <x v="6"/>
    <n v="110.52"/>
    <m/>
    <x v="1"/>
    <x v="6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x v="3699"/>
    <x v="0"/>
    <x v="244"/>
    <b v="1"/>
    <x v="6"/>
    <n v="100.8"/>
    <m/>
    <x v="1"/>
    <x v="6"/>
  </r>
  <r>
    <x v="3700"/>
    <x v="3696"/>
    <s v="Help me produce the play I have written for my senior project!"/>
    <x v="2"/>
    <x v="2422"/>
    <x v="0"/>
    <x v="0"/>
    <s v="USD"/>
    <n v="1412092800"/>
    <x v="3700"/>
    <x v="0"/>
    <x v="59"/>
    <b v="1"/>
    <x v="6"/>
    <n v="121.2"/>
    <m/>
    <x v="1"/>
    <x v="6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x v="3701"/>
    <x v="0"/>
    <x v="70"/>
    <b v="1"/>
    <x v="6"/>
    <n v="100.33333333333334"/>
    <m/>
    <x v="1"/>
    <x v="6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x v="0"/>
    <x v="64"/>
    <b v="1"/>
    <x v="6"/>
    <n v="109.16666666666666"/>
    <m/>
    <x v="1"/>
    <x v="6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x v="0"/>
    <x v="209"/>
    <b v="1"/>
    <x v="6"/>
    <n v="123.42857142857142"/>
    <m/>
    <x v="1"/>
    <x v="6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x v="3704"/>
    <x v="0"/>
    <x v="74"/>
    <b v="1"/>
    <x v="6"/>
    <n v="136.33666666666667"/>
    <m/>
    <x v="1"/>
    <x v="6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x v="3705"/>
    <x v="0"/>
    <x v="2"/>
    <b v="1"/>
    <x v="6"/>
    <n v="103.46657233816768"/>
    <m/>
    <x v="1"/>
    <x v="6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x v="3706"/>
    <x v="0"/>
    <x v="62"/>
    <b v="1"/>
    <x v="6"/>
    <n v="121.33333333333334"/>
    <m/>
    <x v="1"/>
    <x v="6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x v="3707"/>
    <x v="0"/>
    <x v="23"/>
    <b v="1"/>
    <x v="6"/>
    <n v="186"/>
    <m/>
    <x v="1"/>
    <x v="6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x v="3708"/>
    <x v="0"/>
    <x v="70"/>
    <b v="1"/>
    <x v="6"/>
    <n v="300"/>
    <m/>
    <x v="1"/>
    <x v="6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x v="3709"/>
    <x v="0"/>
    <x v="2"/>
    <b v="1"/>
    <x v="6"/>
    <n v="108.25"/>
    <m/>
    <x v="1"/>
    <x v="6"/>
  </r>
  <r>
    <x v="3710"/>
    <x v="3706"/>
    <s v="A comedy about, life, death, men, women, and the power of a good Kegel."/>
    <x v="46"/>
    <x v="2428"/>
    <x v="0"/>
    <x v="0"/>
    <s v="USD"/>
    <n v="1428068988"/>
    <x v="3710"/>
    <x v="0"/>
    <x v="74"/>
    <b v="1"/>
    <x v="6"/>
    <n v="141.15384615384616"/>
    <m/>
    <x v="1"/>
    <x v="6"/>
  </r>
  <r>
    <x v="3711"/>
    <x v="3707"/>
    <s v="Two teachers and twenty kids bring one of Shakespeare's plays to life!"/>
    <x v="2"/>
    <x v="365"/>
    <x v="0"/>
    <x v="0"/>
    <s v="USD"/>
    <n v="1402848000"/>
    <x v="3711"/>
    <x v="0"/>
    <x v="64"/>
    <b v="1"/>
    <x v="6"/>
    <n v="113.99999999999999"/>
    <m/>
    <x v="1"/>
    <x v="6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x v="3712"/>
    <x v="0"/>
    <x v="201"/>
    <b v="1"/>
    <x v="6"/>
    <n v="153.73333333333335"/>
    <m/>
    <x v="1"/>
    <x v="6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x v="3713"/>
    <x v="0"/>
    <x v="10"/>
    <b v="1"/>
    <x v="6"/>
    <n v="101.49999999999999"/>
    <m/>
    <x v="1"/>
    <x v="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x v="3714"/>
    <x v="0"/>
    <x v="174"/>
    <b v="1"/>
    <x v="6"/>
    <n v="102.35000000000001"/>
    <m/>
    <x v="1"/>
    <x v="6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x v="3715"/>
    <x v="0"/>
    <x v="74"/>
    <b v="1"/>
    <x v="6"/>
    <n v="102.57142857142858"/>
    <m/>
    <x v="1"/>
    <x v="6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x v="3716"/>
    <x v="0"/>
    <x v="54"/>
    <b v="1"/>
    <x v="6"/>
    <n v="155.75"/>
    <m/>
    <x v="1"/>
    <x v="6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x v="3717"/>
    <x v="0"/>
    <x v="62"/>
    <b v="1"/>
    <x v="6"/>
    <n v="100.75"/>
    <m/>
    <x v="1"/>
    <x v="6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x v="3718"/>
    <x v="0"/>
    <x v="67"/>
    <b v="1"/>
    <x v="6"/>
    <n v="239.4"/>
    <m/>
    <x v="1"/>
    <x v="6"/>
  </r>
  <r>
    <x v="3719"/>
    <x v="3715"/>
    <s v="A new piece of physical theatre about love, regret and longing."/>
    <x v="48"/>
    <x v="2433"/>
    <x v="0"/>
    <x v="1"/>
    <s v="GBP"/>
    <n v="1434994266"/>
    <x v="3719"/>
    <x v="0"/>
    <x v="80"/>
    <b v="1"/>
    <x v="6"/>
    <n v="210"/>
    <m/>
    <x v="1"/>
    <x v="6"/>
  </r>
  <r>
    <x v="3720"/>
    <x v="3716"/>
    <s v="Breaking the American Indian stereotype in the American Theatre."/>
    <x v="126"/>
    <x v="2434"/>
    <x v="0"/>
    <x v="0"/>
    <s v="USD"/>
    <n v="1435881006"/>
    <x v="3720"/>
    <x v="0"/>
    <x v="244"/>
    <b v="1"/>
    <x v="6"/>
    <n v="104.51515151515152"/>
    <m/>
    <x v="1"/>
    <x v="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x v="0"/>
    <x v="34"/>
    <b v="1"/>
    <x v="6"/>
    <n v="100.8"/>
    <m/>
    <x v="1"/>
    <x v="6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x v="0"/>
    <x v="2"/>
    <b v="1"/>
    <x v="6"/>
    <n v="111.20000000000002"/>
    <m/>
    <x v="1"/>
    <x v="6"/>
  </r>
  <r>
    <x v="3723"/>
    <x v="3719"/>
    <s v="Saltmine Theatre Company present Beauty and the Beast:"/>
    <x v="37"/>
    <x v="2437"/>
    <x v="0"/>
    <x v="1"/>
    <s v="GBP"/>
    <n v="1417374262"/>
    <x v="3723"/>
    <x v="0"/>
    <x v="287"/>
    <b v="1"/>
    <x v="6"/>
    <n v="102.04444444444445"/>
    <m/>
    <x v="1"/>
    <x v="6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x v="0"/>
    <x v="30"/>
    <b v="1"/>
    <x v="6"/>
    <n v="102.54767441860466"/>
    <m/>
    <x v="1"/>
    <x v="6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x v="0"/>
    <x v="41"/>
    <b v="1"/>
    <x v="6"/>
    <n v="127"/>
    <m/>
    <x v="1"/>
    <x v="6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x v="0"/>
    <x v="67"/>
    <b v="1"/>
    <x v="6"/>
    <n v="338.70588235294122"/>
    <m/>
    <x v="1"/>
    <x v="6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x v="3727"/>
    <x v="0"/>
    <x v="51"/>
    <b v="1"/>
    <x v="6"/>
    <n v="100.75"/>
    <m/>
    <x v="1"/>
    <x v="6"/>
  </r>
  <r>
    <x v="3728"/>
    <x v="3724"/>
    <s v="Bare Bones Shakespeare's first season will start with a DFW school touring show: Romeo and Juliet."/>
    <x v="22"/>
    <x v="2440"/>
    <x v="2"/>
    <x v="0"/>
    <s v="USD"/>
    <n v="1439957176"/>
    <x v="3728"/>
    <x v="0"/>
    <x v="162"/>
    <b v="0"/>
    <x v="6"/>
    <n v="9.31"/>
    <m/>
    <x v="1"/>
    <x v="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x v="0"/>
    <x v="81"/>
    <b v="0"/>
    <x v="6"/>
    <n v="7.24"/>
    <m/>
    <x v="1"/>
    <x v="6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x v="3730"/>
    <x v="0"/>
    <x v="29"/>
    <b v="0"/>
    <x v="6"/>
    <n v="10"/>
    <m/>
    <x v="1"/>
    <x v="6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x v="3731"/>
    <x v="0"/>
    <x v="8"/>
    <b v="0"/>
    <x v="6"/>
    <n v="11.272727272727273"/>
    <m/>
    <x v="1"/>
    <x v="6"/>
  </r>
  <r>
    <x v="3732"/>
    <x v="3728"/>
    <s v="Mijn solo voorstelling gaat over Elektra (Sophokles) en hoe zij als jongere alles beleeft en meemaakt!"/>
    <x v="16"/>
    <x v="449"/>
    <x v="2"/>
    <x v="9"/>
    <s v="EUR"/>
    <n v="1422100800"/>
    <x v="3732"/>
    <x v="0"/>
    <x v="80"/>
    <b v="0"/>
    <x v="6"/>
    <n v="15.411764705882353"/>
    <m/>
    <x v="1"/>
    <x v="6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x v="3733"/>
    <x v="0"/>
    <x v="78"/>
    <b v="0"/>
    <x v="6"/>
    <n v="0"/>
    <m/>
    <x v="1"/>
    <x v="6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x v="3734"/>
    <x v="0"/>
    <x v="63"/>
    <b v="0"/>
    <x v="6"/>
    <n v="28.466666666666669"/>
    <m/>
    <x v="1"/>
    <x v="6"/>
  </r>
  <r>
    <x v="3735"/>
    <x v="3731"/>
    <s v="Young Actor's taking on a Jacobean tragedy. Family, betrayal, love, lust, sex and death."/>
    <x v="325"/>
    <x v="170"/>
    <x v="2"/>
    <x v="1"/>
    <s v="GBP"/>
    <n v="1432831089"/>
    <x v="3735"/>
    <x v="0"/>
    <x v="84"/>
    <b v="0"/>
    <x v="6"/>
    <n v="13.333333333333334"/>
    <m/>
    <x v="1"/>
    <x v="6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x v="3736"/>
    <x v="0"/>
    <x v="29"/>
    <b v="0"/>
    <x v="6"/>
    <n v="0.66666666666666674"/>
    <m/>
    <x v="1"/>
    <x v="6"/>
  </r>
  <r>
    <x v="3737"/>
    <x v="3476"/>
    <s v="The ASU Theatre and Shakespeare Club presents Measure For Measure directed by Jordyn Ochser."/>
    <x v="176"/>
    <x v="403"/>
    <x v="2"/>
    <x v="0"/>
    <s v="USD"/>
    <n v="1447311540"/>
    <x v="3737"/>
    <x v="0"/>
    <x v="80"/>
    <b v="0"/>
    <x v="6"/>
    <n v="21.428571428571427"/>
    <m/>
    <x v="1"/>
    <x v="6"/>
  </r>
  <r>
    <x v="3738"/>
    <x v="3733"/>
    <s v="A filmic, fast-paced exploration of trust, making its debut at Camden People's Theatre this July."/>
    <x v="15"/>
    <x v="795"/>
    <x v="2"/>
    <x v="1"/>
    <s v="GBP"/>
    <n v="1405461600"/>
    <x v="3738"/>
    <x v="0"/>
    <x v="79"/>
    <b v="0"/>
    <x v="6"/>
    <n v="18"/>
    <m/>
    <x v="1"/>
    <x v="6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x v="3739"/>
    <x v="0"/>
    <x v="22"/>
    <b v="0"/>
    <x v="6"/>
    <n v="20.125"/>
    <m/>
    <x v="1"/>
    <x v="6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x v="0"/>
    <x v="25"/>
    <b v="0"/>
    <x v="6"/>
    <n v="17.899999999999999"/>
    <m/>
    <x v="1"/>
    <x v="6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x v="3741"/>
    <x v="0"/>
    <x v="78"/>
    <b v="0"/>
    <x v="6"/>
    <n v="0"/>
    <m/>
    <x v="1"/>
    <x v="6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x v="3742"/>
    <x v="0"/>
    <x v="80"/>
    <b v="0"/>
    <x v="6"/>
    <n v="2"/>
    <m/>
    <x v="1"/>
    <x v="6"/>
  </r>
  <r>
    <x v="3743"/>
    <x v="3738"/>
    <s v="I'm taking the Adventures of Huckleberry Finn puppet show down the Mississippi River!"/>
    <x v="41"/>
    <x v="117"/>
    <x v="2"/>
    <x v="0"/>
    <s v="USD"/>
    <n v="1404406964"/>
    <x v="3743"/>
    <x v="0"/>
    <x v="78"/>
    <b v="0"/>
    <x v="6"/>
    <n v="0"/>
    <m/>
    <x v="1"/>
    <x v="6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x v="3744"/>
    <x v="0"/>
    <x v="78"/>
    <b v="0"/>
    <x v="6"/>
    <n v="0"/>
    <m/>
    <x v="1"/>
    <x v="6"/>
  </r>
  <r>
    <x v="3745"/>
    <x v="3740"/>
    <s v="Tyke wants to expand her puppet theater show to weekly online web shows and is looking for backers."/>
    <x v="213"/>
    <x v="115"/>
    <x v="2"/>
    <x v="0"/>
    <s v="USD"/>
    <n v="1407689102"/>
    <x v="3745"/>
    <x v="0"/>
    <x v="29"/>
    <b v="0"/>
    <x v="6"/>
    <n v="10"/>
    <m/>
    <x v="1"/>
    <x v="6"/>
  </r>
  <r>
    <x v="3746"/>
    <x v="3741"/>
    <s v="Generational curses CAN be broken...right?"/>
    <x v="0"/>
    <x v="1672"/>
    <x v="2"/>
    <x v="0"/>
    <s v="USD"/>
    <n v="1475918439"/>
    <x v="3746"/>
    <x v="0"/>
    <x v="29"/>
    <b v="0"/>
    <x v="6"/>
    <n v="2.3764705882352941"/>
    <m/>
    <x v="1"/>
    <x v="6"/>
  </r>
  <r>
    <x v="3747"/>
    <x v="3742"/>
    <s v="The world premiere of an astonishing new play by acclaimed writer Atiha Sen Gupta."/>
    <x v="30"/>
    <x v="379"/>
    <x v="2"/>
    <x v="1"/>
    <s v="GBP"/>
    <n v="1436137140"/>
    <x v="3747"/>
    <x v="0"/>
    <x v="29"/>
    <b v="0"/>
    <x v="6"/>
    <n v="1"/>
    <m/>
    <x v="1"/>
    <x v="6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x v="3748"/>
    <x v="0"/>
    <x v="47"/>
    <b v="1"/>
    <x v="40"/>
    <n v="103.52"/>
    <m/>
    <x v="1"/>
    <x v="40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x v="3749"/>
    <x v="0"/>
    <x v="63"/>
    <b v="1"/>
    <x v="40"/>
    <n v="105"/>
    <m/>
    <x v="1"/>
    <x v="4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x v="0"/>
    <x v="33"/>
    <b v="1"/>
    <x v="40"/>
    <n v="100.44999999999999"/>
    <m/>
    <x v="1"/>
    <x v="40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x v="3751"/>
    <x v="0"/>
    <x v="202"/>
    <b v="1"/>
    <x v="40"/>
    <n v="132.6"/>
    <m/>
    <x v="1"/>
    <x v="40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x v="0"/>
    <x v="41"/>
    <b v="1"/>
    <x v="40"/>
    <n v="112.99999999999999"/>
    <m/>
    <x v="1"/>
    <x v="4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x v="0"/>
    <x v="209"/>
    <b v="1"/>
    <x v="40"/>
    <n v="103.34"/>
    <m/>
    <x v="1"/>
    <x v="4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x v="3754"/>
    <x v="0"/>
    <x v="74"/>
    <b v="1"/>
    <x v="40"/>
    <n v="120"/>
    <m/>
    <x v="1"/>
    <x v="4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x v="3755"/>
    <x v="0"/>
    <x v="33"/>
    <b v="1"/>
    <x v="40"/>
    <n v="129.63636363636363"/>
    <m/>
    <x v="1"/>
    <x v="40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x v="3756"/>
    <x v="0"/>
    <x v="57"/>
    <b v="1"/>
    <x v="40"/>
    <n v="101.11111111111111"/>
    <m/>
    <x v="1"/>
    <x v="40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x v="3757"/>
    <x v="0"/>
    <x v="133"/>
    <b v="1"/>
    <x v="40"/>
    <n v="108.51428571428572"/>
    <m/>
    <x v="1"/>
    <x v="40"/>
  </r>
  <r>
    <x v="3758"/>
    <x v="3753"/>
    <s v="LUIGI'S LADIES: an original one-woman musical comedy"/>
    <x v="15"/>
    <x v="317"/>
    <x v="0"/>
    <x v="0"/>
    <s v="USD"/>
    <n v="1400475600"/>
    <x v="3758"/>
    <x v="0"/>
    <x v="55"/>
    <b v="1"/>
    <x v="40"/>
    <n v="102.33333333333334"/>
    <m/>
    <x v="1"/>
    <x v="40"/>
  </r>
  <r>
    <x v="3759"/>
    <x v="3754"/>
    <s v="A production company specializing in small-scale musicals"/>
    <x v="23"/>
    <x v="2450"/>
    <x v="0"/>
    <x v="0"/>
    <s v="USD"/>
    <n v="1440556553"/>
    <x v="3759"/>
    <x v="0"/>
    <x v="106"/>
    <b v="1"/>
    <x v="40"/>
    <n v="110.24425000000002"/>
    <m/>
    <x v="1"/>
    <x v="40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x v="3760"/>
    <x v="0"/>
    <x v="110"/>
    <b v="1"/>
    <x v="40"/>
    <n v="101.0154"/>
    <m/>
    <x v="1"/>
    <x v="40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x v="3761"/>
    <x v="0"/>
    <x v="83"/>
    <b v="1"/>
    <x v="40"/>
    <n v="100"/>
    <m/>
    <x v="1"/>
    <x v="4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x v="3762"/>
    <x v="0"/>
    <x v="33"/>
    <b v="1"/>
    <x v="40"/>
    <n v="106.24"/>
    <m/>
    <x v="1"/>
    <x v="40"/>
  </r>
  <r>
    <x v="3763"/>
    <x v="3758"/>
    <s v="A musical about two guys writing a musical about...two guys writing a musical."/>
    <x v="10"/>
    <x v="97"/>
    <x v="0"/>
    <x v="0"/>
    <s v="USD"/>
    <n v="1427907626"/>
    <x v="3763"/>
    <x v="0"/>
    <x v="99"/>
    <b v="1"/>
    <x v="40"/>
    <n v="100"/>
    <m/>
    <x v="1"/>
    <x v="40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x v="3764"/>
    <x v="0"/>
    <x v="74"/>
    <b v="1"/>
    <x v="40"/>
    <n v="100"/>
    <m/>
    <x v="1"/>
    <x v="4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x v="3765"/>
    <x v="0"/>
    <x v="329"/>
    <b v="1"/>
    <x v="40"/>
    <n v="113.45714285714286"/>
    <m/>
    <x v="1"/>
    <x v="40"/>
  </r>
  <r>
    <x v="3766"/>
    <x v="3761"/>
    <s v="Trapped on a stalled New York subway, seven strangers realize it's not just the train that's stuck."/>
    <x v="3"/>
    <x v="2454"/>
    <x v="0"/>
    <x v="0"/>
    <s v="USD"/>
    <n v="1404360045"/>
    <x v="3766"/>
    <x v="0"/>
    <x v="93"/>
    <b v="1"/>
    <x v="40"/>
    <n v="102.65010000000001"/>
    <m/>
    <x v="1"/>
    <x v="40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x v="3767"/>
    <x v="0"/>
    <x v="66"/>
    <b v="1"/>
    <x v="40"/>
    <n v="116.75"/>
    <m/>
    <x v="1"/>
    <x v="4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x v="3768"/>
    <x v="0"/>
    <x v="6"/>
    <b v="1"/>
    <x v="40"/>
    <n v="107.65274999999998"/>
    <m/>
    <x v="1"/>
    <x v="4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x v="3769"/>
    <x v="0"/>
    <x v="41"/>
    <b v="1"/>
    <x v="40"/>
    <n v="100"/>
    <m/>
    <x v="1"/>
    <x v="40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x v="3770"/>
    <x v="0"/>
    <x v="9"/>
    <b v="1"/>
    <x v="40"/>
    <n v="100"/>
    <m/>
    <x v="1"/>
    <x v="40"/>
  </r>
  <r>
    <x v="3771"/>
    <x v="3766"/>
    <s v="I would like to make a demo recording of six songs from COME OUT SWINGIN'!"/>
    <x v="28"/>
    <x v="2457"/>
    <x v="0"/>
    <x v="0"/>
    <s v="USD"/>
    <n v="1463529600"/>
    <x v="3771"/>
    <x v="0"/>
    <x v="44"/>
    <b v="1"/>
    <x v="40"/>
    <n v="146"/>
    <m/>
    <x v="1"/>
    <x v="40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x v="3772"/>
    <x v="0"/>
    <x v="51"/>
    <b v="1"/>
    <x v="40"/>
    <n v="110.2"/>
    <m/>
    <x v="1"/>
    <x v="40"/>
  </r>
  <r>
    <x v="3773"/>
    <x v="3768"/>
    <s v="A dramatic hip-hopera, inspired from monologues written by the performers."/>
    <x v="10"/>
    <x v="106"/>
    <x v="0"/>
    <x v="0"/>
    <s v="USD"/>
    <n v="1479175680"/>
    <x v="3773"/>
    <x v="0"/>
    <x v="7"/>
    <b v="1"/>
    <x v="40"/>
    <n v="108.2"/>
    <m/>
    <x v="1"/>
    <x v="4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x v="3774"/>
    <x v="0"/>
    <x v="20"/>
    <b v="1"/>
    <x v="40"/>
    <n v="100"/>
    <m/>
    <x v="1"/>
    <x v="40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x v="3775"/>
    <x v="0"/>
    <x v="25"/>
    <b v="1"/>
    <x v="40"/>
    <n v="100.25"/>
    <m/>
    <x v="1"/>
    <x v="4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x v="0"/>
    <x v="225"/>
    <b v="1"/>
    <x v="40"/>
    <n v="106.71250000000001"/>
    <m/>
    <x v="1"/>
    <x v="40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x v="3777"/>
    <x v="0"/>
    <x v="211"/>
    <b v="1"/>
    <x v="40"/>
    <n v="143.19999999999999"/>
    <m/>
    <x v="1"/>
    <x v="40"/>
  </r>
  <r>
    <x v="3778"/>
    <x v="3773"/>
    <s v="Sponsor an AVENUE Q puppet for The Barn Players April 2015 production."/>
    <x v="262"/>
    <x v="570"/>
    <x v="0"/>
    <x v="0"/>
    <s v="USD"/>
    <n v="1423942780"/>
    <x v="3778"/>
    <x v="0"/>
    <x v="17"/>
    <b v="1"/>
    <x v="40"/>
    <n v="105.04166666666667"/>
    <m/>
    <x v="1"/>
    <x v="40"/>
  </r>
  <r>
    <x v="3779"/>
    <x v="3774"/>
    <s v="A fresh, re-telling of the Jesus story for a new generation."/>
    <x v="36"/>
    <x v="2460"/>
    <x v="0"/>
    <x v="0"/>
    <s v="USD"/>
    <n v="1459010340"/>
    <x v="3779"/>
    <x v="0"/>
    <x v="248"/>
    <b v="1"/>
    <x v="40"/>
    <n v="103.98"/>
    <m/>
    <x v="1"/>
    <x v="40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x v="3780"/>
    <x v="0"/>
    <x v="209"/>
    <b v="1"/>
    <x v="40"/>
    <n v="120"/>
    <m/>
    <x v="1"/>
    <x v="4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x v="0"/>
    <x v="47"/>
    <b v="1"/>
    <x v="40"/>
    <n v="109.66666666666667"/>
    <m/>
    <x v="1"/>
    <x v="40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x v="3782"/>
    <x v="0"/>
    <x v="74"/>
    <b v="1"/>
    <x v="40"/>
    <n v="101.75"/>
    <m/>
    <x v="1"/>
    <x v="40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x v="3783"/>
    <x v="0"/>
    <x v="54"/>
    <b v="1"/>
    <x v="40"/>
    <n v="128.91666666666666"/>
    <m/>
    <x v="1"/>
    <x v="4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x v="3784"/>
    <x v="0"/>
    <x v="73"/>
    <b v="1"/>
    <x v="40"/>
    <n v="114.99999999999999"/>
    <m/>
    <x v="1"/>
    <x v="40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x v="3785"/>
    <x v="0"/>
    <x v="209"/>
    <b v="1"/>
    <x v="40"/>
    <n v="150.75"/>
    <m/>
    <x v="1"/>
    <x v="40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x v="3786"/>
    <x v="0"/>
    <x v="26"/>
    <b v="1"/>
    <x v="40"/>
    <n v="110.96666666666665"/>
    <m/>
    <x v="1"/>
    <x v="40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x v="3787"/>
    <x v="0"/>
    <x v="73"/>
    <b v="1"/>
    <x v="40"/>
    <n v="100.28571428571429"/>
    <m/>
    <x v="1"/>
    <x v="4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x v="0"/>
    <x v="29"/>
    <b v="0"/>
    <x v="40"/>
    <n v="0.66666666666666674"/>
    <m/>
    <x v="1"/>
    <x v="40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x v="3789"/>
    <x v="0"/>
    <x v="80"/>
    <b v="0"/>
    <x v="40"/>
    <n v="3.267605633802817"/>
    <m/>
    <x v="1"/>
    <x v="40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x v="3790"/>
    <x v="0"/>
    <x v="78"/>
    <b v="0"/>
    <x v="40"/>
    <n v="0"/>
    <m/>
    <x v="1"/>
    <x v="40"/>
  </r>
  <r>
    <x v="3791"/>
    <x v="3786"/>
    <s v="Spin! is an original musical comedy-drama presented by Blue Palm Productions."/>
    <x v="15"/>
    <x v="117"/>
    <x v="2"/>
    <x v="0"/>
    <s v="USD"/>
    <n v="1404664592"/>
    <x v="3791"/>
    <x v="0"/>
    <x v="78"/>
    <b v="0"/>
    <x v="40"/>
    <n v="0"/>
    <m/>
    <x v="1"/>
    <x v="40"/>
  </r>
  <r>
    <x v="3792"/>
    <x v="3787"/>
    <s v="A cultural and historic journey through Puerto Rico's music and dance!"/>
    <x v="78"/>
    <x v="428"/>
    <x v="2"/>
    <x v="0"/>
    <s v="USD"/>
    <n v="1436957022"/>
    <x v="3792"/>
    <x v="0"/>
    <x v="84"/>
    <b v="0"/>
    <x v="40"/>
    <n v="0.27999999999999997"/>
    <m/>
    <x v="1"/>
    <x v="40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x v="0"/>
    <x v="54"/>
    <b v="0"/>
    <x v="40"/>
    <n v="59.657142857142851"/>
    <m/>
    <x v="1"/>
    <x v="40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x v="3794"/>
    <x v="0"/>
    <x v="29"/>
    <b v="0"/>
    <x v="40"/>
    <n v="1"/>
    <m/>
    <x v="1"/>
    <x v="40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x v="3795"/>
    <x v="0"/>
    <x v="84"/>
    <b v="0"/>
    <x v="40"/>
    <n v="1.6666666666666667"/>
    <m/>
    <x v="1"/>
    <x v="40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x v="3796"/>
    <x v="0"/>
    <x v="29"/>
    <b v="0"/>
    <x v="40"/>
    <n v="4.4444444444444444E-3"/>
    <m/>
    <x v="1"/>
    <x v="40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x v="0"/>
    <x v="77"/>
    <b v="0"/>
    <x v="40"/>
    <n v="89.666666666666657"/>
    <m/>
    <x v="1"/>
    <x v="40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x v="0"/>
    <x v="81"/>
    <b v="0"/>
    <x v="40"/>
    <n v="1.4642857142857144"/>
    <m/>
    <x v="1"/>
    <x v="40"/>
  </r>
  <r>
    <x v="3799"/>
    <x v="3794"/>
    <s v="An original musical on it's way to the stage in Minneapolis, MN. Feel free to ask any questions."/>
    <x v="3"/>
    <x v="2465"/>
    <x v="2"/>
    <x v="0"/>
    <s v="USD"/>
    <n v="1457734843"/>
    <x v="3799"/>
    <x v="0"/>
    <x v="80"/>
    <b v="0"/>
    <x v="40"/>
    <n v="4.0199999999999996"/>
    <m/>
    <x v="1"/>
    <x v="40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x v="3800"/>
    <x v="0"/>
    <x v="38"/>
    <b v="0"/>
    <x v="40"/>
    <n v="4.004545454545454"/>
    <m/>
    <x v="1"/>
    <x v="4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x v="3801"/>
    <x v="0"/>
    <x v="82"/>
    <b v="0"/>
    <x v="40"/>
    <n v="8.52"/>
    <m/>
    <x v="1"/>
    <x v="40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x v="3802"/>
    <x v="0"/>
    <x v="78"/>
    <b v="0"/>
    <x v="40"/>
    <n v="0"/>
    <m/>
    <x v="1"/>
    <x v="40"/>
  </r>
  <r>
    <x v="3803"/>
    <x v="3798"/>
    <s v="A fully orchestrated concept album of Benjamin Button the Musical!"/>
    <x v="14"/>
    <x v="2466"/>
    <x v="2"/>
    <x v="0"/>
    <s v="USD"/>
    <n v="1457133568"/>
    <x v="3803"/>
    <x v="0"/>
    <x v="244"/>
    <b v="0"/>
    <x v="40"/>
    <n v="19.650000000000002"/>
    <m/>
    <x v="1"/>
    <x v="40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x v="3804"/>
    <x v="0"/>
    <x v="78"/>
    <b v="0"/>
    <x v="40"/>
    <n v="0"/>
    <m/>
    <x v="1"/>
    <x v="40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x v="3805"/>
    <x v="0"/>
    <x v="84"/>
    <b v="0"/>
    <x v="40"/>
    <n v="2E-3"/>
    <m/>
    <x v="1"/>
    <x v="4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x v="3806"/>
    <x v="0"/>
    <x v="29"/>
    <b v="0"/>
    <x v="40"/>
    <n v="6.6666666666666666E-2"/>
    <m/>
    <x v="1"/>
    <x v="40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x v="3807"/>
    <x v="0"/>
    <x v="82"/>
    <b v="0"/>
    <x v="40"/>
    <n v="30.333333333333336"/>
    <m/>
    <x v="1"/>
    <x v="40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x v="3808"/>
    <x v="0"/>
    <x v="54"/>
    <b v="1"/>
    <x v="6"/>
    <n v="100"/>
    <m/>
    <x v="1"/>
    <x v="6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x v="3809"/>
    <x v="0"/>
    <x v="44"/>
    <b v="1"/>
    <x v="6"/>
    <n v="101.25"/>
    <m/>
    <x v="1"/>
    <x v="6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x v="3810"/>
    <x v="0"/>
    <x v="55"/>
    <b v="1"/>
    <x v="6"/>
    <n v="121.73333333333333"/>
    <m/>
    <x v="1"/>
    <x v="6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x v="3811"/>
    <x v="0"/>
    <x v="10"/>
    <b v="1"/>
    <x v="6"/>
    <n v="330"/>
    <m/>
    <x v="1"/>
    <x v="6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x v="0"/>
    <x v="202"/>
    <b v="1"/>
    <x v="6"/>
    <n v="109.55"/>
    <m/>
    <x v="1"/>
    <x v="6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x v="0"/>
    <x v="74"/>
    <b v="1"/>
    <x v="6"/>
    <n v="100.95190476190474"/>
    <m/>
    <x v="1"/>
    <x v="6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x v="3814"/>
    <x v="0"/>
    <x v="69"/>
    <b v="1"/>
    <x v="6"/>
    <n v="140.13333333333333"/>
    <m/>
    <x v="1"/>
    <x v="6"/>
  </r>
  <r>
    <x v="3815"/>
    <x v="3810"/>
    <s v="Come and help us make the Canterbury Shakespeare Festival a reality"/>
    <x v="28"/>
    <x v="2471"/>
    <x v="0"/>
    <x v="1"/>
    <s v="GBP"/>
    <n v="1440111600"/>
    <x v="3815"/>
    <x v="0"/>
    <x v="9"/>
    <b v="1"/>
    <x v="6"/>
    <n v="100.001"/>
    <m/>
    <x v="1"/>
    <x v="6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x v="3816"/>
    <x v="0"/>
    <x v="77"/>
    <b v="1"/>
    <x v="6"/>
    <n v="119.238"/>
    <m/>
    <x v="1"/>
    <x v="6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x v="3817"/>
    <x v="0"/>
    <x v="9"/>
    <b v="1"/>
    <x v="6"/>
    <n v="107.25"/>
    <m/>
    <x v="1"/>
    <x v="6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x v="3818"/>
    <x v="0"/>
    <x v="73"/>
    <b v="1"/>
    <x v="6"/>
    <n v="227.99999999999997"/>
    <m/>
    <x v="1"/>
    <x v="6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x v="3819"/>
    <x v="0"/>
    <x v="55"/>
    <b v="1"/>
    <x v="6"/>
    <n v="106.4"/>
    <m/>
    <x v="1"/>
    <x v="6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x v="3820"/>
    <x v="0"/>
    <x v="9"/>
    <b v="1"/>
    <x v="6"/>
    <n v="143.33333333333334"/>
    <m/>
    <x v="1"/>
    <x v="6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x v="0"/>
    <x v="67"/>
    <b v="1"/>
    <x v="6"/>
    <n v="104.54285714285714"/>
    <m/>
    <x v="1"/>
    <x v="6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x v="0"/>
    <x v="88"/>
    <b v="1"/>
    <x v="6"/>
    <n v="110.02000000000001"/>
    <m/>
    <x v="1"/>
    <x v="6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x v="3823"/>
    <x v="0"/>
    <x v="14"/>
    <b v="1"/>
    <x v="6"/>
    <n v="106"/>
    <m/>
    <x v="1"/>
    <x v="6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x v="3824"/>
    <x v="0"/>
    <x v="63"/>
    <b v="1"/>
    <x v="6"/>
    <n v="108"/>
    <m/>
    <x v="1"/>
    <x v="6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x v="0"/>
    <x v="72"/>
    <b v="1"/>
    <x v="6"/>
    <n v="105.42"/>
    <m/>
    <x v="1"/>
    <x v="6"/>
  </r>
  <r>
    <x v="3826"/>
    <x v="3821"/>
    <s v="This is the story about the Westons. One family who live with mental illness on a daily basis."/>
    <x v="20"/>
    <x v="526"/>
    <x v="0"/>
    <x v="1"/>
    <s v="GBP"/>
    <n v="1430993394"/>
    <x v="3826"/>
    <x v="0"/>
    <x v="55"/>
    <b v="1"/>
    <x v="6"/>
    <n v="119.16666666666667"/>
    <m/>
    <x v="1"/>
    <x v="6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x v="3827"/>
    <x v="0"/>
    <x v="71"/>
    <b v="1"/>
    <x v="6"/>
    <n v="152.66666666666666"/>
    <m/>
    <x v="1"/>
    <x v="6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x v="0"/>
    <x v="33"/>
    <b v="1"/>
    <x v="6"/>
    <n v="100"/>
    <m/>
    <x v="1"/>
    <x v="6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x v="3829"/>
    <x v="0"/>
    <x v="22"/>
    <b v="1"/>
    <x v="6"/>
    <n v="100.2"/>
    <m/>
    <x v="1"/>
    <x v="6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x v="3830"/>
    <x v="0"/>
    <x v="83"/>
    <b v="1"/>
    <x v="6"/>
    <n v="225"/>
    <m/>
    <x v="1"/>
    <x v="6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x v="3831"/>
    <x v="0"/>
    <x v="82"/>
    <b v="1"/>
    <x v="6"/>
    <n v="106.02199999999999"/>
    <m/>
    <x v="1"/>
    <x v="6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x v="3832"/>
    <x v="0"/>
    <x v="82"/>
    <b v="1"/>
    <x v="6"/>
    <n v="104.66666666666666"/>
    <m/>
    <x v="1"/>
    <x v="6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x v="0"/>
    <x v="9"/>
    <b v="1"/>
    <x v="6"/>
    <n v="116.66666666666667"/>
    <m/>
    <x v="1"/>
    <x v="6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x v="0"/>
    <x v="7"/>
    <b v="1"/>
    <x v="6"/>
    <n v="109.03333333333333"/>
    <m/>
    <x v="1"/>
    <x v="6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x v="3835"/>
    <x v="0"/>
    <x v="22"/>
    <b v="1"/>
    <x v="6"/>
    <n v="160"/>
    <m/>
    <x v="1"/>
    <x v="6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x v="3836"/>
    <x v="0"/>
    <x v="25"/>
    <b v="1"/>
    <x v="6"/>
    <n v="112.5"/>
    <m/>
    <x v="1"/>
    <x v="6"/>
  </r>
  <r>
    <x v="3837"/>
    <x v="3832"/>
    <s v="A high-flying French farce with the thrust of a well-tuned jet engine"/>
    <x v="13"/>
    <x v="2485"/>
    <x v="0"/>
    <x v="1"/>
    <s v="GBP"/>
    <n v="1435947758"/>
    <x v="3837"/>
    <x v="0"/>
    <x v="57"/>
    <b v="1"/>
    <x v="6"/>
    <n v="102.1"/>
    <m/>
    <x v="1"/>
    <x v="6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x v="0"/>
    <x v="61"/>
    <b v="1"/>
    <x v="6"/>
    <n v="100.824"/>
    <m/>
    <x v="1"/>
    <x v="6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x v="0"/>
    <x v="58"/>
    <b v="1"/>
    <x v="6"/>
    <n v="101.25"/>
    <m/>
    <x v="1"/>
    <x v="6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x v="3840"/>
    <x v="0"/>
    <x v="83"/>
    <b v="1"/>
    <x v="6"/>
    <n v="6500"/>
    <m/>
    <x v="1"/>
    <x v="6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x v="1"/>
    <x v="69"/>
    <b v="0"/>
    <x v="6"/>
    <n v="8.7200000000000006"/>
    <m/>
    <x v="1"/>
    <x v="6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x v="3842"/>
    <x v="1"/>
    <x v="23"/>
    <b v="0"/>
    <x v="6"/>
    <n v="21.94"/>
    <m/>
    <x v="1"/>
    <x v="6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x v="1"/>
    <x v="10"/>
    <b v="0"/>
    <x v="6"/>
    <n v="21.3"/>
    <m/>
    <x v="1"/>
    <x v="6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x v="3844"/>
    <x v="1"/>
    <x v="133"/>
    <b v="0"/>
    <x v="6"/>
    <n v="41.489795918367342"/>
    <m/>
    <x v="1"/>
    <x v="6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x v="1"/>
    <x v="8"/>
    <b v="0"/>
    <x v="6"/>
    <n v="2.105"/>
    <m/>
    <x v="1"/>
    <x v="6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x v="3846"/>
    <x v="1"/>
    <x v="22"/>
    <b v="0"/>
    <x v="6"/>
    <n v="2.7"/>
    <m/>
    <x v="1"/>
    <x v="6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x v="3847"/>
    <x v="1"/>
    <x v="82"/>
    <b v="0"/>
    <x v="6"/>
    <n v="16.161904761904761"/>
    <m/>
    <x v="1"/>
    <x v="6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x v="1"/>
    <x v="68"/>
    <b v="0"/>
    <x v="6"/>
    <n v="16.376923076923077"/>
    <m/>
    <x v="1"/>
    <x v="6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x v="1"/>
    <x v="33"/>
    <b v="0"/>
    <x v="6"/>
    <n v="7.043333333333333"/>
    <m/>
    <x v="1"/>
    <x v="6"/>
  </r>
  <r>
    <x v="3850"/>
    <x v="3845"/>
    <s v="V-Day is a global activist movement to end violence against women and girls."/>
    <x v="28"/>
    <x v="2495"/>
    <x v="2"/>
    <x v="0"/>
    <s v="USD"/>
    <n v="1420081143"/>
    <x v="3850"/>
    <x v="1"/>
    <x v="80"/>
    <b v="0"/>
    <x v="6"/>
    <n v="3.8"/>
    <m/>
    <x v="1"/>
    <x v="6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x v="3851"/>
    <x v="1"/>
    <x v="54"/>
    <b v="0"/>
    <x v="6"/>
    <n v="34.08"/>
    <m/>
    <x v="1"/>
    <x v="6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x v="3852"/>
    <x v="0"/>
    <x v="84"/>
    <b v="0"/>
    <x v="6"/>
    <n v="0.2"/>
    <m/>
    <x v="1"/>
    <x v="6"/>
  </r>
  <r>
    <x v="3853"/>
    <x v="3848"/>
    <s v="A dose of One-woman &quot;Dramedy&quot; to cure those daily blues is just what the doctor ordered!"/>
    <x v="57"/>
    <x v="375"/>
    <x v="2"/>
    <x v="0"/>
    <s v="USD"/>
    <n v="1409602178"/>
    <x v="3853"/>
    <x v="0"/>
    <x v="84"/>
    <b v="0"/>
    <x v="6"/>
    <n v="2.5999999999999999E-2"/>
    <m/>
    <x v="1"/>
    <x v="6"/>
  </r>
  <r>
    <x v="3854"/>
    <x v="3849"/>
    <s v="A play dedicated to the 100th anniversary of the Armenian Genocide."/>
    <x v="34"/>
    <x v="2496"/>
    <x v="2"/>
    <x v="0"/>
    <s v="USD"/>
    <n v="1431206058"/>
    <x v="3854"/>
    <x v="0"/>
    <x v="9"/>
    <b v="0"/>
    <x v="6"/>
    <n v="16.254545454545454"/>
    <m/>
    <x v="1"/>
    <x v="6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x v="3855"/>
    <x v="0"/>
    <x v="29"/>
    <b v="0"/>
    <x v="6"/>
    <n v="2.5"/>
    <m/>
    <x v="1"/>
    <x v="6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x v="0"/>
    <x v="29"/>
    <b v="0"/>
    <x v="6"/>
    <n v="0.02"/>
    <m/>
    <x v="1"/>
    <x v="6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x v="3857"/>
    <x v="0"/>
    <x v="80"/>
    <b v="0"/>
    <x v="6"/>
    <n v="5.2"/>
    <m/>
    <x v="1"/>
    <x v="6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x v="3858"/>
    <x v="0"/>
    <x v="29"/>
    <b v="0"/>
    <x v="6"/>
    <n v="2"/>
    <m/>
    <x v="1"/>
    <x v="6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x v="3859"/>
    <x v="0"/>
    <x v="29"/>
    <b v="0"/>
    <x v="6"/>
    <n v="0.04"/>
    <m/>
    <x v="1"/>
    <x v="6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x v="0"/>
    <x v="62"/>
    <b v="0"/>
    <x v="6"/>
    <n v="17.666666666666668"/>
    <m/>
    <x v="1"/>
    <x v="6"/>
  </r>
  <r>
    <x v="3861"/>
    <x v="3856"/>
    <s v="THE COMING OF THE LORD!"/>
    <x v="13"/>
    <x v="173"/>
    <x v="2"/>
    <x v="0"/>
    <s v="USD"/>
    <n v="1415828820"/>
    <x v="3861"/>
    <x v="0"/>
    <x v="29"/>
    <b v="0"/>
    <x v="6"/>
    <n v="5"/>
    <m/>
    <x v="1"/>
    <x v="6"/>
  </r>
  <r>
    <x v="3862"/>
    <x v="3857"/>
    <s v="The hit immersive theatre experience of England comes to Corpus Christi!"/>
    <x v="51"/>
    <x v="116"/>
    <x v="2"/>
    <x v="0"/>
    <s v="USD"/>
    <n v="1473699540"/>
    <x v="3862"/>
    <x v="0"/>
    <x v="29"/>
    <b v="0"/>
    <x v="6"/>
    <n v="1.3333333333333334E-2"/>
    <m/>
    <x v="1"/>
    <x v="6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x v="3863"/>
    <x v="0"/>
    <x v="78"/>
    <b v="0"/>
    <x v="6"/>
    <n v="0"/>
    <m/>
    <x v="1"/>
    <x v="6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x v="3864"/>
    <x v="0"/>
    <x v="83"/>
    <b v="0"/>
    <x v="6"/>
    <n v="1.2"/>
    <m/>
    <x v="1"/>
    <x v="6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x v="3865"/>
    <x v="0"/>
    <x v="25"/>
    <b v="0"/>
    <x v="6"/>
    <n v="26.937422295897225"/>
    <m/>
    <x v="1"/>
    <x v="6"/>
  </r>
  <r>
    <x v="3866"/>
    <x v="3861"/>
    <s v="A funny, moving, witty piece about a girl, her oboe, and her dreams."/>
    <x v="13"/>
    <x v="143"/>
    <x v="2"/>
    <x v="0"/>
    <s v="USD"/>
    <n v="1458703740"/>
    <x v="3866"/>
    <x v="0"/>
    <x v="84"/>
    <b v="0"/>
    <x v="6"/>
    <n v="0.54999999999999993"/>
    <m/>
    <x v="1"/>
    <x v="6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x v="3867"/>
    <x v="0"/>
    <x v="81"/>
    <b v="0"/>
    <x v="6"/>
    <n v="12.55"/>
    <m/>
    <x v="1"/>
    <x v="6"/>
  </r>
  <r>
    <x v="3868"/>
    <x v="3863"/>
    <s v="New collection of music by Scott Evan Davis!"/>
    <x v="10"/>
    <x v="115"/>
    <x v="1"/>
    <x v="1"/>
    <s v="GBP"/>
    <n v="1410191405"/>
    <x v="3868"/>
    <x v="0"/>
    <x v="29"/>
    <b v="0"/>
    <x v="40"/>
    <n v="0.2"/>
    <m/>
    <x v="1"/>
    <x v="40"/>
  </r>
  <r>
    <x v="3869"/>
    <x v="3864"/>
    <s v="A Musical about 3 women who pursue their Pleasure and end up finding themselves."/>
    <x v="426"/>
    <x v="2497"/>
    <x v="1"/>
    <x v="0"/>
    <s v="USD"/>
    <n v="1426302660"/>
    <x v="3869"/>
    <x v="0"/>
    <x v="41"/>
    <b v="0"/>
    <x v="40"/>
    <n v="3.4474868431088401"/>
    <m/>
    <x v="1"/>
    <x v="4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x v="3870"/>
    <x v="0"/>
    <x v="73"/>
    <b v="0"/>
    <x v="40"/>
    <n v="15"/>
    <m/>
    <x v="1"/>
    <x v="40"/>
  </r>
  <r>
    <x v="3871"/>
    <x v="3866"/>
    <s v="Our musical is finally ready to come to life, and we're raising funds to help make that happen!"/>
    <x v="15"/>
    <x v="130"/>
    <x v="1"/>
    <x v="0"/>
    <s v="USD"/>
    <n v="1490809450"/>
    <x v="3871"/>
    <x v="0"/>
    <x v="83"/>
    <b v="0"/>
    <x v="40"/>
    <n v="2.666666666666667"/>
    <m/>
    <x v="1"/>
    <x v="40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x v="3872"/>
    <x v="0"/>
    <x v="78"/>
    <b v="0"/>
    <x v="40"/>
    <n v="0"/>
    <m/>
    <x v="1"/>
    <x v="40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x v="3873"/>
    <x v="0"/>
    <x v="78"/>
    <b v="0"/>
    <x v="40"/>
    <n v="0"/>
    <m/>
    <x v="1"/>
    <x v="40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x v="0"/>
    <x v="78"/>
    <b v="0"/>
    <x v="40"/>
    <n v="0"/>
    <m/>
    <x v="1"/>
    <x v="4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x v="0"/>
    <x v="78"/>
    <b v="0"/>
    <x v="40"/>
    <n v="0"/>
    <m/>
    <x v="1"/>
    <x v="4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x v="3876"/>
    <x v="0"/>
    <x v="67"/>
    <b v="0"/>
    <x v="40"/>
    <n v="52.794871794871788"/>
    <m/>
    <x v="1"/>
    <x v="40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x v="3877"/>
    <x v="0"/>
    <x v="25"/>
    <b v="0"/>
    <x v="40"/>
    <n v="4.9639999999999995"/>
    <m/>
    <x v="1"/>
    <x v="40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x v="3878"/>
    <x v="0"/>
    <x v="29"/>
    <b v="0"/>
    <x v="40"/>
    <n v="5.5555555555555552E-2"/>
    <m/>
    <x v="1"/>
    <x v="40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x v="3879"/>
    <x v="0"/>
    <x v="78"/>
    <b v="0"/>
    <x v="40"/>
    <n v="0"/>
    <m/>
    <x v="1"/>
    <x v="40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x v="0"/>
    <x v="57"/>
    <b v="0"/>
    <x v="40"/>
    <n v="13.066666666666665"/>
    <m/>
    <x v="1"/>
    <x v="40"/>
  </r>
  <r>
    <x v="3881"/>
    <x v="3876"/>
    <s v="A musical journey coming to the Blue Venue at the 2017 Orlando Fringe Festival!"/>
    <x v="2"/>
    <x v="379"/>
    <x v="1"/>
    <x v="0"/>
    <s v="USD"/>
    <n v="1487550399"/>
    <x v="3881"/>
    <x v="0"/>
    <x v="29"/>
    <b v="0"/>
    <x v="40"/>
    <n v="5"/>
    <m/>
    <x v="1"/>
    <x v="40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x v="3882"/>
    <x v="0"/>
    <x v="78"/>
    <b v="0"/>
    <x v="40"/>
    <n v="0"/>
    <m/>
    <x v="1"/>
    <x v="4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x v="3883"/>
    <x v="0"/>
    <x v="78"/>
    <b v="0"/>
    <x v="40"/>
    <n v="0"/>
    <m/>
    <x v="1"/>
    <x v="40"/>
  </r>
  <r>
    <x v="3884"/>
    <x v="3879"/>
    <s v="The Group M3 is striving to give one of the poorest towns in the country hope again this Easter Holiday."/>
    <x v="3"/>
    <x v="117"/>
    <x v="1"/>
    <x v="0"/>
    <s v="USD"/>
    <n v="1427479192"/>
    <x v="3884"/>
    <x v="0"/>
    <x v="78"/>
    <b v="0"/>
    <x v="40"/>
    <n v="0"/>
    <m/>
    <x v="1"/>
    <x v="40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x v="3885"/>
    <x v="0"/>
    <x v="78"/>
    <b v="0"/>
    <x v="40"/>
    <n v="0"/>
    <m/>
    <x v="1"/>
    <x v="40"/>
  </r>
  <r>
    <x v="3886"/>
    <x v="3881"/>
    <n v="1"/>
    <x v="3"/>
    <x v="117"/>
    <x v="1"/>
    <x v="2"/>
    <s v="AUD"/>
    <n v="1418275702"/>
    <x v="3886"/>
    <x v="0"/>
    <x v="78"/>
    <b v="0"/>
    <x v="40"/>
    <n v="0"/>
    <m/>
    <x v="1"/>
    <x v="40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x v="0"/>
    <x v="84"/>
    <b v="0"/>
    <x v="40"/>
    <n v="1.7500000000000002"/>
    <m/>
    <x v="1"/>
    <x v="4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x v="3888"/>
    <x v="0"/>
    <x v="25"/>
    <b v="0"/>
    <x v="6"/>
    <n v="27.1"/>
    <m/>
    <x v="1"/>
    <x v="6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x v="3889"/>
    <x v="0"/>
    <x v="82"/>
    <b v="0"/>
    <x v="6"/>
    <n v="1.4749999999999999"/>
    <m/>
    <x v="1"/>
    <x v="6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x v="3890"/>
    <x v="0"/>
    <x v="22"/>
    <b v="0"/>
    <x v="6"/>
    <n v="16.826666666666668"/>
    <m/>
    <x v="1"/>
    <x v="6"/>
  </r>
  <r>
    <x v="3891"/>
    <x v="3886"/>
    <s v="A comedy about a mime who dreams of becoming a stand up comedian."/>
    <x v="134"/>
    <x v="92"/>
    <x v="2"/>
    <x v="0"/>
    <s v="USD"/>
    <n v="1427086740"/>
    <x v="3891"/>
    <x v="0"/>
    <x v="63"/>
    <b v="0"/>
    <x v="6"/>
    <n v="32.5"/>
    <m/>
    <x v="1"/>
    <x v="6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x v="0"/>
    <x v="78"/>
    <b v="0"/>
    <x v="6"/>
    <n v="0"/>
    <m/>
    <x v="1"/>
    <x v="6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x v="0"/>
    <x v="87"/>
    <b v="0"/>
    <x v="6"/>
    <n v="21.55"/>
    <m/>
    <x v="1"/>
    <x v="6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x v="3894"/>
    <x v="0"/>
    <x v="202"/>
    <b v="0"/>
    <x v="6"/>
    <n v="3.4666666666666663"/>
    <m/>
    <x v="1"/>
    <x v="6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x v="3895"/>
    <x v="0"/>
    <x v="29"/>
    <b v="0"/>
    <x v="6"/>
    <n v="5"/>
    <m/>
    <x v="1"/>
    <x v="6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x v="3896"/>
    <x v="0"/>
    <x v="80"/>
    <b v="0"/>
    <x v="6"/>
    <n v="10.625"/>
    <m/>
    <x v="1"/>
    <x v="6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x v="3897"/>
    <x v="0"/>
    <x v="73"/>
    <b v="0"/>
    <x v="6"/>
    <n v="17.599999999999998"/>
    <m/>
    <x v="1"/>
    <x v="6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x v="0"/>
    <x v="38"/>
    <b v="0"/>
    <x v="6"/>
    <n v="32.56"/>
    <m/>
    <x v="1"/>
    <x v="6"/>
  </r>
  <r>
    <x v="3899"/>
    <x v="3894"/>
    <s v="More than just a play, RAIN is an outreach to hurting people who feel disengaged or rejected by others."/>
    <x v="3"/>
    <x v="366"/>
    <x v="2"/>
    <x v="0"/>
    <s v="USD"/>
    <n v="1407868561"/>
    <x v="3899"/>
    <x v="0"/>
    <x v="84"/>
    <b v="0"/>
    <x v="6"/>
    <n v="1.25"/>
    <m/>
    <x v="1"/>
    <x v="6"/>
  </r>
  <r>
    <x v="3900"/>
    <x v="3895"/>
    <s v="HUB Theatre Group collaborates with local artists to present John Logan's RED to the community."/>
    <x v="30"/>
    <x v="2503"/>
    <x v="2"/>
    <x v="0"/>
    <s v="USD"/>
    <n v="1433988791"/>
    <x v="3900"/>
    <x v="0"/>
    <x v="81"/>
    <b v="0"/>
    <x v="6"/>
    <n v="5.4"/>
    <m/>
    <x v="1"/>
    <x v="6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x v="0"/>
    <x v="29"/>
    <b v="0"/>
    <x v="6"/>
    <n v="0.83333333333333337"/>
    <m/>
    <x v="1"/>
    <x v="6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x v="3902"/>
    <x v="0"/>
    <x v="162"/>
    <b v="0"/>
    <x v="6"/>
    <n v="48.833333333333336"/>
    <m/>
    <x v="1"/>
    <x v="6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x v="0"/>
    <x v="78"/>
    <b v="0"/>
    <x v="6"/>
    <n v="0"/>
    <m/>
    <x v="1"/>
    <x v="6"/>
  </r>
  <r>
    <x v="3904"/>
    <x v="3899"/>
    <s v="A play that will cover 4000 years of black history."/>
    <x v="3"/>
    <x v="158"/>
    <x v="2"/>
    <x v="0"/>
    <s v="USD"/>
    <n v="1429074240"/>
    <x v="3904"/>
    <x v="0"/>
    <x v="84"/>
    <b v="0"/>
    <x v="6"/>
    <n v="0.03"/>
    <m/>
    <x v="1"/>
    <x v="6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x v="0"/>
    <x v="63"/>
    <b v="0"/>
    <x v="6"/>
    <n v="11.533333333333333"/>
    <m/>
    <x v="1"/>
    <x v="6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x v="3906"/>
    <x v="0"/>
    <x v="38"/>
    <b v="0"/>
    <x v="6"/>
    <n v="67.333333333333329"/>
    <m/>
    <x v="1"/>
    <x v="6"/>
  </r>
  <r>
    <x v="3907"/>
    <x v="3902"/>
    <s v="Burqa&amp;Rifle dramatizes the  encounter between two women -- a vigilante and a convert to Islam."/>
    <x v="28"/>
    <x v="358"/>
    <x v="2"/>
    <x v="0"/>
    <s v="USD"/>
    <n v="1414354080"/>
    <x v="3907"/>
    <x v="0"/>
    <x v="80"/>
    <b v="0"/>
    <x v="6"/>
    <n v="15.299999999999999"/>
    <m/>
    <x v="1"/>
    <x v="6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x v="3908"/>
    <x v="0"/>
    <x v="80"/>
    <b v="0"/>
    <x v="6"/>
    <n v="8.6666666666666679"/>
    <m/>
    <x v="1"/>
    <x v="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x v="0"/>
    <x v="80"/>
    <b v="0"/>
    <x v="6"/>
    <n v="0.22499999999999998"/>
    <m/>
    <x v="1"/>
    <x v="6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x v="3910"/>
    <x v="0"/>
    <x v="83"/>
    <b v="0"/>
    <x v="6"/>
    <n v="3.0833333333333335"/>
    <m/>
    <x v="1"/>
    <x v="6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x v="3911"/>
    <x v="0"/>
    <x v="17"/>
    <b v="0"/>
    <x v="6"/>
    <n v="37.412500000000001"/>
    <m/>
    <x v="1"/>
    <x v="6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x v="3912"/>
    <x v="0"/>
    <x v="29"/>
    <b v="0"/>
    <x v="6"/>
    <n v="6.6666666666666671E-3"/>
    <m/>
    <x v="1"/>
    <x v="6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x v="3913"/>
    <x v="0"/>
    <x v="63"/>
    <b v="0"/>
    <x v="6"/>
    <n v="10"/>
    <m/>
    <x v="1"/>
    <x v="6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x v="0"/>
    <x v="74"/>
    <b v="0"/>
    <x v="6"/>
    <n v="36.36"/>
    <m/>
    <x v="1"/>
    <x v="6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x v="3915"/>
    <x v="0"/>
    <x v="29"/>
    <b v="0"/>
    <x v="6"/>
    <n v="0.33333333333333337"/>
    <m/>
    <x v="1"/>
    <x v="6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x v="3916"/>
    <x v="0"/>
    <x v="78"/>
    <b v="0"/>
    <x v="6"/>
    <n v="0"/>
    <m/>
    <x v="1"/>
    <x v="6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x v="3917"/>
    <x v="0"/>
    <x v="29"/>
    <b v="0"/>
    <x v="6"/>
    <n v="0.2857142857142857"/>
    <m/>
    <x v="1"/>
    <x v="6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x v="0"/>
    <x v="83"/>
    <b v="0"/>
    <x v="6"/>
    <n v="0.2"/>
    <m/>
    <x v="1"/>
    <x v="6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x v="3919"/>
    <x v="0"/>
    <x v="83"/>
    <b v="0"/>
    <x v="6"/>
    <n v="1.7999999999999998"/>
    <m/>
    <x v="1"/>
    <x v="6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x v="3920"/>
    <x v="0"/>
    <x v="83"/>
    <b v="0"/>
    <x v="6"/>
    <n v="5.4"/>
    <m/>
    <x v="1"/>
    <x v="6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x v="3921"/>
    <x v="0"/>
    <x v="78"/>
    <b v="0"/>
    <x v="6"/>
    <n v="0"/>
    <m/>
    <x v="1"/>
    <x v="6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x v="0"/>
    <x v="79"/>
    <b v="0"/>
    <x v="6"/>
    <n v="8.1333333333333329"/>
    <m/>
    <x v="1"/>
    <x v="6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x v="3923"/>
    <x v="0"/>
    <x v="57"/>
    <b v="0"/>
    <x v="6"/>
    <n v="12.034782608695652"/>
    <m/>
    <x v="1"/>
    <x v="6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x v="3924"/>
    <x v="0"/>
    <x v="244"/>
    <b v="0"/>
    <x v="6"/>
    <n v="15.266666666666667"/>
    <m/>
    <x v="1"/>
    <x v="6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x v="3925"/>
    <x v="0"/>
    <x v="83"/>
    <b v="0"/>
    <x v="6"/>
    <n v="10"/>
    <m/>
    <x v="1"/>
    <x v="6"/>
  </r>
  <r>
    <x v="3926"/>
    <x v="3921"/>
    <s v="Producing syllabus-relevant theatre targeted to HSC students on the NSW Central Coast"/>
    <x v="10"/>
    <x v="493"/>
    <x v="2"/>
    <x v="2"/>
    <s v="AUD"/>
    <n v="1419645748"/>
    <x v="3926"/>
    <x v="0"/>
    <x v="29"/>
    <b v="0"/>
    <x v="6"/>
    <n v="0.3"/>
    <m/>
    <x v="1"/>
    <x v="6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x v="3927"/>
    <x v="0"/>
    <x v="84"/>
    <b v="0"/>
    <x v="6"/>
    <n v="1"/>
    <m/>
    <x v="1"/>
    <x v="6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x v="0"/>
    <x v="63"/>
    <b v="0"/>
    <x v="6"/>
    <n v="13.020000000000001"/>
    <m/>
    <x v="1"/>
    <x v="6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x v="3929"/>
    <x v="0"/>
    <x v="25"/>
    <b v="0"/>
    <x v="6"/>
    <n v="2.2650000000000001"/>
    <m/>
    <x v="1"/>
    <x v="6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x v="0"/>
    <x v="78"/>
    <b v="0"/>
    <x v="6"/>
    <n v="0"/>
    <m/>
    <x v="1"/>
    <x v="6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x v="3931"/>
    <x v="0"/>
    <x v="78"/>
    <b v="0"/>
    <x v="6"/>
    <n v="0"/>
    <m/>
    <x v="1"/>
    <x v="6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x v="3932"/>
    <x v="0"/>
    <x v="29"/>
    <b v="0"/>
    <x v="6"/>
    <n v="8.3333333333333332E-3"/>
    <m/>
    <x v="1"/>
    <x v="6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x v="0"/>
    <x v="8"/>
    <b v="0"/>
    <x v="6"/>
    <n v="15.742857142857142"/>
    <m/>
    <x v="1"/>
    <x v="6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x v="3934"/>
    <x v="0"/>
    <x v="8"/>
    <b v="0"/>
    <x v="6"/>
    <n v="11"/>
    <m/>
    <x v="1"/>
    <x v="6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x v="3935"/>
    <x v="0"/>
    <x v="23"/>
    <b v="0"/>
    <x v="6"/>
    <n v="43.833333333333336"/>
    <m/>
    <x v="1"/>
    <x v="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x v="3936"/>
    <x v="0"/>
    <x v="78"/>
    <b v="0"/>
    <x v="6"/>
    <n v="0"/>
    <m/>
    <x v="1"/>
    <x v="6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x v="3937"/>
    <x v="0"/>
    <x v="73"/>
    <b v="0"/>
    <x v="6"/>
    <n v="86.135181975736558"/>
    <m/>
    <x v="1"/>
    <x v="6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x v="3938"/>
    <x v="0"/>
    <x v="81"/>
    <b v="0"/>
    <x v="6"/>
    <n v="12.196620583717358"/>
    <m/>
    <x v="1"/>
    <x v="6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x v="3939"/>
    <x v="0"/>
    <x v="29"/>
    <b v="0"/>
    <x v="6"/>
    <n v="0.1"/>
    <m/>
    <x v="1"/>
    <x v="6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x v="3940"/>
    <x v="0"/>
    <x v="84"/>
    <b v="0"/>
    <x v="6"/>
    <n v="0.22"/>
    <m/>
    <x v="1"/>
    <x v="6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x v="0"/>
    <x v="84"/>
    <b v="0"/>
    <x v="6"/>
    <n v="0.90909090909090906"/>
    <m/>
    <x v="1"/>
    <x v="6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x v="3942"/>
    <x v="0"/>
    <x v="78"/>
    <b v="0"/>
    <x v="6"/>
    <n v="0"/>
    <m/>
    <x v="1"/>
    <x v="6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x v="3943"/>
    <x v="0"/>
    <x v="62"/>
    <b v="0"/>
    <x v="6"/>
    <n v="35.64"/>
    <m/>
    <x v="1"/>
    <x v="6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x v="0"/>
    <x v="78"/>
    <b v="0"/>
    <x v="6"/>
    <n v="0"/>
    <m/>
    <x v="1"/>
    <x v="6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x v="0"/>
    <x v="29"/>
    <b v="0"/>
    <x v="6"/>
    <n v="0.25"/>
    <m/>
    <x v="1"/>
    <x v="6"/>
  </r>
  <r>
    <x v="3946"/>
    <x v="3941"/>
    <s v="Dr. Mecurio's is an original work of fantasy designed and written for the stage."/>
    <x v="12"/>
    <x v="666"/>
    <x v="2"/>
    <x v="0"/>
    <s v="USD"/>
    <n v="1425110400"/>
    <x v="3946"/>
    <x v="0"/>
    <x v="81"/>
    <b v="0"/>
    <x v="6"/>
    <n v="3.25"/>
    <m/>
    <x v="1"/>
    <x v="6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x v="3947"/>
    <x v="0"/>
    <x v="84"/>
    <b v="0"/>
    <x v="6"/>
    <n v="3.3666666666666663"/>
    <m/>
    <x v="1"/>
    <x v="6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x v="3948"/>
    <x v="0"/>
    <x v="78"/>
    <b v="0"/>
    <x v="6"/>
    <n v="0"/>
    <m/>
    <x v="1"/>
    <x v="6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x v="0"/>
    <x v="58"/>
    <b v="0"/>
    <x v="6"/>
    <n v="15.770000000000001"/>
    <m/>
    <x v="1"/>
    <x v="6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x v="3950"/>
    <x v="0"/>
    <x v="29"/>
    <b v="0"/>
    <x v="6"/>
    <n v="0.625"/>
    <m/>
    <x v="1"/>
    <x v="6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x v="0"/>
    <x v="29"/>
    <b v="0"/>
    <x v="6"/>
    <n v="5.0000000000000001E-4"/>
    <m/>
    <x v="1"/>
    <x v="6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x v="0"/>
    <x v="29"/>
    <b v="0"/>
    <x v="6"/>
    <n v="9.6153846153846159E-2"/>
    <m/>
    <x v="1"/>
    <x v="6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x v="3953"/>
    <x v="0"/>
    <x v="78"/>
    <b v="0"/>
    <x v="6"/>
    <n v="0"/>
    <m/>
    <x v="1"/>
    <x v="6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x v="0"/>
    <x v="78"/>
    <b v="0"/>
    <x v="6"/>
    <n v="0"/>
    <m/>
    <x v="1"/>
    <x v="6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x v="3955"/>
    <x v="0"/>
    <x v="22"/>
    <b v="0"/>
    <x v="6"/>
    <n v="24.285714285714285"/>
    <m/>
    <x v="1"/>
    <x v="6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x v="0"/>
    <x v="78"/>
    <b v="0"/>
    <x v="6"/>
    <n v="0"/>
    <m/>
    <x v="1"/>
    <x v="6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x v="3957"/>
    <x v="0"/>
    <x v="29"/>
    <b v="0"/>
    <x v="6"/>
    <n v="2.5000000000000001E-2"/>
    <m/>
    <x v="1"/>
    <x v="6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x v="3958"/>
    <x v="0"/>
    <x v="38"/>
    <b v="0"/>
    <x v="6"/>
    <n v="32.049999999999997"/>
    <m/>
    <x v="1"/>
    <x v="6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x v="0"/>
    <x v="8"/>
    <b v="0"/>
    <x v="6"/>
    <n v="24.333333333333336"/>
    <m/>
    <x v="1"/>
    <x v="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x v="0"/>
    <x v="80"/>
    <b v="0"/>
    <x v="6"/>
    <n v="1.5"/>
    <m/>
    <x v="1"/>
    <x v="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x v="0"/>
    <x v="84"/>
    <b v="0"/>
    <x v="6"/>
    <n v="0.42"/>
    <m/>
    <x v="1"/>
    <x v="6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x v="0"/>
    <x v="83"/>
    <b v="0"/>
    <x v="6"/>
    <n v="3.214285714285714"/>
    <m/>
    <x v="1"/>
    <x v="6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x v="0"/>
    <x v="78"/>
    <b v="0"/>
    <x v="6"/>
    <n v="0"/>
    <m/>
    <x v="1"/>
    <x v="6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x v="3964"/>
    <x v="0"/>
    <x v="83"/>
    <b v="0"/>
    <x v="6"/>
    <n v="6.3"/>
    <m/>
    <x v="1"/>
    <x v="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x v="3965"/>
    <x v="0"/>
    <x v="80"/>
    <b v="0"/>
    <x v="6"/>
    <n v="14.249999999999998"/>
    <m/>
    <x v="1"/>
    <x v="6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x v="3966"/>
    <x v="0"/>
    <x v="84"/>
    <b v="0"/>
    <x v="6"/>
    <n v="0.6"/>
    <m/>
    <x v="1"/>
    <x v="6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x v="3967"/>
    <x v="0"/>
    <x v="73"/>
    <b v="0"/>
    <x v="6"/>
    <n v="24.117647058823529"/>
    <m/>
    <x v="1"/>
    <x v="6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x v="3968"/>
    <x v="0"/>
    <x v="202"/>
    <b v="0"/>
    <x v="6"/>
    <n v="10.54"/>
    <m/>
    <x v="1"/>
    <x v="6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x v="0"/>
    <x v="79"/>
    <b v="0"/>
    <x v="6"/>
    <n v="7.4690265486725664"/>
    <m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x v="0"/>
    <x v="84"/>
    <b v="0"/>
    <x v="6"/>
    <n v="7.3333333333333334E-2"/>
    <m/>
    <x v="1"/>
    <x v="6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x v="0"/>
    <x v="79"/>
    <b v="0"/>
    <x v="6"/>
    <n v="0.97142857142857131"/>
    <m/>
    <x v="1"/>
    <x v="6"/>
  </r>
  <r>
    <x v="3972"/>
    <x v="3967"/>
    <s v="We're a horror based theatre company in Oklahoma City beginning our first season of shows."/>
    <x v="28"/>
    <x v="2518"/>
    <x v="2"/>
    <x v="0"/>
    <s v="USD"/>
    <n v="1423186634"/>
    <x v="3972"/>
    <x v="0"/>
    <x v="22"/>
    <b v="0"/>
    <x v="6"/>
    <n v="21.099999999999998"/>
    <m/>
    <x v="1"/>
    <x v="6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x v="3973"/>
    <x v="0"/>
    <x v="77"/>
    <b v="0"/>
    <x v="6"/>
    <n v="78.100000000000009"/>
    <m/>
    <x v="1"/>
    <x v="6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x v="0"/>
    <x v="202"/>
    <b v="0"/>
    <x v="6"/>
    <n v="32"/>
    <m/>
    <x v="1"/>
    <x v="6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x v="3975"/>
    <x v="0"/>
    <x v="78"/>
    <b v="0"/>
    <x v="6"/>
    <n v="0"/>
    <m/>
    <x v="1"/>
    <x v="6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x v="0"/>
    <x v="73"/>
    <b v="0"/>
    <x v="6"/>
    <n v="47.692307692307693"/>
    <m/>
    <x v="1"/>
    <x v="6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x v="0"/>
    <x v="79"/>
    <b v="0"/>
    <x v="6"/>
    <n v="1.4500000000000002"/>
    <m/>
    <x v="1"/>
    <x v="6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x v="3978"/>
    <x v="0"/>
    <x v="22"/>
    <b v="0"/>
    <x v="6"/>
    <n v="10.7"/>
    <m/>
    <x v="1"/>
    <x v="6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x v="0"/>
    <x v="79"/>
    <b v="0"/>
    <x v="6"/>
    <n v="1.8333333333333333"/>
    <m/>
    <x v="1"/>
    <x v="6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x v="0"/>
    <x v="63"/>
    <b v="0"/>
    <x v="6"/>
    <n v="18"/>
    <m/>
    <x v="1"/>
    <x v="6"/>
  </r>
  <r>
    <x v="3981"/>
    <x v="3357"/>
    <s v="A Theatrical Production Celebrating the Lebanese Culture and the Human Spirit in Time of War."/>
    <x v="11"/>
    <x v="1281"/>
    <x v="2"/>
    <x v="0"/>
    <s v="USD"/>
    <n v="1468729149"/>
    <x v="3981"/>
    <x v="0"/>
    <x v="63"/>
    <b v="0"/>
    <x v="6"/>
    <n v="4.083333333333333"/>
    <m/>
    <x v="1"/>
    <x v="6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x v="0"/>
    <x v="81"/>
    <b v="0"/>
    <x v="6"/>
    <n v="20"/>
    <m/>
    <x v="1"/>
    <x v="6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x v="0"/>
    <x v="67"/>
    <b v="0"/>
    <x v="6"/>
    <n v="34.802513464991023"/>
    <m/>
    <x v="1"/>
    <x v="6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x v="3984"/>
    <x v="0"/>
    <x v="73"/>
    <b v="0"/>
    <x v="6"/>
    <n v="6.3333333333333339"/>
    <m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x v="0"/>
    <x v="10"/>
    <b v="0"/>
    <x v="6"/>
    <n v="32.049999999999997"/>
    <m/>
    <x v="1"/>
    <x v="6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x v="0"/>
    <x v="62"/>
    <b v="0"/>
    <x v="6"/>
    <n v="9.76"/>
    <m/>
    <x v="1"/>
    <x v="6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x v="3987"/>
    <x v="0"/>
    <x v="62"/>
    <b v="0"/>
    <x v="6"/>
    <n v="37.75"/>
    <m/>
    <x v="1"/>
    <x v="6"/>
  </r>
  <r>
    <x v="3988"/>
    <x v="3982"/>
    <s v="An evening of of stories based both in myth and truth."/>
    <x v="15"/>
    <x v="573"/>
    <x v="2"/>
    <x v="0"/>
    <s v="USD"/>
    <n v="1440813413"/>
    <x v="3988"/>
    <x v="0"/>
    <x v="80"/>
    <b v="0"/>
    <x v="6"/>
    <n v="2.1333333333333333"/>
    <m/>
    <x v="1"/>
    <x v="6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x v="3989"/>
    <x v="0"/>
    <x v="78"/>
    <b v="0"/>
    <x v="6"/>
    <n v="0"/>
    <m/>
    <x v="1"/>
    <x v="6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x v="3990"/>
    <x v="0"/>
    <x v="83"/>
    <b v="0"/>
    <x v="6"/>
    <n v="4.1818181818181817"/>
    <m/>
    <x v="1"/>
    <x v="6"/>
  </r>
  <r>
    <x v="3991"/>
    <x v="3985"/>
    <s v="North Texas first actor-driven theatre company needs your help"/>
    <x v="2"/>
    <x v="173"/>
    <x v="2"/>
    <x v="0"/>
    <s v="USD"/>
    <n v="1433086082"/>
    <x v="3991"/>
    <x v="0"/>
    <x v="29"/>
    <b v="0"/>
    <x v="6"/>
    <n v="20"/>
    <m/>
    <x v="1"/>
    <x v="6"/>
  </r>
  <r>
    <x v="3992"/>
    <x v="3986"/>
    <s v="A richly textured and intellectually powerful social commentary about family, community and America."/>
    <x v="3"/>
    <x v="2526"/>
    <x v="2"/>
    <x v="0"/>
    <s v="USD"/>
    <n v="1449876859"/>
    <x v="3992"/>
    <x v="0"/>
    <x v="82"/>
    <b v="0"/>
    <x v="6"/>
    <n v="5.41"/>
    <m/>
    <x v="1"/>
    <x v="6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x v="3993"/>
    <x v="0"/>
    <x v="29"/>
    <b v="0"/>
    <x v="6"/>
    <n v="6.0000000000000001E-3"/>
    <m/>
    <x v="1"/>
    <x v="6"/>
  </r>
  <r>
    <x v="3994"/>
    <x v="3988"/>
    <s v="Is Henson willing to dare risk a theatrical speaking tour of his North Pole adventures...and more?"/>
    <x v="13"/>
    <x v="139"/>
    <x v="2"/>
    <x v="0"/>
    <s v="USD"/>
    <n v="1405761690"/>
    <x v="3994"/>
    <x v="0"/>
    <x v="29"/>
    <b v="0"/>
    <x v="6"/>
    <n v="0.25"/>
    <m/>
    <x v="1"/>
    <x v="6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x v="3995"/>
    <x v="0"/>
    <x v="80"/>
    <b v="0"/>
    <x v="6"/>
    <n v="35"/>
    <m/>
    <x v="1"/>
    <x v="6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x v="3996"/>
    <x v="0"/>
    <x v="57"/>
    <b v="0"/>
    <x v="6"/>
    <n v="16.566666666666666"/>
    <m/>
    <x v="1"/>
    <x v="6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x v="0"/>
    <x v="78"/>
    <b v="0"/>
    <x v="6"/>
    <n v="0"/>
    <m/>
    <x v="1"/>
    <x v="6"/>
  </r>
  <r>
    <x v="3998"/>
    <x v="3992"/>
    <s v="Forsaken Angels, a powerful new play by William Leary, author of DCMTA's Best Of 2014 Play Masquerade."/>
    <x v="21"/>
    <x v="526"/>
    <x v="2"/>
    <x v="0"/>
    <s v="USD"/>
    <n v="1427580426"/>
    <x v="3998"/>
    <x v="0"/>
    <x v="8"/>
    <b v="0"/>
    <x v="6"/>
    <n v="57.199999999999996"/>
    <m/>
    <x v="1"/>
    <x v="6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x v="3999"/>
    <x v="0"/>
    <x v="25"/>
    <b v="0"/>
    <x v="6"/>
    <n v="16.514285714285716"/>
    <m/>
    <x v="1"/>
    <x v="6"/>
  </r>
  <r>
    <x v="4000"/>
    <x v="3994"/>
    <s v="An Enticing Trip into the World of Assisted Dying"/>
    <x v="6"/>
    <x v="115"/>
    <x v="2"/>
    <x v="0"/>
    <s v="USD"/>
    <n v="1462631358"/>
    <x v="4000"/>
    <x v="0"/>
    <x v="29"/>
    <b v="0"/>
    <x v="6"/>
    <n v="0.125"/>
    <m/>
    <x v="1"/>
    <x v="6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x v="0"/>
    <x v="25"/>
    <b v="0"/>
    <x v="6"/>
    <n v="37.75"/>
    <m/>
    <x v="1"/>
    <x v="6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x v="4002"/>
    <x v="0"/>
    <x v="80"/>
    <b v="0"/>
    <x v="6"/>
    <n v="1.8399999999999999"/>
    <m/>
    <x v="1"/>
    <x v="6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x v="4003"/>
    <x v="0"/>
    <x v="84"/>
    <b v="0"/>
    <x v="6"/>
    <n v="10.050000000000001"/>
    <m/>
    <x v="1"/>
    <x v="6"/>
  </r>
  <r>
    <x v="4004"/>
    <x v="3998"/>
    <s v="Help Launch The Queen Into South Florida!"/>
    <x v="2"/>
    <x v="116"/>
    <x v="2"/>
    <x v="0"/>
    <s v="USD"/>
    <n v="1412740457"/>
    <x v="4004"/>
    <x v="0"/>
    <x v="29"/>
    <b v="0"/>
    <x v="6"/>
    <n v="0.2"/>
    <m/>
    <x v="1"/>
    <x v="6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x v="4005"/>
    <x v="0"/>
    <x v="84"/>
    <b v="0"/>
    <x v="6"/>
    <n v="1.3333333333333335"/>
    <m/>
    <x v="1"/>
    <x v="6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x v="4006"/>
    <x v="0"/>
    <x v="29"/>
    <b v="0"/>
    <x v="6"/>
    <n v="6.6666666666666671E-3"/>
    <m/>
    <x v="1"/>
    <x v="6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x v="4007"/>
    <x v="0"/>
    <x v="29"/>
    <b v="0"/>
    <x v="6"/>
    <n v="0.25"/>
    <m/>
    <x v="1"/>
    <x v="6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x v="0"/>
    <x v="80"/>
    <b v="0"/>
    <x v="6"/>
    <n v="6"/>
    <m/>
    <x v="1"/>
    <x v="6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x v="4009"/>
    <x v="0"/>
    <x v="83"/>
    <b v="0"/>
    <x v="6"/>
    <n v="3.8860103626943006"/>
    <m/>
    <x v="1"/>
    <x v="6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x v="4010"/>
    <x v="0"/>
    <x v="44"/>
    <b v="0"/>
    <x v="6"/>
    <n v="24.194444444444443"/>
    <m/>
    <x v="1"/>
    <x v="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x v="0"/>
    <x v="80"/>
    <b v="0"/>
    <x v="6"/>
    <n v="7.6"/>
    <m/>
    <x v="1"/>
    <x v="6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x v="4012"/>
    <x v="0"/>
    <x v="78"/>
    <b v="0"/>
    <x v="6"/>
    <n v="0"/>
    <m/>
    <x v="1"/>
    <x v="6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x v="0"/>
    <x v="84"/>
    <b v="0"/>
    <x v="6"/>
    <n v="1.3"/>
    <m/>
    <x v="1"/>
    <x v="6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x v="4014"/>
    <x v="0"/>
    <x v="78"/>
    <b v="0"/>
    <x v="6"/>
    <n v="0"/>
    <m/>
    <x v="1"/>
    <x v="6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x v="4015"/>
    <x v="0"/>
    <x v="29"/>
    <b v="0"/>
    <x v="6"/>
    <n v="1.4285714285714287E-2"/>
    <m/>
    <x v="1"/>
    <x v="6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x v="4016"/>
    <x v="0"/>
    <x v="63"/>
    <b v="0"/>
    <x v="6"/>
    <n v="14.000000000000002"/>
    <m/>
    <x v="1"/>
    <x v="6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x v="0"/>
    <x v="84"/>
    <b v="0"/>
    <x v="6"/>
    <n v="1.05"/>
    <m/>
    <x v="1"/>
    <x v="6"/>
  </r>
  <r>
    <x v="4018"/>
    <x v="4011"/>
    <s v="Funding for a production of Time Please at the Brighton Fringe 2017... and beyond."/>
    <x v="15"/>
    <x v="176"/>
    <x v="2"/>
    <x v="1"/>
    <s v="GBP"/>
    <n v="1475877108"/>
    <x v="4018"/>
    <x v="0"/>
    <x v="80"/>
    <b v="0"/>
    <x v="6"/>
    <n v="8.6666666666666679"/>
    <m/>
    <x v="1"/>
    <x v="6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x v="0"/>
    <x v="80"/>
    <b v="0"/>
    <x v="6"/>
    <n v="0.82857142857142851"/>
    <m/>
    <x v="1"/>
    <x v="6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x v="0"/>
    <x v="83"/>
    <b v="0"/>
    <x v="6"/>
    <n v="16.666666666666664"/>
    <m/>
    <x v="1"/>
    <x v="6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x v="4021"/>
    <x v="0"/>
    <x v="84"/>
    <b v="0"/>
    <x v="6"/>
    <n v="0.83333333333333337"/>
    <m/>
    <x v="1"/>
    <x v="6"/>
  </r>
  <r>
    <x v="4022"/>
    <x v="4015"/>
    <s v="Help us produce a video of the first Original Pronunciation Merchant of Venice."/>
    <x v="102"/>
    <x v="2530"/>
    <x v="2"/>
    <x v="0"/>
    <s v="USD"/>
    <n v="1422759240"/>
    <x v="4022"/>
    <x v="0"/>
    <x v="438"/>
    <b v="0"/>
    <x v="6"/>
    <n v="69.561111111111103"/>
    <m/>
    <x v="1"/>
    <x v="6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x v="4023"/>
    <x v="0"/>
    <x v="78"/>
    <b v="0"/>
    <x v="6"/>
    <n v="0"/>
    <m/>
    <x v="1"/>
    <x v="6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x v="4024"/>
    <x v="0"/>
    <x v="29"/>
    <b v="0"/>
    <x v="6"/>
    <n v="1.25"/>
    <m/>
    <x v="1"/>
    <x v="6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x v="0"/>
    <x v="80"/>
    <b v="0"/>
    <x v="6"/>
    <n v="5"/>
    <m/>
    <x v="1"/>
    <x v="6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x v="4026"/>
    <x v="0"/>
    <x v="78"/>
    <b v="0"/>
    <x v="6"/>
    <n v="0"/>
    <m/>
    <x v="1"/>
    <x v="6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x v="4027"/>
    <x v="0"/>
    <x v="63"/>
    <b v="0"/>
    <x v="6"/>
    <n v="7.166666666666667"/>
    <m/>
    <x v="1"/>
    <x v="6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x v="4028"/>
    <x v="0"/>
    <x v="202"/>
    <b v="0"/>
    <x v="6"/>
    <n v="28.050000000000004"/>
    <m/>
    <x v="1"/>
    <x v="6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x v="4029"/>
    <x v="0"/>
    <x v="78"/>
    <b v="0"/>
    <x v="6"/>
    <n v="0"/>
    <m/>
    <x v="1"/>
    <x v="6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x v="4030"/>
    <x v="0"/>
    <x v="79"/>
    <b v="0"/>
    <x v="6"/>
    <n v="16"/>
    <m/>
    <x v="1"/>
    <x v="6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x v="4031"/>
    <x v="0"/>
    <x v="78"/>
    <b v="0"/>
    <x v="6"/>
    <n v="0"/>
    <m/>
    <x v="1"/>
    <x v="6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x v="4032"/>
    <x v="0"/>
    <x v="63"/>
    <b v="0"/>
    <x v="6"/>
    <n v="6.8287037037037033"/>
    <m/>
    <x v="1"/>
    <x v="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x v="4033"/>
    <x v="0"/>
    <x v="225"/>
    <b v="0"/>
    <x v="6"/>
    <n v="25.698702928870294"/>
    <m/>
    <x v="1"/>
    <x v="6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x v="4034"/>
    <x v="0"/>
    <x v="84"/>
    <b v="0"/>
    <x v="6"/>
    <n v="1.4814814814814816"/>
    <m/>
    <x v="1"/>
    <x v="6"/>
  </r>
  <r>
    <x v="4035"/>
    <x v="4028"/>
    <s v="&quot;Stories are where you go to look for the truth of your own life.&quot; (Frank Delaney)"/>
    <x v="3"/>
    <x v="2534"/>
    <x v="2"/>
    <x v="0"/>
    <s v="USD"/>
    <n v="1413925887"/>
    <x v="4035"/>
    <x v="0"/>
    <x v="20"/>
    <b v="0"/>
    <x v="6"/>
    <n v="36.85"/>
    <m/>
    <x v="1"/>
    <x v="6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x v="0"/>
    <x v="57"/>
    <b v="0"/>
    <x v="6"/>
    <n v="47.05"/>
    <m/>
    <x v="1"/>
    <x v="6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x v="4037"/>
    <x v="0"/>
    <x v="84"/>
    <b v="0"/>
    <x v="6"/>
    <n v="11.428571428571429"/>
    <m/>
    <x v="1"/>
    <x v="6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x v="4038"/>
    <x v="0"/>
    <x v="80"/>
    <b v="0"/>
    <x v="6"/>
    <n v="12.04"/>
    <m/>
    <x v="1"/>
    <x v="6"/>
  </r>
  <r>
    <x v="4039"/>
    <x v="4032"/>
    <s v="Help stage an original One Act Play that brings awareness to Alzheimer's in its debut performance."/>
    <x v="2"/>
    <x v="452"/>
    <x v="2"/>
    <x v="0"/>
    <s v="USD"/>
    <n v="1448949540"/>
    <x v="4039"/>
    <x v="0"/>
    <x v="81"/>
    <b v="0"/>
    <x v="6"/>
    <n v="60"/>
    <m/>
    <x v="1"/>
    <x v="6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x v="4040"/>
    <x v="0"/>
    <x v="84"/>
    <b v="0"/>
    <x v="6"/>
    <n v="31.25"/>
    <m/>
    <x v="1"/>
    <x v="6"/>
  </r>
  <r>
    <x v="4041"/>
    <x v="4034"/>
    <s v="A bold, colouful, vibrant play centred around the last remaining monarchy of Africa."/>
    <x v="10"/>
    <x v="577"/>
    <x v="2"/>
    <x v="1"/>
    <s v="GBP"/>
    <n v="1473160954"/>
    <x v="4041"/>
    <x v="0"/>
    <x v="84"/>
    <b v="0"/>
    <x v="6"/>
    <n v="0.42"/>
    <m/>
    <x v="1"/>
    <x v="6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x v="4042"/>
    <x v="0"/>
    <x v="83"/>
    <b v="0"/>
    <x v="6"/>
    <n v="0.21"/>
    <m/>
    <x v="1"/>
    <x v="6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x v="4043"/>
    <x v="0"/>
    <x v="78"/>
    <b v="0"/>
    <x v="6"/>
    <n v="0"/>
    <m/>
    <x v="1"/>
    <x v="6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x v="4044"/>
    <x v="0"/>
    <x v="80"/>
    <b v="0"/>
    <x v="6"/>
    <n v="37.5"/>
    <m/>
    <x v="1"/>
    <x v="6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x v="0"/>
    <x v="29"/>
    <b v="0"/>
    <x v="6"/>
    <n v="0.02"/>
    <m/>
    <x v="1"/>
    <x v="6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x v="0"/>
    <x v="8"/>
    <b v="0"/>
    <x v="6"/>
    <n v="8.2142857142857135"/>
    <m/>
    <x v="1"/>
    <x v="6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x v="4047"/>
    <x v="0"/>
    <x v="80"/>
    <b v="0"/>
    <x v="6"/>
    <n v="2.1999999999999997"/>
    <m/>
    <x v="1"/>
    <x v="6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x v="0"/>
    <x v="110"/>
    <b v="0"/>
    <x v="6"/>
    <n v="17.652941176470588"/>
    <m/>
    <x v="1"/>
    <x v="6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x v="4049"/>
    <x v="0"/>
    <x v="29"/>
    <b v="0"/>
    <x v="6"/>
    <n v="0.08"/>
    <m/>
    <x v="1"/>
    <x v="6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x v="0"/>
    <x v="29"/>
    <b v="0"/>
    <x v="6"/>
    <n v="6.6666666666666666E-2"/>
    <m/>
    <x v="1"/>
    <x v="6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x v="4051"/>
    <x v="0"/>
    <x v="78"/>
    <b v="0"/>
    <x v="6"/>
    <n v="0"/>
    <m/>
    <x v="1"/>
    <x v="6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x v="0"/>
    <x v="62"/>
    <b v="0"/>
    <x v="6"/>
    <n v="37.533333333333339"/>
    <m/>
    <x v="1"/>
    <x v="6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x v="4053"/>
    <x v="0"/>
    <x v="84"/>
    <b v="0"/>
    <x v="6"/>
    <n v="22"/>
    <m/>
    <x v="1"/>
    <x v="6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x v="0"/>
    <x v="78"/>
    <b v="0"/>
    <x v="6"/>
    <n v="0"/>
    <m/>
    <x v="1"/>
    <x v="6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x v="0"/>
    <x v="64"/>
    <b v="0"/>
    <x v="6"/>
    <n v="17.62"/>
    <m/>
    <x v="1"/>
    <x v="6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x v="4056"/>
    <x v="0"/>
    <x v="82"/>
    <b v="0"/>
    <x v="6"/>
    <n v="53"/>
    <m/>
    <x v="1"/>
    <x v="6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x v="0"/>
    <x v="79"/>
    <b v="0"/>
    <x v="6"/>
    <n v="22.142857142857142"/>
    <m/>
    <x v="1"/>
    <x v="6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x v="4058"/>
    <x v="0"/>
    <x v="80"/>
    <b v="0"/>
    <x v="6"/>
    <n v="2.5333333333333332"/>
    <m/>
    <x v="1"/>
    <x v="6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x v="4059"/>
    <x v="0"/>
    <x v="63"/>
    <b v="0"/>
    <x v="6"/>
    <n v="2.5"/>
    <m/>
    <x v="1"/>
    <x v="6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x v="4060"/>
    <x v="0"/>
    <x v="81"/>
    <b v="0"/>
    <x v="6"/>
    <n v="2.85"/>
    <m/>
    <x v="1"/>
    <x v="6"/>
  </r>
  <r>
    <x v="4061"/>
    <x v="4054"/>
    <s v="SKYLAR'S SYNDROME is a tremendous psychodrama by master playwright Gavin Kayner!"/>
    <x v="441"/>
    <x v="117"/>
    <x v="2"/>
    <x v="0"/>
    <s v="USD"/>
    <n v="1461205423"/>
    <x v="4061"/>
    <x v="0"/>
    <x v="78"/>
    <b v="0"/>
    <x v="6"/>
    <n v="0"/>
    <m/>
    <x v="1"/>
    <x v="6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x v="4062"/>
    <x v="0"/>
    <x v="83"/>
    <b v="0"/>
    <x v="6"/>
    <n v="2.4500000000000002"/>
    <m/>
    <x v="1"/>
    <x v="6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x v="4063"/>
    <x v="0"/>
    <x v="82"/>
    <b v="0"/>
    <x v="6"/>
    <n v="1.4210526315789473"/>
    <m/>
    <x v="1"/>
    <x v="6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x v="4064"/>
    <x v="0"/>
    <x v="79"/>
    <b v="0"/>
    <x v="6"/>
    <n v="19.25"/>
    <m/>
    <x v="1"/>
    <x v="6"/>
  </r>
  <r>
    <x v="4065"/>
    <x v="4058"/>
    <s v="A classical/ fantasy version of midsummers done by professionally trained actors in Tulsa!"/>
    <x v="23"/>
    <x v="2539"/>
    <x v="2"/>
    <x v="0"/>
    <s v="USD"/>
    <n v="1407883811"/>
    <x v="4065"/>
    <x v="0"/>
    <x v="80"/>
    <b v="0"/>
    <x v="6"/>
    <n v="0.67500000000000004"/>
    <m/>
    <x v="1"/>
    <x v="6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x v="4066"/>
    <x v="0"/>
    <x v="29"/>
    <b v="0"/>
    <x v="6"/>
    <n v="0.16666666666666669"/>
    <m/>
    <x v="1"/>
    <x v="6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x v="4067"/>
    <x v="0"/>
    <x v="57"/>
    <b v="0"/>
    <x v="6"/>
    <n v="60.9"/>
    <m/>
    <x v="1"/>
    <x v="6"/>
  </r>
  <r>
    <x v="4068"/>
    <x v="4061"/>
    <s v="Be a PRODUCER of the Original stage play BELLE DAME SANS MERCI by Michael Fenlason! :-) :-( !"/>
    <x v="442"/>
    <x v="2540"/>
    <x v="2"/>
    <x v="0"/>
    <s v="USD"/>
    <n v="1484348700"/>
    <x v="4068"/>
    <x v="0"/>
    <x v="29"/>
    <b v="0"/>
    <x v="6"/>
    <n v="1"/>
    <m/>
    <x v="1"/>
    <x v="6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x v="4069"/>
    <x v="0"/>
    <x v="62"/>
    <b v="0"/>
    <x v="6"/>
    <n v="34.4"/>
    <m/>
    <x v="1"/>
    <x v="6"/>
  </r>
  <r>
    <x v="4070"/>
    <x v="4063"/>
    <s v="V-Day Southern Utah University 2015 and Second Studio Players presents: The Vagina Monologues"/>
    <x v="28"/>
    <x v="785"/>
    <x v="2"/>
    <x v="0"/>
    <s v="USD"/>
    <n v="1425178800"/>
    <x v="4070"/>
    <x v="0"/>
    <x v="79"/>
    <b v="0"/>
    <x v="6"/>
    <n v="16.5"/>
    <m/>
    <x v="1"/>
    <x v="6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x v="0"/>
    <x v="78"/>
    <b v="0"/>
    <x v="6"/>
    <n v="0"/>
    <m/>
    <x v="1"/>
    <x v="6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x v="0"/>
    <x v="84"/>
    <b v="0"/>
    <x v="6"/>
    <n v="0.4"/>
    <m/>
    <x v="1"/>
    <x v="6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x v="4073"/>
    <x v="0"/>
    <x v="84"/>
    <b v="0"/>
    <x v="6"/>
    <n v="1.0571428571428572"/>
    <m/>
    <x v="1"/>
    <x v="6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x v="4074"/>
    <x v="0"/>
    <x v="64"/>
    <b v="0"/>
    <x v="6"/>
    <n v="26.727272727272727"/>
    <m/>
    <x v="1"/>
    <x v="6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x v="4075"/>
    <x v="0"/>
    <x v="62"/>
    <b v="0"/>
    <x v="6"/>
    <n v="28.799999999999997"/>
    <m/>
    <x v="1"/>
    <x v="6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x v="4076"/>
    <x v="0"/>
    <x v="78"/>
    <b v="0"/>
    <x v="6"/>
    <n v="0"/>
    <m/>
    <x v="1"/>
    <x v="6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x v="0"/>
    <x v="79"/>
    <b v="0"/>
    <x v="6"/>
    <n v="8.9"/>
    <m/>
    <x v="1"/>
    <x v="6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x v="4078"/>
    <x v="0"/>
    <x v="78"/>
    <b v="0"/>
    <x v="6"/>
    <n v="0"/>
    <m/>
    <x v="1"/>
    <x v="6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x v="4079"/>
    <x v="0"/>
    <x v="29"/>
    <b v="0"/>
    <x v="6"/>
    <n v="0.16666666666666669"/>
    <m/>
    <x v="1"/>
    <x v="6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x v="0"/>
    <x v="78"/>
    <b v="0"/>
    <x v="6"/>
    <n v="0"/>
    <m/>
    <x v="1"/>
    <x v="6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x v="4081"/>
    <x v="0"/>
    <x v="8"/>
    <b v="0"/>
    <x v="6"/>
    <n v="15.737410071942445"/>
    <m/>
    <x v="1"/>
    <x v="6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x v="0"/>
    <x v="84"/>
    <b v="0"/>
    <x v="6"/>
    <n v="2"/>
    <m/>
    <x v="1"/>
    <x v="6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x v="0"/>
    <x v="79"/>
    <b v="0"/>
    <x v="6"/>
    <n v="21.685714285714287"/>
    <m/>
    <x v="1"/>
    <x v="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x v="4084"/>
    <x v="0"/>
    <x v="29"/>
    <b v="0"/>
    <x v="6"/>
    <n v="0.33333333333333337"/>
    <m/>
    <x v="1"/>
    <x v="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x v="4085"/>
    <x v="0"/>
    <x v="29"/>
    <b v="0"/>
    <x v="6"/>
    <n v="0.2857142857142857"/>
    <m/>
    <x v="1"/>
    <x v="6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x v="4086"/>
    <x v="0"/>
    <x v="81"/>
    <b v="0"/>
    <x v="6"/>
    <n v="4.7"/>
    <m/>
    <x v="1"/>
    <x v="6"/>
  </r>
  <r>
    <x v="4087"/>
    <x v="4080"/>
    <s v="Comedy Stage Play"/>
    <x v="376"/>
    <x v="117"/>
    <x v="2"/>
    <x v="0"/>
    <s v="USD"/>
    <n v="1468777786"/>
    <x v="4087"/>
    <x v="0"/>
    <x v="78"/>
    <b v="0"/>
    <x v="6"/>
    <n v="0"/>
    <m/>
    <x v="1"/>
    <x v="6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x v="4088"/>
    <x v="0"/>
    <x v="83"/>
    <b v="0"/>
    <x v="6"/>
    <n v="10.8"/>
    <m/>
    <x v="1"/>
    <x v="6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x v="0"/>
    <x v="22"/>
    <b v="0"/>
    <x v="6"/>
    <n v="4.8"/>
    <m/>
    <x v="1"/>
    <x v="6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x v="4090"/>
    <x v="0"/>
    <x v="83"/>
    <b v="0"/>
    <x v="6"/>
    <n v="3.2"/>
    <m/>
    <x v="1"/>
    <x v="6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x v="0"/>
    <x v="22"/>
    <b v="0"/>
    <x v="6"/>
    <n v="12.75"/>
    <m/>
    <x v="1"/>
    <x v="6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x v="4092"/>
    <x v="0"/>
    <x v="29"/>
    <b v="0"/>
    <x v="6"/>
    <n v="1.8181818181818181E-2"/>
    <m/>
    <x v="1"/>
    <x v="6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x v="0"/>
    <x v="80"/>
    <b v="0"/>
    <x v="6"/>
    <n v="2.4"/>
    <m/>
    <x v="1"/>
    <x v="6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x v="4094"/>
    <x v="0"/>
    <x v="22"/>
    <b v="0"/>
    <x v="6"/>
    <n v="36.5"/>
    <m/>
    <x v="1"/>
    <x v="6"/>
  </r>
  <r>
    <x v="4095"/>
    <x v="4088"/>
    <s v="Proyecto teatral dirigido por MartÃ­n Acosta que habla y reflexiona sobre el amor y su naturaleza."/>
    <x v="11"/>
    <x v="25"/>
    <x v="2"/>
    <x v="14"/>
    <s v="MXN"/>
    <n v="1482108350"/>
    <x v="4095"/>
    <x v="0"/>
    <x v="29"/>
    <b v="0"/>
    <x v="6"/>
    <n v="2.666666666666667"/>
    <m/>
    <x v="1"/>
    <x v="6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x v="4096"/>
    <x v="0"/>
    <x v="81"/>
    <b v="0"/>
    <x v="6"/>
    <n v="11.428571428571429"/>
    <m/>
    <x v="1"/>
    <x v="6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x v="4097"/>
    <x v="0"/>
    <x v="78"/>
    <b v="0"/>
    <x v="6"/>
    <n v="0"/>
    <m/>
    <x v="1"/>
    <x v="6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x v="4098"/>
    <x v="0"/>
    <x v="78"/>
    <b v="0"/>
    <x v="6"/>
    <n v="0"/>
    <m/>
    <x v="1"/>
    <x v="6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x v="4099"/>
    <x v="0"/>
    <x v="29"/>
    <b v="0"/>
    <x v="6"/>
    <n v="1.1111111111111112"/>
    <m/>
    <x v="1"/>
    <x v="6"/>
  </r>
  <r>
    <x v="4100"/>
    <x v="4093"/>
    <s v="How does war change a family?  A peek into one family's kitchen as their soldier fights in Iraq."/>
    <x v="444"/>
    <x v="117"/>
    <x v="2"/>
    <x v="0"/>
    <s v="USD"/>
    <n v="1414205990"/>
    <x v="4100"/>
    <x v="0"/>
    <x v="78"/>
    <b v="0"/>
    <x v="6"/>
    <n v="0"/>
    <m/>
    <x v="1"/>
    <x v="6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x v="4101"/>
    <x v="0"/>
    <x v="78"/>
    <b v="0"/>
    <x v="6"/>
    <n v="0"/>
    <m/>
    <x v="1"/>
    <x v="6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x v="4102"/>
    <x v="0"/>
    <x v="79"/>
    <b v="0"/>
    <x v="6"/>
    <n v="27.400000000000002"/>
    <m/>
    <x v="1"/>
    <x v="6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x v="4103"/>
    <x v="0"/>
    <x v="79"/>
    <b v="0"/>
    <x v="6"/>
    <n v="10"/>
    <m/>
    <x v="1"/>
    <x v="6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x v="4104"/>
    <x v="0"/>
    <x v="25"/>
    <b v="0"/>
    <x v="6"/>
    <n v="21.366666666666667"/>
    <m/>
    <x v="1"/>
    <x v="6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x v="0"/>
    <x v="79"/>
    <b v="0"/>
    <x v="6"/>
    <n v="6.9696969696969706"/>
    <m/>
    <x v="1"/>
    <x v="6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x v="0"/>
    <x v="51"/>
    <b v="0"/>
    <x v="6"/>
    <n v="70.599999999999994"/>
    <m/>
    <x v="1"/>
    <x v="6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x v="0"/>
    <x v="80"/>
    <b v="0"/>
    <x v="6"/>
    <n v="2.0500000000000003"/>
    <m/>
    <x v="1"/>
    <x v="6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x v="4108"/>
    <x v="0"/>
    <x v="29"/>
    <b v="0"/>
    <x v="6"/>
    <n v="1.9666666666666666"/>
    <m/>
    <x v="1"/>
    <x v="6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x v="4109"/>
    <x v="0"/>
    <x v="78"/>
    <b v="0"/>
    <x v="6"/>
    <n v="0"/>
    <m/>
    <x v="1"/>
    <x v="6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x v="0"/>
    <x v="79"/>
    <b v="0"/>
    <x v="6"/>
    <n v="28.666666666666668"/>
    <m/>
    <x v="1"/>
    <x v="6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x v="4111"/>
    <x v="0"/>
    <x v="79"/>
    <b v="0"/>
    <x v="6"/>
    <n v="3.1333333333333333"/>
    <m/>
    <x v="1"/>
    <x v="6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x v="0"/>
    <x v="29"/>
    <b v="0"/>
    <x v="6"/>
    <n v="0.04"/>
    <m/>
    <x v="1"/>
    <x v="6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x v="0"/>
    <x v="83"/>
    <b v="0"/>
    <x v="6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511EF-9B63-4222-8324-6FDF4E0785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B77D0-B6BC-4401-80BA-70E8DB5F0E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8D763-9962-405C-AF69-72692CE040B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77734375" customWidth="1"/>
    <col min="16" max="16" width="21.44140625" customWidth="1"/>
    <col min="17" max="17" width="27" customWidth="1"/>
    <col min="18" max="18" width="17" customWidth="1"/>
    <col min="19" max="19" width="38" customWidth="1"/>
    <col min="20" max="20" width="26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5" t="s">
        <v>8359</v>
      </c>
      <c r="S1" s="5" t="s">
        <v>8379</v>
      </c>
      <c r="T1" s="5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ROUND((E2/L2),2)</f>
        <v>63.92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ROUND((E3/L3),2)</f>
        <v>185.48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69.27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146.88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291.79000000000002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31.5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147.71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21.76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56.14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66.349999999999994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102.11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169.61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320.45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150.9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126.69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76.87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118.34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128.94999999999999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49.32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606.82000000000005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96.71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86.67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ROUND((E67/L67),2)</f>
        <v>132.05000000000001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62.33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37.409999999999997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69.72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85.96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30.67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273.83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40.01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71.709999999999994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31.38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50.59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53.13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56.67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40.78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27.9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39.380000000000003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111.38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102.08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28.73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69.790000000000006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167.49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25.17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11.67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311.17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ROUND((E131/L131),2)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94.51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81.239999999999995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46.18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55.95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37.56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91.43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30.85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ROUND((E195/L195),2)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77.11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87.31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54.29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163.85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91.82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331.54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314.29000000000002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115.99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117.85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73.02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78.2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47.4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68.489999999999995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108.15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589.95000000000005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57.08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89.39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45.42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65.760000000000005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ROUND((E259/L259),2)</f>
        <v>66.7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83.35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105.05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64.95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95.78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40.42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45.67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65.3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95.23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87.69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54.75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101.83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55.07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91.19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115.45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28.58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154.41999999999999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230.09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141.75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85.34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61.5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93.02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42.52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89.96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138.80000000000001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95.7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ROUND((E323/L323),2)</f>
        <v>106.62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114.59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105.32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147.16999999999999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156.05000000000001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97.36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109.19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59.25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72.87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146.35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67.91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90.58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71.900000000000006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129.82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40.76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125.45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246.61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79.400000000000006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193.05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139.83000000000001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347.85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68.239999999999995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239.94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86.85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81.849999999999994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709.42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161.26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41.78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103.22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40.4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ROUND((E387/L387),2)</f>
        <v>111.8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104.26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90.62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157.33000000000001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58.72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75.19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133.13999999999999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92.32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183.29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68.099999999999994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48.09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110.07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50.17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16.63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51.88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170.55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393.59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47.88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ROUND((E451/L451),2)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20.329999999999998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16.760000000000002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38.479999999999997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39.57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71.67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73.459999999999994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12.67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133.33000000000001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ROUND((E515/L515),2)</f>
        <v>102.38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16.670000000000002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725.03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39.229999999999997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150.15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93.43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71.790000000000006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29.26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74.349999999999994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63.83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71.239999999999995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34.75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40.85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252.02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402.71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135.04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ROUND((E579/L579),2)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389.29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24.78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45.39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16.38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37.89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76.67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ROUND((E643/L643),2)</f>
        <v>151.32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134.36000000000001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174.03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73.489999999999995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23.52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35.130000000000003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42.89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122.74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109.34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143.66999999999999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10.56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155.33000000000001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178.93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85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50.3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34.270000000000003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65.180000000000007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591.66999999999996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343.15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72.59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6.5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119.39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84.29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90.86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530.69000000000005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ROUND((E707/L707),2)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117.7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23.95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80.319999999999993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44.69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66.709999999999994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51.63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143.36000000000001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72.430000000000007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99.77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234.81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105.05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56.67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39.049999999999997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68.349999999999994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169.58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141.41999999999999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82.52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53.73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34.21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45.57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57.34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42.35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37.47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37.450000000000003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39.17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57.3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ROUND((E771/L771),2)</f>
        <v>31.85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66.67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63.49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162.27000000000001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80.59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132.86000000000001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92.55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60.86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88.33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45.44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46.22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178.61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81.069999999999993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74.61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79.83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27.61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25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89.42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43.52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39.82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126.81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113.88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60.66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ROUND((E835/L835),2)</f>
        <v>148.78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58.63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109.71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60.74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63.38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36.630000000000003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34.01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46.67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37.270000000000003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59.26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22.74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52.92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34.18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346.67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28.58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46.59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21.47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14.13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83.38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27.86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ROUND((E899/L899),2)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32.67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41.67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50.67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37.450000000000003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69.41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58.42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158.63999999999999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99.86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50.65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33.29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113.63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ROUND((E963/L963),2)</f>
        <v>364.35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19.239999999999998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41.89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49.67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43.98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1272.73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153.88999999999999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51.38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108.63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790.84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301.94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82.09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110.87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161.22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52.41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30.29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89.6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80.67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8.1300000000000008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153.43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292.08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134.55000000000001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214.07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174.95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1389.36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74.790000000000006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22.08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36.21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388.98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ROUND((E1027/L1027),2)</f>
        <v>71.849999999999994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69.67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45.99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79.260000000000005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61.03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39.159999999999997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65.16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35.74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65.67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34.130000000000003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40.479999999999997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113.57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43.98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37.67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18.579999999999998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18.670000000000002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43.42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ROUND((E1091/L1091),2)</f>
        <v>23.96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267.81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74.209999999999994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17.71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80.3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34.880000000000003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17.850000000000001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10.38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3.67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3.67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110.62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253.21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44.17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1" si="72">(E1155/D1155)*100</f>
        <v>0.625</v>
      </c>
      <c r="P1155">
        <f t="shared" ref="P1155:P1218" si="73">ROUND((E1155/L1155),2)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11.67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60.79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358.88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61.19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69.12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118.74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130.16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37.78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79.97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76.44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54.62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299.22000000000003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165.35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234.79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32.340000000000003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123.38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207.07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(E1212/D1212)*100</f>
        <v>254.31499999999997</v>
      </c>
      <c r="P1212">
        <f t="shared" si="73"/>
        <v>493.82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ref="O1213:O1276" si="76">(E1213/D1213)*100</f>
        <v>101.1</v>
      </c>
      <c r="P1213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129.04</v>
      </c>
      <c r="P1214">
        <f t="shared" si="73"/>
        <v>38.869999999999997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102.23076923076924</v>
      </c>
      <c r="P1215">
        <f t="shared" si="73"/>
        <v>61.53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131.80000000000001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786.0802000000001</v>
      </c>
      <c r="P1217">
        <f t="shared" si="73"/>
        <v>71.59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145.70000000000002</v>
      </c>
      <c r="P1218">
        <f t="shared" si="73"/>
        <v>91.88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>
        <f t="shared" ref="P1219:P1282" si="77">ROUND((E1219/L1219),2)</f>
        <v>148.57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111.18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23.8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81.27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58.89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48.43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19.329999999999998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30.13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74.62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64.47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94.49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55.7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38.18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27.15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50.69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77.64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140.86000000000001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99.16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76.67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ref="O1277:O1340" si="80">(E1277/D1277)*100</f>
        <v>162.14066666666668</v>
      </c>
      <c r="P1277">
        <f t="shared" si="77"/>
        <v>62.52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104.42100000000001</v>
      </c>
      <c r="P1278">
        <f t="shared" si="77"/>
        <v>46.07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106.12433333333333</v>
      </c>
      <c r="P1279">
        <f t="shared" si="77"/>
        <v>38.54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154.93846153846152</v>
      </c>
      <c r="P1280">
        <f t="shared" si="77"/>
        <v>53.01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110.77157238734421</v>
      </c>
      <c r="P1281">
        <f t="shared" si="77"/>
        <v>73.36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110.91186666666665</v>
      </c>
      <c r="P1282">
        <f t="shared" si="77"/>
        <v>127.98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>
        <f t="shared" ref="P1283:P1346" si="81">ROUND((E1283/L1283),2)</f>
        <v>104.73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32.270000000000003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65.87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44.19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39.83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92.04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90.62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129.16999999999999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102.02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162.91999999999999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603.53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45.41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167.67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859.86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54.67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41.59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379.23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66.069999999999993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ref="O1341:O1404" si="84">(E1341/D1341)*100</f>
        <v>6.6339999999999995</v>
      </c>
      <c r="P1341">
        <f t="shared" si="81"/>
        <v>89.65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70.36</v>
      </c>
      <c r="P1343">
        <f t="shared" si="81"/>
        <v>382.39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0.2</v>
      </c>
      <c r="P1344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102.298</v>
      </c>
      <c r="P1345">
        <f t="shared" si="81"/>
        <v>158.36000000000001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377.73333333333335</v>
      </c>
      <c r="P1346">
        <f t="shared" si="81"/>
        <v>40.76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>
        <f t="shared" ref="P1347:P1410" si="85">ROUND((E1347/L1347),2)</f>
        <v>53.57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48.45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82.42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66.7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168.78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25.35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38.549999999999997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68.37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81.739999999999995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64.540000000000006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63.48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83.97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55.61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48.71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30.58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73.91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73.36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50.25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68.94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160.79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27.32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196.83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47.76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72.06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17.239999999999998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ref="O1405:O1468" si="88">(E1405/D1405)*100</f>
        <v>102.57499999999999</v>
      </c>
      <c r="P1405">
        <f t="shared" si="85"/>
        <v>62.17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</v>
      </c>
      <c r="P140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0.42</v>
      </c>
      <c r="P1407">
        <f t="shared" si="85"/>
        <v>6.18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0.125</v>
      </c>
      <c r="P1408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0.5</v>
      </c>
      <c r="P1409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7.1999999999999993</v>
      </c>
      <c r="P1410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t="e">
        <f t="shared" ref="P1411:P1474" si="89">ROUND((E1411/L1411),2)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24.62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88.89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44.67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28.94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34.869999999999997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69.599999999999994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ref="O1469:O1532" si="92">(E1469/D1469)*100</f>
        <v>115.08</v>
      </c>
      <c r="P1469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102.36842105263158</v>
      </c>
      <c r="P1470">
        <f t="shared" si="89"/>
        <v>33.19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108.42485875706214</v>
      </c>
      <c r="P1471">
        <f t="shared" si="89"/>
        <v>149.46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125.13333333333334</v>
      </c>
      <c r="P1472">
        <f t="shared" si="89"/>
        <v>23.17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103.840625</v>
      </c>
      <c r="P1473">
        <f t="shared" si="89"/>
        <v>96.88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138.70400000000001</v>
      </c>
      <c r="P1474">
        <f t="shared" si="89"/>
        <v>103.2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>
        <f t="shared" ref="P1475:P1538" si="93">ROUND((E1475/L1475),2)</f>
        <v>38.46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90.5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29.19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30.96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92.16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47.11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40.450000000000003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67.84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67.16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48.04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39.92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75.98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58.38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39.51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130.53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64.16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170.45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221.79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32.32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98.84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135.66999999999999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ref="O1533:O1596" si="96">(E1533/D1533)*100</f>
        <v>175.95744680851064</v>
      </c>
      <c r="P1533">
        <f t="shared" si="93"/>
        <v>56.64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484.02000000000004</v>
      </c>
      <c r="P1534">
        <f t="shared" si="93"/>
        <v>82.32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145.14000000000001</v>
      </c>
      <c r="P1535">
        <f t="shared" si="93"/>
        <v>88.26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417.73333333333335</v>
      </c>
      <c r="P1536">
        <f t="shared" si="93"/>
        <v>84.91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132.42499999999998</v>
      </c>
      <c r="P1537">
        <f t="shared" si="93"/>
        <v>48.15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250.30841666666666</v>
      </c>
      <c r="P1538">
        <f t="shared" si="93"/>
        <v>66.02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>
        <f t="shared" ref="P1539:P1602" si="97">ROUND((E1539/L1539),2)</f>
        <v>96.38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156.16999999999999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14.43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132.19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56.42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11.67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47.77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65.459999999999994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44.48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ref="O1597:O1632" si="100">(E1597/D1597)*100</f>
        <v>0.27999999999999997</v>
      </c>
      <c r="P1597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2.3076923076923079</v>
      </c>
      <c r="P1598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0.125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</v>
      </c>
      <c r="P1602">
        <f t="shared" si="97"/>
        <v>40.78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>
        <f t="shared" ref="P1603:P1666" si="101">ROUND((E1603/L1603),2)</f>
        <v>48.33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66.69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87.83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70.790000000000006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52.83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66.69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86.96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112.02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45.88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75.849999999999994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84.21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(E1633/D1633)*100</f>
        <v>155.91</v>
      </c>
      <c r="P1633">
        <f t="shared" si="101"/>
        <v>117.23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ref="O1634:O1697" si="104">(E1634/D1634)*100</f>
        <v>101.62500000000001</v>
      </c>
      <c r="P1634">
        <f t="shared" si="101"/>
        <v>86.49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100</v>
      </c>
      <c r="P1635">
        <f t="shared" si="101"/>
        <v>172.41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100.49999999999999</v>
      </c>
      <c r="P1636">
        <f t="shared" si="101"/>
        <v>62.81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125.29999999999998</v>
      </c>
      <c r="P1637">
        <f t="shared" si="101"/>
        <v>67.73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103.55555555555556</v>
      </c>
      <c r="P1638">
        <f t="shared" si="101"/>
        <v>53.56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103.8</v>
      </c>
      <c r="P1639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105</v>
      </c>
      <c r="P1640">
        <f t="shared" si="101"/>
        <v>38.89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100</v>
      </c>
      <c r="P1641">
        <f t="shared" si="101"/>
        <v>94.74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169.86</v>
      </c>
      <c r="P1642">
        <f t="shared" si="101"/>
        <v>39.97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101.4</v>
      </c>
      <c r="P1643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100</v>
      </c>
      <c r="P1644">
        <f t="shared" si="101"/>
        <v>42.86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124.70000000000002</v>
      </c>
      <c r="P1645">
        <f t="shared" si="101"/>
        <v>168.51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109.5</v>
      </c>
      <c r="P1646">
        <f t="shared" si="101"/>
        <v>85.55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110.80000000000001</v>
      </c>
      <c r="P1647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110.2</v>
      </c>
      <c r="P1648">
        <f t="shared" si="101"/>
        <v>26.55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104.71999999999998</v>
      </c>
      <c r="P1649">
        <f t="shared" si="101"/>
        <v>113.83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125.26086956521738</v>
      </c>
      <c r="P1650">
        <f t="shared" si="101"/>
        <v>32.01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100.58763157894737</v>
      </c>
      <c r="P1651">
        <f t="shared" si="101"/>
        <v>47.19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141.55000000000001</v>
      </c>
      <c r="P1652">
        <f t="shared" si="101"/>
        <v>88.47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100.75</v>
      </c>
      <c r="P1653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100.66666666666666</v>
      </c>
      <c r="P1654">
        <f t="shared" si="101"/>
        <v>64.709999999999994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174.2304</v>
      </c>
      <c r="P1655">
        <f t="shared" si="101"/>
        <v>51.85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119.90909090909089</v>
      </c>
      <c r="P1656">
        <f t="shared" si="101"/>
        <v>38.79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142.86666666666667</v>
      </c>
      <c r="P1657">
        <f t="shared" si="101"/>
        <v>44.65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100.33493333333334</v>
      </c>
      <c r="P1658">
        <f t="shared" si="101"/>
        <v>156.77000000000001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104.93380000000001</v>
      </c>
      <c r="P1659">
        <f t="shared" si="101"/>
        <v>118.7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132.23333333333335</v>
      </c>
      <c r="P1660">
        <f t="shared" si="101"/>
        <v>74.150000000000006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112.79999999999998</v>
      </c>
      <c r="P1661">
        <f t="shared" si="101"/>
        <v>12.53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1253.75</v>
      </c>
      <c r="P1662">
        <f t="shared" si="101"/>
        <v>27.86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102.50632911392405</v>
      </c>
      <c r="P1663">
        <f t="shared" si="101"/>
        <v>80.180000000000007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102.6375</v>
      </c>
      <c r="P1664">
        <f t="shared" si="101"/>
        <v>132.44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108</v>
      </c>
      <c r="P166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122.40879999999999</v>
      </c>
      <c r="P1666">
        <f t="shared" si="101"/>
        <v>34.380000000000003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>
        <f t="shared" ref="P1667:P1730" si="105">ROUND((E1667/L1667),2)</f>
        <v>44.96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52.6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44.61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26.15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89.25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40.42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159.52000000000001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74.58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80.13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57.73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159.33000000000001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61.09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ref="O1698:O1761" si="108">(E1698/D1698)*100</f>
        <v>0</v>
      </c>
      <c r="P1698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20.208000000000002</v>
      </c>
      <c r="P1699">
        <f t="shared" si="105"/>
        <v>114.82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4.2311459353574925</v>
      </c>
      <c r="P1701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26.06</v>
      </c>
      <c r="P1702">
        <f t="shared" si="105"/>
        <v>65.97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0.19801980198019803</v>
      </c>
      <c r="P1703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6.0606060606060606E-3</v>
      </c>
      <c r="P1704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</v>
      </c>
      <c r="P170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65.100000000000009</v>
      </c>
      <c r="P1706">
        <f t="shared" si="105"/>
        <v>118.36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</v>
      </c>
      <c r="P1709">
        <f t="shared" si="105"/>
        <v>54.11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4.8571428571428568</v>
      </c>
      <c r="P1711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0.67999999999999994</v>
      </c>
      <c r="P1712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10.5</v>
      </c>
      <c r="P1713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1.6666666666666667</v>
      </c>
      <c r="P171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7.8680000000000003</v>
      </c>
      <c r="P1716">
        <f t="shared" si="105"/>
        <v>115.71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0.22</v>
      </c>
      <c r="P1717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7.5</v>
      </c>
      <c r="P1718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42.725880551301685</v>
      </c>
      <c r="P1719">
        <f t="shared" si="105"/>
        <v>34.020000000000003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0.2142857142857143</v>
      </c>
      <c r="P1720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0.87500000000000011</v>
      </c>
      <c r="P1721">
        <f t="shared" si="105"/>
        <v>11.67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</v>
      </c>
      <c r="P1722">
        <f t="shared" si="105"/>
        <v>28.13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3.4722222222222224E-2</v>
      </c>
      <c r="P1724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</v>
      </c>
      <c r="P1725">
        <f t="shared" si="105"/>
        <v>216.67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0.58333333333333337</v>
      </c>
      <c r="P172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10.181818181818182</v>
      </c>
      <c r="P1727">
        <f t="shared" si="105"/>
        <v>62.22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33.784615384615385</v>
      </c>
      <c r="P1728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3.3333333333333333E-2</v>
      </c>
      <c r="P1729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68.400000000000006</v>
      </c>
      <c r="P1730">
        <f t="shared" si="105"/>
        <v>122.14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t="e">
        <f t="shared" ref="P1731:P1794" si="109">ROUND((E1731/L1731),2)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56.67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25.58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207.62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94.74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80.650000000000006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168.69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414.29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108.78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ref="O1762:O1825" si="112">(E1762/D1762)*100</f>
        <v>165.44</v>
      </c>
      <c r="P1762">
        <f t="shared" si="109"/>
        <v>81.099999999999994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155</v>
      </c>
      <c r="P1763">
        <f t="shared" si="109"/>
        <v>51.67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885</v>
      </c>
      <c r="P1764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101.90833333333333</v>
      </c>
      <c r="P1765">
        <f t="shared" si="109"/>
        <v>103.64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19.600000000000001</v>
      </c>
      <c r="P1766">
        <f t="shared" si="109"/>
        <v>55.28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59.467839999999995</v>
      </c>
      <c r="P1767">
        <f t="shared" si="109"/>
        <v>72.17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45.72</v>
      </c>
      <c r="P1769">
        <f t="shared" si="109"/>
        <v>58.62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</v>
      </c>
      <c r="P1770">
        <f t="shared" si="109"/>
        <v>12.47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2.7025000000000001</v>
      </c>
      <c r="P1771">
        <f t="shared" si="109"/>
        <v>49.14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56.51428571428572</v>
      </c>
      <c r="P1772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15.6</v>
      </c>
      <c r="P1774">
        <f t="shared" si="109"/>
        <v>45.16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6.2566666666666677</v>
      </c>
      <c r="P1775">
        <f t="shared" si="109"/>
        <v>98.79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45.92</v>
      </c>
      <c r="P1776">
        <f t="shared" si="109"/>
        <v>88.31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65.101538461538468</v>
      </c>
      <c r="P1777">
        <f t="shared" si="109"/>
        <v>170.63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</v>
      </c>
      <c r="P1778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13.5625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1.9900000000000002</v>
      </c>
      <c r="P1780">
        <f t="shared" si="109"/>
        <v>66.33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36.236363636363642</v>
      </c>
      <c r="P1781">
        <f t="shared" si="109"/>
        <v>104.89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39.743333333333339</v>
      </c>
      <c r="P1782">
        <f t="shared" si="109"/>
        <v>78.44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25.763636363636365</v>
      </c>
      <c r="P1783">
        <f t="shared" si="109"/>
        <v>59.04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15.491428571428573</v>
      </c>
      <c r="P1784">
        <f t="shared" si="109"/>
        <v>71.34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23.692499999999999</v>
      </c>
      <c r="P1785">
        <f t="shared" si="109"/>
        <v>51.23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39.76</v>
      </c>
      <c r="P1786">
        <f t="shared" si="109"/>
        <v>60.24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20.220833333333331</v>
      </c>
      <c r="P1787">
        <f t="shared" si="109"/>
        <v>44.94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47.631578947368418</v>
      </c>
      <c r="P1788">
        <f t="shared" si="109"/>
        <v>31.21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15.329999999999998</v>
      </c>
      <c r="P1789">
        <f t="shared" si="109"/>
        <v>63.88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</v>
      </c>
      <c r="P1790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0.5</v>
      </c>
      <c r="P1791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4.957575757575758</v>
      </c>
      <c r="P1792">
        <f t="shared" si="109"/>
        <v>109.07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3.5666666666666664</v>
      </c>
      <c r="P1793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61.124000000000002</v>
      </c>
      <c r="P1794">
        <f t="shared" si="109"/>
        <v>109.94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>
        <f t="shared" ref="P1795:P1858" si="113">ROUND((E1795/L1795),2)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55.39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63.65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94.28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71.87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104.85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67.14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73.88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69.13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1.54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37.61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42.16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213.38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24.58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ref="O1826:O1889" si="116">(E1826/D1826)*100</f>
        <v>100.06666666666666</v>
      </c>
      <c r="P182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105.05</v>
      </c>
      <c r="P1827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101</v>
      </c>
      <c r="P1828">
        <f t="shared" si="113"/>
        <v>53.16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100.66250000000001</v>
      </c>
      <c r="P1829">
        <f t="shared" si="113"/>
        <v>83.89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100.16000000000001</v>
      </c>
      <c r="P1830">
        <f t="shared" si="113"/>
        <v>417.33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166.68333333333334</v>
      </c>
      <c r="P1831">
        <f t="shared" si="113"/>
        <v>75.77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101.53333333333335</v>
      </c>
      <c r="P1832">
        <f t="shared" si="113"/>
        <v>67.39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103</v>
      </c>
      <c r="P1833">
        <f t="shared" si="113"/>
        <v>73.569999999999993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142.85714285714286</v>
      </c>
      <c r="P1834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262.5</v>
      </c>
      <c r="P183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118.05000000000001</v>
      </c>
      <c r="P1836">
        <f t="shared" si="113"/>
        <v>131.16999999999999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104</v>
      </c>
      <c r="P1837">
        <f t="shared" si="113"/>
        <v>47.27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200.34</v>
      </c>
      <c r="P1838">
        <f t="shared" si="113"/>
        <v>182.13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306.83333333333331</v>
      </c>
      <c r="P1839">
        <f t="shared" si="113"/>
        <v>61.37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100.149</v>
      </c>
      <c r="P1840">
        <f t="shared" si="113"/>
        <v>35.770000000000003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205.29999999999998</v>
      </c>
      <c r="P1841">
        <f t="shared" si="113"/>
        <v>45.62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108.88888888888889</v>
      </c>
      <c r="P1842">
        <f t="shared" si="113"/>
        <v>75.38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101.75</v>
      </c>
      <c r="P1843">
        <f t="shared" si="113"/>
        <v>50.88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125.25</v>
      </c>
      <c r="P1844">
        <f t="shared" si="113"/>
        <v>119.29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124.0061</v>
      </c>
      <c r="P1845">
        <f t="shared" si="113"/>
        <v>92.54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101.4</v>
      </c>
      <c r="P184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100</v>
      </c>
      <c r="P1847">
        <f t="shared" si="113"/>
        <v>52.63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137.92666666666668</v>
      </c>
      <c r="P1848">
        <f t="shared" si="113"/>
        <v>98.99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120.88000000000001</v>
      </c>
      <c r="P1849">
        <f t="shared" si="113"/>
        <v>79.53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107.36666666666667</v>
      </c>
      <c r="P1850">
        <f t="shared" si="113"/>
        <v>134.21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100.33333333333334</v>
      </c>
      <c r="P1851">
        <f t="shared" si="113"/>
        <v>37.630000000000003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101.52222222222223</v>
      </c>
      <c r="P1852">
        <f t="shared" si="113"/>
        <v>51.04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100.07692307692308</v>
      </c>
      <c r="P1853">
        <f t="shared" si="113"/>
        <v>50.04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116.96666666666667</v>
      </c>
      <c r="P1854">
        <f t="shared" si="113"/>
        <v>133.93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101.875</v>
      </c>
      <c r="P1855">
        <f t="shared" si="113"/>
        <v>58.21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102.12366666666665</v>
      </c>
      <c r="P1856">
        <f t="shared" si="113"/>
        <v>88.04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154.05897142857143</v>
      </c>
      <c r="P1857">
        <f t="shared" si="113"/>
        <v>70.58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101.25</v>
      </c>
      <c r="P1858">
        <f t="shared" si="113"/>
        <v>53.29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>
        <f t="shared" ref="P1859:P1922" si="117">ROUND((E1859/L1859),2)</f>
        <v>136.36000000000001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40.549999999999997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70.63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90.94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71.59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49.12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16.309999999999999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49.34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41.73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32.72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50.69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416.88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ref="O1890:O1953" si="120">(E1890/D1890)*100</f>
        <v>166.08</v>
      </c>
      <c r="P1890">
        <f t="shared" si="117"/>
        <v>46.65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106.60000000000001</v>
      </c>
      <c r="P1891">
        <f t="shared" si="117"/>
        <v>48.45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144.58441666666667</v>
      </c>
      <c r="P1892">
        <f t="shared" si="117"/>
        <v>70.53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105.55000000000001</v>
      </c>
      <c r="P1893">
        <f t="shared" si="117"/>
        <v>87.96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136.60000000000002</v>
      </c>
      <c r="P1894">
        <f t="shared" si="117"/>
        <v>26.27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104</v>
      </c>
      <c r="P1895">
        <f t="shared" si="117"/>
        <v>57.78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114.5</v>
      </c>
      <c r="P189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101.71957671957672</v>
      </c>
      <c r="P1897">
        <f t="shared" si="117"/>
        <v>196.34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123.94678492239468</v>
      </c>
      <c r="P1898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102.45669291338582</v>
      </c>
      <c r="P1899">
        <f t="shared" si="117"/>
        <v>35.549999999999997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144.5</v>
      </c>
      <c r="P1900">
        <f t="shared" si="117"/>
        <v>68.81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133.33333333333331</v>
      </c>
      <c r="P1901">
        <f t="shared" si="117"/>
        <v>28.57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109.3644</v>
      </c>
      <c r="P1902">
        <f t="shared" si="117"/>
        <v>50.63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2.6969696969696968</v>
      </c>
      <c r="P1903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</v>
      </c>
      <c r="P1904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46.6</v>
      </c>
      <c r="P1905">
        <f t="shared" si="117"/>
        <v>34.1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0.1</v>
      </c>
      <c r="P190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0.16800000000000001</v>
      </c>
      <c r="P1907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42.76</v>
      </c>
      <c r="P1908">
        <f t="shared" si="117"/>
        <v>215.96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0.28333333333333333</v>
      </c>
      <c r="P1909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1.7319999999999998</v>
      </c>
      <c r="P1910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14.111428571428572</v>
      </c>
      <c r="P1911">
        <f t="shared" si="117"/>
        <v>129.97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39.395294117647055</v>
      </c>
      <c r="P1912">
        <f t="shared" si="117"/>
        <v>117.49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2.3529411764705882E-2</v>
      </c>
      <c r="P1913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59.3</v>
      </c>
      <c r="P1914">
        <f t="shared" si="117"/>
        <v>70.599999999999994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</v>
      </c>
      <c r="P191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9.0090090090090094</v>
      </c>
      <c r="P191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</v>
      </c>
      <c r="P1917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0.51</v>
      </c>
      <c r="P1918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52.570512820512818</v>
      </c>
      <c r="P1919">
        <f t="shared" si="117"/>
        <v>2928.93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</v>
      </c>
      <c r="P1920">
        <f t="shared" si="117"/>
        <v>28.89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47.4</v>
      </c>
      <c r="P1921">
        <f t="shared" si="117"/>
        <v>29.63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43.03</v>
      </c>
      <c r="P1922">
        <f t="shared" si="117"/>
        <v>40.98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>
        <f t="shared" ref="P1923:P1986" si="121">ROUND((E1923/L1923),2)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36.11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31.83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27.39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77.349999999999994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70.209999999999994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60.27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35.840000000000003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64.569999999999993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87.44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68.819999999999993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188.51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51.31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ref="O1954:O2017" si="124">(E1954/D1954)*100</f>
        <v>198.47237142857145</v>
      </c>
      <c r="P1954">
        <f t="shared" si="121"/>
        <v>101.86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225.94666666666666</v>
      </c>
      <c r="P1955">
        <f t="shared" si="121"/>
        <v>230.56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698.94800000000009</v>
      </c>
      <c r="P1956">
        <f t="shared" si="121"/>
        <v>842.11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398.59528571428569</v>
      </c>
      <c r="P1957">
        <f t="shared" si="121"/>
        <v>577.28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294.0333333333333</v>
      </c>
      <c r="P1958">
        <f t="shared" si="121"/>
        <v>483.34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167.50470000000001</v>
      </c>
      <c r="P1959">
        <f t="shared" si="121"/>
        <v>76.14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1435.5717142857143</v>
      </c>
      <c r="P1960">
        <f t="shared" si="121"/>
        <v>74.11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156.73439999999999</v>
      </c>
      <c r="P1961">
        <f t="shared" si="121"/>
        <v>36.97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117.90285714285716</v>
      </c>
      <c r="P1962">
        <f t="shared" si="121"/>
        <v>2500.9699999999998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1105.3811999999998</v>
      </c>
      <c r="P1963">
        <f t="shared" si="121"/>
        <v>67.69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192.92499999999998</v>
      </c>
      <c r="P1964">
        <f t="shared" si="121"/>
        <v>63.05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126.8842105263158</v>
      </c>
      <c r="P196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259.57748878923763</v>
      </c>
      <c r="P1966">
        <f t="shared" si="121"/>
        <v>180.75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262.27999999999997</v>
      </c>
      <c r="P1967">
        <f t="shared" si="121"/>
        <v>127.32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206.74309000000002</v>
      </c>
      <c r="P1968">
        <f t="shared" si="121"/>
        <v>136.63999999999999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370.13</v>
      </c>
      <c r="P1969">
        <f t="shared" si="121"/>
        <v>182.78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284.96600000000001</v>
      </c>
      <c r="P1970">
        <f t="shared" si="121"/>
        <v>279.38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579.08000000000004</v>
      </c>
      <c r="P1971">
        <f t="shared" si="121"/>
        <v>61.38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1131.8</v>
      </c>
      <c r="P1972">
        <f t="shared" si="121"/>
        <v>80.73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263.02771750000005</v>
      </c>
      <c r="P1973">
        <f t="shared" si="121"/>
        <v>272.36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674.48</v>
      </c>
      <c r="P1974">
        <f t="shared" si="121"/>
        <v>70.849999999999994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256.83081313131316</v>
      </c>
      <c r="P1975">
        <f t="shared" si="121"/>
        <v>247.94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375.49599999999998</v>
      </c>
      <c r="P1976">
        <f t="shared" si="121"/>
        <v>186.81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208.70837499999996</v>
      </c>
      <c r="P1977">
        <f t="shared" si="121"/>
        <v>131.99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346.6</v>
      </c>
      <c r="P1978">
        <f t="shared" si="121"/>
        <v>29.31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402.33</v>
      </c>
      <c r="P1979">
        <f t="shared" si="121"/>
        <v>245.02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1026.8451399999999</v>
      </c>
      <c r="P1980">
        <f t="shared" si="121"/>
        <v>1323.25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114.901155</v>
      </c>
      <c r="P1981">
        <f t="shared" si="121"/>
        <v>282.66000000000003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354.82402000000002</v>
      </c>
      <c r="P1982">
        <f t="shared" si="121"/>
        <v>91.21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5.08</v>
      </c>
      <c r="P1983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4.3</v>
      </c>
      <c r="P1985">
        <f t="shared" si="121"/>
        <v>88.69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21.146666666666665</v>
      </c>
      <c r="P1986">
        <f t="shared" si="121"/>
        <v>453.14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>
        <f t="shared" ref="P1987:P2050" si="125">ROUND((E1987/L1987),2)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83.43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46.67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128.38999999999999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84.46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55.28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64.180000000000007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173.58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ref="O2018:O2081" si="128">(E2018/D2018)*100</f>
        <v>921.54219999999998</v>
      </c>
      <c r="P2018">
        <f t="shared" si="125"/>
        <v>192.39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125.10239999999999</v>
      </c>
      <c r="P2019">
        <f t="shared" si="125"/>
        <v>73.42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102.24343076923077</v>
      </c>
      <c r="P2020">
        <f t="shared" si="125"/>
        <v>147.68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484.90975000000003</v>
      </c>
      <c r="P2021">
        <f t="shared" si="125"/>
        <v>108.97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192.33333333333334</v>
      </c>
      <c r="P2022">
        <f t="shared" si="125"/>
        <v>23.65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281.10000000000002</v>
      </c>
      <c r="P2023">
        <f t="shared" si="125"/>
        <v>147.94999999999999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125.13700000000001</v>
      </c>
      <c r="P2024">
        <f t="shared" si="125"/>
        <v>385.04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161.459</v>
      </c>
      <c r="P2025">
        <f t="shared" si="125"/>
        <v>457.39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585.35</v>
      </c>
      <c r="P2026">
        <f t="shared" si="125"/>
        <v>222.99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201.14999999999998</v>
      </c>
      <c r="P2027">
        <f t="shared" si="125"/>
        <v>220.74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133.48307999999997</v>
      </c>
      <c r="P2028">
        <f t="shared" si="125"/>
        <v>73.5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120.24900000000001</v>
      </c>
      <c r="P2029">
        <f t="shared" si="125"/>
        <v>223.1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126.16666666666667</v>
      </c>
      <c r="P2030">
        <f t="shared" si="125"/>
        <v>47.91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361.2</v>
      </c>
      <c r="P2031">
        <f t="shared" si="125"/>
        <v>96.06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226.239013671875</v>
      </c>
      <c r="P2032">
        <f t="shared" si="125"/>
        <v>118.61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120.35</v>
      </c>
      <c r="P2033">
        <f t="shared" si="125"/>
        <v>118.45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304.18799999999999</v>
      </c>
      <c r="P2034">
        <f t="shared" si="125"/>
        <v>143.21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178.67599999999999</v>
      </c>
      <c r="P2035">
        <f t="shared" si="125"/>
        <v>282.72000000000003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386.81998717948721</v>
      </c>
      <c r="P2036">
        <f t="shared" si="125"/>
        <v>593.94000000000005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211.03642500000004</v>
      </c>
      <c r="P2037">
        <f t="shared" si="125"/>
        <v>262.16000000000003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131.66833333333335</v>
      </c>
      <c r="P2038">
        <f t="shared" si="125"/>
        <v>46.58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300.47639999999996</v>
      </c>
      <c r="P2039">
        <f t="shared" si="125"/>
        <v>70.040000000000006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420.51249999999999</v>
      </c>
      <c r="P2040">
        <f t="shared" si="125"/>
        <v>164.91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136.21680000000001</v>
      </c>
      <c r="P2041">
        <f t="shared" si="125"/>
        <v>449.26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248.17133333333334</v>
      </c>
      <c r="P2042">
        <f t="shared" si="125"/>
        <v>27.47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181.86315789473684</v>
      </c>
      <c r="P2043">
        <f t="shared" si="125"/>
        <v>143.97999999999999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123.53</v>
      </c>
      <c r="P2044">
        <f t="shared" si="125"/>
        <v>88.24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506.20938628158842</v>
      </c>
      <c r="P2045">
        <f t="shared" si="125"/>
        <v>36.33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108.21333333333334</v>
      </c>
      <c r="P2046">
        <f t="shared" si="125"/>
        <v>90.18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819.18387755102037</v>
      </c>
      <c r="P2047">
        <f t="shared" si="125"/>
        <v>152.62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121.10000000000001</v>
      </c>
      <c r="P2048">
        <f t="shared" si="125"/>
        <v>55.81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102.99897959183673</v>
      </c>
      <c r="P2049">
        <f t="shared" si="125"/>
        <v>227.85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148.33229411764705</v>
      </c>
      <c r="P2050">
        <f t="shared" si="125"/>
        <v>91.83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>
        <f t="shared" ref="P2051:P2114" si="129">ROUND((E2051/L2051),2)</f>
        <v>80.989999999999995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43.1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326.29000000000002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99.46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45.55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10.51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114.77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36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154.16999999999999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566.39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67.260000000000005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244.12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226.21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20.47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546.69000000000005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ref="O2082:O2145" si="132">(E2082/D2082)*100</f>
        <v>507.8</v>
      </c>
      <c r="P2082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114.57142857142857</v>
      </c>
      <c r="P2083">
        <f t="shared" si="129"/>
        <v>72.91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110.73333333333333</v>
      </c>
      <c r="P2084">
        <f t="shared" si="129"/>
        <v>43.71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113.33333333333333</v>
      </c>
      <c r="P208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108.33333333333333</v>
      </c>
      <c r="P2086">
        <f t="shared" si="129"/>
        <v>70.650000000000006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123.53333333333335</v>
      </c>
      <c r="P2087">
        <f t="shared" si="129"/>
        <v>89.3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100.69999999999999</v>
      </c>
      <c r="P2088">
        <f t="shared" si="129"/>
        <v>115.09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103.53333333333335</v>
      </c>
      <c r="P2089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115.51066666666668</v>
      </c>
      <c r="P2090">
        <f t="shared" si="129"/>
        <v>46.2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120.4004</v>
      </c>
      <c r="P2091">
        <f t="shared" si="129"/>
        <v>48.55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115.040375</v>
      </c>
      <c r="P2092">
        <f t="shared" si="129"/>
        <v>57.52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120.46777777777777</v>
      </c>
      <c r="P2093">
        <f t="shared" si="129"/>
        <v>88.15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101.28333333333333</v>
      </c>
      <c r="P2094">
        <f t="shared" si="129"/>
        <v>110.49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102.46666666666667</v>
      </c>
      <c r="P2095">
        <f t="shared" si="129"/>
        <v>66.83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120.54285714285714</v>
      </c>
      <c r="P2096">
        <f t="shared" si="129"/>
        <v>58.6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100</v>
      </c>
      <c r="P2097">
        <f t="shared" si="129"/>
        <v>113.64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101.66666666666666</v>
      </c>
      <c r="P2098">
        <f t="shared" si="129"/>
        <v>43.57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100</v>
      </c>
      <c r="P2099">
        <f t="shared" si="129"/>
        <v>78.95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100.33333333333334</v>
      </c>
      <c r="P2100">
        <f t="shared" si="129"/>
        <v>188.13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132.36666666666667</v>
      </c>
      <c r="P2101">
        <f t="shared" si="129"/>
        <v>63.03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136.66666666666666</v>
      </c>
      <c r="P2102">
        <f t="shared" si="129"/>
        <v>30.37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113.25</v>
      </c>
      <c r="P2103">
        <f t="shared" si="129"/>
        <v>51.48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136</v>
      </c>
      <c r="P2104">
        <f t="shared" si="129"/>
        <v>35.79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146.12318374694613</v>
      </c>
      <c r="P2105">
        <f t="shared" si="129"/>
        <v>98.82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129.5</v>
      </c>
      <c r="P210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254</v>
      </c>
      <c r="P2107">
        <f t="shared" si="129"/>
        <v>51.31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107.04545454545456</v>
      </c>
      <c r="P2108">
        <f t="shared" si="129"/>
        <v>53.52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107.73299999999999</v>
      </c>
      <c r="P2109">
        <f t="shared" si="129"/>
        <v>37.15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107.31250000000001</v>
      </c>
      <c r="P2110">
        <f t="shared" si="129"/>
        <v>89.9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106.52500000000001</v>
      </c>
      <c r="P2111">
        <f t="shared" si="129"/>
        <v>106.53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100.35000000000001</v>
      </c>
      <c r="P2112">
        <f t="shared" si="129"/>
        <v>52.82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106.5</v>
      </c>
      <c r="P2113">
        <f t="shared" si="129"/>
        <v>54.62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100</v>
      </c>
      <c r="P2114">
        <f t="shared" si="129"/>
        <v>27.27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>
        <f t="shared" ref="P2115:P2178" si="133">ROUND((E2115/L2115),2)</f>
        <v>68.599999999999994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94.03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526.46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50.66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79.180000000000007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31.56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19.670000000000002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34.67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21.73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10.67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29.04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50.91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ref="O2146:O2209" si="136">(E2146/D2146)*100</f>
        <v>1.7098591549295776</v>
      </c>
      <c r="P2146">
        <f t="shared" si="133"/>
        <v>25.29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30.433333333333334</v>
      </c>
      <c r="P2147">
        <f t="shared" si="133"/>
        <v>51.29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0.02</v>
      </c>
      <c r="P2148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0.69641025641025645</v>
      </c>
      <c r="P2149">
        <f t="shared" si="133"/>
        <v>49.38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2</v>
      </c>
      <c r="P2150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0.80999999999999994</v>
      </c>
      <c r="P2152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0.26222222222222225</v>
      </c>
      <c r="P2153">
        <f t="shared" si="133"/>
        <v>19.670000000000002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0.16666666666666669</v>
      </c>
      <c r="P2154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9.124454880912446E-3</v>
      </c>
      <c r="P215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0.8</v>
      </c>
      <c r="P215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2.2999999999999998</v>
      </c>
      <c r="P2157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2.6660714285714282</v>
      </c>
      <c r="P2158">
        <f t="shared" si="133"/>
        <v>17.989999999999998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28.192</v>
      </c>
      <c r="P2159">
        <f t="shared" si="133"/>
        <v>370.95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6.5900366666666672</v>
      </c>
      <c r="P2160">
        <f t="shared" si="133"/>
        <v>63.57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0.72222222222222221</v>
      </c>
      <c r="P2161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0.85000000000000009</v>
      </c>
      <c r="P2162">
        <f t="shared" si="133"/>
        <v>5.31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115.75</v>
      </c>
      <c r="P2163">
        <f t="shared" si="133"/>
        <v>35.619999999999997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112.26666666666667</v>
      </c>
      <c r="P2164">
        <f t="shared" si="133"/>
        <v>87.1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132.20000000000002</v>
      </c>
      <c r="P2165">
        <f t="shared" si="133"/>
        <v>75.11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102.63636363636364</v>
      </c>
      <c r="P2166">
        <f t="shared" si="133"/>
        <v>68.010000000000005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138.64000000000001</v>
      </c>
      <c r="P2167">
        <f t="shared" si="133"/>
        <v>29.62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146.6</v>
      </c>
      <c r="P2168">
        <f t="shared" si="133"/>
        <v>91.63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120</v>
      </c>
      <c r="P2169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121.5816111111111</v>
      </c>
      <c r="P2170">
        <f t="shared" si="133"/>
        <v>64.37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100</v>
      </c>
      <c r="P2171">
        <f t="shared" si="133"/>
        <v>21.86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180.85714285714286</v>
      </c>
      <c r="P2172">
        <f t="shared" si="133"/>
        <v>33.32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106.075</v>
      </c>
      <c r="P2173">
        <f t="shared" si="133"/>
        <v>90.28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100</v>
      </c>
      <c r="P2174">
        <f t="shared" si="133"/>
        <v>76.92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126.92857142857143</v>
      </c>
      <c r="P2175">
        <f t="shared" si="133"/>
        <v>59.23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102.97499999999999</v>
      </c>
      <c r="P2176">
        <f t="shared" si="133"/>
        <v>65.38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250</v>
      </c>
      <c r="P2177">
        <f t="shared" si="133"/>
        <v>67.31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126.02</v>
      </c>
      <c r="P2178">
        <f t="shared" si="133"/>
        <v>88.75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>
        <f t="shared" ref="P2179:P2242" si="137">ROUND((E2179/L2179),2)</f>
        <v>65.87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40.35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76.86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68.709999999999994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107.05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55.96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44.06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68.63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65.319999999999993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75.650000000000006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81.650000000000006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41.23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15.04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39.07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33.24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ref="O2210:O2273" si="140">(E2210/D2210)*100</f>
        <v>101.6</v>
      </c>
      <c r="P2210">
        <f t="shared" si="137"/>
        <v>42.33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150.80000000000001</v>
      </c>
      <c r="P2211">
        <f t="shared" si="137"/>
        <v>50.27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111.425</v>
      </c>
      <c r="P2212">
        <f t="shared" si="137"/>
        <v>61.9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195.6</v>
      </c>
      <c r="P2213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114.38333333333333</v>
      </c>
      <c r="P2214">
        <f t="shared" si="137"/>
        <v>55.8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200</v>
      </c>
      <c r="P221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292.50166666666667</v>
      </c>
      <c r="P2216">
        <f t="shared" si="137"/>
        <v>73.13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156.36363636363637</v>
      </c>
      <c r="P2217">
        <f t="shared" si="137"/>
        <v>26.06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105.66666666666666</v>
      </c>
      <c r="P2218">
        <f t="shared" si="137"/>
        <v>22.64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101.19047619047619</v>
      </c>
      <c r="P2219">
        <f t="shared" si="137"/>
        <v>47.22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122.833</v>
      </c>
      <c r="P2220">
        <f t="shared" si="137"/>
        <v>32.32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101.49999999999999</v>
      </c>
      <c r="P2221">
        <f t="shared" si="137"/>
        <v>53.42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101.14285714285714</v>
      </c>
      <c r="P2222">
        <f t="shared" si="137"/>
        <v>51.3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108.11999999999999</v>
      </c>
      <c r="P2223">
        <f t="shared" si="137"/>
        <v>37.200000000000003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162.6</v>
      </c>
      <c r="P2224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105.80000000000001</v>
      </c>
      <c r="P222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243.15000000000003</v>
      </c>
      <c r="P2226">
        <f t="shared" si="137"/>
        <v>82.15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944.83338095238094</v>
      </c>
      <c r="P2227">
        <f t="shared" si="137"/>
        <v>164.8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108.46283333333334</v>
      </c>
      <c r="P2228">
        <f t="shared" si="137"/>
        <v>60.82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157.37692307692308</v>
      </c>
      <c r="P2229">
        <f t="shared" si="137"/>
        <v>67.97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1174.49</v>
      </c>
      <c r="P2230">
        <f t="shared" si="137"/>
        <v>81.56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171.04755366949576</v>
      </c>
      <c r="P2231">
        <f t="shared" si="137"/>
        <v>25.43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125.95294117647057</v>
      </c>
      <c r="P2232">
        <f t="shared" si="137"/>
        <v>21.5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1212.1296000000002</v>
      </c>
      <c r="P2233">
        <f t="shared" si="137"/>
        <v>27.23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495.8</v>
      </c>
      <c r="P2234">
        <f t="shared" si="137"/>
        <v>25.09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332.03999999999996</v>
      </c>
      <c r="P2235">
        <f t="shared" si="137"/>
        <v>21.23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1165</v>
      </c>
      <c r="P2236">
        <f t="shared" si="137"/>
        <v>41.61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153.3153846153846</v>
      </c>
      <c r="P2237">
        <f t="shared" si="137"/>
        <v>135.59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537.10714285714289</v>
      </c>
      <c r="P2238">
        <f t="shared" si="137"/>
        <v>22.12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352.92777777777775</v>
      </c>
      <c r="P2239">
        <f t="shared" si="137"/>
        <v>64.63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137.4</v>
      </c>
      <c r="P2240">
        <f t="shared" si="137"/>
        <v>69.569999999999993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128.02668</v>
      </c>
      <c r="P2241">
        <f t="shared" si="137"/>
        <v>75.13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270.68</v>
      </c>
      <c r="P2242">
        <f t="shared" si="137"/>
        <v>140.97999999999999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>
        <f t="shared" ref="P2243:P2306" si="141">ROUND((E2243/L2243),2)</f>
        <v>49.47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53.87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53.48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32.82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23.81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90.64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97.3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37.119999999999997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35.119999999999997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188.38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148.08000000000001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ref="O2274:O2337" si="144">(E2274/D2274)*100</f>
        <v>1356.6000000000001</v>
      </c>
      <c r="P2274">
        <f t="shared" si="141"/>
        <v>14.37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220.35999999999999</v>
      </c>
      <c r="P2275">
        <f t="shared" si="141"/>
        <v>37.479999999999997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119.6</v>
      </c>
      <c r="P2276">
        <f t="shared" si="141"/>
        <v>30.2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407.76923076923077</v>
      </c>
      <c r="P2277">
        <f t="shared" si="141"/>
        <v>33.549999999999997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105.81826105905425</v>
      </c>
      <c r="P2278">
        <f t="shared" si="141"/>
        <v>64.75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141.08235294117648</v>
      </c>
      <c r="P2279">
        <f t="shared" si="141"/>
        <v>57.93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270.7</v>
      </c>
      <c r="P2280">
        <f t="shared" si="141"/>
        <v>53.08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153.80000000000001</v>
      </c>
      <c r="P2281">
        <f t="shared" si="141"/>
        <v>48.06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403.57653061224488</v>
      </c>
      <c r="P2282">
        <f t="shared" si="141"/>
        <v>82.4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185</v>
      </c>
      <c r="P2283">
        <f t="shared" si="141"/>
        <v>50.45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185.33333333333331</v>
      </c>
      <c r="P2284">
        <f t="shared" si="141"/>
        <v>115.83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100.85533333333332</v>
      </c>
      <c r="P2285">
        <f t="shared" si="141"/>
        <v>63.03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106.22116666666668</v>
      </c>
      <c r="P2286">
        <f t="shared" si="141"/>
        <v>108.02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121.36666666666667</v>
      </c>
      <c r="P2287">
        <f t="shared" si="141"/>
        <v>46.09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100.06666666666666</v>
      </c>
      <c r="P2288">
        <f t="shared" si="141"/>
        <v>107.21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119.97755555555555</v>
      </c>
      <c r="P2289">
        <f t="shared" si="141"/>
        <v>50.93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100.1</v>
      </c>
      <c r="P2290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107.4</v>
      </c>
      <c r="P2291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104.06666666666666</v>
      </c>
      <c r="P2292">
        <f t="shared" si="141"/>
        <v>53.83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172.8</v>
      </c>
      <c r="P2293">
        <f t="shared" si="141"/>
        <v>100.47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107.2505</v>
      </c>
      <c r="P2294">
        <f t="shared" si="141"/>
        <v>46.63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108.23529411764706</v>
      </c>
      <c r="P2295">
        <f t="shared" si="141"/>
        <v>34.07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146.08079999999998</v>
      </c>
      <c r="P2296">
        <f t="shared" si="141"/>
        <v>65.209999999999994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125.25</v>
      </c>
      <c r="P2297">
        <f t="shared" si="141"/>
        <v>44.21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149.07142857142856</v>
      </c>
      <c r="P2298">
        <f t="shared" si="141"/>
        <v>71.97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100.6</v>
      </c>
      <c r="P2299">
        <f t="shared" si="141"/>
        <v>52.95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105.07333333333332</v>
      </c>
      <c r="P2300">
        <f t="shared" si="141"/>
        <v>109.45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350.16666666666663</v>
      </c>
      <c r="P2301">
        <f t="shared" si="141"/>
        <v>75.040000000000006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101.25</v>
      </c>
      <c r="P2302">
        <f t="shared" si="141"/>
        <v>115.71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133.6044</v>
      </c>
      <c r="P2303">
        <f t="shared" si="141"/>
        <v>31.66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170.65217391304347</v>
      </c>
      <c r="P2304">
        <f t="shared" si="141"/>
        <v>46.18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109.35829457364341</v>
      </c>
      <c r="P2305">
        <f t="shared" si="141"/>
        <v>68.48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100.70033333333335</v>
      </c>
      <c r="P2306">
        <f t="shared" si="141"/>
        <v>53.47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>
        <f t="shared" ref="P2307:P2370" si="145">ROUND((E2307/L2307),2)</f>
        <v>109.11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51.19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27.94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82.5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59.82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64.819999999999993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90.1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40.08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37.130000000000003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219.93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40.799999999999997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60.87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ref="O2338:O2401" si="148">(E2338/D2338)*100</f>
        <v>520.73254999999995</v>
      </c>
      <c r="P2338">
        <f t="shared" si="145"/>
        <v>48.1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110.65833333333333</v>
      </c>
      <c r="P2339">
        <f t="shared" si="145"/>
        <v>74.180000000000007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101.14333333333335</v>
      </c>
      <c r="P2340">
        <f t="shared" si="145"/>
        <v>123.35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294.20799999999997</v>
      </c>
      <c r="P2341">
        <f t="shared" si="145"/>
        <v>66.62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105.77749999999999</v>
      </c>
      <c r="P2342">
        <f t="shared" si="145"/>
        <v>104.99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3</v>
      </c>
      <c r="P234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0.1</v>
      </c>
      <c r="P234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6.5000000000000002E-2</v>
      </c>
      <c r="P2348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1.5</v>
      </c>
      <c r="P2349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0.38571428571428573</v>
      </c>
      <c r="P2350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0.5714285714285714</v>
      </c>
      <c r="P2353">
        <f t="shared" si="145"/>
        <v>15.43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7.1428571428571425E-2</v>
      </c>
      <c r="P235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0.6875</v>
      </c>
      <c r="P2357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14.680000000000001</v>
      </c>
      <c r="P2361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0.04</v>
      </c>
      <c r="P2362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28.571428571428569</v>
      </c>
      <c r="P2364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10.52</v>
      </c>
      <c r="P2368">
        <f t="shared" si="145"/>
        <v>97.41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1.34</v>
      </c>
      <c r="P2369">
        <f t="shared" si="145"/>
        <v>47.86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0.25</v>
      </c>
      <c r="P2370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t="e">
        <f t="shared" ref="P2371:P2434" si="149">ROUND((E2371/L2371),2)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18.329999999999998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224.43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57.88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ref="O2402:O2465" si="152">(E2402/D2402)*100</f>
        <v>0</v>
      </c>
      <c r="P2402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0.71785714285714286</v>
      </c>
      <c r="P2403">
        <f t="shared" si="149"/>
        <v>22.33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0.43333333333333329</v>
      </c>
      <c r="P2404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16.833333333333332</v>
      </c>
      <c r="P2405">
        <f t="shared" si="149"/>
        <v>16.829999999999998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22.52</v>
      </c>
      <c r="P2407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41.384615384615387</v>
      </c>
      <c r="P2408">
        <f t="shared" si="149"/>
        <v>84.06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25.259090909090908</v>
      </c>
      <c r="P2409">
        <f t="shared" si="149"/>
        <v>168.39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0.2</v>
      </c>
      <c r="P2410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1.8399999999999999</v>
      </c>
      <c r="P2411">
        <f t="shared" si="149"/>
        <v>76.67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0.60399999999999998</v>
      </c>
      <c r="P2413">
        <f t="shared" si="149"/>
        <v>50.33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0.83333333333333337</v>
      </c>
      <c r="P2415">
        <f t="shared" si="149"/>
        <v>8.33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3.0666666666666664</v>
      </c>
      <c r="P2416">
        <f t="shared" si="149"/>
        <v>35.380000000000003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0.55833333333333335</v>
      </c>
      <c r="P2417">
        <f t="shared" si="149"/>
        <v>55.83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2.5000000000000001E-2</v>
      </c>
      <c r="P2418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0.02</v>
      </c>
      <c r="P2420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14.825133372851216</v>
      </c>
      <c r="P2422">
        <f t="shared" si="149"/>
        <v>69.47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1.6666666666666666E-2</v>
      </c>
      <c r="P2423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0.2</v>
      </c>
      <c r="P2424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1.3333333333333334E-2</v>
      </c>
      <c r="P242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</v>
      </c>
      <c r="P2426">
        <f t="shared" si="149"/>
        <v>34.44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2.8571428571428574E-2</v>
      </c>
      <c r="P2427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2E-3</v>
      </c>
      <c r="P2429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2.8571428571428571E-3</v>
      </c>
      <c r="P2430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</v>
      </c>
      <c r="P2431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0.70000000000000007</v>
      </c>
      <c r="P2432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2E-3</v>
      </c>
      <c r="P2433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1.4285714285714287E-2</v>
      </c>
      <c r="P2434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t="e">
        <f t="shared" ref="P2435:P2498" si="153">ROUND((E2435/L2435),2)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74.23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130.22999999999999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75.67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47.78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62.07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69.27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189.76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108.78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125.99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ref="O2466:O2529" si="156">(E2466/D2466)*100</f>
        <v>111.1</v>
      </c>
      <c r="P2466">
        <f t="shared" si="153"/>
        <v>51.67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180.14285714285714</v>
      </c>
      <c r="P2467">
        <f t="shared" si="153"/>
        <v>26.27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100</v>
      </c>
      <c r="P2468">
        <f t="shared" si="153"/>
        <v>48.08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118.5</v>
      </c>
      <c r="P2469">
        <f t="shared" si="153"/>
        <v>27.56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107.21700000000001</v>
      </c>
      <c r="P2470">
        <f t="shared" si="153"/>
        <v>36.97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113.66666666666667</v>
      </c>
      <c r="P2471">
        <f t="shared" si="153"/>
        <v>29.02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103.16400000000002</v>
      </c>
      <c r="P2472">
        <f t="shared" si="153"/>
        <v>28.66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128</v>
      </c>
      <c r="P2473">
        <f t="shared" si="153"/>
        <v>37.65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135.76026666666667</v>
      </c>
      <c r="P2474">
        <f t="shared" si="153"/>
        <v>97.9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100</v>
      </c>
      <c r="P2475">
        <f t="shared" si="153"/>
        <v>42.55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100.00360000000002</v>
      </c>
      <c r="P2476">
        <f t="shared" si="153"/>
        <v>131.58000000000001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104.71999999999998</v>
      </c>
      <c r="P2477">
        <f t="shared" si="153"/>
        <v>32.32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105.02249999999999</v>
      </c>
      <c r="P2478">
        <f t="shared" si="153"/>
        <v>61.1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171.33333333333334</v>
      </c>
      <c r="P2479">
        <f t="shared" si="153"/>
        <v>31.34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127.49999999999999</v>
      </c>
      <c r="P2480">
        <f t="shared" si="153"/>
        <v>129.11000000000001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133.44333333333333</v>
      </c>
      <c r="P2481">
        <f t="shared" si="153"/>
        <v>25.02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100</v>
      </c>
      <c r="P2482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112.91099999999999</v>
      </c>
      <c r="P2483">
        <f t="shared" si="153"/>
        <v>47.54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100.1</v>
      </c>
      <c r="P2484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113.72727272727272</v>
      </c>
      <c r="P2485">
        <f t="shared" si="153"/>
        <v>65.84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119.31742857142855</v>
      </c>
      <c r="P2486">
        <f t="shared" si="153"/>
        <v>46.4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103.25</v>
      </c>
      <c r="P2487">
        <f t="shared" si="153"/>
        <v>50.37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265.66666666666669</v>
      </c>
      <c r="P2488">
        <f t="shared" si="153"/>
        <v>26.57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100.05066666666667</v>
      </c>
      <c r="P2489">
        <f t="shared" si="153"/>
        <v>39.49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106.69999999999999</v>
      </c>
      <c r="P2490">
        <f t="shared" si="153"/>
        <v>49.25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133.67142857142858</v>
      </c>
      <c r="P2491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121.39999999999999</v>
      </c>
      <c r="P2492">
        <f t="shared" si="153"/>
        <v>37.94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103.2</v>
      </c>
      <c r="P2493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125</v>
      </c>
      <c r="P2494">
        <f t="shared" si="153"/>
        <v>27.78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128.69999999999999</v>
      </c>
      <c r="P2495">
        <f t="shared" si="153"/>
        <v>99.38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101.00533333333333</v>
      </c>
      <c r="P2496">
        <f t="shared" si="153"/>
        <v>38.85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127.53666666666665</v>
      </c>
      <c r="P2497">
        <f t="shared" si="153"/>
        <v>45.55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100</v>
      </c>
      <c r="P2498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>
        <f t="shared" ref="P2499:P2562" si="157">ROUND((E2499/L2499),2)</f>
        <v>80.55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47.68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23.45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53.55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177.21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100.33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57.54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ref="O2530:O2593" si="160">(E2530/D2530)*100</f>
        <v>107.24974999999999</v>
      </c>
      <c r="P2530">
        <f t="shared" si="157"/>
        <v>52.96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104.28333333333333</v>
      </c>
      <c r="P2531">
        <f t="shared" si="157"/>
        <v>82.33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100</v>
      </c>
      <c r="P2532">
        <f t="shared" si="157"/>
        <v>135.41999999999999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100.4</v>
      </c>
      <c r="P2533">
        <f t="shared" si="157"/>
        <v>74.069999999999993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126.125</v>
      </c>
      <c r="P2534">
        <f t="shared" si="157"/>
        <v>84.08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110.66666666666667</v>
      </c>
      <c r="P2535">
        <f t="shared" si="157"/>
        <v>61.03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105</v>
      </c>
      <c r="P253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103.77499999999999</v>
      </c>
      <c r="P2537">
        <f t="shared" si="157"/>
        <v>266.08999999999997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115.99999999999999</v>
      </c>
      <c r="P2538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110.00000000000001</v>
      </c>
      <c r="P2539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113.01761111111111</v>
      </c>
      <c r="P2540">
        <f t="shared" si="157"/>
        <v>109.96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100.25</v>
      </c>
      <c r="P2541">
        <f t="shared" si="157"/>
        <v>169.92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103.4</v>
      </c>
      <c r="P2542">
        <f t="shared" si="157"/>
        <v>95.74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107.02857142857142</v>
      </c>
      <c r="P2543">
        <f t="shared" si="157"/>
        <v>59.46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103.57142857142858</v>
      </c>
      <c r="P2544">
        <f t="shared" si="157"/>
        <v>55.77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156.4</v>
      </c>
      <c r="P2545">
        <f t="shared" si="157"/>
        <v>30.08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100.82</v>
      </c>
      <c r="P2546">
        <f t="shared" si="157"/>
        <v>88.44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195.3</v>
      </c>
      <c r="P2547">
        <f t="shared" si="157"/>
        <v>64.03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111.71428571428572</v>
      </c>
      <c r="P2548">
        <f t="shared" si="157"/>
        <v>60.15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119.85454545454546</v>
      </c>
      <c r="P2549">
        <f t="shared" si="157"/>
        <v>49.19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101.85</v>
      </c>
      <c r="P2550">
        <f t="shared" si="157"/>
        <v>165.16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102.80254777070064</v>
      </c>
      <c r="P2551">
        <f t="shared" si="157"/>
        <v>43.62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100.84615384615385</v>
      </c>
      <c r="P2552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102.73469387755102</v>
      </c>
      <c r="P2553">
        <f t="shared" si="157"/>
        <v>67.42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106.5</v>
      </c>
      <c r="P2554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155.53333333333333</v>
      </c>
      <c r="P2555">
        <f t="shared" si="157"/>
        <v>38.880000000000003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122.8</v>
      </c>
      <c r="P2556">
        <f t="shared" si="157"/>
        <v>54.99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107.35</v>
      </c>
      <c r="P2557">
        <f t="shared" si="157"/>
        <v>61.34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105.50335570469798</v>
      </c>
      <c r="P2558">
        <f t="shared" si="157"/>
        <v>23.12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118.44444444444444</v>
      </c>
      <c r="P2559">
        <f t="shared" si="157"/>
        <v>29.61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108.88</v>
      </c>
      <c r="P2560">
        <f t="shared" si="157"/>
        <v>75.61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111.25</v>
      </c>
      <c r="P2561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100.1</v>
      </c>
      <c r="P2562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t="e">
        <f t="shared" ref="P2563:P2626" si="161">ROUND((E2563/L2563),2)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29.13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ref="O2594:O2657" si="164">(E2594/D2594)*100</f>
        <v>0.16666666666666669</v>
      </c>
      <c r="P2594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1.25E-3</v>
      </c>
      <c r="P259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12.166666666666668</v>
      </c>
      <c r="P2597">
        <f t="shared" si="161"/>
        <v>96.05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23.588571428571427</v>
      </c>
      <c r="P2598">
        <f t="shared" si="161"/>
        <v>305.77999999999997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5.6666666666666661</v>
      </c>
      <c r="P2599">
        <f t="shared" si="161"/>
        <v>12.14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39</v>
      </c>
      <c r="P2600">
        <f t="shared" si="161"/>
        <v>83.57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0.99546510341776351</v>
      </c>
      <c r="P2601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6.9320000000000004</v>
      </c>
      <c r="P2602">
        <f t="shared" si="161"/>
        <v>115.53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661.4</v>
      </c>
      <c r="P2603">
        <f t="shared" si="161"/>
        <v>21.9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326.0916666666667</v>
      </c>
      <c r="P2604">
        <f t="shared" si="161"/>
        <v>80.02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104.21799999999999</v>
      </c>
      <c r="P2606">
        <f t="shared" si="161"/>
        <v>64.930000000000007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107.42157000000002</v>
      </c>
      <c r="P2607">
        <f t="shared" si="161"/>
        <v>60.97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110.05454545454545</v>
      </c>
      <c r="P2608">
        <f t="shared" si="161"/>
        <v>31.44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407.7</v>
      </c>
      <c r="P2609">
        <f t="shared" si="161"/>
        <v>81.95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223.92500000000001</v>
      </c>
      <c r="P2610">
        <f t="shared" si="161"/>
        <v>58.93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303.80111428571428</v>
      </c>
      <c r="P2611">
        <f t="shared" si="161"/>
        <v>157.29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141.3251043268175</v>
      </c>
      <c r="P2612">
        <f t="shared" si="161"/>
        <v>55.76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2790.6363636363635</v>
      </c>
      <c r="P2613">
        <f t="shared" si="161"/>
        <v>83.8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171.76130000000001</v>
      </c>
      <c r="P2614">
        <f t="shared" si="161"/>
        <v>58.42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101.01333333333334</v>
      </c>
      <c r="P2615">
        <f t="shared" si="161"/>
        <v>270.57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102</v>
      </c>
      <c r="P261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169.76511744127936</v>
      </c>
      <c r="P2617">
        <f t="shared" si="161"/>
        <v>47.18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114.53400000000001</v>
      </c>
      <c r="P2618">
        <f t="shared" si="161"/>
        <v>120.31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877.6</v>
      </c>
      <c r="P2619">
        <f t="shared" si="161"/>
        <v>27.6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105.38666666666667</v>
      </c>
      <c r="P2620">
        <f t="shared" si="161"/>
        <v>205.3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188.39999999999998</v>
      </c>
      <c r="P2621">
        <f t="shared" si="161"/>
        <v>35.549999999999997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143.65230769230772</v>
      </c>
      <c r="P2622">
        <f t="shared" si="161"/>
        <v>74.64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145.88</v>
      </c>
      <c r="P2623">
        <f t="shared" si="161"/>
        <v>47.06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131.184</v>
      </c>
      <c r="P2624">
        <f t="shared" si="161"/>
        <v>26.59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113.99999999999999</v>
      </c>
      <c r="P2625">
        <f t="shared" si="161"/>
        <v>36.770000000000003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1379.4206249999997</v>
      </c>
      <c r="P2626">
        <f t="shared" si="161"/>
        <v>31.82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>
        <f t="shared" ref="P2627:P2690" si="165">ROUND((E2627/L2627),2)</f>
        <v>27.58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21.56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44.1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38.99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80.19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39.479999999999997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17.670000000000002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ref="O2658:O2721" si="168">(E2658/D2658)*100</f>
        <v>11.436666666666667</v>
      </c>
      <c r="P2658">
        <f t="shared" si="165"/>
        <v>112.86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18.737933333333334</v>
      </c>
      <c r="P2659">
        <f t="shared" si="165"/>
        <v>95.28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9.285714285714286E-2</v>
      </c>
      <c r="P2660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9.5000000000000001E-2</v>
      </c>
      <c r="P2662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102.89999999999999</v>
      </c>
      <c r="P2663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106.80000000000001</v>
      </c>
      <c r="P2664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104.59625</v>
      </c>
      <c r="P2665">
        <f t="shared" si="165"/>
        <v>373.56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103.42857142857143</v>
      </c>
      <c r="P2666">
        <f t="shared" si="165"/>
        <v>174.04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123.14285714285715</v>
      </c>
      <c r="P2667">
        <f t="shared" si="165"/>
        <v>93.7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159.29509999999999</v>
      </c>
      <c r="P2668">
        <f t="shared" si="165"/>
        <v>77.33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110.66666666666667</v>
      </c>
      <c r="P2669">
        <f t="shared" si="165"/>
        <v>92.22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170.70000000000002</v>
      </c>
      <c r="P2670">
        <f t="shared" si="165"/>
        <v>60.96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125.125</v>
      </c>
      <c r="P2671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6.4158609339642041</v>
      </c>
      <c r="P2672">
        <f t="shared" si="165"/>
        <v>41.58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11.343999999999999</v>
      </c>
      <c r="P2673">
        <f t="shared" si="165"/>
        <v>33.76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33.19</v>
      </c>
      <c r="P2674">
        <f t="shared" si="165"/>
        <v>70.62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27.58</v>
      </c>
      <c r="P2675">
        <f t="shared" si="165"/>
        <v>167.15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62.839999999999996</v>
      </c>
      <c r="P2676">
        <f t="shared" si="165"/>
        <v>128.62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7.5880000000000001</v>
      </c>
      <c r="P2677">
        <f t="shared" si="165"/>
        <v>65.41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50.38095238095238</v>
      </c>
      <c r="P2678">
        <f t="shared" si="165"/>
        <v>117.56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17.512820512820511</v>
      </c>
      <c r="P2679">
        <f t="shared" si="165"/>
        <v>126.48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1.375E-2</v>
      </c>
      <c r="P2680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0.33</v>
      </c>
      <c r="P2681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0.86250000000000004</v>
      </c>
      <c r="P2682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0.6875</v>
      </c>
      <c r="P2683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28.299999999999997</v>
      </c>
      <c r="P2684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0.24</v>
      </c>
      <c r="P268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1.1428571428571428</v>
      </c>
      <c r="P268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0.02</v>
      </c>
      <c r="P2687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0.14799999999999999</v>
      </c>
      <c r="P2690">
        <f t="shared" si="165"/>
        <v>5.29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>
        <f t="shared" ref="P2691:P2754" si="169">ROUND((E2691/L2691),2)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72.760000000000005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23.67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116.56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34.130000000000003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132.35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217.38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71.239999999999995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53.95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92.39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125.98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94.64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ref="O2722:O2785" si="172">(E2722/D2722)*100</f>
        <v>118.12400000000001</v>
      </c>
      <c r="P2722">
        <f t="shared" si="169"/>
        <v>170.7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1462</v>
      </c>
      <c r="P2723">
        <f t="shared" si="169"/>
        <v>40.76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252.54</v>
      </c>
      <c r="P2724">
        <f t="shared" si="169"/>
        <v>68.25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140.05000000000001</v>
      </c>
      <c r="P2725">
        <f t="shared" si="169"/>
        <v>95.49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296.87520259319291</v>
      </c>
      <c r="P2726">
        <f t="shared" si="169"/>
        <v>7.19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144.54249999999999</v>
      </c>
      <c r="P2727">
        <f t="shared" si="169"/>
        <v>511.65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105.745</v>
      </c>
      <c r="P2728">
        <f t="shared" si="169"/>
        <v>261.75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493.21000000000004</v>
      </c>
      <c r="P2729">
        <f t="shared" si="169"/>
        <v>69.760000000000005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201.82666666666668</v>
      </c>
      <c r="P2730">
        <f t="shared" si="169"/>
        <v>77.23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104.44</v>
      </c>
      <c r="P2731">
        <f t="shared" si="169"/>
        <v>340.57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170.29262962962963</v>
      </c>
      <c r="P2732">
        <f t="shared" si="169"/>
        <v>67.42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104.30333333333333</v>
      </c>
      <c r="P2733">
        <f t="shared" si="169"/>
        <v>845.7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118.25000000000001</v>
      </c>
      <c r="P2734">
        <f t="shared" si="169"/>
        <v>97.19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107.538</v>
      </c>
      <c r="P2735">
        <f t="shared" si="169"/>
        <v>451.84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2260300</v>
      </c>
      <c r="P2736">
        <f t="shared" si="169"/>
        <v>138.66999999999999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978.13466666666682</v>
      </c>
      <c r="P2737">
        <f t="shared" si="169"/>
        <v>21.64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122.9</v>
      </c>
      <c r="P2738">
        <f t="shared" si="169"/>
        <v>169.52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246.0608</v>
      </c>
      <c r="P2739">
        <f t="shared" si="169"/>
        <v>161.88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147.94</v>
      </c>
      <c r="P2740">
        <f t="shared" si="169"/>
        <v>493.13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384.09090909090907</v>
      </c>
      <c r="P2741">
        <f t="shared" si="169"/>
        <v>22.12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103.33333333333334</v>
      </c>
      <c r="P2742">
        <f t="shared" si="169"/>
        <v>18.239999999999998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0.43750000000000006</v>
      </c>
      <c r="P2743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29.24</v>
      </c>
      <c r="P2744">
        <f t="shared" si="169"/>
        <v>40.61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5.21875</v>
      </c>
      <c r="P2746">
        <f t="shared" si="169"/>
        <v>37.950000000000003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21.887499999999999</v>
      </c>
      <c r="P2747">
        <f t="shared" si="169"/>
        <v>35.729999999999997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26.700000000000003</v>
      </c>
      <c r="P2748">
        <f t="shared" si="169"/>
        <v>42.16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28.000000000000004</v>
      </c>
      <c r="P2749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</v>
      </c>
      <c r="P2750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</v>
      </c>
      <c r="P2751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11.458333333333332</v>
      </c>
      <c r="P2754">
        <f t="shared" si="169"/>
        <v>39.29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>
        <f t="shared" ref="P2755:P2818" si="173">ROUND((E2755/L2755),2)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31.76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43.85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93.67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ref="O2786:O2842" si="176">(E2786/D2786)*100</f>
        <v>119</v>
      </c>
      <c r="P2786">
        <f t="shared" si="173"/>
        <v>66.11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104.67999999999999</v>
      </c>
      <c r="P2787">
        <f t="shared" si="173"/>
        <v>36.86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117.83999999999999</v>
      </c>
      <c r="P2788">
        <f t="shared" si="173"/>
        <v>39.81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119.7</v>
      </c>
      <c r="P2789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102.49999999999999</v>
      </c>
      <c r="P2790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101.16666666666667</v>
      </c>
      <c r="P2791">
        <f t="shared" si="173"/>
        <v>126.46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105.33333333333333</v>
      </c>
      <c r="P2792">
        <f t="shared" si="173"/>
        <v>47.88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102.49999999999999</v>
      </c>
      <c r="P2793">
        <f t="shared" si="173"/>
        <v>73.209999999999994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107.60000000000001</v>
      </c>
      <c r="P2794">
        <f t="shared" si="173"/>
        <v>89.67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110.5675</v>
      </c>
      <c r="P2795">
        <f t="shared" si="173"/>
        <v>151.46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150</v>
      </c>
      <c r="P279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104.28571428571429</v>
      </c>
      <c r="P2797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115.5</v>
      </c>
      <c r="P2798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102.64512500000001</v>
      </c>
      <c r="P2799">
        <f t="shared" si="173"/>
        <v>87.36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101.4</v>
      </c>
      <c r="P2800">
        <f t="shared" si="173"/>
        <v>36.47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116.6348</v>
      </c>
      <c r="P2801">
        <f t="shared" si="173"/>
        <v>44.86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133</v>
      </c>
      <c r="P2802">
        <f t="shared" si="173"/>
        <v>42.9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133.20000000000002</v>
      </c>
      <c r="P2803">
        <f t="shared" si="173"/>
        <v>51.23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101.83333333333333</v>
      </c>
      <c r="P2804">
        <f t="shared" si="173"/>
        <v>33.94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127.95</v>
      </c>
      <c r="P2805">
        <f t="shared" si="173"/>
        <v>90.74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114.99999999999999</v>
      </c>
      <c r="P280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110.00000000000001</v>
      </c>
      <c r="P2807">
        <f t="shared" si="173"/>
        <v>24.44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112.1</v>
      </c>
      <c r="P2808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126</v>
      </c>
      <c r="P2809">
        <f t="shared" si="173"/>
        <v>67.739999999999995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100.24444444444444</v>
      </c>
      <c r="P2810">
        <f t="shared" si="173"/>
        <v>65.38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102.4</v>
      </c>
      <c r="P2811">
        <f t="shared" si="173"/>
        <v>121.9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108.2</v>
      </c>
      <c r="P2812">
        <f t="shared" si="173"/>
        <v>47.46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100.27</v>
      </c>
      <c r="P2813">
        <f t="shared" si="173"/>
        <v>92.84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113.3</v>
      </c>
      <c r="P2814">
        <f t="shared" si="173"/>
        <v>68.25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127.57571428571428</v>
      </c>
      <c r="P2815">
        <f t="shared" si="173"/>
        <v>37.21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107.73333333333332</v>
      </c>
      <c r="P281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242</v>
      </c>
      <c r="P2817">
        <f t="shared" si="173"/>
        <v>43.21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141.56666666666666</v>
      </c>
      <c r="P2818">
        <f t="shared" si="173"/>
        <v>25.13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>
        <f t="shared" ref="P2819:P2882" si="177">ROUND((E2819/L2819),2)</f>
        <v>23.64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50.67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104.57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98.31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35.04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63.85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30.19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44.54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125.81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(E2843/D2843)*100</f>
        <v>1</v>
      </c>
      <c r="P2843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ref="O2844:O2907" si="180">(E2844/D2844)*100</f>
        <v>0</v>
      </c>
      <c r="P2844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5.4545454545454541</v>
      </c>
      <c r="P284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31.546666666666667</v>
      </c>
      <c r="P2847">
        <f t="shared" si="177"/>
        <v>60.67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0.2</v>
      </c>
      <c r="P2850">
        <f t="shared" si="177"/>
        <v>23.33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1</v>
      </c>
      <c r="P2851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3.8875000000000002</v>
      </c>
      <c r="P2852">
        <f t="shared" si="177"/>
        <v>23.92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</v>
      </c>
      <c r="P2854">
        <f t="shared" si="177"/>
        <v>15.83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41.699999999999996</v>
      </c>
      <c r="P2856">
        <f t="shared" si="177"/>
        <v>29.79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50</v>
      </c>
      <c r="P2857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4.8666666666666663</v>
      </c>
      <c r="P2858">
        <f t="shared" si="177"/>
        <v>24.33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19.736842105263158</v>
      </c>
      <c r="P2859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</v>
      </c>
      <c r="P2861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</v>
      </c>
      <c r="P2862">
        <f t="shared" si="177"/>
        <v>29.56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32</v>
      </c>
      <c r="P2863">
        <f t="shared" si="177"/>
        <v>26.67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0.43307086614173229</v>
      </c>
      <c r="P2864">
        <f t="shared" si="177"/>
        <v>18.329999999999998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0.04</v>
      </c>
      <c r="P286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</v>
      </c>
      <c r="P2866">
        <f t="shared" si="177"/>
        <v>13.33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0.89999999999999991</v>
      </c>
      <c r="P2868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20.16</v>
      </c>
      <c r="P2869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42.011733333333332</v>
      </c>
      <c r="P2870">
        <f t="shared" si="177"/>
        <v>105.03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0.88500000000000001</v>
      </c>
      <c r="P2871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15</v>
      </c>
      <c r="P2872">
        <f t="shared" si="177"/>
        <v>83.33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4.67</v>
      </c>
      <c r="P2873">
        <f t="shared" si="177"/>
        <v>35.92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38.119999999999997</v>
      </c>
      <c r="P2875">
        <f t="shared" si="177"/>
        <v>119.13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5.42</v>
      </c>
      <c r="P2876">
        <f t="shared" si="177"/>
        <v>90.33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3.4999999999999996E-2</v>
      </c>
      <c r="P2877">
        <f t="shared" si="177"/>
        <v>2.33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10.833333333333334</v>
      </c>
      <c r="P2879">
        <f t="shared" si="177"/>
        <v>108.33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</v>
      </c>
      <c r="P2880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0.2589285714285714</v>
      </c>
      <c r="P2881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23.333333333333332</v>
      </c>
      <c r="P2882">
        <f t="shared" si="177"/>
        <v>96.55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t="e">
        <f t="shared" ref="P2883:P2946" si="181">ROUND((E2883/L2883),2)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81.569999999999993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486.43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36.590000000000003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ref="O2908:O2971" si="184">(E2908/D2908)*100</f>
        <v>9.4166666666666661</v>
      </c>
      <c r="P2908">
        <f t="shared" si="181"/>
        <v>80.709999999999994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0.08</v>
      </c>
      <c r="P2909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</v>
      </c>
      <c r="P2910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1.1111111111111112E-2</v>
      </c>
      <c r="P2911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3.3333333333333335E-3</v>
      </c>
      <c r="P2912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36.5</v>
      </c>
      <c r="P2913">
        <f t="shared" si="181"/>
        <v>46.93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14.058171745152354</v>
      </c>
      <c r="P2914">
        <f t="shared" si="181"/>
        <v>78.08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0.02</v>
      </c>
      <c r="P291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4.0000000000000001E-3</v>
      </c>
      <c r="P291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61.1</v>
      </c>
      <c r="P2917">
        <f t="shared" si="181"/>
        <v>203.67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7.8378378378378386</v>
      </c>
      <c r="P2918">
        <f t="shared" si="181"/>
        <v>20.71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21.85</v>
      </c>
      <c r="P2919">
        <f t="shared" si="181"/>
        <v>48.56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27.24</v>
      </c>
      <c r="P2920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</v>
      </c>
      <c r="P2921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26.840000000000003</v>
      </c>
      <c r="P2922">
        <f t="shared" si="181"/>
        <v>51.62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129</v>
      </c>
      <c r="P2923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100</v>
      </c>
      <c r="P2924">
        <f t="shared" si="181"/>
        <v>83.33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100</v>
      </c>
      <c r="P292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103.2</v>
      </c>
      <c r="P2926">
        <f t="shared" si="181"/>
        <v>175.51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102.44597777777777</v>
      </c>
      <c r="P2927">
        <f t="shared" si="181"/>
        <v>231.66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125</v>
      </c>
      <c r="P2928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130.83333333333334</v>
      </c>
      <c r="P2929">
        <f t="shared" si="181"/>
        <v>112.14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100</v>
      </c>
      <c r="P2930">
        <f t="shared" si="181"/>
        <v>41.67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102.06937499999999</v>
      </c>
      <c r="P2931">
        <f t="shared" si="181"/>
        <v>255.17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100.92000000000002</v>
      </c>
      <c r="P2932">
        <f t="shared" si="181"/>
        <v>162.77000000000001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106</v>
      </c>
      <c r="P2933">
        <f t="shared" si="181"/>
        <v>88.33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105.0967741935484</v>
      </c>
      <c r="P2934">
        <f t="shared" si="181"/>
        <v>85.74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102.76</v>
      </c>
      <c r="P2935">
        <f t="shared" si="181"/>
        <v>47.57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108</v>
      </c>
      <c r="P2936">
        <f t="shared" si="181"/>
        <v>72.97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100.88571428571429</v>
      </c>
      <c r="P2937">
        <f t="shared" si="181"/>
        <v>90.54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128</v>
      </c>
      <c r="P2938">
        <f t="shared" si="181"/>
        <v>37.65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133.33333333333331</v>
      </c>
      <c r="P2939">
        <f t="shared" si="181"/>
        <v>36.36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101.375</v>
      </c>
      <c r="P2940">
        <f t="shared" si="181"/>
        <v>126.72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102.875</v>
      </c>
      <c r="P2941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107.24000000000001</v>
      </c>
      <c r="P2942">
        <f t="shared" si="181"/>
        <v>81.239999999999995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4.0000000000000001E-3</v>
      </c>
      <c r="P2943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20.424999999999997</v>
      </c>
      <c r="P2944">
        <f t="shared" si="181"/>
        <v>202.23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1</v>
      </c>
      <c r="P294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t="e">
        <f t="shared" ref="P2947:P3010" si="185">ROUND((E2947/L2947),2)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2.67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18.899999999999999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200.63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201.67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95.59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ref="O2972:O3035" si="188">(E2972/D2972)*100</f>
        <v>106</v>
      </c>
      <c r="P2972">
        <f t="shared" si="185"/>
        <v>69.89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100.15624999999999</v>
      </c>
      <c r="P2973">
        <f t="shared" si="185"/>
        <v>74.53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105.35000000000001</v>
      </c>
      <c r="P2974">
        <f t="shared" si="185"/>
        <v>123.94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174.8</v>
      </c>
      <c r="P2975">
        <f t="shared" si="185"/>
        <v>264.85000000000002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102</v>
      </c>
      <c r="P2976">
        <f t="shared" si="185"/>
        <v>58.62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100.125</v>
      </c>
      <c r="P2977">
        <f t="shared" si="185"/>
        <v>70.88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171.42857142857142</v>
      </c>
      <c r="P2978">
        <f t="shared" si="185"/>
        <v>8.57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113.56666666666666</v>
      </c>
      <c r="P2979">
        <f t="shared" si="185"/>
        <v>113.57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129.46666666666667</v>
      </c>
      <c r="P2980">
        <f t="shared" si="185"/>
        <v>60.69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101.4</v>
      </c>
      <c r="P2981">
        <f t="shared" si="185"/>
        <v>110.22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109.16666666666666</v>
      </c>
      <c r="P2982">
        <f t="shared" si="185"/>
        <v>136.46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128.92500000000001</v>
      </c>
      <c r="P2983">
        <f t="shared" si="185"/>
        <v>53.16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102.06</v>
      </c>
      <c r="P2984">
        <f t="shared" si="185"/>
        <v>86.49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146.53957758620692</v>
      </c>
      <c r="P2985">
        <f t="shared" si="185"/>
        <v>155.24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100.352</v>
      </c>
      <c r="P2986">
        <f t="shared" si="185"/>
        <v>115.08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121.64999999999999</v>
      </c>
      <c r="P2987">
        <f t="shared" si="185"/>
        <v>109.59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105.5</v>
      </c>
      <c r="P2988">
        <f t="shared" si="185"/>
        <v>45.21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110.4008</v>
      </c>
      <c r="P2989">
        <f t="shared" si="185"/>
        <v>104.15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100</v>
      </c>
      <c r="P2990">
        <f t="shared" si="185"/>
        <v>35.71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176.535</v>
      </c>
      <c r="P2991">
        <f t="shared" si="185"/>
        <v>97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100</v>
      </c>
      <c r="P2992">
        <f t="shared" si="185"/>
        <v>370.37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103.29411764705883</v>
      </c>
      <c r="P2993">
        <f t="shared" si="185"/>
        <v>94.41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104.5</v>
      </c>
      <c r="P2994">
        <f t="shared" si="185"/>
        <v>48.98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100.29999999999998</v>
      </c>
      <c r="P2995">
        <f t="shared" si="185"/>
        <v>45.59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457.74666666666673</v>
      </c>
      <c r="P2996">
        <f t="shared" si="185"/>
        <v>23.28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104.96000000000001</v>
      </c>
      <c r="P2997">
        <f t="shared" si="185"/>
        <v>63.23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171.94285714285715</v>
      </c>
      <c r="P2998">
        <f t="shared" si="185"/>
        <v>153.52000000000001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103.73000000000002</v>
      </c>
      <c r="P2999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103.029</v>
      </c>
      <c r="P3000">
        <f t="shared" si="185"/>
        <v>118.97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118.88888888888889</v>
      </c>
      <c r="P3001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100</v>
      </c>
      <c r="P3002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318.69988910451895</v>
      </c>
      <c r="P3003">
        <f t="shared" si="185"/>
        <v>131.38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108.50614285714286</v>
      </c>
      <c r="P3004">
        <f t="shared" si="185"/>
        <v>73.03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101.16666666666667</v>
      </c>
      <c r="P3005">
        <f t="shared" si="185"/>
        <v>178.53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112.815</v>
      </c>
      <c r="P3006">
        <f t="shared" si="185"/>
        <v>162.91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120.49622641509434</v>
      </c>
      <c r="P3007">
        <f t="shared" si="185"/>
        <v>108.24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107.74999999999999</v>
      </c>
      <c r="P3008">
        <f t="shared" si="185"/>
        <v>88.87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180</v>
      </c>
      <c r="P3009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101.16666666666667</v>
      </c>
      <c r="P3010">
        <f t="shared" si="185"/>
        <v>116.73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>
        <f t="shared" ref="P3011:P3074" si="189">ROUND((E3011/L3011),2)</f>
        <v>233.9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242.28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146.44999999999999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80.459999999999994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234.67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50.69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162.71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67.7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84.86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45.54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ref="O3036:O3094" si="192">(E3036/D3036)*100</f>
        <v>112.53599999999999</v>
      </c>
      <c r="P3036">
        <f t="shared" si="189"/>
        <v>89.31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108.78684000000001</v>
      </c>
      <c r="P3037">
        <f t="shared" si="189"/>
        <v>88.59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126.732</v>
      </c>
      <c r="P3038">
        <f t="shared" si="189"/>
        <v>96.3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213.20000000000002</v>
      </c>
      <c r="P3039">
        <f t="shared" si="189"/>
        <v>33.31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100.49999999999999</v>
      </c>
      <c r="P3040">
        <f t="shared" si="189"/>
        <v>37.22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108.71389999999998</v>
      </c>
      <c r="P3041">
        <f t="shared" si="189"/>
        <v>92.13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107.5</v>
      </c>
      <c r="P3042">
        <f t="shared" si="189"/>
        <v>76.790000000000006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110.48192771084338</v>
      </c>
      <c r="P3043">
        <f t="shared" si="189"/>
        <v>96.53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128</v>
      </c>
      <c r="P3044">
        <f t="shared" si="189"/>
        <v>51.89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110.00666666666667</v>
      </c>
      <c r="P3045">
        <f t="shared" si="189"/>
        <v>128.91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109.34166666666667</v>
      </c>
      <c r="P3046">
        <f t="shared" si="189"/>
        <v>84.11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132.70650000000001</v>
      </c>
      <c r="P3047">
        <f t="shared" si="189"/>
        <v>82.94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190.84810126582278</v>
      </c>
      <c r="P3048">
        <f t="shared" si="189"/>
        <v>259.95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149</v>
      </c>
      <c r="P3049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166.4</v>
      </c>
      <c r="P3050">
        <f t="shared" si="189"/>
        <v>177.02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106.66666666666667</v>
      </c>
      <c r="P3051">
        <f t="shared" si="189"/>
        <v>74.069999999999993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106</v>
      </c>
      <c r="P3052">
        <f t="shared" si="189"/>
        <v>70.67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23.62857142857143</v>
      </c>
      <c r="P3053">
        <f t="shared" si="189"/>
        <v>23.63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0.15</v>
      </c>
      <c r="P3054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0.4</v>
      </c>
      <c r="P3055">
        <f t="shared" si="189"/>
        <v>13.33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5.0000000000000001E-3</v>
      </c>
      <c r="P3057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1.6666666666666666E-2</v>
      </c>
      <c r="P3060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3.0066666666666664</v>
      </c>
      <c r="P3061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0.15227272727272728</v>
      </c>
      <c r="P3062">
        <f t="shared" si="189"/>
        <v>55.83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66.84</v>
      </c>
      <c r="P3064">
        <f t="shared" si="189"/>
        <v>99.76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19.566666666666666</v>
      </c>
      <c r="P3065">
        <f t="shared" si="189"/>
        <v>25.52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11.294666666666666</v>
      </c>
      <c r="P3066">
        <f t="shared" si="189"/>
        <v>117.65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0.04</v>
      </c>
      <c r="P3067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11.985714285714286</v>
      </c>
      <c r="P3068">
        <f t="shared" si="189"/>
        <v>2796.67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</v>
      </c>
      <c r="P3069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6.9999999999999993E-2</v>
      </c>
      <c r="P3070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14.099999999999998</v>
      </c>
      <c r="P3071">
        <f t="shared" si="189"/>
        <v>20.14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3.34</v>
      </c>
      <c r="P3072">
        <f t="shared" si="189"/>
        <v>20.88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59.774999999999999</v>
      </c>
      <c r="P3073">
        <f t="shared" si="189"/>
        <v>61.31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1.6666666666666666E-2</v>
      </c>
      <c r="P3074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>
        <f t="shared" ref="P3075:P3138" si="193">ROUND((E3075/L3075),2)</f>
        <v>92.14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23.67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415.78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18.670000000000002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67.78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16.670000000000002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(E3095/D3095)*100</f>
        <v>22.75</v>
      </c>
      <c r="P3095">
        <f t="shared" si="193"/>
        <v>53.53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ref="O3096:O3159" si="196">(E3096/D3096)*100</f>
        <v>2.5000000000000001E-2</v>
      </c>
      <c r="P309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6"/>
        <v>0.33512064343163539</v>
      </c>
      <c r="P3097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6"/>
        <v>3.9750000000000001</v>
      </c>
      <c r="P3098">
        <f t="shared" si="193"/>
        <v>56.79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17.150000000000002</v>
      </c>
      <c r="P3099">
        <f t="shared" si="193"/>
        <v>40.83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3.6080041046690612</v>
      </c>
      <c r="P3100">
        <f t="shared" si="193"/>
        <v>65.11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13.900000000000002</v>
      </c>
      <c r="P3101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15.225</v>
      </c>
      <c r="P3102">
        <f t="shared" si="193"/>
        <v>140.54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12</v>
      </c>
      <c r="P3103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39.112499999999997</v>
      </c>
      <c r="P3104">
        <f t="shared" si="193"/>
        <v>69.53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0.26829268292682928</v>
      </c>
      <c r="P310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29.625</v>
      </c>
      <c r="P310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42.360992301112063</v>
      </c>
      <c r="P3107">
        <f t="shared" si="193"/>
        <v>79.87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4.1000000000000005</v>
      </c>
      <c r="P3108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19.762499999999999</v>
      </c>
      <c r="P3109">
        <f t="shared" si="193"/>
        <v>272.58999999999997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5.1999999999999998E-2</v>
      </c>
      <c r="P3110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25.030188679245285</v>
      </c>
      <c r="P3111">
        <f t="shared" si="193"/>
        <v>58.18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0.04</v>
      </c>
      <c r="P3112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26.640000000000004</v>
      </c>
      <c r="P3113">
        <f t="shared" si="193"/>
        <v>70.11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4.7363636363636363</v>
      </c>
      <c r="P3114">
        <f t="shared" si="193"/>
        <v>57.89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4.2435339894712749</v>
      </c>
      <c r="P3115">
        <f t="shared" si="193"/>
        <v>125.27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3</v>
      </c>
      <c r="P3117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57.333333333333336</v>
      </c>
      <c r="P3118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0.1</v>
      </c>
      <c r="P3119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0.31</v>
      </c>
      <c r="P3120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0.05</v>
      </c>
      <c r="P3121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9.8461538461538465E-3</v>
      </c>
      <c r="P3122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0.66666666666666674</v>
      </c>
      <c r="P3123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58.291457286432156</v>
      </c>
      <c r="P3124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68.153599999999997</v>
      </c>
      <c r="P3125">
        <f t="shared" si="193"/>
        <v>244.8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3.2499999999999999E-3</v>
      </c>
      <c r="P312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4.16</v>
      </c>
      <c r="P3128">
        <f t="shared" si="193"/>
        <v>61.18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6"/>
        <v>108.60666666666667</v>
      </c>
      <c r="P3130">
        <f t="shared" si="193"/>
        <v>139.24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6"/>
        <v>0.8</v>
      </c>
      <c r="P3131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6"/>
        <v>3.75</v>
      </c>
      <c r="P3132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6"/>
        <v>15.731707317073171</v>
      </c>
      <c r="P3133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6"/>
        <v>3.3333333333333333E-2</v>
      </c>
      <c r="P3134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6"/>
        <v>108</v>
      </c>
      <c r="P313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6"/>
        <v>22.5</v>
      </c>
      <c r="P313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6"/>
        <v>20.849420849420849</v>
      </c>
      <c r="P3137">
        <f t="shared" si="193"/>
        <v>23.14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6"/>
        <v>127.8</v>
      </c>
      <c r="P3138">
        <f t="shared" si="193"/>
        <v>29.05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>
        <f t="shared" ref="P3139:P3202" si="197">ROUND((E3139/L3139),2)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31.21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ref="O3160:O3223" si="200">(E3160/D3160)*100</f>
        <v>113.99999999999999</v>
      </c>
      <c r="P3160">
        <f t="shared" si="197"/>
        <v>82.61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0"/>
        <v>133.48133333333334</v>
      </c>
      <c r="P3161">
        <f t="shared" si="197"/>
        <v>38.5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0"/>
        <v>101.53333333333335</v>
      </c>
      <c r="P3162">
        <f t="shared" si="197"/>
        <v>80.16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105.1</v>
      </c>
      <c r="P3163">
        <f t="shared" si="197"/>
        <v>28.41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127.15</v>
      </c>
      <c r="P3164">
        <f t="shared" si="197"/>
        <v>80.73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111.15384615384616</v>
      </c>
      <c r="P3165">
        <f t="shared" si="197"/>
        <v>200.69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106.76</v>
      </c>
      <c r="P3166">
        <f t="shared" si="197"/>
        <v>37.590000000000003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162.66666666666666</v>
      </c>
      <c r="P3167">
        <f t="shared" si="197"/>
        <v>58.1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160.22808571428573</v>
      </c>
      <c r="P3168">
        <f t="shared" si="197"/>
        <v>60.3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116.16666666666666</v>
      </c>
      <c r="P3169">
        <f t="shared" si="197"/>
        <v>63.36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124.2</v>
      </c>
      <c r="P3170">
        <f t="shared" si="197"/>
        <v>50.9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103.01249999999999</v>
      </c>
      <c r="P3171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112.25</v>
      </c>
      <c r="P3172">
        <f t="shared" si="197"/>
        <v>31.62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108.8142857142857</v>
      </c>
      <c r="P3173">
        <f t="shared" si="197"/>
        <v>65.099999999999994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114.99999999999999</v>
      </c>
      <c r="P3174">
        <f t="shared" si="197"/>
        <v>79.31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103</v>
      </c>
      <c r="P3175">
        <f t="shared" si="197"/>
        <v>139.19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101.13333333333334</v>
      </c>
      <c r="P3176">
        <f t="shared" si="197"/>
        <v>131.91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109.55999999999999</v>
      </c>
      <c r="P3177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114.8421052631579</v>
      </c>
      <c r="P3178">
        <f t="shared" si="197"/>
        <v>39.67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117.39999999999999</v>
      </c>
      <c r="P3179">
        <f t="shared" si="197"/>
        <v>57.55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171.73333333333335</v>
      </c>
      <c r="P3180">
        <f t="shared" si="197"/>
        <v>33.03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114.16238095238094</v>
      </c>
      <c r="P3181">
        <f t="shared" si="197"/>
        <v>77.34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119.75</v>
      </c>
      <c r="P3182">
        <f t="shared" si="197"/>
        <v>31.93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109.00000000000001</v>
      </c>
      <c r="P3183">
        <f t="shared" si="197"/>
        <v>36.33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100.88571428571429</v>
      </c>
      <c r="P3184">
        <f t="shared" si="197"/>
        <v>46.77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109.00000000000001</v>
      </c>
      <c r="P3185">
        <f t="shared" si="197"/>
        <v>40.07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107.20930232558139</v>
      </c>
      <c r="P3186">
        <f t="shared" si="197"/>
        <v>100.22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100</v>
      </c>
      <c r="P3187">
        <f t="shared" si="197"/>
        <v>41.67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102.18750000000001</v>
      </c>
      <c r="P3188">
        <f t="shared" si="197"/>
        <v>46.71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116.29333333333334</v>
      </c>
      <c r="P3189">
        <f t="shared" si="197"/>
        <v>71.489999999999995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65</v>
      </c>
      <c r="P3190">
        <f t="shared" si="197"/>
        <v>14.44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12.327272727272726</v>
      </c>
      <c r="P3191">
        <f t="shared" si="197"/>
        <v>356.84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4.0266666666666664</v>
      </c>
      <c r="P3193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</v>
      </c>
      <c r="P3194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11.74</v>
      </c>
      <c r="P3195">
        <f t="shared" si="197"/>
        <v>24.46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59.142857142857139</v>
      </c>
      <c r="P3197">
        <f t="shared" si="197"/>
        <v>53.08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0.06</v>
      </c>
      <c r="P3198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11.450000000000001</v>
      </c>
      <c r="P3199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0.36666666666666664</v>
      </c>
      <c r="P3200">
        <f t="shared" si="197"/>
        <v>36.67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52.16</v>
      </c>
      <c r="P3201">
        <f t="shared" si="197"/>
        <v>49.21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2E-3</v>
      </c>
      <c r="P3202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>
        <f t="shared" ref="P3203:P3266" si="201">ROUND((E3203/L3203),2)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63.11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50.16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127.81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66.59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ref="O3224:O3287" si="204">(E3224/D3224)*100</f>
        <v>124.8</v>
      </c>
      <c r="P3224">
        <f t="shared" si="201"/>
        <v>37.14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4"/>
        <v>109.51612903225806</v>
      </c>
      <c r="P3225">
        <f t="shared" si="201"/>
        <v>45.88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4"/>
        <v>102.03333333333333</v>
      </c>
      <c r="P3226">
        <f t="shared" si="201"/>
        <v>141.71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102.35000000000001</v>
      </c>
      <c r="P3227">
        <f t="shared" si="201"/>
        <v>52.49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104.16666666666667</v>
      </c>
      <c r="P3228">
        <f t="shared" si="201"/>
        <v>59.52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125</v>
      </c>
      <c r="P3229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102.34285714285714</v>
      </c>
      <c r="P3230">
        <f t="shared" si="201"/>
        <v>193.62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107.86500000000001</v>
      </c>
      <c r="P3231">
        <f t="shared" si="201"/>
        <v>106.8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109.88461538461539</v>
      </c>
      <c r="P3232">
        <f t="shared" si="201"/>
        <v>77.22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161</v>
      </c>
      <c r="P3233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131.20000000000002</v>
      </c>
      <c r="P3234">
        <f t="shared" si="201"/>
        <v>50.46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118.8</v>
      </c>
      <c r="P3235">
        <f t="shared" si="201"/>
        <v>97.38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100.39275000000001</v>
      </c>
      <c r="P3236">
        <f t="shared" si="201"/>
        <v>34.92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103.20666666666666</v>
      </c>
      <c r="P3237">
        <f t="shared" si="201"/>
        <v>85.53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100.6</v>
      </c>
      <c r="P3238">
        <f t="shared" si="201"/>
        <v>182.91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100.78754285714287</v>
      </c>
      <c r="P3239">
        <f t="shared" si="201"/>
        <v>131.13999999999999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112.32142857142857</v>
      </c>
      <c r="P3240">
        <f t="shared" si="201"/>
        <v>39.81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105.91914022517912</v>
      </c>
      <c r="P3241">
        <f t="shared" si="201"/>
        <v>59.7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100.56666666666668</v>
      </c>
      <c r="P3242">
        <f t="shared" si="201"/>
        <v>88.74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115.30588235294117</v>
      </c>
      <c r="P3243">
        <f t="shared" si="201"/>
        <v>58.69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127.30419999999999</v>
      </c>
      <c r="P3244">
        <f t="shared" si="201"/>
        <v>69.569999999999993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102.83750000000001</v>
      </c>
      <c r="P3245">
        <f t="shared" si="201"/>
        <v>115.87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102.9375</v>
      </c>
      <c r="P3246">
        <f t="shared" si="201"/>
        <v>23.87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104.3047619047619</v>
      </c>
      <c r="P3247">
        <f t="shared" si="201"/>
        <v>81.13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111.22000000000001</v>
      </c>
      <c r="P3248">
        <f t="shared" si="201"/>
        <v>57.63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105.86</v>
      </c>
      <c r="P3249">
        <f t="shared" si="201"/>
        <v>46.43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100.79166666666666</v>
      </c>
      <c r="P3250">
        <f t="shared" si="201"/>
        <v>60.48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104.92727272727274</v>
      </c>
      <c r="P3251">
        <f t="shared" si="201"/>
        <v>65.58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101.55199999999999</v>
      </c>
      <c r="P3252">
        <f t="shared" si="201"/>
        <v>119.19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110.73333333333333</v>
      </c>
      <c r="P3253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127.82222222222221</v>
      </c>
      <c r="P3254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101.82500000000002</v>
      </c>
      <c r="P3255">
        <f t="shared" si="201"/>
        <v>177.09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101.25769230769231</v>
      </c>
      <c r="P3256">
        <f t="shared" si="201"/>
        <v>70.77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175</v>
      </c>
      <c r="P3257">
        <f t="shared" si="201"/>
        <v>29.17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128.06</v>
      </c>
      <c r="P3258">
        <f t="shared" si="201"/>
        <v>72.760000000000005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106.29949999999999</v>
      </c>
      <c r="P3259">
        <f t="shared" si="201"/>
        <v>51.85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105.21428571428571</v>
      </c>
      <c r="P3260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106.16782608695652</v>
      </c>
      <c r="P3261">
        <f t="shared" si="201"/>
        <v>251.74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109.24000000000001</v>
      </c>
      <c r="P3262">
        <f t="shared" si="201"/>
        <v>74.819999999999993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100.45454545454547</v>
      </c>
      <c r="P3263">
        <f t="shared" si="201"/>
        <v>67.650000000000006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103.04098360655738</v>
      </c>
      <c r="P3264">
        <f t="shared" si="201"/>
        <v>93.81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112.1664</v>
      </c>
      <c r="P3265">
        <f t="shared" si="201"/>
        <v>41.24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103</v>
      </c>
      <c r="P3266">
        <f t="shared" si="201"/>
        <v>52.55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>
        <f t="shared" ref="P3267:P3330" si="205">ROUND((E3267/L3267),2)</f>
        <v>70.290000000000006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48.33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53.18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150.41999999999999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76.03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105.21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129.36000000000001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17.829999999999998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ref="O3288:O3351" si="208">(E3288/D3288)*100</f>
        <v>101.76666666666667</v>
      </c>
      <c r="P3288">
        <f t="shared" si="205"/>
        <v>125.12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8"/>
        <v>100</v>
      </c>
      <c r="P3289">
        <f t="shared" si="205"/>
        <v>73.53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8"/>
        <v>100.26489999999998</v>
      </c>
      <c r="P3290">
        <f t="shared" si="205"/>
        <v>48.44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133.04200000000003</v>
      </c>
      <c r="P3291">
        <f t="shared" si="205"/>
        <v>26.61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121.2</v>
      </c>
      <c r="P3292">
        <f t="shared" si="205"/>
        <v>33.67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113.99999999999999</v>
      </c>
      <c r="P3293">
        <f t="shared" si="205"/>
        <v>40.71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286.13861386138615</v>
      </c>
      <c r="P3294">
        <f t="shared" si="205"/>
        <v>19.27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170.44444444444446</v>
      </c>
      <c r="P3295">
        <f t="shared" si="205"/>
        <v>84.29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118.33333333333333</v>
      </c>
      <c r="P3296">
        <f t="shared" si="205"/>
        <v>29.58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102.85857142857142</v>
      </c>
      <c r="P3297">
        <f t="shared" si="205"/>
        <v>26.67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144.06666666666666</v>
      </c>
      <c r="P3298">
        <f t="shared" si="205"/>
        <v>45.98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100.07272727272726</v>
      </c>
      <c r="P3299">
        <f t="shared" si="205"/>
        <v>125.09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101.73</v>
      </c>
      <c r="P3300">
        <f t="shared" si="205"/>
        <v>141.29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116.19999999999999</v>
      </c>
      <c r="P3301">
        <f t="shared" si="205"/>
        <v>55.33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136.16666666666666</v>
      </c>
      <c r="P3302">
        <f t="shared" si="205"/>
        <v>46.42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133.46666666666667</v>
      </c>
      <c r="P3303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103.39285714285715</v>
      </c>
      <c r="P3304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115.88888888888889</v>
      </c>
      <c r="P330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104.51666666666665</v>
      </c>
      <c r="P3306">
        <f t="shared" si="205"/>
        <v>89.59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102.02500000000001</v>
      </c>
      <c r="P3307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175.33333333333334</v>
      </c>
      <c r="P3308">
        <f t="shared" si="205"/>
        <v>48.7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106.67999999999999</v>
      </c>
      <c r="P3309">
        <f t="shared" si="205"/>
        <v>53.34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122.28571428571429</v>
      </c>
      <c r="P3310">
        <f t="shared" si="205"/>
        <v>75.09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159.42857142857144</v>
      </c>
      <c r="P3311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100.07692307692308</v>
      </c>
      <c r="P3312">
        <f t="shared" si="205"/>
        <v>209.84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109.84</v>
      </c>
      <c r="P3313">
        <f t="shared" si="205"/>
        <v>61.02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100.03999999999999</v>
      </c>
      <c r="P3314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116.05000000000001</v>
      </c>
      <c r="P3315">
        <f t="shared" si="205"/>
        <v>80.03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210.75</v>
      </c>
      <c r="P3316">
        <f t="shared" si="205"/>
        <v>29.07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110.00000000000001</v>
      </c>
      <c r="P3317">
        <f t="shared" si="205"/>
        <v>49.44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100.08673425918037</v>
      </c>
      <c r="P3318">
        <f t="shared" si="205"/>
        <v>93.98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106.19047619047619</v>
      </c>
      <c r="P3319">
        <f t="shared" si="205"/>
        <v>61.94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125.6</v>
      </c>
      <c r="P3320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108</v>
      </c>
      <c r="P3321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101</v>
      </c>
      <c r="P3322">
        <f t="shared" si="205"/>
        <v>66.45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107.4</v>
      </c>
      <c r="P3323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101.51515151515152</v>
      </c>
      <c r="P3324">
        <f t="shared" si="205"/>
        <v>145.65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125.89999999999999</v>
      </c>
      <c r="P3325">
        <f t="shared" si="205"/>
        <v>25.69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101.66666666666666</v>
      </c>
      <c r="P332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112.5</v>
      </c>
      <c r="P3327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101.375</v>
      </c>
      <c r="P3328">
        <f t="shared" si="205"/>
        <v>142.28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101.25</v>
      </c>
      <c r="P3329">
        <f t="shared" si="205"/>
        <v>24.55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146.38888888888889</v>
      </c>
      <c r="P3330">
        <f t="shared" si="205"/>
        <v>292.77999999999997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>
        <f t="shared" ref="P3331:P3394" si="209">ROUND((E3331/L3331),2)</f>
        <v>44.92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81.03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136.85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177.62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109.08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78.209999999999994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114.13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91.67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69.819999999999993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ref="O3352:O3415" si="212">(E3352/D3352)*100</f>
        <v>104.42857142857143</v>
      </c>
      <c r="P3352">
        <f t="shared" si="209"/>
        <v>71.67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2"/>
        <v>101.1</v>
      </c>
      <c r="P3353">
        <f t="shared" si="209"/>
        <v>93.61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2"/>
        <v>107.52</v>
      </c>
      <c r="P3354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315</v>
      </c>
      <c r="P3355">
        <f t="shared" si="209"/>
        <v>35.799999999999997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101.93333333333334</v>
      </c>
      <c r="P335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126.28571428571429</v>
      </c>
      <c r="P3357">
        <f t="shared" si="209"/>
        <v>147.33000000000001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101.4</v>
      </c>
      <c r="P3358">
        <f t="shared" si="209"/>
        <v>56.33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101</v>
      </c>
      <c r="P3359">
        <f t="shared" si="209"/>
        <v>96.19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102.99000000000001</v>
      </c>
      <c r="P3360">
        <f t="shared" si="209"/>
        <v>63.57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106.25</v>
      </c>
      <c r="P3361">
        <f t="shared" si="209"/>
        <v>184.78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101.37777777777779</v>
      </c>
      <c r="P3362">
        <f t="shared" si="209"/>
        <v>126.72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113.46000000000001</v>
      </c>
      <c r="P3363">
        <f t="shared" si="209"/>
        <v>83.43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218.00000000000003</v>
      </c>
      <c r="P3364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101.41935483870968</v>
      </c>
      <c r="P3365">
        <f t="shared" si="209"/>
        <v>302.31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105.93333333333332</v>
      </c>
      <c r="P3366">
        <f t="shared" si="209"/>
        <v>44.14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104</v>
      </c>
      <c r="P3367">
        <f t="shared" si="209"/>
        <v>866.67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221</v>
      </c>
      <c r="P3368">
        <f t="shared" si="209"/>
        <v>61.39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118.66666666666667</v>
      </c>
      <c r="P3369">
        <f t="shared" si="209"/>
        <v>29.67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104.60000000000001</v>
      </c>
      <c r="P3370">
        <f t="shared" si="209"/>
        <v>45.48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103.89999999999999</v>
      </c>
      <c r="P3371">
        <f t="shared" si="209"/>
        <v>96.2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117.73333333333333</v>
      </c>
      <c r="P3372">
        <f t="shared" si="209"/>
        <v>67.92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138.5</v>
      </c>
      <c r="P3373">
        <f t="shared" si="209"/>
        <v>30.78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103.49999999999999</v>
      </c>
      <c r="P3374">
        <f t="shared" si="209"/>
        <v>38.33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100.25</v>
      </c>
      <c r="P3375">
        <f t="shared" si="209"/>
        <v>66.83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106.57142857142856</v>
      </c>
      <c r="P3376">
        <f t="shared" si="209"/>
        <v>71.73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100</v>
      </c>
      <c r="P3377">
        <f t="shared" si="209"/>
        <v>176.47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100.01249999999999</v>
      </c>
      <c r="P3378">
        <f t="shared" si="209"/>
        <v>421.11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101.05</v>
      </c>
      <c r="P3379">
        <f t="shared" si="209"/>
        <v>104.99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107.63636363636364</v>
      </c>
      <c r="P3380">
        <f t="shared" si="209"/>
        <v>28.19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103.64999999999999</v>
      </c>
      <c r="P3381">
        <f t="shared" si="209"/>
        <v>54.55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104.43333333333334</v>
      </c>
      <c r="P3382">
        <f t="shared" si="209"/>
        <v>111.89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102.25</v>
      </c>
      <c r="P3383">
        <f t="shared" si="209"/>
        <v>85.21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100.74285714285713</v>
      </c>
      <c r="P3384">
        <f t="shared" si="209"/>
        <v>76.650000000000006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111.71428571428572</v>
      </c>
      <c r="P3385">
        <f t="shared" si="209"/>
        <v>65.17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100.01100000000001</v>
      </c>
      <c r="P3386">
        <f t="shared" si="209"/>
        <v>93.76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100</v>
      </c>
      <c r="P3387">
        <f t="shared" si="209"/>
        <v>133.33000000000001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105</v>
      </c>
      <c r="P3388">
        <f t="shared" si="209"/>
        <v>51.22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116.86666666666667</v>
      </c>
      <c r="P3389">
        <f t="shared" si="209"/>
        <v>100.17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103.8</v>
      </c>
      <c r="P3390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114.5</v>
      </c>
      <c r="P3391">
        <f t="shared" si="209"/>
        <v>184.68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102.4</v>
      </c>
      <c r="P3392">
        <f t="shared" si="209"/>
        <v>69.819999999999993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223</v>
      </c>
      <c r="P3393">
        <f t="shared" si="209"/>
        <v>61.94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100</v>
      </c>
      <c r="P3394">
        <f t="shared" si="209"/>
        <v>41.67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>
        <f t="shared" ref="P3395:P3458" si="213">ROUND((E3395/L3395),2)</f>
        <v>36.07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11.67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68.349999999999994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27.07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118.13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44.76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99.79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29.43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81.38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199.17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ref="O3416:O3479" si="216">(E3416/D3416)*100</f>
        <v>103.49999999999999</v>
      </c>
      <c r="P3416">
        <f t="shared" si="213"/>
        <v>70.569999999999993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6"/>
        <v>100</v>
      </c>
      <c r="P3417">
        <f t="shared" si="213"/>
        <v>22.22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6"/>
        <v>119.6</v>
      </c>
      <c r="P3418">
        <f t="shared" si="213"/>
        <v>159.47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100.00058823529412</v>
      </c>
      <c r="P3419">
        <f t="shared" si="213"/>
        <v>37.78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100.875</v>
      </c>
      <c r="P3420">
        <f t="shared" si="213"/>
        <v>72.05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106.54545454545455</v>
      </c>
      <c r="P3421">
        <f t="shared" si="213"/>
        <v>63.7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138</v>
      </c>
      <c r="P3422">
        <f t="shared" si="213"/>
        <v>28.41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101.15</v>
      </c>
      <c r="P3423">
        <f t="shared" si="213"/>
        <v>103.21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109.1</v>
      </c>
      <c r="P3424">
        <f t="shared" si="213"/>
        <v>71.150000000000006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140</v>
      </c>
      <c r="P342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103.58333333333334</v>
      </c>
      <c r="P3426">
        <f t="shared" si="213"/>
        <v>81.78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102.97033333333331</v>
      </c>
      <c r="P3427">
        <f t="shared" si="213"/>
        <v>297.02999999999997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108.13333333333333</v>
      </c>
      <c r="P3428">
        <f t="shared" si="213"/>
        <v>46.61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100</v>
      </c>
      <c r="P3429">
        <f t="shared" si="213"/>
        <v>51.72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102.75000000000001</v>
      </c>
      <c r="P3430">
        <f t="shared" si="213"/>
        <v>40.29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130</v>
      </c>
      <c r="P3431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108.54949999999999</v>
      </c>
      <c r="P3432">
        <f t="shared" si="213"/>
        <v>30.15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100</v>
      </c>
      <c r="P3433">
        <f t="shared" si="213"/>
        <v>95.24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109.65</v>
      </c>
      <c r="P3434">
        <f t="shared" si="213"/>
        <v>52.21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100.26315789473684</v>
      </c>
      <c r="P3435">
        <f t="shared" si="213"/>
        <v>134.15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105.55000000000001</v>
      </c>
      <c r="P3436">
        <f t="shared" si="213"/>
        <v>62.83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112.00000000000001</v>
      </c>
      <c r="P3437">
        <f t="shared" si="213"/>
        <v>58.95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105.89999999999999</v>
      </c>
      <c r="P3438">
        <f t="shared" si="213"/>
        <v>143.11000000000001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101</v>
      </c>
      <c r="P3439">
        <f t="shared" si="213"/>
        <v>84.17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104.2</v>
      </c>
      <c r="P3440">
        <f t="shared" si="213"/>
        <v>186.07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134.67833333333334</v>
      </c>
      <c r="P3441">
        <f t="shared" si="213"/>
        <v>89.79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105.2184</v>
      </c>
      <c r="P3442">
        <f t="shared" si="213"/>
        <v>64.16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102.60000000000001</v>
      </c>
      <c r="P3443">
        <f t="shared" si="213"/>
        <v>59.65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100</v>
      </c>
      <c r="P3444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185.5</v>
      </c>
      <c r="P3445">
        <f t="shared" si="213"/>
        <v>41.22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289</v>
      </c>
      <c r="P344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100</v>
      </c>
      <c r="P3447">
        <f t="shared" si="213"/>
        <v>64.52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108.2</v>
      </c>
      <c r="P3448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107.80000000000001</v>
      </c>
      <c r="P3449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109.76190476190477</v>
      </c>
      <c r="P3450">
        <f t="shared" si="213"/>
        <v>51.22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170.625</v>
      </c>
      <c r="P3451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152</v>
      </c>
      <c r="P3452">
        <f t="shared" si="213"/>
        <v>19.489999999999998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101.23076923076924</v>
      </c>
      <c r="P3453">
        <f t="shared" si="213"/>
        <v>41.13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153.19999999999999</v>
      </c>
      <c r="P3454">
        <f t="shared" si="213"/>
        <v>41.41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128.33333333333334</v>
      </c>
      <c r="P345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100.71428571428571</v>
      </c>
      <c r="P3456">
        <f t="shared" si="213"/>
        <v>33.57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100.64999999999999</v>
      </c>
      <c r="P3457">
        <f t="shared" si="213"/>
        <v>145.87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191.3</v>
      </c>
      <c r="P3458">
        <f t="shared" si="213"/>
        <v>358.69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>
        <f t="shared" ref="P3459:P3522" si="217">ROUND((E3459/L3459),2)</f>
        <v>50.98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45.04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17.53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50.4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35.770000000000003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88.74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ref="O3480:O3543" si="220">(E3480/D3480)*100</f>
        <v>112.85000000000001</v>
      </c>
      <c r="P3480">
        <f t="shared" si="217"/>
        <v>39.6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0"/>
        <v>127.86666666666666</v>
      </c>
      <c r="P3481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0"/>
        <v>142.66666666666669</v>
      </c>
      <c r="P3482">
        <f t="shared" si="217"/>
        <v>164.62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118.8</v>
      </c>
      <c r="P3483">
        <f t="shared" si="217"/>
        <v>125.05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138.33333333333334</v>
      </c>
      <c r="P3484">
        <f t="shared" si="217"/>
        <v>51.88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159.9402985074627</v>
      </c>
      <c r="P3485">
        <f t="shared" si="217"/>
        <v>40.29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114.24000000000001</v>
      </c>
      <c r="P3486">
        <f t="shared" si="217"/>
        <v>64.91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100.60606060606061</v>
      </c>
      <c r="P3487">
        <f t="shared" si="217"/>
        <v>55.33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155.20000000000002</v>
      </c>
      <c r="P3488">
        <f t="shared" si="217"/>
        <v>83.14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127.75000000000001</v>
      </c>
      <c r="P3489">
        <f t="shared" si="217"/>
        <v>38.71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121.2</v>
      </c>
      <c r="P3490">
        <f t="shared" si="217"/>
        <v>125.38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112.7</v>
      </c>
      <c r="P3491">
        <f t="shared" si="217"/>
        <v>78.260000000000005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127.49999999999999</v>
      </c>
      <c r="P3492">
        <f t="shared" si="217"/>
        <v>47.22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105.26894736842105</v>
      </c>
      <c r="P3494">
        <f t="shared" si="217"/>
        <v>114.29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100</v>
      </c>
      <c r="P3495">
        <f t="shared" si="217"/>
        <v>51.72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100</v>
      </c>
      <c r="P3496">
        <f t="shared" si="217"/>
        <v>30.77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106.86</v>
      </c>
      <c r="P3497">
        <f t="shared" si="217"/>
        <v>74.209999999999994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124.4</v>
      </c>
      <c r="P3498">
        <f t="shared" si="217"/>
        <v>47.85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108.70406189555126</v>
      </c>
      <c r="P3499">
        <f t="shared" si="217"/>
        <v>34.409999999999997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102.42424242424242</v>
      </c>
      <c r="P3500">
        <f t="shared" si="217"/>
        <v>40.24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105.5</v>
      </c>
      <c r="P3501">
        <f t="shared" si="217"/>
        <v>60.29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106.3</v>
      </c>
      <c r="P3502">
        <f t="shared" si="217"/>
        <v>25.31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100.66666666666666</v>
      </c>
      <c r="P3503">
        <f t="shared" si="217"/>
        <v>35.950000000000003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105.4</v>
      </c>
      <c r="P3504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107.55999999999999</v>
      </c>
      <c r="P3505">
        <f t="shared" si="217"/>
        <v>70.760000000000005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100</v>
      </c>
      <c r="P350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103.76</v>
      </c>
      <c r="P3507">
        <f t="shared" si="217"/>
        <v>66.510000000000005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101.49999999999999</v>
      </c>
      <c r="P3508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104.4</v>
      </c>
      <c r="P3509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180</v>
      </c>
      <c r="P3510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106.33333333333333</v>
      </c>
      <c r="P3511">
        <f t="shared" si="217"/>
        <v>96.67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100.55555555555556</v>
      </c>
      <c r="P3512">
        <f t="shared" si="217"/>
        <v>60.33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101.2</v>
      </c>
      <c r="P3513">
        <f t="shared" si="217"/>
        <v>79.89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100</v>
      </c>
      <c r="P3514">
        <f t="shared" si="217"/>
        <v>58.82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118.39285714285714</v>
      </c>
      <c r="P3515">
        <f t="shared" si="217"/>
        <v>75.34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110.00000000000001</v>
      </c>
      <c r="P351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102.66666666666666</v>
      </c>
      <c r="P3517">
        <f t="shared" si="217"/>
        <v>66.959999999999994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100</v>
      </c>
      <c r="P3518">
        <f t="shared" si="217"/>
        <v>227.27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100</v>
      </c>
      <c r="P3519">
        <f t="shared" si="217"/>
        <v>307.69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110.04599999999999</v>
      </c>
      <c r="P3520">
        <f t="shared" si="217"/>
        <v>50.02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101.35000000000001</v>
      </c>
      <c r="P3521">
        <f t="shared" si="217"/>
        <v>72.39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100.75</v>
      </c>
      <c r="P3522">
        <f t="shared" si="217"/>
        <v>95.95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>
        <f t="shared" ref="P3523:P3586" si="221">ROUND((E3523/L3523),2)</f>
        <v>45.62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81.569999999999993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45.11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42.3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78.88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44.85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13.53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ref="O3544:O3607" si="224">(E3544/D3544)*100</f>
        <v>102.23636363636363</v>
      </c>
      <c r="P3544">
        <f t="shared" si="221"/>
        <v>66.150000000000006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4"/>
        <v>104.66666666666666</v>
      </c>
      <c r="P3545">
        <f t="shared" si="221"/>
        <v>54.14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4"/>
        <v>100</v>
      </c>
      <c r="P3546">
        <f t="shared" si="221"/>
        <v>104.17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100.4</v>
      </c>
      <c r="P3547">
        <f t="shared" si="221"/>
        <v>31.38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102.27272727272727</v>
      </c>
      <c r="P3548">
        <f t="shared" si="221"/>
        <v>59.21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114.40928571428573</v>
      </c>
      <c r="P3549">
        <f t="shared" si="221"/>
        <v>119.18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101.9047619047619</v>
      </c>
      <c r="P3550">
        <f t="shared" si="221"/>
        <v>164.62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102</v>
      </c>
      <c r="P3551">
        <f t="shared" si="221"/>
        <v>24.29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104.80000000000001</v>
      </c>
      <c r="P3552">
        <f t="shared" si="221"/>
        <v>40.94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101.83333333333333</v>
      </c>
      <c r="P3553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100</v>
      </c>
      <c r="P3554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106.27272727272728</v>
      </c>
      <c r="P3555">
        <f t="shared" si="221"/>
        <v>56.2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113.42219999999999</v>
      </c>
      <c r="P3556">
        <f t="shared" si="221"/>
        <v>107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100</v>
      </c>
      <c r="P3557">
        <f t="shared" si="221"/>
        <v>171.43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100.45454545454547</v>
      </c>
      <c r="P3558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100.03599999999999</v>
      </c>
      <c r="P3559">
        <f t="shared" si="221"/>
        <v>179.28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144</v>
      </c>
      <c r="P3560">
        <f t="shared" si="221"/>
        <v>22.91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103.49999999999999</v>
      </c>
      <c r="P3561">
        <f t="shared" si="221"/>
        <v>43.13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108.43750000000001</v>
      </c>
      <c r="P3562">
        <f t="shared" si="221"/>
        <v>46.89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102.4</v>
      </c>
      <c r="P3563">
        <f t="shared" si="221"/>
        <v>47.41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148.88888888888889</v>
      </c>
      <c r="P3564">
        <f t="shared" si="221"/>
        <v>15.13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105.49000000000002</v>
      </c>
      <c r="P3565">
        <f t="shared" si="221"/>
        <v>21.1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100.49999999999999</v>
      </c>
      <c r="P3566">
        <f t="shared" si="221"/>
        <v>59.12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130.55555555555557</v>
      </c>
      <c r="P3567">
        <f t="shared" si="221"/>
        <v>97.92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104.75000000000001</v>
      </c>
      <c r="P3568">
        <f t="shared" si="221"/>
        <v>55.13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108.80000000000001</v>
      </c>
      <c r="P3569">
        <f t="shared" si="221"/>
        <v>26.54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111.00000000000001</v>
      </c>
      <c r="P3570">
        <f t="shared" si="221"/>
        <v>58.42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100.47999999999999</v>
      </c>
      <c r="P3571">
        <f t="shared" si="221"/>
        <v>122.54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114.35</v>
      </c>
      <c r="P3572">
        <f t="shared" si="221"/>
        <v>87.96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100</v>
      </c>
      <c r="P3574">
        <f t="shared" si="221"/>
        <v>55.56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102.8</v>
      </c>
      <c r="P3575">
        <f t="shared" si="221"/>
        <v>39.54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106.12068965517241</v>
      </c>
      <c r="P3576">
        <f t="shared" si="221"/>
        <v>136.78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101.33000000000001</v>
      </c>
      <c r="P3577">
        <f t="shared" si="221"/>
        <v>99.34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100</v>
      </c>
      <c r="P3578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130</v>
      </c>
      <c r="P3579">
        <f t="shared" si="221"/>
        <v>28.89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100.01333333333334</v>
      </c>
      <c r="P3580">
        <f t="shared" si="221"/>
        <v>40.549999999999997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100</v>
      </c>
      <c r="P3581">
        <f t="shared" si="221"/>
        <v>35.71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113.88888888888889</v>
      </c>
      <c r="P3582">
        <f t="shared" si="221"/>
        <v>37.96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100</v>
      </c>
      <c r="P3583">
        <f t="shared" si="221"/>
        <v>33.33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287</v>
      </c>
      <c r="P3584">
        <f t="shared" si="221"/>
        <v>58.57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108.5</v>
      </c>
      <c r="P3585">
        <f t="shared" si="221"/>
        <v>135.63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115.5</v>
      </c>
      <c r="P3586">
        <f t="shared" si="221"/>
        <v>30.94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>
        <f t="shared" ref="P3587:P3650" si="225">ROUND((E3587/L3587),2)</f>
        <v>176.09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151.97999999999999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22.61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82.26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72.709999999999994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77.19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77.73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40.78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39.380000000000003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49.06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ref="O3608:O3671" si="228">(E3608/D3608)*100</f>
        <v>130.26666666666665</v>
      </c>
      <c r="P3608">
        <f t="shared" si="225"/>
        <v>61.06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8"/>
        <v>105.45454545454544</v>
      </c>
      <c r="P3609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8"/>
        <v>100</v>
      </c>
      <c r="P3610">
        <f t="shared" si="225"/>
        <v>29.63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153.31632653061226</v>
      </c>
      <c r="P3611">
        <f t="shared" si="225"/>
        <v>143.1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162.30000000000001</v>
      </c>
      <c r="P3612">
        <f t="shared" si="225"/>
        <v>52.35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136</v>
      </c>
      <c r="P3613">
        <f t="shared" si="225"/>
        <v>66.67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144.4</v>
      </c>
      <c r="P3614">
        <f t="shared" si="225"/>
        <v>126.67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100</v>
      </c>
      <c r="P361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100.8</v>
      </c>
      <c r="P3616">
        <f t="shared" si="225"/>
        <v>35.49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106.80000000000001</v>
      </c>
      <c r="P3617">
        <f t="shared" si="225"/>
        <v>37.08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124.8</v>
      </c>
      <c r="P3618">
        <f t="shared" si="225"/>
        <v>69.33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118.91891891891892</v>
      </c>
      <c r="P3619">
        <f t="shared" si="225"/>
        <v>17.25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101</v>
      </c>
      <c r="P3620">
        <f t="shared" si="225"/>
        <v>36.07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112.99999999999999</v>
      </c>
      <c r="P3621">
        <f t="shared" si="225"/>
        <v>66.47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105.19047619047619</v>
      </c>
      <c r="P3622">
        <f t="shared" si="225"/>
        <v>56.07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109.73333333333332</v>
      </c>
      <c r="P3623">
        <f t="shared" si="225"/>
        <v>47.03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100.099</v>
      </c>
      <c r="P3624">
        <f t="shared" si="225"/>
        <v>47.67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120</v>
      </c>
      <c r="P3625">
        <f t="shared" si="225"/>
        <v>88.24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104.93333333333332</v>
      </c>
      <c r="P3626">
        <f t="shared" si="225"/>
        <v>80.72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102.66666666666666</v>
      </c>
      <c r="P3627">
        <f t="shared" si="225"/>
        <v>39.49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101.82500000000002</v>
      </c>
      <c r="P3628">
        <f t="shared" si="225"/>
        <v>84.85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100</v>
      </c>
      <c r="P3629">
        <f t="shared" si="225"/>
        <v>68.97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1.9999999999999998E-4</v>
      </c>
      <c r="P3631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3.3333333333333333E-2</v>
      </c>
      <c r="P3632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51.023391812865491</v>
      </c>
      <c r="P3633">
        <f t="shared" si="225"/>
        <v>147.88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20</v>
      </c>
      <c r="P3634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35.24</v>
      </c>
      <c r="P3635">
        <f t="shared" si="225"/>
        <v>56.84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4.246666666666667</v>
      </c>
      <c r="P3636">
        <f t="shared" si="225"/>
        <v>176.94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36.457142857142856</v>
      </c>
      <c r="P3637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30.866666666666664</v>
      </c>
      <c r="P3639">
        <f t="shared" si="225"/>
        <v>66.14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6.5454545454545459</v>
      </c>
      <c r="P3640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4.0000000000000001E-3</v>
      </c>
      <c r="P3641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</v>
      </c>
      <c r="P3642">
        <f t="shared" si="225"/>
        <v>18.329999999999998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2.1428571428571428</v>
      </c>
      <c r="P3644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16.420000000000002</v>
      </c>
      <c r="P3646">
        <f t="shared" si="225"/>
        <v>68.42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0.1</v>
      </c>
      <c r="P3647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4.8099999999999996</v>
      </c>
      <c r="P3648">
        <f t="shared" si="225"/>
        <v>60.13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6</v>
      </c>
      <c r="P3649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100.38249999999999</v>
      </c>
      <c r="P3650">
        <f t="shared" si="225"/>
        <v>550.04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>
        <f t="shared" ref="P3651:P3714" si="229">ROUND((E3651/L3651),2)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44.24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60.91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81.290000000000006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ref="O3672:O3735" si="232">(E3672/D3672)*100</f>
        <v>109.54545454545455</v>
      </c>
      <c r="P3672">
        <f t="shared" si="229"/>
        <v>20.079999999999998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2"/>
        <v>100.85714285714286</v>
      </c>
      <c r="P3673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2"/>
        <v>101.53333333333335</v>
      </c>
      <c r="P3674">
        <f t="shared" si="229"/>
        <v>53.44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113.625</v>
      </c>
      <c r="P3675">
        <f t="shared" si="229"/>
        <v>39.869999999999997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100</v>
      </c>
      <c r="P3676">
        <f t="shared" si="229"/>
        <v>145.16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140</v>
      </c>
      <c r="P3677">
        <f t="shared" si="229"/>
        <v>23.33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128.75</v>
      </c>
      <c r="P3678">
        <f t="shared" si="229"/>
        <v>64.38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102.90416666666667</v>
      </c>
      <c r="P3679">
        <f t="shared" si="229"/>
        <v>62.05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102.49999999999999</v>
      </c>
      <c r="P3680">
        <f t="shared" si="229"/>
        <v>66.13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110.1</v>
      </c>
      <c r="P3681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112.76666666666667</v>
      </c>
      <c r="P3682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111.9</v>
      </c>
      <c r="P3683">
        <f t="shared" si="229"/>
        <v>62.17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139.19999999999999</v>
      </c>
      <c r="P3684">
        <f t="shared" si="229"/>
        <v>62.33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110.85714285714286</v>
      </c>
      <c r="P3685">
        <f t="shared" si="229"/>
        <v>58.79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139.06666666666666</v>
      </c>
      <c r="P3686">
        <f t="shared" si="229"/>
        <v>45.35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105.69999999999999</v>
      </c>
      <c r="P3687">
        <f t="shared" si="229"/>
        <v>41.94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101.42857142857142</v>
      </c>
      <c r="P3688">
        <f t="shared" si="229"/>
        <v>59.17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100.245</v>
      </c>
      <c r="P3689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109.16666666666666</v>
      </c>
      <c r="P3690">
        <f t="shared" si="229"/>
        <v>83.97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118.33333333333333</v>
      </c>
      <c r="P3691">
        <f t="shared" si="229"/>
        <v>57.26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120</v>
      </c>
      <c r="P3692">
        <f t="shared" si="229"/>
        <v>58.06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127.96000000000001</v>
      </c>
      <c r="P3693">
        <f t="shared" si="229"/>
        <v>186.8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126</v>
      </c>
      <c r="P3694">
        <f t="shared" si="229"/>
        <v>74.12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129.12912912912913</v>
      </c>
      <c r="P3695">
        <f t="shared" si="229"/>
        <v>30.71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107.42857142857143</v>
      </c>
      <c r="P3696">
        <f t="shared" si="229"/>
        <v>62.67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100.125</v>
      </c>
      <c r="P3697">
        <f t="shared" si="229"/>
        <v>121.36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155</v>
      </c>
      <c r="P3698">
        <f t="shared" si="229"/>
        <v>39.74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108</v>
      </c>
      <c r="P3699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110.52</v>
      </c>
      <c r="P3700">
        <f t="shared" si="229"/>
        <v>40.630000000000003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100.8</v>
      </c>
      <c r="P3701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121.2</v>
      </c>
      <c r="P3702">
        <f t="shared" si="229"/>
        <v>33.67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100.33333333333334</v>
      </c>
      <c r="P3703">
        <f t="shared" si="229"/>
        <v>38.590000000000003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109.16666666666666</v>
      </c>
      <c r="P3704">
        <f t="shared" si="229"/>
        <v>155.94999999999999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123.42857142857142</v>
      </c>
      <c r="P370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136.33666666666667</v>
      </c>
      <c r="P3706">
        <f t="shared" si="229"/>
        <v>15.15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103.46657233816768</v>
      </c>
      <c r="P3707">
        <f t="shared" si="229"/>
        <v>83.57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121.33333333333334</v>
      </c>
      <c r="P3708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186</v>
      </c>
      <c r="P3709">
        <f t="shared" si="229"/>
        <v>80.87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300</v>
      </c>
      <c r="P3710">
        <f t="shared" si="229"/>
        <v>53.85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108.25</v>
      </c>
      <c r="P3711">
        <f t="shared" si="229"/>
        <v>30.93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141.15384615384616</v>
      </c>
      <c r="P3712">
        <f t="shared" si="229"/>
        <v>67.959999999999994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113.99999999999999</v>
      </c>
      <c r="P3713">
        <f t="shared" si="229"/>
        <v>27.14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153.73333333333335</v>
      </c>
      <c r="P3714">
        <f t="shared" si="229"/>
        <v>110.87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>
        <f t="shared" ref="P3715:P3778" si="233">ROUND((E3715/L3715),2)</f>
        <v>106.84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105.52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51.92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86.23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47.66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72.89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49.55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62.59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51.67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ref="O3736:O3799" si="236">(E3736/D3736)*100</f>
        <v>28.466666666666669</v>
      </c>
      <c r="P373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6"/>
        <v>13.333333333333334</v>
      </c>
      <c r="P3737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6"/>
        <v>0.66666666666666674</v>
      </c>
      <c r="P3738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21.428571428571427</v>
      </c>
      <c r="P3739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18</v>
      </c>
      <c r="P3740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20.125</v>
      </c>
      <c r="P3741">
        <f t="shared" si="233"/>
        <v>100.63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17.899999999999999</v>
      </c>
      <c r="P3742">
        <f t="shared" si="233"/>
        <v>25.57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2</v>
      </c>
      <c r="P3744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10</v>
      </c>
      <c r="P3747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</v>
      </c>
      <c r="P3748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1</v>
      </c>
      <c r="P3749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103.52</v>
      </c>
      <c r="P3750">
        <f t="shared" si="233"/>
        <v>99.54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105</v>
      </c>
      <c r="P3751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100.44999999999999</v>
      </c>
      <c r="P3752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132.6</v>
      </c>
      <c r="P3753">
        <f t="shared" si="233"/>
        <v>120.55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112.99999999999999</v>
      </c>
      <c r="P3754">
        <f t="shared" si="233"/>
        <v>37.67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103.34</v>
      </c>
      <c r="P3755">
        <f t="shared" si="233"/>
        <v>172.23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120</v>
      </c>
      <c r="P3756">
        <f t="shared" si="233"/>
        <v>111.11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129.63636363636363</v>
      </c>
      <c r="P3757">
        <f t="shared" si="233"/>
        <v>25.46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101.11111111111111</v>
      </c>
      <c r="P3758">
        <f t="shared" si="233"/>
        <v>267.64999999999998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102.33333333333334</v>
      </c>
      <c r="P3760">
        <f t="shared" si="233"/>
        <v>59.04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110.24425000000002</v>
      </c>
      <c r="P3761">
        <f t="shared" si="233"/>
        <v>50.11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101.0154</v>
      </c>
      <c r="P3762">
        <f t="shared" si="233"/>
        <v>55.5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100</v>
      </c>
      <c r="P3763">
        <f t="shared" si="233"/>
        <v>166.67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106.24</v>
      </c>
      <c r="P3764">
        <f t="shared" si="233"/>
        <v>47.43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100</v>
      </c>
      <c r="P3765">
        <f t="shared" si="233"/>
        <v>64.94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100</v>
      </c>
      <c r="P3766">
        <f t="shared" si="233"/>
        <v>55.56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113.45714285714286</v>
      </c>
      <c r="P3767">
        <f t="shared" si="233"/>
        <v>74.22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102.65010000000001</v>
      </c>
      <c r="P3768">
        <f t="shared" si="233"/>
        <v>106.93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116.75</v>
      </c>
      <c r="P3769">
        <f t="shared" si="233"/>
        <v>41.7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107.65274999999998</v>
      </c>
      <c r="P3770">
        <f t="shared" si="233"/>
        <v>74.239999999999995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100</v>
      </c>
      <c r="P3771">
        <f t="shared" si="233"/>
        <v>73.33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100</v>
      </c>
      <c r="P3772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146</v>
      </c>
      <c r="P3773">
        <f t="shared" si="233"/>
        <v>38.42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110.2</v>
      </c>
      <c r="P3774">
        <f t="shared" si="233"/>
        <v>166.97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108.2</v>
      </c>
      <c r="P3775">
        <f t="shared" si="233"/>
        <v>94.91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100</v>
      </c>
      <c r="P377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100.25</v>
      </c>
      <c r="P3777">
        <f t="shared" si="233"/>
        <v>143.21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106.71250000000001</v>
      </c>
      <c r="P3778">
        <f t="shared" si="233"/>
        <v>90.82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>
        <f t="shared" ref="P3779:P3842" si="237">ROUND((E3779/L3779),2)</f>
        <v>48.54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70.03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64.459999999999994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145.41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ref="O3800:O3863" si="240">(E3800/D3800)*100</f>
        <v>1.4642857142857144</v>
      </c>
      <c r="P3800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0"/>
        <v>4.0199999999999996</v>
      </c>
      <c r="P3801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0"/>
        <v>4.004545454545454</v>
      </c>
      <c r="P3802">
        <f t="shared" si="237"/>
        <v>55.06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8.52</v>
      </c>
      <c r="P3803">
        <f t="shared" si="237"/>
        <v>47.33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19.650000000000002</v>
      </c>
      <c r="P380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2E-3</v>
      </c>
      <c r="P3807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6.6666666666666666E-2</v>
      </c>
      <c r="P3808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30.333333333333336</v>
      </c>
      <c r="P3809">
        <f t="shared" si="237"/>
        <v>50.56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100</v>
      </c>
      <c r="P3810">
        <f t="shared" si="237"/>
        <v>41.67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101.25</v>
      </c>
      <c r="P3811">
        <f t="shared" si="237"/>
        <v>53.29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121.73333333333333</v>
      </c>
      <c r="P3812">
        <f t="shared" si="237"/>
        <v>70.23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330</v>
      </c>
      <c r="P3813">
        <f t="shared" si="237"/>
        <v>43.42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109.55</v>
      </c>
      <c r="P3814">
        <f t="shared" si="237"/>
        <v>199.18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100.95190476190474</v>
      </c>
      <c r="P3815">
        <f t="shared" si="237"/>
        <v>78.52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140.13333333333333</v>
      </c>
      <c r="P3816">
        <f t="shared" si="237"/>
        <v>61.82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100.001</v>
      </c>
      <c r="P3817">
        <f t="shared" si="237"/>
        <v>50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119.238</v>
      </c>
      <c r="P3818">
        <f t="shared" si="237"/>
        <v>48.34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107.25</v>
      </c>
      <c r="P3819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227.99999999999997</v>
      </c>
      <c r="P3820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106.4</v>
      </c>
      <c r="P3821">
        <f t="shared" si="237"/>
        <v>40.92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143.33333333333334</v>
      </c>
      <c r="P3822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104.54285714285714</v>
      </c>
      <c r="P3823">
        <f t="shared" si="237"/>
        <v>79.540000000000006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110.02000000000001</v>
      </c>
      <c r="P3824">
        <f t="shared" si="237"/>
        <v>72.38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106</v>
      </c>
      <c r="P3825">
        <f t="shared" si="237"/>
        <v>64.63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108</v>
      </c>
      <c r="P3826">
        <f t="shared" si="237"/>
        <v>38.57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105.42</v>
      </c>
      <c r="P3827">
        <f t="shared" si="237"/>
        <v>107.57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119.16666666666667</v>
      </c>
      <c r="P3828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152.66666666666666</v>
      </c>
      <c r="P3829">
        <f t="shared" si="237"/>
        <v>70.459999999999994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100</v>
      </c>
      <c r="P3830">
        <f t="shared" si="237"/>
        <v>178.57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100.2</v>
      </c>
      <c r="P3831">
        <f t="shared" si="237"/>
        <v>62.63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225</v>
      </c>
      <c r="P3832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106.02199999999999</v>
      </c>
      <c r="P3833">
        <f t="shared" si="237"/>
        <v>58.9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104.66666666666666</v>
      </c>
      <c r="P3834">
        <f t="shared" si="237"/>
        <v>139.56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116.66666666666667</v>
      </c>
      <c r="P383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109.03333333333333</v>
      </c>
      <c r="P3836">
        <f t="shared" si="237"/>
        <v>57.39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160</v>
      </c>
      <c r="P3837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112.5</v>
      </c>
      <c r="P3838">
        <f t="shared" si="237"/>
        <v>64.290000000000006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102.1</v>
      </c>
      <c r="P3839">
        <f t="shared" si="237"/>
        <v>120.12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100.824</v>
      </c>
      <c r="P3840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101.25</v>
      </c>
      <c r="P3841">
        <f t="shared" si="237"/>
        <v>63.28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6500</v>
      </c>
      <c r="P3842">
        <f t="shared" si="237"/>
        <v>21.67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>
        <f t="shared" ref="P3843:P3906" si="241">ROUND((E3843/L3843),2)</f>
        <v>25.65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70.17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23.63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188.56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75.459999999999994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81.540000000000006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ref="O3864:O3927" si="244">(E3864/D3864)*100</f>
        <v>1.3333333333333334E-2</v>
      </c>
      <c r="P3864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4"/>
        <v>0</v>
      </c>
      <c r="P3865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4"/>
        <v>1.2</v>
      </c>
      <c r="P386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26.937422295897225</v>
      </c>
      <c r="P3867">
        <f t="shared" si="241"/>
        <v>46.43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0.54999999999999993</v>
      </c>
      <c r="P3868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12.55</v>
      </c>
      <c r="P3869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0.2</v>
      </c>
      <c r="P3870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3.4474868431088401</v>
      </c>
      <c r="P3871">
        <f t="shared" si="241"/>
        <v>30.13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15</v>
      </c>
      <c r="P3872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2.666666666666667</v>
      </c>
      <c r="P3873">
        <f t="shared" si="241"/>
        <v>13.33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52.794871794871788</v>
      </c>
      <c r="P3878">
        <f t="shared" si="241"/>
        <v>44.76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4.9639999999999995</v>
      </c>
      <c r="P3879">
        <f t="shared" si="241"/>
        <v>88.64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5.5555555555555552E-2</v>
      </c>
      <c r="P3880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13.066666666666665</v>
      </c>
      <c r="P3882">
        <f t="shared" si="241"/>
        <v>57.65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5</v>
      </c>
      <c r="P3883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</v>
      </c>
      <c r="P3889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27.1</v>
      </c>
      <c r="P3890">
        <f t="shared" si="241"/>
        <v>38.71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</v>
      </c>
      <c r="P3891">
        <f t="shared" si="241"/>
        <v>13.11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16.826666666666668</v>
      </c>
      <c r="P3892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32.5</v>
      </c>
      <c r="P3893">
        <f t="shared" si="241"/>
        <v>37.14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21.55</v>
      </c>
      <c r="P3895">
        <f t="shared" si="241"/>
        <v>128.27000000000001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3.4666666666666663</v>
      </c>
      <c r="P3896">
        <f t="shared" si="241"/>
        <v>47.27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5</v>
      </c>
      <c r="P3897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10.625</v>
      </c>
      <c r="P3898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17.599999999999998</v>
      </c>
      <c r="P3899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32.56</v>
      </c>
      <c r="P3900">
        <f t="shared" si="241"/>
        <v>50.88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</v>
      </c>
      <c r="P3901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5.4</v>
      </c>
      <c r="P3902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0.83333333333333337</v>
      </c>
      <c r="P3903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48.833333333333336</v>
      </c>
      <c r="P3904">
        <f t="shared" si="241"/>
        <v>47.26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0.03</v>
      </c>
      <c r="P390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>
        <f t="shared" ref="P3907:P3970" si="245">ROUND((E3907/L3907),2)</f>
        <v>24.71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63.13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61.67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83.14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33.67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10.17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ref="O3928:O3991" si="248">(E3928/D3928)*100</f>
        <v>0.3</v>
      </c>
      <c r="P3928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8"/>
        <v>1</v>
      </c>
      <c r="P3929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8"/>
        <v>13.020000000000001</v>
      </c>
      <c r="P3930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2.2650000000000001</v>
      </c>
      <c r="P3931">
        <f t="shared" si="245"/>
        <v>32.36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8.3333333333333332E-3</v>
      </c>
      <c r="P3934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15.742857142857142</v>
      </c>
      <c r="P3935">
        <f t="shared" si="245"/>
        <v>91.83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11</v>
      </c>
      <c r="P3936">
        <f t="shared" si="245"/>
        <v>45.83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43.833333333333336</v>
      </c>
      <c r="P3937">
        <f t="shared" si="245"/>
        <v>57.17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86.135181975736558</v>
      </c>
      <c r="P3939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0.1</v>
      </c>
      <c r="P3941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0.22</v>
      </c>
      <c r="P3942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0.90909090909090906</v>
      </c>
      <c r="P3943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35.64</v>
      </c>
      <c r="P3945">
        <f t="shared" si="245"/>
        <v>137.08000000000001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0.25</v>
      </c>
      <c r="P3947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</v>
      </c>
      <c r="P3948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3.3666666666666663</v>
      </c>
      <c r="P3949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15.770000000000001</v>
      </c>
      <c r="P3951">
        <f t="shared" si="245"/>
        <v>49.28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0.625</v>
      </c>
      <c r="P3952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5.0000000000000001E-4</v>
      </c>
      <c r="P3953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9.6153846153846159E-2</v>
      </c>
      <c r="P3954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24.285714285714285</v>
      </c>
      <c r="P3957">
        <f t="shared" si="245"/>
        <v>53.13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2.5000000000000001E-2</v>
      </c>
      <c r="P3959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32.049999999999997</v>
      </c>
      <c r="P3960">
        <f t="shared" si="245"/>
        <v>40.06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24.333333333333336</v>
      </c>
      <c r="P3961">
        <f t="shared" si="245"/>
        <v>24.33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1.5</v>
      </c>
      <c r="P3962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0.42</v>
      </c>
      <c r="P3963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</v>
      </c>
      <c r="P3964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</v>
      </c>
      <c r="P396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14.249999999999998</v>
      </c>
      <c r="P3967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0.6</v>
      </c>
      <c r="P3968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24.117647058823529</v>
      </c>
      <c r="P3969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10.54</v>
      </c>
      <c r="P3970">
        <f t="shared" si="245"/>
        <v>47.91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>
        <f t="shared" ref="P3971:P4034" si="249">ROUND((E3971/L3971),2)</f>
        <v>35.17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22.67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26.38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18.329999999999998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33.74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11.62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ref="O3992:O4055" si="252">(E3992/D3992)*100</f>
        <v>4.1818181818181817</v>
      </c>
      <c r="P3992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2"/>
        <v>20</v>
      </c>
      <c r="P3993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2"/>
        <v>5.41</v>
      </c>
      <c r="P3994">
        <f t="shared" si="249"/>
        <v>60.11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6.0000000000000001E-3</v>
      </c>
      <c r="P399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0.25</v>
      </c>
      <c r="P399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35</v>
      </c>
      <c r="P3997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16.566666666666666</v>
      </c>
      <c r="P3998">
        <f t="shared" si="249"/>
        <v>29.24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57.199999999999996</v>
      </c>
      <c r="P4000">
        <f t="shared" si="249"/>
        <v>59.58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16.514285714285716</v>
      </c>
      <c r="P4001">
        <f t="shared" si="249"/>
        <v>82.57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0.125</v>
      </c>
      <c r="P4002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37.75</v>
      </c>
      <c r="P4003">
        <f t="shared" si="249"/>
        <v>32.36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1.8399999999999999</v>
      </c>
      <c r="P4004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10.050000000000001</v>
      </c>
      <c r="P400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0.2</v>
      </c>
      <c r="P400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1.3333333333333335</v>
      </c>
      <c r="P4007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6.6666666666666671E-3</v>
      </c>
      <c r="P4008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0.25</v>
      </c>
      <c r="P4009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6</v>
      </c>
      <c r="P4010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3.8860103626943006</v>
      </c>
      <c r="P4011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24.194444444444443</v>
      </c>
      <c r="P4012">
        <f t="shared" si="249"/>
        <v>45.84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7.6</v>
      </c>
      <c r="P4013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1.3</v>
      </c>
      <c r="P401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1.4285714285714287E-2</v>
      </c>
      <c r="P4017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14.000000000000002</v>
      </c>
      <c r="P4018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</v>
      </c>
      <c r="P4019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8.6666666666666679</v>
      </c>
      <c r="P4020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0.82857142857142851</v>
      </c>
      <c r="P4021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16.666666666666664</v>
      </c>
      <c r="P4022">
        <f t="shared" si="249"/>
        <v>33.33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0.83333333333333337</v>
      </c>
      <c r="P4023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69.561111111111103</v>
      </c>
      <c r="P4024">
        <f t="shared" si="249"/>
        <v>63.56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</v>
      </c>
      <c r="P402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5</v>
      </c>
      <c r="P4027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</v>
      </c>
      <c r="P4029">
        <f t="shared" si="249"/>
        <v>30.71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28.050000000000004</v>
      </c>
      <c r="P4030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16</v>
      </c>
      <c r="P4032">
        <f t="shared" si="249"/>
        <v>66.67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6.8287037037037033</v>
      </c>
      <c r="P4034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>
        <f t="shared" ref="P4035:P4098" si="253">ROUND((E4035/L4035),2)</f>
        <v>65.34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166.06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32.979999999999997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86.62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ref="O4056:O4115" si="256">(E4056/D4056)*100</f>
        <v>0</v>
      </c>
      <c r="P405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17.62</v>
      </c>
      <c r="P4057">
        <f t="shared" si="253"/>
        <v>41.95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53</v>
      </c>
      <c r="P4058">
        <f t="shared" si="253"/>
        <v>88.33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22.142857142857142</v>
      </c>
      <c r="P4059">
        <f t="shared" si="253"/>
        <v>129.16999999999999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2.5333333333333332</v>
      </c>
      <c r="P4060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</v>
      </c>
      <c r="P4061">
        <f t="shared" si="253"/>
        <v>35.71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</v>
      </c>
      <c r="P4062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2.4500000000000002</v>
      </c>
      <c r="P4064">
        <f t="shared" si="253"/>
        <v>163.33000000000001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1.4210526315789473</v>
      </c>
      <c r="P406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19.25</v>
      </c>
      <c r="P4066">
        <f t="shared" si="253"/>
        <v>64.17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0.67500000000000004</v>
      </c>
      <c r="P4067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0.16666666666666669</v>
      </c>
      <c r="P4068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60.9</v>
      </c>
      <c r="P4069">
        <f t="shared" si="253"/>
        <v>179.12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1</v>
      </c>
      <c r="P4070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34.4</v>
      </c>
      <c r="P4071">
        <f t="shared" si="253"/>
        <v>33.08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16.5</v>
      </c>
      <c r="P4072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0.4</v>
      </c>
      <c r="P4074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</v>
      </c>
      <c r="P407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26.727272727272727</v>
      </c>
      <c r="P407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28.799999999999997</v>
      </c>
      <c r="P4077">
        <f t="shared" si="253"/>
        <v>44.31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8.9</v>
      </c>
      <c r="P4079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0.16666666666666669</v>
      </c>
      <c r="P4081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15.737410071942445</v>
      </c>
      <c r="P4083">
        <f t="shared" si="253"/>
        <v>29.17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2</v>
      </c>
      <c r="P4084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21.685714285714287</v>
      </c>
      <c r="P408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0.33333333333333337</v>
      </c>
      <c r="P408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0.2857142857142857</v>
      </c>
      <c r="P4087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</v>
      </c>
      <c r="P4088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10.8</v>
      </c>
      <c r="P4090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</v>
      </c>
      <c r="P4091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</v>
      </c>
      <c r="P4092">
        <f t="shared" si="253"/>
        <v>10.67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12.75</v>
      </c>
      <c r="P4093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1.8181818181818181E-2</v>
      </c>
      <c r="P4094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</v>
      </c>
      <c r="P409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36.5</v>
      </c>
      <c r="P409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2.666666666666667</v>
      </c>
      <c r="P4097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11.428571428571429</v>
      </c>
      <c r="P4098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ref="P4099:P4115" si="257">ROUND((E4099/L4099),2)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45.79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15.67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ED2F-2550-4F8F-A18E-872F74B5BD57}">
  <sheetPr codeName="Sheet3"/>
  <dimension ref="A2:F15"/>
  <sheetViews>
    <sheetView workbookViewId="0">
      <selection activeCell="B29" sqref="B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8" width="15.5546875" bestFit="1" customWidth="1"/>
    <col min="119" max="119" width="13.21875" bestFit="1" customWidth="1"/>
    <col min="120" max="376" width="9" bestFit="1" customWidth="1"/>
    <col min="377" max="377" width="10.33203125" bestFit="1" customWidth="1"/>
    <col min="378" max="415" width="7" bestFit="1" customWidth="1"/>
    <col min="416" max="416" width="8.5546875" bestFit="1" customWidth="1"/>
    <col min="417" max="683" width="11.44140625" bestFit="1" customWidth="1"/>
    <col min="684" max="684" width="14.21875" bestFit="1" customWidth="1"/>
    <col min="685" max="685" width="10.77734375" bestFit="1" customWidth="1"/>
    <col min="686" max="844" width="10" bestFit="1" customWidth="1"/>
    <col min="845" max="845" width="10.33203125" bestFit="1" customWidth="1"/>
    <col min="846" max="889" width="9" bestFit="1" customWidth="1"/>
    <col min="890" max="890" width="8.5546875" bestFit="1" customWidth="1"/>
    <col min="891" max="2799" width="11.44140625" bestFit="1" customWidth="1"/>
    <col min="2800" max="2800" width="14.21875" bestFit="1" customWidth="1"/>
    <col min="2801" max="2801" width="10.77734375" bestFit="1" customWidth="1"/>
  </cols>
  <sheetData>
    <row r="2" spans="1:6" x14ac:dyDescent="0.3">
      <c r="A2" s="7" t="s">
        <v>8223</v>
      </c>
      <c r="B2" t="s">
        <v>8360</v>
      </c>
    </row>
    <row r="4" spans="1:6" x14ac:dyDescent="0.3">
      <c r="A4" s="7" t="s">
        <v>8361</v>
      </c>
      <c r="B4" s="7" t="s">
        <v>8364</v>
      </c>
    </row>
    <row r="5" spans="1:6" x14ac:dyDescent="0.3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9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9" t="s">
        <v>8335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">
      <c r="A8" s="9" t="s">
        <v>8332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">
      <c r="A9" s="9" t="s">
        <v>8330</v>
      </c>
      <c r="B9" s="8">
        <v>24</v>
      </c>
      <c r="C9" s="8"/>
      <c r="D9" s="8"/>
      <c r="E9" s="8"/>
      <c r="F9" s="8">
        <v>24</v>
      </c>
    </row>
    <row r="10" spans="1:6" x14ac:dyDescent="0.3">
      <c r="A10" s="9" t="s">
        <v>8324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">
      <c r="A11" s="9" t="s">
        <v>8337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">
      <c r="A12" s="9" t="s">
        <v>8321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">
      <c r="A13" s="9" t="s">
        <v>8318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">
      <c r="A14" s="9" t="s">
        <v>8316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">
      <c r="A15" s="9" t="s">
        <v>8363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3965-69DA-40AB-9CBE-142478D21101}">
  <sheetPr codeName="Sheet4"/>
  <dimension ref="A1:F47"/>
  <sheetViews>
    <sheetView workbookViewId="0"/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8361</v>
      </c>
      <c r="B4" s="7" t="s">
        <v>8364</v>
      </c>
    </row>
    <row r="5" spans="1:6" x14ac:dyDescent="0.3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3">
      <c r="A6" s="9" t="s">
        <v>8315</v>
      </c>
      <c r="B6" s="8"/>
      <c r="C6" s="8"/>
      <c r="D6" s="8">
        <v>100</v>
      </c>
      <c r="E6" s="8"/>
      <c r="F6" s="8">
        <v>100</v>
      </c>
    </row>
    <row r="7" spans="1:6" x14ac:dyDescent="0.3">
      <c r="A7" s="9" t="s">
        <v>8343</v>
      </c>
      <c r="B7" s="8"/>
      <c r="C7" s="8"/>
      <c r="D7" s="8"/>
      <c r="E7" s="8">
        <v>20</v>
      </c>
      <c r="F7" s="8">
        <v>20</v>
      </c>
    </row>
    <row r="8" spans="1:6" x14ac:dyDescent="0.3">
      <c r="A8" s="9" t="s">
        <v>8331</v>
      </c>
      <c r="B8" s="8"/>
      <c r="C8" s="8"/>
      <c r="D8" s="8"/>
      <c r="E8" s="8">
        <v>24</v>
      </c>
      <c r="F8" s="8">
        <v>24</v>
      </c>
    </row>
    <row r="9" spans="1:6" x14ac:dyDescent="0.3">
      <c r="A9" s="9" t="s">
        <v>8357</v>
      </c>
      <c r="B9" s="8"/>
      <c r="C9" s="8"/>
      <c r="D9" s="8">
        <v>40</v>
      </c>
      <c r="E9" s="8"/>
      <c r="F9" s="8">
        <v>40</v>
      </c>
    </row>
    <row r="10" spans="1:6" x14ac:dyDescent="0.3">
      <c r="A10" s="9" t="s">
        <v>8353</v>
      </c>
      <c r="B10" s="8">
        <v>40</v>
      </c>
      <c r="C10" s="8"/>
      <c r="D10" s="8"/>
      <c r="E10" s="8"/>
      <c r="F10" s="8">
        <v>40</v>
      </c>
    </row>
    <row r="11" spans="1:6" x14ac:dyDescent="0.3">
      <c r="A11" s="9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9" t="s">
        <v>8313</v>
      </c>
      <c r="B12" s="8"/>
      <c r="C12" s="8"/>
      <c r="D12" s="8">
        <v>80</v>
      </c>
      <c r="E12" s="8"/>
      <c r="F12" s="8">
        <v>80</v>
      </c>
    </row>
    <row r="13" spans="1:6" x14ac:dyDescent="0.3">
      <c r="A13" s="9" t="s">
        <v>8329</v>
      </c>
      <c r="B13" s="8">
        <v>40</v>
      </c>
      <c r="C13" s="8"/>
      <c r="D13" s="8"/>
      <c r="E13" s="8"/>
      <c r="F13" s="8">
        <v>40</v>
      </c>
    </row>
    <row r="14" spans="1:6" x14ac:dyDescent="0.3">
      <c r="A14" s="9" t="s">
        <v>8346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9" t="s">
        <v>8323</v>
      </c>
      <c r="B15" s="8"/>
      <c r="C15" s="8"/>
      <c r="D15" s="8">
        <v>40</v>
      </c>
      <c r="E15" s="8"/>
      <c r="F15" s="8">
        <v>40</v>
      </c>
    </row>
    <row r="16" spans="1:6" x14ac:dyDescent="0.3">
      <c r="A16" s="9" t="s">
        <v>8336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9" t="s">
        <v>8347</v>
      </c>
      <c r="B17" s="8"/>
      <c r="C17" s="8"/>
      <c r="D17" s="8">
        <v>20</v>
      </c>
      <c r="E17" s="8"/>
      <c r="F17" s="8">
        <v>20</v>
      </c>
    </row>
    <row r="18" spans="1:6" x14ac:dyDescent="0.3">
      <c r="A18" s="9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9" t="s">
        <v>8328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9" t="s">
        <v>8327</v>
      </c>
      <c r="B20" s="8"/>
      <c r="C20" s="8"/>
      <c r="D20" s="8">
        <v>60</v>
      </c>
      <c r="E20" s="8"/>
      <c r="F20" s="8">
        <v>60</v>
      </c>
    </row>
    <row r="21" spans="1:6" x14ac:dyDescent="0.3">
      <c r="A21" s="9" t="s">
        <v>8355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9" t="s">
        <v>8326</v>
      </c>
      <c r="B22" s="8">
        <v>20</v>
      </c>
      <c r="C22" s="8"/>
      <c r="D22" s="8"/>
      <c r="E22" s="8"/>
      <c r="F22" s="8">
        <v>20</v>
      </c>
    </row>
    <row r="23" spans="1:6" x14ac:dyDescent="0.3">
      <c r="A23" s="9" t="s">
        <v>8334</v>
      </c>
      <c r="B23" s="8"/>
      <c r="C23" s="8"/>
      <c r="D23" s="8">
        <v>40</v>
      </c>
      <c r="E23" s="8"/>
      <c r="F23" s="8">
        <v>40</v>
      </c>
    </row>
    <row r="24" spans="1:6" x14ac:dyDescent="0.3">
      <c r="A24" s="9" t="s">
        <v>8358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9" t="s">
        <v>8342</v>
      </c>
      <c r="B25" s="8"/>
      <c r="C25" s="8"/>
      <c r="D25" s="8">
        <v>20</v>
      </c>
      <c r="E25" s="8"/>
      <c r="F25" s="8">
        <v>20</v>
      </c>
    </row>
    <row r="26" spans="1:6" x14ac:dyDescent="0.3">
      <c r="A26" s="9" t="s">
        <v>8322</v>
      </c>
      <c r="B26" s="8">
        <v>60</v>
      </c>
      <c r="C26" s="8"/>
      <c r="D26" s="8"/>
      <c r="E26" s="8"/>
      <c r="F26" s="8">
        <v>60</v>
      </c>
    </row>
    <row r="27" spans="1:6" x14ac:dyDescent="0.3">
      <c r="A27" s="9" t="s">
        <v>8349</v>
      </c>
      <c r="B27" s="8"/>
      <c r="C27" s="8"/>
      <c r="D27" s="8">
        <v>20</v>
      </c>
      <c r="E27" s="8"/>
      <c r="F27" s="8">
        <v>20</v>
      </c>
    </row>
    <row r="28" spans="1:6" x14ac:dyDescent="0.3">
      <c r="A28" s="9" t="s">
        <v>8338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9" t="s">
        <v>8344</v>
      </c>
      <c r="B29" s="8"/>
      <c r="C29" s="8"/>
      <c r="D29" s="8">
        <v>20</v>
      </c>
      <c r="E29" s="8"/>
      <c r="F29" s="8">
        <v>20</v>
      </c>
    </row>
    <row r="30" spans="1:6" x14ac:dyDescent="0.3">
      <c r="A30" s="9" t="s">
        <v>8317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9" t="s">
        <v>8345</v>
      </c>
      <c r="B31" s="8">
        <v>40</v>
      </c>
      <c r="C31" s="8"/>
      <c r="D31" s="8"/>
      <c r="E31" s="8"/>
      <c r="F31" s="8">
        <v>40</v>
      </c>
    </row>
    <row r="32" spans="1:6" x14ac:dyDescent="0.3">
      <c r="A32" s="9" t="s">
        <v>8341</v>
      </c>
      <c r="B32" s="8">
        <v>20</v>
      </c>
      <c r="C32" s="8"/>
      <c r="D32" s="8"/>
      <c r="E32" s="8"/>
      <c r="F32" s="8">
        <v>20</v>
      </c>
    </row>
    <row r="33" spans="1:6" x14ac:dyDescent="0.3">
      <c r="A33" s="9" t="s">
        <v>8352</v>
      </c>
      <c r="B33" s="8"/>
      <c r="C33" s="8"/>
      <c r="D33" s="8">
        <v>20</v>
      </c>
      <c r="E33" s="8"/>
      <c r="F33" s="8">
        <v>20</v>
      </c>
    </row>
    <row r="34" spans="1:6" x14ac:dyDescent="0.3">
      <c r="A34" s="9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9" t="s">
        <v>8312</v>
      </c>
      <c r="B35" s="8"/>
      <c r="C35" s="8"/>
      <c r="D35" s="8"/>
      <c r="E35" s="8">
        <v>40</v>
      </c>
      <c r="F35" s="8">
        <v>40</v>
      </c>
    </row>
    <row r="36" spans="1:6" x14ac:dyDescent="0.3">
      <c r="A36" s="9" t="s">
        <v>8311</v>
      </c>
      <c r="B36" s="8">
        <v>60</v>
      </c>
      <c r="C36" s="8"/>
      <c r="D36" s="8"/>
      <c r="E36" s="8"/>
      <c r="F36" s="8">
        <v>60</v>
      </c>
    </row>
    <row r="37" spans="1:6" x14ac:dyDescent="0.3">
      <c r="A37" s="9" t="s">
        <v>8351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9" t="s">
        <v>8354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9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9" t="s">
        <v>8350</v>
      </c>
      <c r="B40" s="8">
        <v>80</v>
      </c>
      <c r="C40" s="8"/>
      <c r="D40" s="8"/>
      <c r="E40" s="8"/>
      <c r="F40" s="8">
        <v>80</v>
      </c>
    </row>
    <row r="41" spans="1:6" x14ac:dyDescent="0.3">
      <c r="A41" s="9" t="s">
        <v>8310</v>
      </c>
      <c r="B41" s="8">
        <v>60</v>
      </c>
      <c r="C41" s="8"/>
      <c r="D41" s="8"/>
      <c r="E41" s="8"/>
      <c r="F41" s="8">
        <v>60</v>
      </c>
    </row>
    <row r="42" spans="1:6" x14ac:dyDescent="0.3">
      <c r="A42" s="9" t="s">
        <v>8340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9" t="s">
        <v>8333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9" t="s">
        <v>8320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9" t="s">
        <v>8319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9" t="s">
        <v>8339</v>
      </c>
      <c r="B46" s="8"/>
      <c r="C46" s="8"/>
      <c r="D46" s="8"/>
      <c r="E46" s="8">
        <v>20</v>
      </c>
      <c r="F46" s="8">
        <v>20</v>
      </c>
    </row>
    <row r="47" spans="1:6" x14ac:dyDescent="0.3">
      <c r="A47" s="9" t="s">
        <v>8363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BF10-EA59-4232-B087-C04B8EE39972}">
  <sheetPr codeName="Sheet5"/>
  <dimension ref="A1:E18"/>
  <sheetViews>
    <sheetView topLeftCell="A2" workbookViewId="0">
      <selection activeCell="I26" sqref="I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8360</v>
      </c>
    </row>
    <row r="2" spans="1:5" x14ac:dyDescent="0.3">
      <c r="A2" s="7" t="s">
        <v>8378</v>
      </c>
      <c r="B2" t="s">
        <v>8360</v>
      </c>
    </row>
    <row r="4" spans="1:5" x14ac:dyDescent="0.3">
      <c r="A4" s="7" t="s">
        <v>8361</v>
      </c>
      <c r="B4" s="7" t="s">
        <v>8364</v>
      </c>
    </row>
    <row r="5" spans="1:5" x14ac:dyDescent="0.3">
      <c r="A5" s="7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3">
      <c r="A6" s="11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1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1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1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1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1" t="s">
        <v>8376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1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1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1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1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1" t="s">
        <v>8371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1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1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0115-0749-49BC-AFE2-A48989B73CF1}">
  <sheetPr codeName="Sheet2"/>
  <dimension ref="A1:H13"/>
  <sheetViews>
    <sheetView tabSelected="1" workbookViewId="0">
      <selection activeCell="A16" sqref="A16"/>
    </sheetView>
  </sheetViews>
  <sheetFormatPr defaultRowHeight="14.4" x14ac:dyDescent="0.3"/>
  <cols>
    <col min="1" max="1" width="26.21875" customWidth="1"/>
    <col min="2" max="2" width="17" customWidth="1"/>
    <col min="3" max="3" width="13.44140625" customWidth="1"/>
    <col min="4" max="4" width="16.5546875" customWidth="1"/>
    <col min="5" max="5" width="12.21875" customWidth="1"/>
    <col min="6" max="6" width="19.33203125" customWidth="1"/>
    <col min="7" max="7" width="15.44140625" customWidth="1"/>
    <col min="8" max="8" width="18.5546875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COUNTIFS(Sheet1!$F:$F,"successful",Sheet1!D:D,"&lt; 1000")</f>
        <v>322</v>
      </c>
      <c r="C2">
        <f>COUNTIFS(Sheet1!$F:$F,"failed",Sheet1!$D:$D,"&lt; 1000")</f>
        <v>113</v>
      </c>
      <c r="D2">
        <f>COUNTIFS(Sheet1!$F:$F,"canceled",Sheet1!$D:$D,"&lt; 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COUNTIFS(Sheet1!F:F,"successful",Sheet1!D:D,"&gt;= 1000",Sheet1!D:D,"&lt;= 4999")</f>
        <v>932</v>
      </c>
      <c r="C3">
        <f>COUNTIFS(Sheet1!F:F,"failed",Sheet1!$D:$D,"&gt;= 1000",Sheet1!$D:$D,"&lt;= 4999")</f>
        <v>420</v>
      </c>
      <c r="D3">
        <f>COUNTIFS(Sheet1!$F:$F,"canceled",Sheet1!$D:$D,"&gt;= 1000",Sheet1!$D:$D,"&lt;= 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COUNTIFS(Sheet1!F:F,"successful",Sheet1!D:D,"&gt;=5000",Sheet1!D:D,"&lt;=9999")</f>
        <v>381</v>
      </c>
      <c r="C4">
        <f>COUNTIFS(Sheet1!F:F,"failed",Sheet1!$D:$D,"&gt;= 5000",Sheet1!$D:$D,"&lt;= 9999")</f>
        <v>283</v>
      </c>
      <c r="D4">
        <f>COUNTIFS(Sheet1!$F:$F,"canceled",Sheet1!$D:$D,"&gt;= 5000",Sheet1!$D:$D,"&lt;= 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COUNTIFS(Sheet1!F:F,"successful",Sheet1!D:D,"&gt;=10000",Sheet1!D:D,"&lt;=14999")</f>
        <v>168</v>
      </c>
      <c r="C5">
        <f>COUNTIFS(Sheet1!F:F,"failed",Sheet1!$D:$D,"&gt;= 10000",Sheet1!$D:$D,"&lt;= 14999")</f>
        <v>144</v>
      </c>
      <c r="D5">
        <f>COUNTIFS(Sheet1!$F:$F,"canceled",Sheet1!$D:$D,"&gt;= 10000",Sheet1!$D:$D,"&lt;= 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COUNTIFS(Sheet1!F:F,"successful",Sheet1!D:D,"&gt;=15000",Sheet1!D:D,"&lt;=19999")</f>
        <v>94</v>
      </c>
      <c r="C6">
        <f>COUNTIFS(Sheet1!F:F,"failed",Sheet1!$D:$D,"&gt;= 15000",Sheet1!$D:$D,"&lt;= 19999")</f>
        <v>90</v>
      </c>
      <c r="D6">
        <f>COUNTIFS(Sheet1!$F:$F,"canceled",Sheet1!$D:$D,"&gt;= 15000",Sheet1!$D:$D,"&lt;= 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COUNTIFS(Sheet1!F:F,"successful",Sheet1!D:D,"&gt;=20000",Sheet1!D:D,"&lt;=24999")</f>
        <v>62</v>
      </c>
      <c r="C7">
        <f>COUNTIFS(Sheet1!F:F,"failed",Sheet1!$D:$D,"&gt;= 20000",Sheet1!$D:$D,"&lt;= 24999")</f>
        <v>72</v>
      </c>
      <c r="D7">
        <f>COUNTIFS(Sheet1!$F:$F,"canceled",Sheet1!$D:$D,"&gt;= 20000",Sheet1!$D:$D,"&lt;= 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COUNTIFS(Sheet1!F:F,"successful",Sheet1!D:D,"&gt;=25000",Sheet1!D:D,"&lt;=29999")</f>
        <v>55</v>
      </c>
      <c r="C8">
        <f>COUNTIFS(Sheet1!F:F,"failed",Sheet1!$D:$D,"&gt;= 25000",Sheet1!$D:$D,"&lt;= 29999")</f>
        <v>64</v>
      </c>
      <c r="D8">
        <f>COUNTIFS(Sheet1!$F:$F,"canceled",Sheet1!$D:$D,"&gt;= 25000",Sheet1!$D:$D,"&lt;= 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COUNTIFS(Sheet1!F:F,"successful",Sheet1!D:D,"&gt;=30000",Sheet1!D:D,"&lt;=34999")</f>
        <v>32</v>
      </c>
      <c r="C9">
        <f>COUNTIFS(Sheet1!F:F,"failed",Sheet1!$D:$D,"&gt;= 30000",Sheet1!$D:$D,"&lt;= 34999")</f>
        <v>37</v>
      </c>
      <c r="D9">
        <f>COUNTIFS(Sheet1!$F:$F,"canceled",Sheet1!$D:$D,"&gt;= 30000",Sheet1!$D:$D,"&lt;= 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COUNTIFS(Sheet1!F:F,"successful",Sheet1!D:D,"&gt;=35000",Sheet1!D:D,"&lt;=39999")</f>
        <v>26</v>
      </c>
      <c r="C10">
        <f>COUNTIFS(Sheet1!F:F,"failed",Sheet1!$D:$D,"&gt;= 35000",Sheet1!$D:$D,"&lt;= 39999")</f>
        <v>22</v>
      </c>
      <c r="D10">
        <f>COUNTIFS(Sheet1!$F:$F,"canceled",Sheet1!$D:$D,"&gt;= 35000",Sheet1!$D:$D,"&lt;= 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COUNTIFS(Sheet1!F:F,"successful",Sheet1!D:D,"&gt;=40000",Sheet1!D:D,"&lt;=44999")</f>
        <v>21</v>
      </c>
      <c r="C11">
        <f>COUNTIFS(Sheet1!F:F,"failed",Sheet1!$D:$D,"&gt;= 40000",Sheet1!$D:$D,"&lt;= 44999")</f>
        <v>16</v>
      </c>
      <c r="D11">
        <f>COUNTIFS(Sheet1!$F:$F,"canceled",Sheet1!$D:$D,"&gt;= 40000",Sheet1!$D:$D,"&lt;= 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COUNTIFS(Sheet1!F:F,"successful",Sheet1!D:D,"&gt;=45000",Sheet1!D:D,"&lt;=49999")</f>
        <v>6</v>
      </c>
      <c r="C12">
        <f>COUNTIFS(Sheet1!F:F,"failed",Sheet1!$D:$D,"&gt;= 45000",Sheet1!$D:$D,"&lt;= 49999")</f>
        <v>11</v>
      </c>
      <c r="D12">
        <f>COUNTIFS(Sheet1!$F:$F,"canceled",Sheet1!$D:$D,"&gt;= 45000",Sheet1!$D:$D,"&lt;= 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COUNTIFS(Sheet1!F:F,"successful",Sheet1!D:D,"&gt;=50000")</f>
        <v>86</v>
      </c>
      <c r="C13">
        <f>COUNTIFS(Sheet1!F:F,"failed",Sheet1!$D:$D,"&gt;= 50000")</f>
        <v>258</v>
      </c>
      <c r="D13">
        <f>COUNTIFS(Sheet1!$F:$F,"canceled",Sheet1!$D:$D,"&gt;= 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Batuk Patel</cp:lastModifiedBy>
  <dcterms:created xsi:type="dcterms:W3CDTF">2017-04-20T15:17:24Z</dcterms:created>
  <dcterms:modified xsi:type="dcterms:W3CDTF">2019-08-24T04:34:43Z</dcterms:modified>
</cp:coreProperties>
</file>