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hidePivotFieldList="1" defaultThemeVersion="166925"/>
  <mc:AlternateContent xmlns:mc="http://schemas.openxmlformats.org/markup-compatibility/2006">
    <mc:Choice Requires="x15">
      <x15ac:absPath xmlns:x15ac="http://schemas.microsoft.com/office/spreadsheetml/2010/11/ac" url="C:\Users\HP\Desktop\Excel Project\HR Data\"/>
    </mc:Choice>
  </mc:AlternateContent>
  <xr:revisionPtr revIDLastSave="0" documentId="13_ncr:1_{A1642907-B4E5-47D8-AD84-3846ABF47CE9}" xr6:coauthVersionLast="40" xr6:coauthVersionMax="40" xr10:uidLastSave="{00000000-0000-0000-0000-000000000000}"/>
  <bookViews>
    <workbookView xWindow="-120" yWindow="-120" windowWidth="20730" windowHeight="11160" firstSheet="2" activeTab="9" xr2:uid="{5AF5D4AF-D10E-435D-ABA8-B0D0494ED23E}"/>
  </bookViews>
  <sheets>
    <sheet name="Data" sheetId="1" r:id="rId1"/>
    <sheet name="Rating" sheetId="9" r:id="rId2"/>
    <sheet name="KPI" sheetId="8" r:id="rId3"/>
    <sheet name="Gender" sheetId="10" r:id="rId4"/>
    <sheet name="Education" sheetId="11" r:id="rId5"/>
    <sheet name="Maritual Status" sheetId="15" r:id="rId6"/>
    <sheet name="Department" sheetId="13" r:id="rId7"/>
    <sheet name="Age Group" sheetId="14" r:id="rId8"/>
    <sheet name="Job" sheetId="12" r:id="rId9"/>
    <sheet name="Dashboard" sheetId="16" r:id="rId10"/>
  </sheets>
  <definedNames>
    <definedName name="_xlchart.v1.2" hidden="1">Job!$D$2:$D$10</definedName>
    <definedName name="_xlchart.v1.3" hidden="1">Job!$E$2:$E$10</definedName>
    <definedName name="_xlchart.v1.4" hidden="1">Job!$D$2:$D$10</definedName>
    <definedName name="_xlchart.v1.5" hidden="1">Job!$E$2:$E$10</definedName>
    <definedName name="_xlchart.v2.0" hidden="1">'Maritual Status'!$D$2:$D$4</definedName>
    <definedName name="_xlchart.v2.1" hidden="1">'Maritual Status'!$E$2:$E$4</definedName>
    <definedName name="_xlchart.v2.6" hidden="1">'Maritual Status'!$D$2:$D$4</definedName>
    <definedName name="_xlchart.v2.7" hidden="1">'Maritual Status'!$E$2:$E$4</definedName>
    <definedName name="_xlchart.v2.8" hidden="1">'Maritual Status'!$D$2:$D$4</definedName>
    <definedName name="_xlchart.v2.9" hidden="1">'Maritual Status'!$E$2:$E$4</definedName>
    <definedName name="Slicer_Department">#N/A</definedName>
    <definedName name="Slicer_Education_Field">#N/A</definedName>
    <definedName name="Slicer_Gender1">#N/A</definedName>
    <definedName name="Slicer_Gender2">#N/A</definedName>
  </definedNames>
  <calcPr calcId="191029"/>
  <pivotCaches>
    <pivotCache cacheId="22"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5" l="1"/>
  <c r="D4" i="15"/>
  <c r="D2" i="15"/>
  <c r="D3" i="12"/>
  <c r="D4" i="12"/>
  <c r="D5" i="12"/>
  <c r="D6" i="12"/>
  <c r="D7" i="12"/>
  <c r="D8" i="12"/>
  <c r="D9" i="12"/>
  <c r="D10" i="12"/>
  <c r="D2" i="12"/>
  <c r="E3" i="15"/>
  <c r="E4" i="15"/>
  <c r="E2" i="15"/>
  <c r="E3" i="12"/>
  <c r="E5" i="12"/>
  <c r="E7" i="12"/>
  <c r="E9" i="12"/>
  <c r="E4" i="12"/>
  <c r="E6" i="12"/>
  <c r="E8" i="12"/>
  <c r="E10" i="12"/>
  <c r="E2" i="12"/>
  <c r="B7" i="8"/>
  <c r="B6" i="8"/>
  <c r="B5" i="8"/>
  <c r="B10" i="10"/>
  <c r="B9" i="10"/>
  <c r="B6" i="9"/>
  <c r="C9" i="10" l="1"/>
  <c r="C10" i="10"/>
  <c r="B7" i="9"/>
  <c r="B9" i="8"/>
  <c r="B8" i="8"/>
</calcChain>
</file>

<file path=xl/sharedStrings.xml><?xml version="1.0" encoding="utf-8"?>
<sst xmlns="http://schemas.openxmlformats.org/spreadsheetml/2006/main" count="19224" uniqueCount="1577">
  <si>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</si>
  <si>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</si>
  <si>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</si>
  <si>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</si>
  <si>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</si>
  <si>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</si>
  <si>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</si>
  <si>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</si>
  <si>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</si>
  <si>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</si>
  <si>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</si>
  <si>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</si>
  <si>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</si>
  <si>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</si>
  <si>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</si>
  <si>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</si>
  <si>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</si>
  <si>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</si>
  <si>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</si>
  <si>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</si>
  <si>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</si>
  <si>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</si>
  <si>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</si>
  <si>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</si>
  <si>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</si>
  <si>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</si>
  <si>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</si>
  <si>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</si>
  <si>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</si>
  <si>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</si>
  <si>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</si>
  <si>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</si>
  <si>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</si>
  <si>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</si>
  <si>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</si>
  <si>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</si>
  <si>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</si>
  <si>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</si>
  <si>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</si>
  <si>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</si>
  <si>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</si>
  <si>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</si>
  <si>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</si>
  <si>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</si>
  <si>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</si>
  <si>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</si>
  <si>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</si>
  <si>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</si>
  <si>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</si>
  <si>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</si>
  <si>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</si>
  <si>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</si>
  <si>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</si>
  <si>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</si>
  <si>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</si>
  <si>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</si>
  <si>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</si>
  <si>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</si>
  <si>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</si>
  <si>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</si>
  <si>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</si>
  <si>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</si>
  <si>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</si>
  <si>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</si>
  <si>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</si>
  <si>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</si>
  <si>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</si>
  <si>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</si>
  <si>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</si>
  <si>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</si>
  <si>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</si>
  <si>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</si>
  <si>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</si>
  <si>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</si>
  <si>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</si>
  <si>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</si>
  <si>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</si>
  <si>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</si>
  <si>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</si>
  <si>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</si>
  <si>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</si>
  <si>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</si>
  <si>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</si>
  <si>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</si>
  <si>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</si>
  <si>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</si>
  <si>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</si>
  <si>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</si>
  <si>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</si>
  <si>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</si>
  <si>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</si>
  <si>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</si>
  <si>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</si>
  <si>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</si>
  <si>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</si>
  <si>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</si>
  <si>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</si>
  <si>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</si>
  <si>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</si>
  <si>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</si>
  <si>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</si>
  <si>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</si>
  <si>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</si>
  <si>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</si>
  <si>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</si>
  <si>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</si>
  <si>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</si>
  <si>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</si>
  <si>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</si>
  <si>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</si>
  <si>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</si>
  <si>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</si>
  <si>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</si>
  <si>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</si>
  <si>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</si>
  <si>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</si>
  <si>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</si>
  <si>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</si>
  <si>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</si>
  <si>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</si>
  <si>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</si>
  <si>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</si>
  <si>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</si>
  <si>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</si>
  <si>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</si>
  <si>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</si>
  <si>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</si>
  <si>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</si>
  <si>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</si>
  <si>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</si>
  <si>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</si>
  <si>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</si>
  <si>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</si>
  <si>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</si>
  <si>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</si>
  <si>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</si>
  <si>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</si>
  <si>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</si>
  <si>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</si>
  <si>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</si>
  <si>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</si>
  <si>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</si>
  <si>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</si>
  <si>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</si>
  <si>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</si>
  <si>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</si>
  <si>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</si>
  <si>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</si>
  <si>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</si>
  <si>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</si>
  <si>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</si>
  <si>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</si>
  <si>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</si>
  <si>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</si>
  <si>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</si>
  <si>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</si>
  <si>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</si>
  <si>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</si>
  <si>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</si>
  <si>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</si>
  <si>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</si>
  <si>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</si>
  <si>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</si>
  <si>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</si>
  <si>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</si>
  <si>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</si>
  <si>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</si>
  <si>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</si>
  <si>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</si>
  <si>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</si>
  <si>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</si>
  <si>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</si>
  <si>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</si>
  <si>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</si>
  <si>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</si>
  <si>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</si>
  <si>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</si>
  <si>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</si>
  <si>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</si>
  <si>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</si>
  <si>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</si>
  <si>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</si>
  <si>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</si>
  <si>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</si>
  <si>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</si>
  <si>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</si>
  <si>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</si>
  <si>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</si>
  <si>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</si>
  <si>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</si>
  <si>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</si>
  <si>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</si>
  <si>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</si>
  <si>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</si>
  <si>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</si>
  <si>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</si>
  <si>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</si>
  <si>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</si>
  <si>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</si>
  <si>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</si>
  <si>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</si>
  <si>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</si>
  <si>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</si>
  <si>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</si>
  <si>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</si>
  <si>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</si>
  <si>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</si>
  <si>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</si>
  <si>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</si>
  <si>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</si>
  <si>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</si>
  <si>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</si>
  <si>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</si>
  <si>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</si>
  <si>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</si>
  <si>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</si>
  <si>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</si>
  <si>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</si>
  <si>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</si>
  <si>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</si>
  <si>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</si>
  <si>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</si>
  <si>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</si>
  <si>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</si>
  <si>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</si>
  <si>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</si>
  <si>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</si>
  <si>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</si>
  <si>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</si>
  <si>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</si>
  <si>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</si>
  <si>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</si>
  <si>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</si>
  <si>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</si>
  <si>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</si>
  <si>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</si>
  <si>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</si>
  <si>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</si>
  <si>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</si>
  <si>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</si>
  <si>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</si>
  <si>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</si>
  <si>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</si>
  <si>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</si>
  <si>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</si>
  <si>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</si>
  <si>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</si>
  <si>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</si>
  <si>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</si>
  <si>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</si>
  <si>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</si>
  <si>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</si>
  <si>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</si>
  <si>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</si>
  <si>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</si>
  <si>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</si>
  <si>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</si>
  <si>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</si>
  <si>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</si>
  <si>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</si>
  <si>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</si>
  <si>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</si>
  <si>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</si>
  <si>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</si>
  <si>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</si>
  <si>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</si>
  <si>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</si>
  <si>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</si>
  <si>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</si>
  <si>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</si>
  <si>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</si>
  <si>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</si>
  <si>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</si>
  <si>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</si>
  <si>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</si>
  <si>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</si>
  <si>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</si>
  <si>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</si>
  <si>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</si>
  <si>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</si>
  <si>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</si>
  <si>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</si>
  <si>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</si>
  <si>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</si>
  <si>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</si>
  <si>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</si>
  <si>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</si>
  <si>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</si>
  <si>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</si>
  <si>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</si>
  <si>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</si>
  <si>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</si>
  <si>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</si>
  <si>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</si>
  <si>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</si>
  <si>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</si>
  <si>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</si>
  <si>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</si>
  <si>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</si>
  <si>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</si>
  <si>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</si>
  <si>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</si>
  <si>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</si>
  <si>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</si>
  <si>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</si>
  <si>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</si>
  <si>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</si>
  <si>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</si>
  <si>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</si>
  <si>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</si>
  <si>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</si>
  <si>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</si>
  <si>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</si>
  <si>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</si>
  <si>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</si>
  <si>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</si>
  <si>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</si>
  <si>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</si>
  <si>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</si>
  <si>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</si>
  <si>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</si>
  <si>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</si>
  <si>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</si>
  <si>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</si>
  <si>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</si>
  <si>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</si>
  <si>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</si>
  <si>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</si>
  <si>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</si>
  <si>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</si>
  <si>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</si>
  <si>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</si>
  <si>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</si>
  <si>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</si>
  <si>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</si>
  <si>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</si>
  <si>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</si>
  <si>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</si>
  <si>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</si>
  <si>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</si>
  <si>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</si>
  <si>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</si>
  <si>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</si>
  <si>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</si>
  <si>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</si>
  <si>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</si>
  <si>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</si>
  <si>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</si>
  <si>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</si>
  <si>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</si>
  <si>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</si>
  <si>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</si>
  <si>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</si>
  <si>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</si>
  <si>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</si>
  <si>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</si>
  <si>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</si>
  <si>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</si>
  <si>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</si>
  <si>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</si>
  <si>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</si>
  <si>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</si>
  <si>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</si>
  <si>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</si>
  <si>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</si>
  <si>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</si>
  <si>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</si>
  <si>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</si>
  <si>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</si>
  <si>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</si>
  <si>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</si>
  <si>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</si>
  <si>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</si>
  <si>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</si>
  <si>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</si>
  <si>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</si>
  <si>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</si>
  <si>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</si>
  <si>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</si>
  <si>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</si>
  <si>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</si>
  <si>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</si>
  <si>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</si>
  <si>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</si>
  <si>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</si>
  <si>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</si>
  <si>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</si>
  <si>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</si>
  <si>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</si>
  <si>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</si>
  <si>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</si>
  <si>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</si>
  <si>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</si>
  <si>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</si>
  <si>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</si>
  <si>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</si>
  <si>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</si>
  <si>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</si>
  <si>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</si>
  <si>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</si>
  <si>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</si>
  <si>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</si>
  <si>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</si>
  <si>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</si>
  <si>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</si>
  <si>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</si>
  <si>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</si>
  <si>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</si>
  <si>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</si>
  <si>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</si>
  <si>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</si>
  <si>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</si>
  <si>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</si>
  <si>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</si>
  <si>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</si>
  <si>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</si>
  <si>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</si>
  <si>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</si>
  <si>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</si>
  <si>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</si>
  <si>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</si>
  <si>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</si>
  <si>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</si>
  <si>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</si>
  <si>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</si>
  <si>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</si>
  <si>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</si>
  <si>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</si>
  <si>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</si>
  <si>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</si>
  <si>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</si>
  <si>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</si>
  <si>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</si>
  <si>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</si>
  <si>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</si>
  <si>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</si>
  <si>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</si>
  <si>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</si>
  <si>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</si>
  <si>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</si>
  <si>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</si>
  <si>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</si>
  <si>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</si>
  <si>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</si>
  <si>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</si>
  <si>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</si>
  <si>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</si>
  <si>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</si>
  <si>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</si>
  <si>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</si>
  <si>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</si>
  <si>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</si>
  <si>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</si>
  <si>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</si>
  <si>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</si>
  <si>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</si>
  <si>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</si>
  <si>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</si>
  <si>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</si>
  <si>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</si>
  <si>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</si>
  <si>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</si>
  <si>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</si>
  <si>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</si>
  <si>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</si>
  <si>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</si>
  <si>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</si>
  <si>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</si>
  <si>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</si>
  <si>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</si>
  <si>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</si>
  <si>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</si>
  <si>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</si>
  <si>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</si>
  <si>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</si>
  <si>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</si>
  <si>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</si>
  <si>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</si>
  <si>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</si>
  <si>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</si>
  <si>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</si>
  <si>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</si>
  <si>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</si>
  <si>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</si>
  <si>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</si>
  <si>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</si>
  <si>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</si>
  <si>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</si>
  <si>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</si>
  <si>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</si>
  <si>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</si>
  <si>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</si>
  <si>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</si>
  <si>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</si>
  <si>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</si>
  <si>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</si>
  <si>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</si>
  <si>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</si>
  <si>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</si>
  <si>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</si>
  <si>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</si>
  <si>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</si>
  <si>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</si>
  <si>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</si>
  <si>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</si>
  <si>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</si>
  <si>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</si>
  <si>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</si>
  <si>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</si>
  <si>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</si>
  <si>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</si>
  <si>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</si>
  <si>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</si>
  <si>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</si>
  <si>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</si>
  <si>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</si>
  <si>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</si>
  <si>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</si>
  <si>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</si>
  <si>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</si>
  <si>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</si>
  <si>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</si>
  <si>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</si>
  <si>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</si>
  <si>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</si>
  <si>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</si>
  <si>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</si>
  <si>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</si>
  <si>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</si>
  <si>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</si>
  <si>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</si>
  <si>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</si>
  <si>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</si>
  <si>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</si>
  <si>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</si>
  <si>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</si>
  <si>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</si>
  <si>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</si>
  <si>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</si>
  <si>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</si>
  <si>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</si>
  <si>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</si>
  <si>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</si>
  <si>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</si>
  <si>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</si>
  <si>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</si>
  <si>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</si>
  <si>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</si>
  <si>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</si>
  <si>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</si>
  <si>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</si>
  <si>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</si>
  <si>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</si>
  <si>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</si>
  <si>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</si>
  <si>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</si>
  <si>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</si>
  <si>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</si>
  <si>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</si>
  <si>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</si>
  <si>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</si>
  <si>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</si>
  <si>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</si>
  <si>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</si>
  <si>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</si>
  <si>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</si>
  <si>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</si>
  <si>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</si>
  <si>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</si>
  <si>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</si>
  <si>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</si>
  <si>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</si>
  <si>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</si>
  <si>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</si>
  <si>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</si>
  <si>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</si>
  <si>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</si>
  <si>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</si>
  <si>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</si>
  <si>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</si>
  <si>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</si>
  <si>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</si>
  <si>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</si>
  <si>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</si>
  <si>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</si>
  <si>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</si>
  <si>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</si>
  <si>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</si>
  <si>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</si>
  <si>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</si>
  <si>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</si>
  <si>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</si>
  <si>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</si>
  <si>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</si>
  <si>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</si>
  <si>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</si>
  <si>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</si>
  <si>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</si>
  <si>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</si>
  <si>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</si>
  <si>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</si>
  <si>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</si>
  <si>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</si>
  <si>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</si>
  <si>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</si>
  <si>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</si>
  <si>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</si>
  <si>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</si>
  <si>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</si>
  <si>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</si>
  <si>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</si>
  <si>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</si>
  <si>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</si>
  <si>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</si>
  <si>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</si>
  <si>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</si>
  <si>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</si>
  <si>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</si>
  <si>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</si>
  <si>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</si>
  <si>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</si>
  <si>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</si>
  <si>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</si>
  <si>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</si>
  <si>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</si>
  <si>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</si>
  <si>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</si>
  <si>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</si>
  <si>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</si>
  <si>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</si>
  <si>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</si>
  <si>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</si>
  <si>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</si>
  <si>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</si>
  <si>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</si>
  <si>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</si>
  <si>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</si>
  <si>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</si>
  <si>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</si>
  <si>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</si>
  <si>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</si>
  <si>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</si>
  <si>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</si>
  <si>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</si>
  <si>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</si>
  <si>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</si>
  <si>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</si>
  <si>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</si>
  <si>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</si>
  <si>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</si>
  <si>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</si>
  <si>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</si>
  <si>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</si>
  <si>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</si>
  <si>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</si>
  <si>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</si>
  <si>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</si>
  <si>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</si>
  <si>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</si>
  <si>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</si>
  <si>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</si>
  <si>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</si>
  <si>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</si>
  <si>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</si>
  <si>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</si>
  <si>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</si>
  <si>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</si>
  <si>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</si>
  <si>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</si>
  <si>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</si>
  <si>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</si>
  <si>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</si>
  <si>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</si>
  <si>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</si>
  <si>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</si>
  <si>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</si>
  <si>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</si>
  <si>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</si>
  <si>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</si>
  <si>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</si>
  <si>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</si>
  <si>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</si>
  <si>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</si>
  <si>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</si>
  <si>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</si>
  <si>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</si>
  <si>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</si>
  <si>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</si>
  <si>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</si>
  <si>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</si>
  <si>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</si>
  <si>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</si>
  <si>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</si>
  <si>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</si>
  <si>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</si>
  <si>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</si>
  <si>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</si>
  <si>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</si>
  <si>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</si>
  <si>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</si>
  <si>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</si>
  <si>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</si>
  <si>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</si>
  <si>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</si>
  <si>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</si>
  <si>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</si>
  <si>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</si>
  <si>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</si>
  <si>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</si>
  <si>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</si>
  <si>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</si>
  <si>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</si>
  <si>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</si>
  <si>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</si>
  <si>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</si>
  <si>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</si>
  <si>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</si>
  <si>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</si>
  <si>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</si>
  <si>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</si>
  <si>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</si>
  <si>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</si>
  <si>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</si>
  <si>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</si>
  <si>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</si>
  <si>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</si>
  <si>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</si>
  <si>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</si>
  <si>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</si>
  <si>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</si>
  <si>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</si>
  <si>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</si>
  <si>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</si>
  <si>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</si>
  <si>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</si>
  <si>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</si>
  <si>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</si>
  <si>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</si>
  <si>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</si>
  <si>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</si>
  <si>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</si>
  <si>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</si>
  <si>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</si>
  <si>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</si>
  <si>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</si>
  <si>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</si>
  <si>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</si>
  <si>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</si>
  <si>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</si>
  <si>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</si>
  <si>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</si>
  <si>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</si>
  <si>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</si>
  <si>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</si>
  <si>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</si>
  <si>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</si>
  <si>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</si>
  <si>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</si>
  <si>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</si>
  <si>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</si>
  <si>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</si>
  <si>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</si>
  <si>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</si>
  <si>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</si>
  <si>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</si>
  <si>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</si>
  <si>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</si>
  <si>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</si>
  <si>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</si>
  <si>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</si>
  <si>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</si>
  <si>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</si>
  <si>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</si>
  <si>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</si>
  <si>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</si>
  <si>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</si>
  <si>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</si>
  <si>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</si>
  <si>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</si>
  <si>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</si>
  <si>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</si>
  <si>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</si>
  <si>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</si>
  <si>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</si>
  <si>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</si>
  <si>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</si>
  <si>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</si>
  <si>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</si>
  <si>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</si>
  <si>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</si>
  <si>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</si>
  <si>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</si>
  <si>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</si>
  <si>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</si>
  <si>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</si>
  <si>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</si>
  <si>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</si>
  <si>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</si>
  <si>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</si>
  <si>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</si>
  <si>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</si>
  <si>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</si>
  <si>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</si>
  <si>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</si>
  <si>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</si>
  <si>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</si>
  <si>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</si>
  <si>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</si>
  <si>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</si>
  <si>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</si>
  <si>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</si>
  <si>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</si>
  <si>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</si>
  <si>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</si>
  <si>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</si>
  <si>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</si>
  <si>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</si>
  <si>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</si>
  <si>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</si>
  <si>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</si>
  <si>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</si>
  <si>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</si>
  <si>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</si>
  <si>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</si>
  <si>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</si>
  <si>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</si>
  <si>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</si>
  <si>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</si>
  <si>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</si>
  <si>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</si>
  <si>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</si>
  <si>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</si>
  <si>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</si>
  <si>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</si>
  <si>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</si>
  <si>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</si>
  <si>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</si>
  <si>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</si>
  <si>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</si>
  <si>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</si>
  <si>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</si>
  <si>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</si>
  <si>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</si>
  <si>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</si>
  <si>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</si>
  <si>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</si>
  <si>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</si>
  <si>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</si>
  <si>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</si>
  <si>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</si>
  <si>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</si>
  <si>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</si>
  <si>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</si>
  <si>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</si>
  <si>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</si>
  <si>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</si>
  <si>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</si>
  <si>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</si>
  <si>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</si>
  <si>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</si>
  <si>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</si>
  <si>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</si>
  <si>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</si>
  <si>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</si>
  <si>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</si>
  <si>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</si>
  <si>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</si>
  <si>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</si>
  <si>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</si>
  <si>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</si>
  <si>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</si>
  <si>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</si>
  <si>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</si>
  <si>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</si>
  <si>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</si>
  <si>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</si>
  <si>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</si>
  <si>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</si>
  <si>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</si>
  <si>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</si>
  <si>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</si>
  <si>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</si>
  <si>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</si>
  <si>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</si>
  <si>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</si>
  <si>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</si>
  <si>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</si>
  <si>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</si>
  <si>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</si>
  <si>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</si>
  <si>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</si>
  <si>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</si>
  <si>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</si>
  <si>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</si>
  <si>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</si>
  <si>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</si>
  <si>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</si>
  <si>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</si>
  <si>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</si>
  <si>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</si>
  <si>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</si>
  <si>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</si>
  <si>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</si>
  <si>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</si>
  <si>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</si>
  <si>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</si>
  <si>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</si>
  <si>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</si>
  <si>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</si>
  <si>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</si>
  <si>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</si>
  <si>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</si>
  <si>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</si>
  <si>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</si>
  <si>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</si>
  <si>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</si>
  <si>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</si>
  <si>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</si>
  <si>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</si>
  <si>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</si>
  <si>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</si>
  <si>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</si>
  <si>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</si>
  <si>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</si>
  <si>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</si>
  <si>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</si>
  <si>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</si>
  <si>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</si>
  <si>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</si>
  <si>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</si>
  <si>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</si>
  <si>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</si>
  <si>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</si>
  <si>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</si>
  <si>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</si>
  <si>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</si>
  <si>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</si>
  <si>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</si>
  <si>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</si>
  <si>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</si>
  <si>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</si>
  <si>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</si>
  <si>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</si>
  <si>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</si>
  <si>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</si>
  <si>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</si>
  <si>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</si>
  <si>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</si>
  <si>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</si>
  <si>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</si>
  <si>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</si>
  <si>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</si>
  <si>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</si>
  <si>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</si>
  <si>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</si>
  <si>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</si>
  <si>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</si>
  <si>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</si>
  <si>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</si>
  <si>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</si>
  <si>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</si>
  <si>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</si>
  <si>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</si>
  <si>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</si>
  <si>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</si>
  <si>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</si>
  <si>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</si>
  <si>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</si>
  <si>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</si>
  <si>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</si>
  <si>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</si>
  <si>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</si>
  <si>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</si>
  <si>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</si>
  <si>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</si>
  <si>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</si>
  <si>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</si>
  <si>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</si>
  <si>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</si>
  <si>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</si>
  <si>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</si>
  <si>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</si>
  <si>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</si>
  <si>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</si>
  <si>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</si>
  <si>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</si>
  <si>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</si>
  <si>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</si>
  <si>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</si>
  <si>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</si>
  <si>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</si>
  <si>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</si>
  <si>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</si>
  <si>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</si>
  <si>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</si>
  <si>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</si>
  <si>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</si>
  <si>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</si>
  <si>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</si>
  <si>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</si>
  <si>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</si>
  <si>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</si>
  <si>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</si>
  <si>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</si>
  <si>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</si>
  <si>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</si>
  <si>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</si>
  <si>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</si>
  <si>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</si>
  <si>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</si>
  <si>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</si>
  <si>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</si>
  <si>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</si>
  <si>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</si>
  <si>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</si>
  <si>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</si>
  <si>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</si>
  <si>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</si>
  <si>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</si>
  <si>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</si>
  <si>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</si>
  <si>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</si>
  <si>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</si>
  <si>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</si>
  <si>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</si>
  <si>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</si>
  <si>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</si>
  <si>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</si>
  <si>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</si>
  <si>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</si>
  <si>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</si>
  <si>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</si>
  <si>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</si>
  <si>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</si>
  <si>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</si>
  <si>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</si>
  <si>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</si>
  <si>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</si>
  <si>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</si>
  <si>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</si>
  <si>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</si>
  <si>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</si>
  <si>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</si>
  <si>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</si>
  <si>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</si>
  <si>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</si>
  <si>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</si>
  <si>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</si>
  <si>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</si>
  <si>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</si>
  <si>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</si>
  <si>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</si>
  <si>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</si>
  <si>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</si>
  <si>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</si>
  <si>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</si>
  <si>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</si>
  <si>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</si>
  <si>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</si>
  <si>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</si>
  <si>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</si>
  <si>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</si>
  <si>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</si>
  <si>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</si>
  <si>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</si>
  <si>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</si>
  <si>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</si>
  <si>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</si>
  <si>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</si>
  <si>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</si>
  <si>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</si>
  <si>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</si>
  <si>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</si>
  <si>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</si>
  <si>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</si>
  <si>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</si>
  <si>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</si>
  <si>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</si>
  <si>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</si>
  <si>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</si>
  <si>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</si>
  <si>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</si>
  <si>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</si>
  <si>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</si>
  <si>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</si>
  <si>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</si>
  <si>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</si>
  <si>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</si>
  <si>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</si>
  <si>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</si>
  <si>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</si>
  <si>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</si>
  <si>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</si>
  <si>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</si>
  <si>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</si>
  <si>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</si>
  <si>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</si>
  <si>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</si>
  <si>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</si>
  <si>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</si>
  <si>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</si>
  <si>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</si>
  <si>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</si>
  <si>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</si>
  <si>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</si>
  <si>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</si>
  <si>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</si>
  <si>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</si>
  <si>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</si>
  <si>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</si>
  <si>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</si>
  <si>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</si>
  <si>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</si>
  <si>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</si>
  <si>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</si>
  <si>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</si>
  <si>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</si>
  <si>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</si>
  <si>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</si>
  <si>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</si>
  <si>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</si>
  <si>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</si>
  <si>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</si>
  <si>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</si>
  <si>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</si>
  <si>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</si>
  <si>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</si>
  <si>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</si>
  <si>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</si>
  <si>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</si>
  <si>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</si>
  <si>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</si>
  <si>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</si>
  <si>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</si>
  <si>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</si>
  <si>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</si>
  <si>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</si>
  <si>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</si>
  <si>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</si>
  <si>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</si>
  <si>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</si>
  <si>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</si>
  <si>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</si>
  <si>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</si>
  <si>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</si>
  <si>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</si>
  <si>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</si>
  <si>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</si>
  <si>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</si>
  <si>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</si>
  <si>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</si>
  <si>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</si>
  <si>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</si>
  <si>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</si>
  <si>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</si>
  <si>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</si>
  <si>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</si>
  <si>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</si>
  <si>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</si>
  <si>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</si>
  <si>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</si>
  <si>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</si>
  <si>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</si>
  <si>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</si>
  <si>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</si>
  <si>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</si>
  <si>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</si>
  <si>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</si>
  <si>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</si>
  <si>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</si>
  <si>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</si>
  <si>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</si>
  <si>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</si>
  <si>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</si>
  <si>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</si>
  <si>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</si>
  <si>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</si>
  <si>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</si>
  <si>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</si>
  <si>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</si>
  <si>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</si>
  <si>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</si>
  <si>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</si>
  <si>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</si>
  <si>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</si>
  <si>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</si>
  <si>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</si>
  <si>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</si>
  <si>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</si>
  <si>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</si>
  <si>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</si>
  <si>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</si>
  <si>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</si>
  <si>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</si>
  <si>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</si>
  <si>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</si>
  <si>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</si>
  <si>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</si>
  <si>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</si>
  <si>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</si>
  <si>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</si>
  <si>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</si>
  <si>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</si>
  <si>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</si>
  <si>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</si>
  <si>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</si>
  <si>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</si>
  <si>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</si>
  <si>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</si>
  <si>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</si>
  <si>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</si>
  <si>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</si>
  <si>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</si>
  <si>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</si>
  <si>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</si>
  <si>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</si>
  <si>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</si>
  <si>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</si>
  <si>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</si>
  <si>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</si>
  <si>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</si>
  <si>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</si>
  <si>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</si>
  <si>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</si>
  <si>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</si>
  <si>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</si>
  <si>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</si>
  <si>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</si>
  <si>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</si>
  <si>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</si>
  <si>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</si>
  <si>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</si>
  <si>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</si>
  <si>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</si>
  <si>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</si>
  <si>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</si>
  <si>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</si>
  <si>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</si>
  <si>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</si>
  <si>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</si>
  <si>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</si>
  <si>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</si>
  <si>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</si>
  <si>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</si>
  <si>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</si>
  <si>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</si>
  <si>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</si>
  <si>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</si>
  <si>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</si>
  <si>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</si>
  <si>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</si>
  <si>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</si>
  <si>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</si>
  <si>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</si>
  <si>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</si>
  <si>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</si>
  <si>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</si>
  <si>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</si>
  <si>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</si>
  <si>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</si>
  <si>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</si>
  <si>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</si>
  <si>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</si>
  <si>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</si>
  <si>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</si>
  <si>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</si>
  <si>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</si>
  <si>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</si>
  <si>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</si>
  <si>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</si>
  <si>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</si>
  <si>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</si>
  <si>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</si>
  <si>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</si>
  <si>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</si>
  <si>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</si>
  <si>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</si>
  <si>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</si>
  <si>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</si>
  <si>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</si>
  <si>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</si>
  <si>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</si>
  <si>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</si>
  <si>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</si>
  <si>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</si>
  <si>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</si>
  <si>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</si>
  <si>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</si>
  <si>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</si>
  <si>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</si>
  <si>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</si>
  <si>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</si>
  <si>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</si>
  <si>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</si>
  <si>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</si>
  <si>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</si>
  <si>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</si>
  <si>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</si>
  <si>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</si>
  <si>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</si>
  <si>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</si>
  <si>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</si>
  <si>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</si>
  <si>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</si>
  <si>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</si>
  <si>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</si>
  <si>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</si>
  <si>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</si>
  <si>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</si>
  <si>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</si>
  <si>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</si>
  <si>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</si>
  <si>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</si>
  <si>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</si>
  <si>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</si>
  <si>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</si>
  <si>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</si>
  <si>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</si>
  <si>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</si>
  <si>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</si>
  <si>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</si>
  <si>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</si>
  <si>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</si>
  <si>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</si>
  <si>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</si>
  <si>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</si>
  <si>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</si>
  <si>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</si>
  <si>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</si>
  <si>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</si>
  <si>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</si>
  <si>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</si>
  <si>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</si>
  <si>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</si>
  <si>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</si>
  <si>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</si>
  <si>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</si>
  <si>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</si>
  <si>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</si>
  <si>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</si>
  <si>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</si>
  <si>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</si>
  <si>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</si>
  <si>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</si>
  <si>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</si>
  <si>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</si>
  <si>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</si>
  <si>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</si>
  <si>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</si>
  <si>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</si>
  <si>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</si>
  <si>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</si>
  <si>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</si>
  <si>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</si>
  <si>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</si>
  <si>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</si>
  <si>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</si>
  <si>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</si>
  <si>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</si>
  <si>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</si>
  <si>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</si>
  <si>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</si>
  <si>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</si>
  <si>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</si>
  <si>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</si>
  <si>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</si>
  <si>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</si>
  <si>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</si>
  <si>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</si>
  <si>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</si>
  <si>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</si>
  <si>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</si>
  <si>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</si>
  <si>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</si>
  <si>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</si>
  <si>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</si>
  <si>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</si>
  <si>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</si>
  <si>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</si>
  <si>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</si>
  <si>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</si>
  <si>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</si>
  <si>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</si>
  <si>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</si>
  <si>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</si>
  <si>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</si>
  <si>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</si>
  <si>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</si>
  <si>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</si>
  <si>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</si>
  <si>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</si>
  <si>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</si>
  <si>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</si>
  <si>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</si>
  <si>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</si>
  <si>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</si>
  <si>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</si>
  <si>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</si>
  <si>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</si>
  <si>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</si>
  <si>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</si>
  <si>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</si>
  <si>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</si>
  <si>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</si>
  <si>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</si>
  <si>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</si>
  <si>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</si>
  <si>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</si>
  <si>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</si>
  <si>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</si>
  <si>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</si>
  <si>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</si>
  <si>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</si>
  <si>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</si>
  <si>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</si>
  <si>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</si>
  <si>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</si>
  <si>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</si>
  <si>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</si>
  <si>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</si>
  <si>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</si>
  <si>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</si>
  <si>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</si>
  <si>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</si>
  <si>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</si>
  <si>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</si>
  <si>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</si>
  <si>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</si>
  <si>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</si>
  <si>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</si>
  <si>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</si>
  <si>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</si>
  <si>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</si>
  <si>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</si>
  <si>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</si>
  <si>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</si>
  <si>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</si>
  <si>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</si>
  <si>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</si>
  <si>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</si>
  <si>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</si>
  <si>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</si>
  <si>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</si>
  <si>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</si>
  <si>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</si>
  <si>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</si>
  <si>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</si>
  <si>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</si>
  <si>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</si>
  <si>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</si>
  <si>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</si>
  <si>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</si>
  <si>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</si>
  <si>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</si>
  <si>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</si>
  <si>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</si>
  <si>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</si>
  <si>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</si>
  <si>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</si>
  <si>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</si>
  <si>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</si>
  <si>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</si>
  <si>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</si>
  <si>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</si>
  <si>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</si>
  <si>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</si>
  <si>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</si>
  <si>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</si>
  <si>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</si>
  <si>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</si>
  <si>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</si>
  <si>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</si>
  <si>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</si>
  <si>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</si>
  <si>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</si>
  <si>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</si>
  <si>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</si>
  <si>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</si>
  <si>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</si>
  <si>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</si>
  <si>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</si>
  <si>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</si>
  <si>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</si>
  <si>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</si>
  <si>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</si>
  <si>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</si>
  <si>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</si>
  <si>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</si>
  <si>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</si>
  <si>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</si>
  <si>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</si>
  <si>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</si>
  <si>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</si>
  <si>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</si>
  <si>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</si>
  <si>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</si>
  <si>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</si>
  <si>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</si>
  <si>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</si>
  <si>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</si>
  <si>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</si>
  <si>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</si>
  <si>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</si>
  <si>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</si>
  <si>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</si>
  <si>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</si>
  <si>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</si>
  <si>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</si>
  <si>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</si>
  <si>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</si>
  <si>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</si>
  <si>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</si>
  <si>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</si>
  <si>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</si>
  <si>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</si>
  <si>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</si>
  <si>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</si>
  <si>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</si>
  <si>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</si>
  <si>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</si>
  <si>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</si>
  <si>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</si>
  <si>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</si>
  <si>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</si>
  <si>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</si>
  <si>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</si>
  <si>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</si>
  <si>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</si>
  <si>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</si>
  <si>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</si>
  <si>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</si>
  <si>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</si>
  <si>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</si>
  <si>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</si>
  <si>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</si>
  <si>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</si>
  <si>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</si>
  <si>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</si>
  <si>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</si>
  <si>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</si>
  <si>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</si>
  <si>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</si>
  <si>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</si>
  <si>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</si>
  <si>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</si>
  <si>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</si>
  <si>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</si>
  <si>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</si>
  <si>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</si>
  <si>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</si>
  <si>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</si>
  <si>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</si>
  <si>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</si>
  <si>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</si>
  <si>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</si>
  <si>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counts</t>
  </si>
  <si>
    <t>Average of Age</t>
  </si>
  <si>
    <t>Total Employees</t>
  </si>
  <si>
    <t>Average Age</t>
  </si>
  <si>
    <t>Active Employees</t>
  </si>
  <si>
    <t>Attrition Rate</t>
  </si>
  <si>
    <t xml:space="preserve">Attrition </t>
  </si>
  <si>
    <t>Average of Job Satisfaction</t>
  </si>
  <si>
    <t>Job Satisfaction Rating</t>
  </si>
  <si>
    <t>Balance Rating</t>
  </si>
  <si>
    <t>Row Labels</t>
  </si>
  <si>
    <t>Grand Total</t>
  </si>
  <si>
    <t>Sum of Employee Count</t>
  </si>
  <si>
    <t>Pecentage</t>
  </si>
  <si>
    <t>Use of IFERROR</t>
  </si>
  <si>
    <t>Total Employees By Gender</t>
  </si>
  <si>
    <t>Sum of CF_attrition count</t>
  </si>
  <si>
    <t>Attrition by Education</t>
  </si>
  <si>
    <t>Attrition by Jobs</t>
  </si>
  <si>
    <t>Attrition by Dept</t>
  </si>
  <si>
    <t>Maritial Status</t>
  </si>
  <si>
    <t>HR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</si>
</sst>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tint="-0.14999847407452621"/>
      <name val="Calibri"/>
      <family val="2"/>
      <scheme val="minor"/>
    </font>
    <font>
      <sz val="22"/>
      <color theme="5" tint="-0.499984740745262"/>
      <name val="Lato Black"/>
      <family val="2"/>
    </font>
    <font>
      <sz val="12"/>
      <color theme="5" tint="-0.499984740745262"/>
      <name val="Calibri"/>
      <family val="2"/>
      <scheme val="minor"/>
    </font>
  </fonts>
  <fills count="6">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s>
  <borders count="9">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0" fillId="0" borderId="1" xfId="0" applyFont="1" applyBorder="1"/>
    <xf numFmtId="0" fontId="2" fillId="2" borderId="0" xfId="0" applyFont="1" applyFill="1" applyBorder="1"/>
    <xf numFmtId="0" fontId="0" fillId="0" borderId="0" xfId="0" applyNumberFormat="1"/>
    <xf numFmtId="0" fontId="0" fillId="0" borderId="0" xfId="0" pivotButton="1"/>
    <xf numFmtId="0" fontId="0" fillId="0" borderId="0" xfId="0" applyAlignment="1">
      <alignment horizontal="left"/>
    </xf>
    <xf numFmtId="0" fontId="0" fillId="3" borderId="0" xfId="0" applyFill="1"/>
    <xf numFmtId="0" fontId="0" fillId="0" borderId="0" xfId="0" applyAlignment="1">
      <alignment horizontal="center"/>
    </xf>
    <xf numFmtId="0" fontId="0" fillId="0" borderId="2" xfId="0" applyBorder="1"/>
    <xf numFmtId="1" fontId="0" fillId="0" borderId="2" xfId="0" applyNumberFormat="1" applyBorder="1"/>
    <xf numFmtId="10" fontId="0" fillId="0" borderId="2" xfId="1" applyNumberFormat="1" applyFont="1" applyBorder="1"/>
    <xf numFmtId="0" fontId="0" fillId="0" borderId="2" xfId="0" applyNumberFormat="1" applyBorder="1"/>
    <xf numFmtId="164" fontId="0" fillId="0" borderId="2" xfId="0" applyNumberFormat="1" applyBorder="1"/>
    <xf numFmtId="0" fontId="0" fillId="0" borderId="2" xfId="0" pivotButton="1" applyBorder="1"/>
    <xf numFmtId="0" fontId="0" fillId="0" borderId="2" xfId="0" applyBorder="1" applyAlignment="1">
      <alignment horizontal="left"/>
    </xf>
    <xf numFmtId="9" fontId="0" fillId="0" borderId="2" xfId="1" applyFont="1" applyBorder="1"/>
    <xf numFmtId="9" fontId="0" fillId="0" borderId="0" xfId="0" applyNumberFormat="1"/>
    <xf numFmtId="0" fontId="4" fillId="0" borderId="0" xfId="0" applyFont="1"/>
    <xf numFmtId="0" fontId="3" fillId="0" borderId="0" xfId="0" applyFont="1" applyAlignment="1">
      <alignment horizontal="center"/>
    </xf>
    <xf numFmtId="0" fontId="3" fillId="0" borderId="3" xfId="0" applyFont="1" applyBorder="1" applyAlignment="1">
      <alignment horizontal="center"/>
    </xf>
    <xf numFmtId="0" fontId="5"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8" xfId="0" applyFont="1" applyFill="1" applyBorder="1" applyAlignment="1">
      <alignment horizontal="center" vertical="center"/>
    </xf>
    <xf numFmtId="0" fontId="4" fillId="5" borderId="0" xfId="0" applyFont="1" applyFill="1"/>
    <xf numFmtId="0" fontId="4" fillId="4" borderId="0" xfId="0" applyFont="1" applyFill="1"/>
  </cellXfs>
  <cellStyles count="2">
    <cellStyle name="Normal" xfId="0" builtinId="0"/>
    <cellStyle name="Percent" xfId="1" builtinId="5"/>
  </cellStyles>
  <dxfs count="24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colors>
    <mruColors>
      <color rgb="FFC006B3"/>
      <color rgb="FF3C921E"/>
      <color rgb="FF7A0069"/>
      <color rgb="FFE080CE"/>
      <color rgb="FFF868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80000">
                    <a:schemeClr val="accent6">
                      <a:lumMod val="75000"/>
                    </a:schemeClr>
                  </a:gs>
                  <a:gs pos="50000">
                    <a:schemeClr val="accent6">
                      <a:lumMod val="60000"/>
                      <a:lumOff val="40000"/>
                    </a:schemeClr>
                  </a:gs>
                  <a:gs pos="100000">
                    <a:schemeClr val="accent6">
                      <a:lumMod val="50000"/>
                    </a:schemeClr>
                  </a:gs>
                </a:gsLst>
                <a:lin ang="2700000" scaled="1"/>
                <a:tileRect/>
              </a:gradFill>
              <a:ln w="19050">
                <a:noFill/>
              </a:ln>
              <a:effectLst/>
            </c:spPr>
            <c:extLst>
              <c:ext xmlns:c16="http://schemas.microsoft.com/office/drawing/2014/chart" uri="{C3380CC4-5D6E-409C-BE32-E72D297353CC}">
                <c16:uniqueId val="{00000002-0195-4AAF-A680-9A4DCEBC24FF}"/>
              </c:ext>
            </c:extLst>
          </c:dPt>
          <c:dPt>
            <c:idx val="1"/>
            <c:bubble3D val="0"/>
            <c:spPr>
              <a:solidFill>
                <a:schemeClr val="bg1">
                  <a:lumMod val="95000"/>
                  <a:alpha val="88000"/>
                </a:schemeClr>
              </a:solidFill>
              <a:ln w="19050">
                <a:noFill/>
              </a:ln>
              <a:effectLst/>
            </c:spPr>
            <c:extLst>
              <c:ext xmlns:c16="http://schemas.microsoft.com/office/drawing/2014/chart" uri="{C3380CC4-5D6E-409C-BE32-E72D297353CC}">
                <c16:uniqueId val="{00000001-0195-4AAF-A680-9A4DCEBC24FF}"/>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0195-4AAF-A680-9A4DCEBC24F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6B3"/>
              </a:solidFill>
              <a:ln w="19050">
                <a:solidFill>
                  <a:schemeClr val="lt1"/>
                </a:solidFill>
              </a:ln>
              <a:effectLst/>
            </c:spPr>
            <c:extLst>
              <c:ext xmlns:c16="http://schemas.microsoft.com/office/drawing/2014/chart" uri="{C3380CC4-5D6E-409C-BE32-E72D297353CC}">
                <c16:uniqueId val="{00000002-ED88-41C8-9681-8B95E2A03341}"/>
              </c:ext>
            </c:extLst>
          </c:dPt>
          <c:dPt>
            <c:idx val="1"/>
            <c:bubble3D val="0"/>
            <c:spPr>
              <a:solidFill>
                <a:schemeClr val="bg1">
                  <a:lumMod val="95000"/>
                  <a:alpha val="80000"/>
                </a:schemeClr>
              </a:solidFill>
              <a:ln w="19050">
                <a:noFill/>
              </a:ln>
              <a:effectLst/>
            </c:spPr>
            <c:extLst>
              <c:ext xmlns:c16="http://schemas.microsoft.com/office/drawing/2014/chart" uri="{C3380CC4-5D6E-409C-BE32-E72D297353CC}">
                <c16:uniqueId val="{00000001-ED88-41C8-9681-8B95E2A03341}"/>
              </c:ext>
            </c:extLst>
          </c:dPt>
          <c:dLbls>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2-ED88-41C8-9681-8B95E2A03341}"/>
                </c:ext>
              </c:extLst>
            </c:dLbl>
            <c:dLbl>
              <c:idx val="1"/>
              <c:delete val="1"/>
              <c:extLst>
                <c:ext xmlns:c15="http://schemas.microsoft.com/office/drawing/2012/chart" uri="{CE6537A1-D6FC-4f65-9D91-7224C49458BB}"/>
                <c:ext xmlns:c16="http://schemas.microsoft.com/office/drawing/2014/chart" uri="{C3380CC4-5D6E-409C-BE32-E72D297353CC}">
                  <c16:uniqueId val="{00000001-ED88-41C8-9681-8B95E2A033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0-ED88-41C8-9681-8B95E2A03341}"/>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80000"/>
                </a:schemeClr>
              </a:solidFill>
              <a:ln w="19050">
                <a:noFill/>
              </a:ln>
              <a:effectLst/>
            </c:spPr>
            <c:extLst>
              <c:ext xmlns:c16="http://schemas.microsoft.com/office/drawing/2014/chart" uri="{C3380CC4-5D6E-409C-BE32-E72D297353CC}">
                <c16:uniqueId val="{00000001-F2DC-4F17-ABEC-BF7616AE3775}"/>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F2DC-4F17-ABEC-BF7616AE3775}"/>
              </c:ext>
            </c:extLst>
          </c:dPt>
          <c:dLbls>
            <c:dLbl>
              <c:idx val="0"/>
              <c:delete val="1"/>
              <c:extLst>
                <c:ext xmlns:c15="http://schemas.microsoft.com/office/drawing/2012/chart" uri="{CE6537A1-D6FC-4f65-9D91-7224C49458BB}"/>
                <c:ext xmlns:c16="http://schemas.microsoft.com/office/drawing/2014/chart" uri="{C3380CC4-5D6E-409C-BE32-E72D297353CC}">
                  <c16:uniqueId val="{00000001-F2DC-4F17-ABEC-BF7616AE3775}"/>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4-F2DC-4F17-ABEC-BF7616AE3775}"/>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Analysis.xlsx]Education!Education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latin typeface="Lato Black" panose="020F0A02020204030203" pitchFamily="34" charset="0"/>
              </a:rPr>
              <a:t>Education wise</a:t>
            </a:r>
            <a:r>
              <a:rPr lang="en-US" sz="1400" b="1" baseline="0">
                <a:latin typeface="Lato Black" panose="020F0A02020204030203" pitchFamily="34" charset="0"/>
              </a:rPr>
              <a:t> Attrition</a:t>
            </a:r>
            <a:endParaRPr lang="en-US" sz="1400" b="1">
              <a:latin typeface="Lato Black" panose="020F0A0202020403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Education!$B$2</c:f>
              <c:strCache>
                <c:ptCount val="1"/>
                <c:pt idx="0">
                  <c:v>Total</c:v>
                </c:pt>
              </c:strCache>
            </c:strRef>
          </c:tx>
          <c:spPr>
            <a:solidFill>
              <a:schemeClr val="accent6">
                <a:lumMod val="75000"/>
              </a:schemeClr>
            </a:solidFill>
            <a:ln>
              <a:solidFill>
                <a:schemeClr val="accent6">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Education!$A$3:$A$8</c:f>
              <c:strCache>
                <c:ptCount val="5"/>
                <c:pt idx="0">
                  <c:v>Doctoral Degree</c:v>
                </c:pt>
                <c:pt idx="1">
                  <c:v>High School</c:v>
                </c:pt>
                <c:pt idx="2">
                  <c:v>Associates Degree</c:v>
                </c:pt>
                <c:pt idx="3">
                  <c:v>Master's Degree</c:v>
                </c:pt>
                <c:pt idx="4">
                  <c:v>Bachelor's Degree</c:v>
                </c:pt>
              </c:strCache>
            </c:strRef>
          </c:cat>
          <c:val>
            <c:numRef>
              <c:f>Education!$B$3:$B$8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1-1066-4A1E-A802-1FC356AA6BDF}"/>
            </c:ext>
          </c:extLst>
        </c:ser>
        <c:dLbls>
          <c:dLblPos val="inEnd"/>
          <c:showLegendKey val="0"/>
          <c:showVal val="1"/>
          <c:showCatName val="0"/>
          <c:showSerName val="0"/>
          <c:showPercent val="0"/>
          <c:showBubbleSize val="0"/>
        </c:dLbls>
        <c:gapWidth val="182"/>
        <c:axId val="1138173679"/>
        <c:axId val="1264827743"/>
      </c:barChart>
      <c:catAx>
        <c:axId val="11381736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827743"/>
        <c:crosses val="autoZero"/>
        <c:auto val="1"/>
        <c:lblAlgn val="ctr"/>
        <c:lblOffset val="100"/>
        <c:noMultiLvlLbl val="0"/>
      </c:catAx>
      <c:valAx>
        <c:axId val="126482774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17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Analysis.xlsx]Department!Attrition by Dept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baseline="0">
                <a:effectLst/>
                <a:latin typeface="Lato Black" panose="020F0A02020204030203" pitchFamily="34" charset="0"/>
              </a:rPr>
              <a:t>Department wise Attrition</a:t>
            </a:r>
            <a:endParaRPr lang="en-US" sz="1200" b="1">
              <a:effectLst/>
              <a:latin typeface="Lato Black" panose="020F0A0202020403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chemeClr val="accent2">
              <a:lumMod val="75000"/>
            </a:schemeClr>
          </a:solidFill>
          <a:ln w="19050">
            <a:solidFill>
              <a:schemeClr val="lt1"/>
            </a:solidFill>
          </a:ln>
          <a:effectLst/>
        </c:spPr>
      </c:pivotFmt>
    </c:pivotFmts>
    <c:plotArea>
      <c:layout/>
      <c:pieChart>
        <c:varyColors val="1"/>
        <c:ser>
          <c:idx val="0"/>
          <c:order val="0"/>
          <c:tx>
            <c:strRef>
              <c:f>Department!$B$1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2-44E5-41F8-9190-0C0A34B0EB7F}"/>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1-44E5-41F8-9190-0C0A34B0EB7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Department!$A$2:$A$5</c:f>
              <c:strCache>
                <c:ptCount val="3"/>
                <c:pt idx="0">
                  <c:v>HR</c:v>
                </c:pt>
                <c:pt idx="1">
                  <c:v>R&amp;D</c:v>
                </c:pt>
                <c:pt idx="2">
                  <c:v>Sales</c:v>
                </c:pt>
              </c:strCache>
            </c:strRef>
          </c:cat>
          <c:val>
            <c:numRef>
              <c:f>Department!$B$2:$B$5</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4E5-41F8-9190-0C0A34B0EB7F}"/>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Analysis.xlsx]Age Group!Age Group</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Lato Black" panose="020F0A02020204030203" pitchFamily="34" charset="0"/>
                <a:ea typeface="+mn-ea"/>
                <a:cs typeface="+mn-cs"/>
              </a:defRPr>
            </a:pPr>
            <a:r>
              <a:rPr lang="en-US" sz="1800" baseline="0">
                <a:effectLst/>
                <a:latin typeface="Lato Black" panose="020F0A02020204030203" pitchFamily="34" charset="0"/>
              </a:rPr>
              <a:t>Attrition by Age Group</a:t>
            </a:r>
            <a:endParaRPr lang="en-US">
              <a:effectLst/>
              <a:latin typeface="Lato Black" panose="020F0A02020204030203" pitchFamily="34" charset="0"/>
            </a:endParaRPr>
          </a:p>
        </c:rich>
      </c:tx>
      <c:layout>
        <c:manualLayout>
          <c:xMode val="edge"/>
          <c:yMode val="edge"/>
          <c:x val="0.23972222222222228"/>
          <c:y val="5.092592592592592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Lato Black" panose="020F0A02020204030203" pitchFamily="34" charset="0"/>
              <a:ea typeface="+mn-ea"/>
              <a:cs typeface="+mn-cs"/>
            </a:defRPr>
          </a:pPr>
          <a:endParaRPr lang="en-US"/>
        </a:p>
      </c:txPr>
    </c:title>
    <c:autoTitleDeleted val="0"/>
    <c:pivotFmts>
      <c:pivotFmt>
        <c:idx val="0"/>
        <c:spPr>
          <a:gradFill>
            <a:gsLst>
              <a:gs pos="57000">
                <a:srgbClr val="A05A2A"/>
              </a:gs>
              <a:gs pos="26000">
                <a:srgbClr val="BC7748"/>
              </a:gs>
              <a:gs pos="0">
                <a:schemeClr val="accent2">
                  <a:lumMod val="60000"/>
                  <a:lumOff val="40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Group'!$B$2</c:f>
              <c:strCache>
                <c:ptCount val="1"/>
                <c:pt idx="0">
                  <c:v>Total</c:v>
                </c:pt>
              </c:strCache>
            </c:strRef>
          </c:tx>
          <c:spPr>
            <a:gradFill>
              <a:gsLst>
                <a:gs pos="57000">
                  <a:srgbClr val="A05A2A"/>
                </a:gs>
                <a:gs pos="26000">
                  <a:srgbClr val="BC7748"/>
                </a:gs>
                <a:gs pos="0">
                  <a:schemeClr val="accent2">
                    <a:lumMod val="60000"/>
                    <a:lumOff val="40000"/>
                  </a:schemeClr>
                </a:gs>
                <a:gs pos="100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Group'!$A$3:$A$8</c:f>
              <c:strCache>
                <c:ptCount val="5"/>
                <c:pt idx="0">
                  <c:v>25 - 34</c:v>
                </c:pt>
                <c:pt idx="1">
                  <c:v>35 - 44</c:v>
                </c:pt>
                <c:pt idx="2">
                  <c:v>45 - 54</c:v>
                </c:pt>
                <c:pt idx="3">
                  <c:v>Over 55</c:v>
                </c:pt>
                <c:pt idx="4">
                  <c:v>Under 25</c:v>
                </c:pt>
              </c:strCache>
            </c:strRef>
          </c:cat>
          <c:val>
            <c:numRef>
              <c:f>'Age Group'!$B$3:$B$8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FBA-4F90-9DAA-BEA49C507AAF}"/>
            </c:ext>
          </c:extLst>
        </c:ser>
        <c:dLbls>
          <c:dLblPos val="inEnd"/>
          <c:showLegendKey val="0"/>
          <c:showVal val="1"/>
          <c:showCatName val="0"/>
          <c:showSerName val="0"/>
          <c:showPercent val="0"/>
          <c:showBubbleSize val="0"/>
        </c:dLbls>
        <c:gapWidth val="219"/>
        <c:overlap val="-27"/>
        <c:axId val="1322613935"/>
        <c:axId val="1320235983"/>
      </c:barChart>
      <c:catAx>
        <c:axId val="1322613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235983"/>
        <c:crosses val="autoZero"/>
        <c:auto val="1"/>
        <c:lblAlgn val="ctr"/>
        <c:lblOffset val="100"/>
        <c:noMultiLvlLbl val="0"/>
      </c:catAx>
      <c:valAx>
        <c:axId val="13202359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61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Analysis.xlsx]Education!Education</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latin typeface="Lato Black" panose="020F0A02020204030203" pitchFamily="34" charset="0"/>
              </a:rPr>
              <a:t>Education wise</a:t>
            </a:r>
            <a:r>
              <a:rPr lang="en-US" sz="1400" b="1" baseline="0">
                <a:latin typeface="Lato Black" panose="020F0A02020204030203" pitchFamily="34" charset="0"/>
              </a:rPr>
              <a:t> Attrition</a:t>
            </a:r>
            <a:endParaRPr lang="en-US" sz="1400" b="1">
              <a:latin typeface="Lato Black" panose="020F0A0202020403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Education!$B$2</c:f>
              <c:strCache>
                <c:ptCount val="1"/>
                <c:pt idx="0">
                  <c:v>Total</c:v>
                </c:pt>
              </c:strCache>
            </c:strRef>
          </c:tx>
          <c:spPr>
            <a:solidFill>
              <a:schemeClr val="accent6">
                <a:lumMod val="75000"/>
              </a:schemeClr>
            </a:solidFill>
            <a:ln>
              <a:solidFill>
                <a:schemeClr val="accent6">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Education!$A$3:$A$8</c:f>
              <c:strCache>
                <c:ptCount val="5"/>
                <c:pt idx="0">
                  <c:v>Doctoral Degree</c:v>
                </c:pt>
                <c:pt idx="1">
                  <c:v>High School</c:v>
                </c:pt>
                <c:pt idx="2">
                  <c:v>Associates Degree</c:v>
                </c:pt>
                <c:pt idx="3">
                  <c:v>Master's Degree</c:v>
                </c:pt>
                <c:pt idx="4">
                  <c:v>Bachelor's Degree</c:v>
                </c:pt>
              </c:strCache>
            </c:strRef>
          </c:cat>
          <c:val>
            <c:numRef>
              <c:f>Education!$B$3:$B$8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8D8-46C6-9247-C86A710C3F37}"/>
            </c:ext>
          </c:extLst>
        </c:ser>
        <c:dLbls>
          <c:dLblPos val="inEnd"/>
          <c:showLegendKey val="0"/>
          <c:showVal val="1"/>
          <c:showCatName val="0"/>
          <c:showSerName val="0"/>
          <c:showPercent val="0"/>
          <c:showBubbleSize val="0"/>
        </c:dLbls>
        <c:gapWidth val="182"/>
        <c:axId val="1138173679"/>
        <c:axId val="1264827743"/>
      </c:barChart>
      <c:catAx>
        <c:axId val="11381736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827743"/>
        <c:crosses val="autoZero"/>
        <c:auto val="1"/>
        <c:lblAlgn val="ctr"/>
        <c:lblOffset val="100"/>
        <c:noMultiLvlLbl val="0"/>
      </c:catAx>
      <c:valAx>
        <c:axId val="126482774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17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Analysis.xlsx]Age Group!Age Group</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Lato Black" panose="020F0A02020204030203" pitchFamily="34" charset="0"/>
                <a:ea typeface="+mn-ea"/>
                <a:cs typeface="+mn-cs"/>
              </a:defRPr>
            </a:pPr>
            <a:r>
              <a:rPr lang="en-US" sz="1800" baseline="0">
                <a:effectLst/>
                <a:latin typeface="Lato Black" panose="020F0A02020204030203" pitchFamily="34" charset="0"/>
              </a:rPr>
              <a:t>Attrition by Age Group</a:t>
            </a:r>
            <a:endParaRPr lang="en-US">
              <a:effectLst/>
              <a:latin typeface="Lato Black" panose="020F0A02020204030203" pitchFamily="34" charset="0"/>
            </a:endParaRPr>
          </a:p>
        </c:rich>
      </c:tx>
      <c:layout>
        <c:manualLayout>
          <c:xMode val="edge"/>
          <c:yMode val="edge"/>
          <c:x val="0.23972222222222228"/>
          <c:y val="5.092592592592592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Lato Black" panose="020F0A02020204030203" pitchFamily="34" charset="0"/>
              <a:ea typeface="+mn-ea"/>
              <a:cs typeface="+mn-cs"/>
            </a:defRPr>
          </a:pPr>
          <a:endParaRPr lang="en-US"/>
        </a:p>
      </c:txPr>
    </c:title>
    <c:autoTitleDeleted val="0"/>
    <c:pivotFmts>
      <c:pivotFmt>
        <c:idx val="0"/>
        <c:spPr>
          <a:gradFill>
            <a:gsLst>
              <a:gs pos="57000">
                <a:srgbClr val="A05A2A"/>
              </a:gs>
              <a:gs pos="26000">
                <a:srgbClr val="BC7748"/>
              </a:gs>
              <a:gs pos="0">
                <a:schemeClr val="accent2">
                  <a:lumMod val="60000"/>
                  <a:lumOff val="40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57000">
                <a:srgbClr val="A05A2A"/>
              </a:gs>
              <a:gs pos="26000">
                <a:srgbClr val="BC7748"/>
              </a:gs>
              <a:gs pos="0">
                <a:schemeClr val="accent2">
                  <a:lumMod val="60000"/>
                  <a:lumOff val="40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57000">
                <a:srgbClr val="A05A2A"/>
              </a:gs>
              <a:gs pos="26000">
                <a:srgbClr val="BC7748"/>
              </a:gs>
              <a:gs pos="0">
                <a:schemeClr val="accent2">
                  <a:lumMod val="60000"/>
                  <a:lumOff val="40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Group'!$B$2</c:f>
              <c:strCache>
                <c:ptCount val="1"/>
                <c:pt idx="0">
                  <c:v>Total</c:v>
                </c:pt>
              </c:strCache>
            </c:strRef>
          </c:tx>
          <c:spPr>
            <a:gradFill>
              <a:gsLst>
                <a:gs pos="57000">
                  <a:srgbClr val="A05A2A"/>
                </a:gs>
                <a:gs pos="26000">
                  <a:srgbClr val="BC7748"/>
                </a:gs>
                <a:gs pos="0">
                  <a:schemeClr val="accent2">
                    <a:lumMod val="60000"/>
                    <a:lumOff val="40000"/>
                  </a:schemeClr>
                </a:gs>
                <a:gs pos="100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Group'!$A$3:$A$8</c:f>
              <c:strCache>
                <c:ptCount val="5"/>
                <c:pt idx="0">
                  <c:v>25 - 34</c:v>
                </c:pt>
                <c:pt idx="1">
                  <c:v>35 - 44</c:v>
                </c:pt>
                <c:pt idx="2">
                  <c:v>45 - 54</c:v>
                </c:pt>
                <c:pt idx="3">
                  <c:v>Over 55</c:v>
                </c:pt>
                <c:pt idx="4">
                  <c:v>Under 25</c:v>
                </c:pt>
              </c:strCache>
            </c:strRef>
          </c:cat>
          <c:val>
            <c:numRef>
              <c:f>'Age Group'!$B$3:$B$8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CD4-4A1B-8E04-8608446AE9D8}"/>
            </c:ext>
          </c:extLst>
        </c:ser>
        <c:dLbls>
          <c:dLblPos val="inEnd"/>
          <c:showLegendKey val="0"/>
          <c:showVal val="1"/>
          <c:showCatName val="0"/>
          <c:showSerName val="0"/>
          <c:showPercent val="0"/>
          <c:showBubbleSize val="0"/>
        </c:dLbls>
        <c:gapWidth val="219"/>
        <c:overlap val="-27"/>
        <c:axId val="1322613935"/>
        <c:axId val="1320235983"/>
      </c:barChart>
      <c:catAx>
        <c:axId val="1322613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235983"/>
        <c:crosses val="autoZero"/>
        <c:auto val="1"/>
        <c:lblAlgn val="ctr"/>
        <c:lblOffset val="100"/>
        <c:noMultiLvlLbl val="0"/>
      </c:catAx>
      <c:valAx>
        <c:axId val="13202359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61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Analysis.xlsx]Department!Attrition by Dept</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baseline="0">
                <a:effectLst/>
                <a:latin typeface="Lato Black" panose="020F0A02020204030203" pitchFamily="34" charset="0"/>
              </a:rPr>
              <a:t>Department wise Attrition</a:t>
            </a:r>
            <a:endParaRPr lang="en-US" sz="1200" b="1">
              <a:effectLst/>
              <a:latin typeface="Lato Black" panose="020F0A0202020403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chemeClr val="accent2">
              <a:lumMod val="7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rgbClr val="92D050"/>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rgbClr val="92D050"/>
          </a:solidFill>
          <a:ln w="19050">
            <a:solidFill>
              <a:schemeClr val="lt1"/>
            </a:solidFill>
          </a:ln>
          <a:effectLst/>
        </c:spPr>
      </c:pivotFmt>
    </c:pivotFmts>
    <c:plotArea>
      <c:layout/>
      <c:pieChart>
        <c:varyColors val="1"/>
        <c:ser>
          <c:idx val="0"/>
          <c:order val="0"/>
          <c:tx>
            <c:strRef>
              <c:f>Department!$B$1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9E-4B30-A7B6-49FFB4770433}"/>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4A9E-4B30-A7B6-49FFB4770433}"/>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4A9E-4B30-A7B6-49FFB47704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Department!$A$2:$A$5</c:f>
              <c:strCache>
                <c:ptCount val="3"/>
                <c:pt idx="0">
                  <c:v>HR</c:v>
                </c:pt>
                <c:pt idx="1">
                  <c:v>R&amp;D</c:v>
                </c:pt>
                <c:pt idx="2">
                  <c:v>Sales</c:v>
                </c:pt>
              </c:strCache>
            </c:strRef>
          </c:cat>
          <c:val>
            <c:numRef>
              <c:f>Department!$B$2:$B$5</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A9E-4B30-A7B6-49FFB477043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6B3"/>
              </a:solidFill>
              <a:ln w="19050">
                <a:solidFill>
                  <a:schemeClr val="lt1"/>
                </a:solidFill>
              </a:ln>
              <a:effectLst/>
            </c:spPr>
            <c:extLst>
              <c:ext xmlns:c16="http://schemas.microsoft.com/office/drawing/2014/chart" uri="{C3380CC4-5D6E-409C-BE32-E72D297353CC}">
                <c16:uniqueId val="{00000001-2893-452D-AA7F-800AA306E7B5}"/>
              </c:ext>
            </c:extLst>
          </c:dPt>
          <c:dPt>
            <c:idx val="1"/>
            <c:bubble3D val="0"/>
            <c:spPr>
              <a:solidFill>
                <a:schemeClr val="bg1">
                  <a:lumMod val="95000"/>
                  <a:alpha val="80000"/>
                </a:schemeClr>
              </a:solidFill>
              <a:ln w="19050">
                <a:noFill/>
              </a:ln>
              <a:effectLst/>
            </c:spPr>
            <c:extLst>
              <c:ext xmlns:c16="http://schemas.microsoft.com/office/drawing/2014/chart" uri="{C3380CC4-5D6E-409C-BE32-E72D297353CC}">
                <c16:uniqueId val="{00000003-2893-452D-AA7F-800AA306E7B5}"/>
              </c:ext>
            </c:extLst>
          </c:dPt>
          <c:dLbls>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2893-452D-AA7F-800AA306E7B5}"/>
                </c:ext>
              </c:extLst>
            </c:dLbl>
            <c:dLbl>
              <c:idx val="1"/>
              <c:delete val="1"/>
              <c:extLst>
                <c:ext xmlns:c15="http://schemas.microsoft.com/office/drawing/2012/chart" uri="{CE6537A1-D6FC-4f65-9D91-7224C49458BB}"/>
                <c:ext xmlns:c16="http://schemas.microsoft.com/office/drawing/2014/chart" uri="{C3380CC4-5D6E-409C-BE32-E72D297353CC}">
                  <c16:uniqueId val="{00000003-2893-452D-AA7F-800AA306E7B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4-2893-452D-AA7F-800AA306E7B5}"/>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80000"/>
                </a:schemeClr>
              </a:solidFill>
              <a:ln w="19050">
                <a:noFill/>
              </a:ln>
              <a:effectLst/>
            </c:spPr>
            <c:extLst>
              <c:ext xmlns:c16="http://schemas.microsoft.com/office/drawing/2014/chart" uri="{C3380CC4-5D6E-409C-BE32-E72D297353CC}">
                <c16:uniqueId val="{00000001-F16D-4FAE-97C2-AFC5C93D1F8D}"/>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F16D-4FAE-97C2-AFC5C93D1F8D}"/>
              </c:ext>
            </c:extLst>
          </c:dPt>
          <c:dLbls>
            <c:dLbl>
              <c:idx val="0"/>
              <c:delete val="1"/>
              <c:extLst>
                <c:ext xmlns:c15="http://schemas.microsoft.com/office/drawing/2012/chart" uri="{CE6537A1-D6FC-4f65-9D91-7224C49458BB}"/>
                <c:ext xmlns:c16="http://schemas.microsoft.com/office/drawing/2014/chart" uri="{C3380CC4-5D6E-409C-BE32-E72D297353CC}">
                  <c16:uniqueId val="{00000001-F16D-4FAE-97C2-AFC5C93D1F8D}"/>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4-F16D-4FAE-97C2-AFC5C93D1F8D}"/>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rich>
          <a:bodyPr spcFirstLastPara="1" vertOverflow="ellipsis" horzOverflow="overflow" wrap="square" lIns="0" tIns="0" rIns="0" bIns="0" anchor="ctr" anchorCtr="1"/>
          <a:lstStyle/>
          <a:p>
            <a:r>
              <a:rPr lang="en-US" sz="1600" b="1" baseline="0">
                <a:effectLst/>
                <a:latin typeface="Lato Black" panose="020F0A02020204030203" pitchFamily="34" charset="0"/>
              </a:rPr>
              <a:t>Attrition by Maritial Status</a:t>
            </a:r>
            <a:endParaRPr lang="en-US" sz="1600" b="1">
              <a:effectLst/>
              <a:latin typeface="Lato Black" panose="020F0A02020204030203" pitchFamily="34" charset="0"/>
            </a:endParaRPr>
          </a:p>
        </cx:rich>
      </cx:tx>
    </cx:title>
    <cx:plotArea>
      <cx:plotAreaRegion>
        <cx:plotSurface>
          <cx:spPr>
            <a:noFill/>
            <a:ln>
              <a:noFill/>
            </a:ln>
          </cx:spPr>
        </cx:plotSurface>
        <cx:series layoutId="funnel" uniqueId="{84E3CD85-F269-4DC7-9A1A-332C6CC00373}">
          <cx:spPr>
            <a:solidFill>
              <a:schemeClr val="tx2">
                <a:lumMod val="75000"/>
              </a:schemeClr>
            </a:solidFill>
          </cx:spPr>
          <cx:dataLabels>
            <cx:txPr>
              <a:bodyPr spcFirstLastPara="1" vertOverflow="ellipsis" horzOverflow="overflow" wrap="square" lIns="0" tIns="0" rIns="0" bIns="0" anchor="ctr" anchorCtr="1"/>
              <a:lstStyle/>
              <a:p>
                <a:pPr algn="ctr" rtl="0">
                  <a:defRPr b="1">
                    <a:solidFill>
                      <a:schemeClr val="bg1"/>
                    </a:solidFill>
                    <a:latin typeface="Lato Black" panose="020F0A02020204030203" pitchFamily="34" charset="0"/>
                    <a:ea typeface="Lato Black" panose="020F0A02020204030203" pitchFamily="34" charset="0"/>
                    <a:cs typeface="Lato Black" panose="020F0A02020204030203" pitchFamily="34" charset="0"/>
                  </a:defRPr>
                </a:pPr>
                <a:endParaRPr lang="en-US" sz="900" b="1" i="0" u="none" strike="noStrike" baseline="0">
                  <a:solidFill>
                    <a:schemeClr val="bg1"/>
                  </a:solidFill>
                  <a:latin typeface="Lato Black" panose="020F0A02020204030203" pitchFamily="34" charset="0"/>
                </a:endParaRPr>
              </a:p>
            </cx:txPr>
            <cx:visibility seriesName="0" categoryName="1" value="1"/>
            <cx:separator>
</cx:separator>
          </cx:dataLabels>
          <cx:dataId val="0"/>
        </cx:series>
      </cx:plotAreaRegion>
      <cx:axis id="0" hidden="1">
        <cx:valScaling/>
        <cx:tickLabels/>
      </cx:axis>
      <cx:axis id="1" hidden="1">
        <cx:catScaling gapWidth="0.360000014"/>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Attrition by Job Title</cx:v>
        </cx:txData>
      </cx:tx>
      <cx:txPr>
        <a:bodyPr spcFirstLastPara="1" vertOverflow="ellipsis" horzOverflow="overflow" wrap="square" lIns="0" tIns="0" rIns="0" bIns="0" anchor="ctr" anchorCtr="1"/>
        <a:lstStyle/>
        <a:p>
          <a:pPr algn="ctr" rtl="0">
            <a:defRPr/>
          </a:pPr>
          <a:r>
            <a:rPr lang="en-US" sz="1600" b="0" i="0" u="none" strike="noStrike" baseline="0">
              <a:solidFill>
                <a:sysClr val="windowText" lastClr="000000">
                  <a:lumMod val="65000"/>
                  <a:lumOff val="35000"/>
                </a:sysClr>
              </a:solidFill>
              <a:latin typeface="Lato Black" panose="020F0A02020204030203" pitchFamily="34" charset="0"/>
            </a:rPr>
            <a:t>Attrition by Job Title</a:t>
          </a:r>
        </a:p>
      </cx:txPr>
    </cx:title>
    <cx:plotArea>
      <cx:plotAreaRegion>
        <cx:series layoutId="treemap" uniqueId="{38649F8A-F844-4920-87C2-967FF9EF6579}">
          <cx:dataLabels>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Attrition by Job Title</cx:v>
        </cx:txData>
      </cx:tx>
      <cx:txPr>
        <a:bodyPr spcFirstLastPara="1" vertOverflow="ellipsis" horzOverflow="overflow" wrap="square" lIns="0" tIns="0" rIns="0" bIns="0" anchor="ctr" anchorCtr="1"/>
        <a:lstStyle/>
        <a:p>
          <a:pPr algn="ctr" rtl="0">
            <a:defRPr/>
          </a:pPr>
          <a:r>
            <a:rPr lang="en-US" sz="1600" b="0" i="0" u="none" strike="noStrike" baseline="0">
              <a:solidFill>
                <a:sysClr val="windowText" lastClr="000000">
                  <a:lumMod val="65000"/>
                  <a:lumOff val="35000"/>
                </a:sysClr>
              </a:solidFill>
              <a:latin typeface="Lato Black" panose="020F0A02020204030203" pitchFamily="34" charset="0"/>
            </a:rPr>
            <a:t>Attrition by Job Title</a:t>
          </a:r>
        </a:p>
      </cx:txPr>
    </cx:title>
    <cx:plotArea>
      <cx:plotAreaRegion>
        <cx:series layoutId="treemap" uniqueId="{38649F8A-F844-4920-87C2-967FF9EF6579}">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title pos="t" align="ctr" overlay="0">
      <cx:tx>
        <cx:rich>
          <a:bodyPr spcFirstLastPara="1" vertOverflow="ellipsis" horzOverflow="overflow" wrap="square" lIns="0" tIns="0" rIns="0" bIns="0" anchor="ctr" anchorCtr="1"/>
          <a:lstStyle/>
          <a:p>
            <a:r>
              <a:rPr lang="en-US" sz="1400" b="1" baseline="0">
                <a:effectLst/>
                <a:latin typeface="Lato Black" panose="020F0A02020204030203" pitchFamily="34" charset="0"/>
              </a:rPr>
              <a:t>Attrition by Maritial Status</a:t>
            </a:r>
            <a:endParaRPr lang="en-US" sz="1400" b="1">
              <a:effectLst/>
              <a:latin typeface="Lato Black" panose="020F0A02020204030203" pitchFamily="34" charset="0"/>
            </a:endParaRPr>
          </a:p>
        </cx:rich>
      </cx:tx>
    </cx:title>
    <cx:plotArea>
      <cx:plotAreaRegion>
        <cx:plotSurface>
          <cx:spPr>
            <a:noFill/>
            <a:ln>
              <a:noFill/>
            </a:ln>
          </cx:spPr>
        </cx:plotSurface>
        <cx:series layoutId="funnel" uniqueId="{84E3CD85-F269-4DC7-9A1A-332C6CC00373}">
          <cx:spPr>
            <a:solidFill>
              <a:schemeClr val="tx2">
                <a:lumMod val="75000"/>
              </a:schemeClr>
            </a:solidFill>
          </cx:spPr>
          <cx:dataLabels>
            <cx:txPr>
              <a:bodyPr spcFirstLastPara="1" vertOverflow="ellipsis" horzOverflow="overflow" wrap="square" lIns="0" tIns="0" rIns="0" bIns="0" anchor="ctr" anchorCtr="1"/>
              <a:lstStyle/>
              <a:p>
                <a:pPr algn="ctr" rtl="0">
                  <a:defRPr b="1">
                    <a:solidFill>
                      <a:schemeClr val="bg1"/>
                    </a:solidFill>
                    <a:latin typeface="Lato Black" panose="020F0A02020204030203" pitchFamily="34" charset="0"/>
                    <a:ea typeface="Lato Black" panose="020F0A02020204030203" pitchFamily="34" charset="0"/>
                    <a:cs typeface="Lato Black" panose="020F0A02020204030203" pitchFamily="34" charset="0"/>
                  </a:defRPr>
                </a:pPr>
                <a:endParaRPr lang="en-US" sz="900" b="1" i="0" u="none" strike="noStrike" baseline="0">
                  <a:solidFill>
                    <a:schemeClr val="bg1"/>
                  </a:solidFill>
                  <a:latin typeface="Lato Black" panose="020F0A02020204030203" pitchFamily="34" charset="0"/>
                </a:endParaRPr>
              </a:p>
            </cx:txPr>
            <cx:visibility seriesName="0" categoryName="1" value="1"/>
            <cx:separator>
</cx:separator>
          </cx:dataLabels>
          <cx:dataId val="0"/>
        </cx:series>
      </cx:plotAreaRegion>
      <cx:axis id="0" hidden="1">
        <cx:valScaling/>
        <cx:tickLabels/>
      </cx:axis>
      <cx:axis id="1" hidden="1">
        <cx:catScaling gapWidth="0.360000014"/>
        <cx:tickLabels/>
      </cx:axis>
    </cx:plotArea>
  </cx:chart>
  <cx:spPr>
    <a:noFill/>
    <a:ln>
      <a:solidFill>
        <a:schemeClr val="bg1">
          <a:lumMod val="50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3" Type="http://schemas.microsoft.com/office/2014/relationships/chartEx" Target="../charts/chartEx4.xml"/><Relationship Id="rId7" Type="http://schemas.openxmlformats.org/officeDocument/2006/relationships/chart" Target="../charts/chart11.xml"/><Relationship Id="rId2" Type="http://schemas.microsoft.com/office/2014/relationships/chartEx" Target="../charts/chartEx3.xml"/><Relationship Id="rId1" Type="http://schemas.openxmlformats.org/officeDocument/2006/relationships/chart" Target="../charts/chart7.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9524</xdr:colOff>
      <xdr:row>9</xdr:row>
      <xdr:rowOff>1</xdr:rowOff>
    </xdr:from>
    <xdr:to>
      <xdr:col>9</xdr:col>
      <xdr:colOff>657225</xdr:colOff>
      <xdr:row>12</xdr:row>
      <xdr:rowOff>123826</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F9E6D77F-31C1-4435-BE94-274023AAC5C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924299" y="1800226"/>
              <a:ext cx="4076701"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9525</xdr:colOff>
      <xdr:row>9</xdr:row>
      <xdr:rowOff>9525</xdr:rowOff>
    </xdr:from>
    <xdr:to>
      <xdr:col>3</xdr:col>
      <xdr:colOff>466725</xdr:colOff>
      <xdr:row>14</xdr:row>
      <xdr:rowOff>123825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7B7C0F5F-7889-4A4C-88DC-7E6D287CA79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866900" y="1809750"/>
              <a:ext cx="1828800" cy="1114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9</xdr:row>
      <xdr:rowOff>19049</xdr:rowOff>
    </xdr:from>
    <xdr:to>
      <xdr:col>0</xdr:col>
      <xdr:colOff>1695449</xdr:colOff>
      <xdr:row>15</xdr:row>
      <xdr:rowOff>66675</xdr:rowOff>
    </xdr:to>
    <xdr:graphicFrame macro="">
      <xdr:nvGraphicFramePr>
        <xdr:cNvPr id="4" name="Chart 3">
          <a:extLst>
            <a:ext uri="{FF2B5EF4-FFF2-40B4-BE49-F238E27FC236}">
              <a16:creationId xmlns:a16="http://schemas.microsoft.com/office/drawing/2014/main" id="{F391FCBE-3665-4579-AEAD-057845F92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0.35545</cdr:x>
      <cdr:y>0.39865</cdr:y>
    </cdr:from>
    <cdr:to>
      <cdr:x>0.64458</cdr:x>
      <cdr:y>0.64865</cdr:y>
    </cdr:to>
    <cdr:sp macro="" textlink="Rating!$B$6">
      <cdr:nvSpPr>
        <cdr:cNvPr id="3" name="TextBox 2">
          <a:extLst xmlns:a="http://schemas.openxmlformats.org/drawingml/2006/main">
            <a:ext uri="{FF2B5EF4-FFF2-40B4-BE49-F238E27FC236}">
              <a16:creationId xmlns:a16="http://schemas.microsoft.com/office/drawing/2014/main" id="{906A045F-DA8D-4045-9F91-2A2B549DACAF}"/>
            </a:ext>
          </a:extLst>
        </cdr:cNvPr>
        <cdr:cNvSpPr txBox="1"/>
      </cdr:nvSpPr>
      <cdr:spPr>
        <a:xfrm xmlns:a="http://schemas.openxmlformats.org/drawingml/2006/main">
          <a:off x="562016" y="497424"/>
          <a:ext cx="457159" cy="31194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00D4F78-2F27-49CD-9EB5-F0D50B7C650A}" type="TxLink">
            <a:rPr lang="en-US" sz="1400" b="1" i="0" u="none" strike="noStrike">
              <a:solidFill>
                <a:schemeClr val="accent5">
                  <a:lumMod val="50000"/>
                </a:schemeClr>
              </a:solidFill>
              <a:latin typeface="Lato Black" panose="020F0A02020204030203" pitchFamily="34" charset="0"/>
              <a:cs typeface="Calibri"/>
            </a:rPr>
            <a:pPr algn="ctr"/>
            <a:t>2.6</a:t>
          </a:fld>
          <a:endParaRPr lang="en-US" sz="1200" b="1">
            <a:solidFill>
              <a:schemeClr val="accent5">
                <a:lumMod val="50000"/>
              </a:schemeClr>
            </a:solidFill>
            <a:latin typeface="Lato Black" panose="020F0A02020204030203"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3</xdr:col>
      <xdr:colOff>19049</xdr:colOff>
      <xdr:row>4</xdr:row>
      <xdr:rowOff>0</xdr:rowOff>
    </xdr:from>
    <xdr:to>
      <xdr:col>6</xdr:col>
      <xdr:colOff>9524</xdr:colOff>
      <xdr:row>9</xdr:row>
      <xdr:rowOff>19050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C7B8469E-C1B5-402A-8752-F7B4EECADD3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095749" y="800100"/>
              <a:ext cx="2047875"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176134</xdr:colOff>
      <xdr:row>8</xdr:row>
      <xdr:rowOff>19050</xdr:rowOff>
    </xdr:from>
    <xdr:to>
      <xdr:col>17</xdr:col>
      <xdr:colOff>139193</xdr:colOff>
      <xdr:row>13</xdr:row>
      <xdr:rowOff>28575</xdr:rowOff>
    </xdr:to>
    <xdr:grpSp>
      <xdr:nvGrpSpPr>
        <xdr:cNvPr id="16" name="Group 15">
          <a:extLst>
            <a:ext uri="{FF2B5EF4-FFF2-40B4-BE49-F238E27FC236}">
              <a16:creationId xmlns:a16="http://schemas.microsoft.com/office/drawing/2014/main" id="{0E966E3D-AA58-4C8E-A853-670CD37AC198}"/>
            </a:ext>
          </a:extLst>
        </xdr:cNvPr>
        <xdr:cNvGrpSpPr/>
      </xdr:nvGrpSpPr>
      <xdr:grpSpPr>
        <a:xfrm>
          <a:off x="12482434" y="1619250"/>
          <a:ext cx="1334659" cy="1009650"/>
          <a:chOff x="10977484" y="1419225"/>
          <a:chExt cx="1334659" cy="1009650"/>
        </a:xfrm>
      </xdr:grpSpPr>
      <xdr:sp macro="" textlink="">
        <xdr:nvSpPr>
          <xdr:cNvPr id="11" name="Rectangle: Top Corners Rounded 10">
            <a:extLst>
              <a:ext uri="{FF2B5EF4-FFF2-40B4-BE49-F238E27FC236}">
                <a16:creationId xmlns:a16="http://schemas.microsoft.com/office/drawing/2014/main" id="{36F66ACA-E0AF-4192-A1A6-4972A9027364}"/>
              </a:ext>
            </a:extLst>
          </xdr:cNvPr>
          <xdr:cNvSpPr/>
        </xdr:nvSpPr>
        <xdr:spPr>
          <a:xfrm>
            <a:off x="10977484" y="1419225"/>
            <a:ext cx="1334659" cy="744907"/>
          </a:xfrm>
          <a:prstGeom prst="round2SameRect">
            <a:avLst>
              <a:gd name="adj1" fmla="val 8000"/>
              <a:gd name="adj2" fmla="val 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lstStyle/>
          <a:p>
            <a:endParaRPr lang="en-US"/>
          </a:p>
        </xdr:txBody>
      </xdr:sp>
      <xdr:sp macro="" textlink="">
        <xdr:nvSpPr>
          <xdr:cNvPr id="12" name="Freeform: Shape 11">
            <a:extLst>
              <a:ext uri="{FF2B5EF4-FFF2-40B4-BE49-F238E27FC236}">
                <a16:creationId xmlns:a16="http://schemas.microsoft.com/office/drawing/2014/main" id="{AD70509A-7025-4ECC-8C0E-714F8BA7C355}"/>
              </a:ext>
            </a:extLst>
          </xdr:cNvPr>
          <xdr:cNvSpPr/>
        </xdr:nvSpPr>
        <xdr:spPr>
          <a:xfrm>
            <a:off x="10977484" y="1990725"/>
            <a:ext cx="1334659" cy="438150"/>
          </a:xfrm>
          <a:custGeom>
            <a:avLst/>
            <a:gdLst>
              <a:gd name="connsiteX0" fmla="*/ 0 w 1334659"/>
              <a:gd name="connsiteY0" fmla="*/ 0 h 428406"/>
              <a:gd name="connsiteX1" fmla="*/ 1334659 w 1334659"/>
              <a:gd name="connsiteY1" fmla="*/ 0 h 428406"/>
              <a:gd name="connsiteX2" fmla="*/ 1334659 w 1334659"/>
              <a:gd name="connsiteY2" fmla="*/ 428406 h 428406"/>
              <a:gd name="connsiteX3" fmla="*/ 0 w 1334659"/>
              <a:gd name="connsiteY3" fmla="*/ 428406 h 428406"/>
              <a:gd name="connsiteX4" fmla="*/ 0 w 1334659"/>
              <a:gd name="connsiteY4" fmla="*/ 0 h 42840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34659" h="428406">
                <a:moveTo>
                  <a:pt x="0" y="0"/>
                </a:moveTo>
                <a:lnTo>
                  <a:pt x="1334659" y="0"/>
                </a:lnTo>
                <a:lnTo>
                  <a:pt x="1334659" y="428406"/>
                </a:lnTo>
                <a:lnTo>
                  <a:pt x="0" y="428406"/>
                </a:lnTo>
                <a:lnTo>
                  <a:pt x="0" y="0"/>
                </a:lnTo>
                <a:close/>
              </a:path>
            </a:pathLst>
          </a:custGeom>
          <a:solidFill>
            <a:schemeClr val="bg1"/>
          </a:solidFill>
        </xdr:spPr>
        <xdr:style>
          <a:lnRef idx="2">
            <a:schemeClr val="accen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102870" tIns="0" rIns="429048" bIns="0" numCol="1" spcCol="1270" anchor="ctr" anchorCtr="0">
            <a:noAutofit/>
          </a:bodyPr>
          <a:lstStyle/>
          <a:p>
            <a:pPr marL="0" lvl="0" indent="0" algn="l" defTabSz="1200150">
              <a:lnSpc>
                <a:spcPct val="90000"/>
              </a:lnSpc>
              <a:spcBef>
                <a:spcPct val="0"/>
              </a:spcBef>
              <a:spcAft>
                <a:spcPct val="35000"/>
              </a:spcAft>
              <a:buNone/>
            </a:pPr>
            <a:endParaRPr lang="en-US" sz="2700" kern="1200">
              <a:solidFill>
                <a:schemeClr val="bg1"/>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10</xdr:row>
      <xdr:rowOff>171450</xdr:rowOff>
    </xdr:from>
    <xdr:to>
      <xdr:col>1</xdr:col>
      <xdr:colOff>885825</xdr:colOff>
      <xdr:row>21</xdr:row>
      <xdr:rowOff>66675</xdr:rowOff>
    </xdr:to>
    <mc:AlternateContent xmlns:mc="http://schemas.openxmlformats.org/markup-compatibility/2006">
      <mc:Choice xmlns:a14="http://schemas.microsoft.com/office/drawing/2010/main" Requires="a14">
        <xdr:graphicFrame macro="">
          <xdr:nvGraphicFramePr>
            <xdr:cNvPr id="21" name="Education Field 1">
              <a:extLst>
                <a:ext uri="{FF2B5EF4-FFF2-40B4-BE49-F238E27FC236}">
                  <a16:creationId xmlns:a16="http://schemas.microsoft.com/office/drawing/2014/main" id="{26393E15-8C0E-404F-B4D9-A945A28692E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0" y="2171700"/>
              <a:ext cx="182880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1047750</xdr:colOff>
      <xdr:row>13</xdr:row>
      <xdr:rowOff>47625</xdr:rowOff>
    </xdr:from>
    <xdr:to>
      <xdr:col>3</xdr:col>
      <xdr:colOff>533400</xdr:colOff>
      <xdr:row>19</xdr:row>
      <xdr:rowOff>190500</xdr:rowOff>
    </xdr:to>
    <mc:AlternateContent xmlns:mc="http://schemas.openxmlformats.org/markup-compatibility/2006">
      <mc:Choice xmlns:a14="http://schemas.microsoft.com/office/drawing/2010/main" Requires="a14">
        <xdr:graphicFrame macro="">
          <xdr:nvGraphicFramePr>
            <xdr:cNvPr id="22" name="Department">
              <a:extLst>
                <a:ext uri="{FF2B5EF4-FFF2-40B4-BE49-F238E27FC236}">
                  <a16:creationId xmlns:a16="http://schemas.microsoft.com/office/drawing/2014/main" id="{8831D542-4F92-4779-A773-A7556FD89F3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990725" y="2647950"/>
              <a:ext cx="1828800" cy="1343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371475</xdr:colOff>
      <xdr:row>3</xdr:row>
      <xdr:rowOff>76200</xdr:rowOff>
    </xdr:from>
    <xdr:to>
      <xdr:col>10</xdr:col>
      <xdr:colOff>333375</xdr:colOff>
      <xdr:row>17</xdr:row>
      <xdr:rowOff>76200</xdr:rowOff>
    </xdr:to>
    <xdr:grpSp>
      <xdr:nvGrpSpPr>
        <xdr:cNvPr id="29" name="Group 28">
          <a:extLst>
            <a:ext uri="{FF2B5EF4-FFF2-40B4-BE49-F238E27FC236}">
              <a16:creationId xmlns:a16="http://schemas.microsoft.com/office/drawing/2014/main" id="{50CAAC20-F821-4EAF-A880-1AA21A8B0C90}"/>
            </a:ext>
          </a:extLst>
        </xdr:cNvPr>
        <xdr:cNvGrpSpPr/>
      </xdr:nvGrpSpPr>
      <xdr:grpSpPr>
        <a:xfrm>
          <a:off x="4343400" y="676275"/>
          <a:ext cx="4076700" cy="2800350"/>
          <a:chOff x="4524375" y="962025"/>
          <a:chExt cx="4076700" cy="2800350"/>
        </a:xfrm>
      </xdr:grpSpPr>
      <xdr:sp macro="" textlink="">
        <xdr:nvSpPr>
          <xdr:cNvPr id="25" name="Rectangle 24">
            <a:extLst>
              <a:ext uri="{FF2B5EF4-FFF2-40B4-BE49-F238E27FC236}">
                <a16:creationId xmlns:a16="http://schemas.microsoft.com/office/drawing/2014/main" id="{327FB8A8-C239-47DE-8673-0877FEAC98A1}"/>
              </a:ext>
            </a:extLst>
          </xdr:cNvPr>
          <xdr:cNvSpPr/>
        </xdr:nvSpPr>
        <xdr:spPr>
          <a:xfrm>
            <a:off x="4524375" y="962025"/>
            <a:ext cx="4076700" cy="2800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grpSp>
        <xdr:nvGrpSpPr>
          <xdr:cNvPr id="28" name="Group 27">
            <a:extLst>
              <a:ext uri="{FF2B5EF4-FFF2-40B4-BE49-F238E27FC236}">
                <a16:creationId xmlns:a16="http://schemas.microsoft.com/office/drawing/2014/main" id="{E922FC73-DF0B-4562-82E5-1979B502D30B}"/>
              </a:ext>
            </a:extLst>
          </xdr:cNvPr>
          <xdr:cNvGrpSpPr/>
        </xdr:nvGrpSpPr>
        <xdr:grpSpPr>
          <a:xfrm>
            <a:off x="4906577" y="1209675"/>
            <a:ext cx="3277739" cy="2435190"/>
            <a:chOff x="5011352" y="1085850"/>
            <a:chExt cx="3277739" cy="2435190"/>
          </a:xfrm>
        </xdr:grpSpPr>
        <xdr:grpSp>
          <xdr:nvGrpSpPr>
            <xdr:cNvPr id="23" name="Group 22">
              <a:extLst>
                <a:ext uri="{FF2B5EF4-FFF2-40B4-BE49-F238E27FC236}">
                  <a16:creationId xmlns:a16="http://schemas.microsoft.com/office/drawing/2014/main" id="{E3F80C9E-7E02-4D48-8C1A-6F0D61A310A8}"/>
                </a:ext>
              </a:extLst>
            </xdr:cNvPr>
            <xdr:cNvGrpSpPr/>
          </xdr:nvGrpSpPr>
          <xdr:grpSpPr>
            <a:xfrm>
              <a:off x="5011352" y="1999111"/>
              <a:ext cx="3241882" cy="1521929"/>
              <a:chOff x="4686298" y="375404"/>
              <a:chExt cx="3009905" cy="1297067"/>
            </a:xfrm>
          </xdr:grpSpPr>
          <xdr:graphicFrame macro="">
            <xdr:nvGraphicFramePr>
              <xdr:cNvPr id="2" name="Chart 1">
                <a:extLst>
                  <a:ext uri="{FF2B5EF4-FFF2-40B4-BE49-F238E27FC236}">
                    <a16:creationId xmlns:a16="http://schemas.microsoft.com/office/drawing/2014/main" id="{93C43A27-1D5D-4F33-8655-A844D86143C6}"/>
                  </a:ext>
                </a:extLst>
              </xdr:cNvPr>
              <xdr:cNvGraphicFramePr/>
            </xdr:nvGraphicFramePr>
            <xdr:xfrm>
              <a:off x="4686298" y="375404"/>
              <a:ext cx="1346201" cy="12914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EFC9502B-5803-4B4E-BB2B-66969C22E834}"/>
                  </a:ext>
                </a:extLst>
              </xdr:cNvPr>
              <xdr:cNvGraphicFramePr>
                <a:graphicFrameLocks/>
              </xdr:cNvGraphicFramePr>
            </xdr:nvGraphicFramePr>
            <xdr:xfrm>
              <a:off x="6350001" y="381000"/>
              <a:ext cx="1346202" cy="1291471"/>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8" name="Graphic 4" descr="Male profile">
                <a:extLst>
                  <a:ext uri="{FF2B5EF4-FFF2-40B4-BE49-F238E27FC236}">
                    <a16:creationId xmlns:a16="http://schemas.microsoft.com/office/drawing/2014/main" id="{74AB2C23-CF50-4A17-B1EC-D0BFCA6D5C23}"/>
                  </a:ext>
                </a:extLst>
              </xdr:cNvPr>
              <xdr:cNvGrpSpPr/>
            </xdr:nvGrpSpPr>
            <xdr:grpSpPr>
              <a:xfrm>
                <a:off x="6222872" y="895546"/>
                <a:ext cx="392643" cy="363226"/>
                <a:chOff x="6105525" y="2200275"/>
                <a:chExt cx="914400" cy="914400"/>
              </a:xfrm>
              <a:solidFill>
                <a:schemeClr val="accent1">
                  <a:lumMod val="50000"/>
                </a:schemeClr>
              </a:solidFill>
            </xdr:grpSpPr>
            <xdr:sp macro="" textlink="">
              <xdr:nvSpPr>
                <xdr:cNvPr id="9" name="Freeform: Shape 8">
                  <a:extLst>
                    <a:ext uri="{FF2B5EF4-FFF2-40B4-BE49-F238E27FC236}">
                      <a16:creationId xmlns:a16="http://schemas.microsoft.com/office/drawing/2014/main" id="{0D0CDC99-72FA-4E4E-9BC7-8D4DCE2D3D21}"/>
                    </a:ext>
                  </a:extLst>
                </xdr:cNvPr>
                <xdr:cNvSpPr/>
              </xdr:nvSpPr>
              <xdr:spPr>
                <a:xfrm>
                  <a:off x="6257925" y="2676525"/>
                  <a:ext cx="609600" cy="304800"/>
                </a:xfrm>
                <a:custGeom>
                  <a:avLst/>
                  <a:gdLst>
                    <a:gd name="connsiteX0" fmla="*/ 609600 w 609600"/>
                    <a:gd name="connsiteY0" fmla="*/ 152400 h 304800"/>
                    <a:gd name="connsiteX1" fmla="*/ 579120 w 609600"/>
                    <a:gd name="connsiteY1" fmla="*/ 91440 h 304800"/>
                    <a:gd name="connsiteX2" fmla="*/ 430530 w 609600"/>
                    <a:gd name="connsiteY2" fmla="*/ 19050 h 304800"/>
                    <a:gd name="connsiteX3" fmla="*/ 304800 w 609600"/>
                    <a:gd name="connsiteY3" fmla="*/ 0 h 304800"/>
                    <a:gd name="connsiteX4" fmla="*/ 179070 w 609600"/>
                    <a:gd name="connsiteY4" fmla="*/ 19050 h 304800"/>
                    <a:gd name="connsiteX5" fmla="*/ 30480 w 609600"/>
                    <a:gd name="connsiteY5" fmla="*/ 91440 h 304800"/>
                    <a:gd name="connsiteX6" fmla="*/ 0 w 609600"/>
                    <a:gd name="connsiteY6" fmla="*/ 152400 h 304800"/>
                    <a:gd name="connsiteX7" fmla="*/ 0 w 609600"/>
                    <a:gd name="connsiteY7" fmla="*/ 304800 h 304800"/>
                    <a:gd name="connsiteX8" fmla="*/ 609600 w 609600"/>
                    <a:gd name="connsiteY8" fmla="*/ 304800 h 304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09600" h="304800">
                      <a:moveTo>
                        <a:pt x="609600" y="152400"/>
                      </a:moveTo>
                      <a:cubicBezTo>
                        <a:pt x="609103" y="128536"/>
                        <a:pt x="597913" y="106157"/>
                        <a:pt x="579120" y="91440"/>
                      </a:cubicBezTo>
                      <a:cubicBezTo>
                        <a:pt x="537210" y="57150"/>
                        <a:pt x="483870" y="34290"/>
                        <a:pt x="430530" y="19050"/>
                      </a:cubicBezTo>
                      <a:cubicBezTo>
                        <a:pt x="389779" y="6575"/>
                        <a:pt x="347417" y="157"/>
                        <a:pt x="304800" y="0"/>
                      </a:cubicBezTo>
                      <a:cubicBezTo>
                        <a:pt x="262230" y="734"/>
                        <a:pt x="219947" y="7141"/>
                        <a:pt x="179070" y="19050"/>
                      </a:cubicBezTo>
                      <a:cubicBezTo>
                        <a:pt x="125800" y="34595"/>
                        <a:pt x="75555" y="59073"/>
                        <a:pt x="30480" y="91440"/>
                      </a:cubicBezTo>
                      <a:cubicBezTo>
                        <a:pt x="11687" y="106157"/>
                        <a:pt x="497" y="128536"/>
                        <a:pt x="0" y="152400"/>
                      </a:cubicBezTo>
                      <a:lnTo>
                        <a:pt x="0" y="304800"/>
                      </a:lnTo>
                      <a:lnTo>
                        <a:pt x="609600" y="304800"/>
                      </a:lnTo>
                      <a:close/>
                    </a:path>
                  </a:pathLst>
                </a:custGeom>
                <a:grpFill/>
                <a:ln w="9525" cap="flat">
                  <a:noFill/>
                  <a:prstDash val="solid"/>
                  <a:miter/>
                </a:ln>
              </xdr:spPr>
              <xdr:txBody>
                <a:bodyPr rtlCol="0" anchor="ctr"/>
                <a:lstStyle/>
                <a:p>
                  <a:endParaRPr lang="en-US"/>
                </a:p>
              </xdr:txBody>
            </xdr:sp>
            <xdr:sp macro="" textlink="">
              <xdr:nvSpPr>
                <xdr:cNvPr id="10" name="Freeform: Shape 9">
                  <a:extLst>
                    <a:ext uri="{FF2B5EF4-FFF2-40B4-BE49-F238E27FC236}">
                      <a16:creationId xmlns:a16="http://schemas.microsoft.com/office/drawing/2014/main" id="{FFE6221C-4270-4A0B-928D-391745AA611E}"/>
                    </a:ext>
                  </a:extLst>
                </xdr:cNvPr>
                <xdr:cNvSpPr/>
              </xdr:nvSpPr>
              <xdr:spPr>
                <a:xfrm>
                  <a:off x="6392748" y="2304966"/>
                  <a:ext cx="323850" cy="171450"/>
                </a:xfrm>
                <a:custGeom>
                  <a:avLst/>
                  <a:gdLst>
                    <a:gd name="connsiteX0" fmla="*/ 141402 w 323850"/>
                    <a:gd name="connsiteY0" fmla="*/ 140577 h 171450"/>
                    <a:gd name="connsiteX1" fmla="*/ 227127 w 323850"/>
                    <a:gd name="connsiteY1" fmla="*/ 78951 h 171450"/>
                    <a:gd name="connsiteX2" fmla="*/ 227127 w 323850"/>
                    <a:gd name="connsiteY2" fmla="*/ 78951 h 171450"/>
                    <a:gd name="connsiteX3" fmla="*/ 253416 w 323850"/>
                    <a:gd name="connsiteY3" fmla="*/ 89523 h 171450"/>
                    <a:gd name="connsiteX4" fmla="*/ 298945 w 323850"/>
                    <a:gd name="connsiteY4" fmla="*/ 137815 h 171450"/>
                    <a:gd name="connsiteX5" fmla="*/ 321329 w 323850"/>
                    <a:gd name="connsiteY5" fmla="*/ 170200 h 171450"/>
                    <a:gd name="connsiteX6" fmla="*/ 321329 w 323850"/>
                    <a:gd name="connsiteY6" fmla="*/ 170200 h 171450"/>
                    <a:gd name="connsiteX7" fmla="*/ 322377 w 323850"/>
                    <a:gd name="connsiteY7" fmla="*/ 171534 h 171450"/>
                    <a:gd name="connsiteX8" fmla="*/ 322377 w 323850"/>
                    <a:gd name="connsiteY8" fmla="*/ 171534 h 171450"/>
                    <a:gd name="connsiteX9" fmla="*/ 323615 w 323850"/>
                    <a:gd name="connsiteY9" fmla="*/ 111240 h 171450"/>
                    <a:gd name="connsiteX10" fmla="*/ 293802 w 323850"/>
                    <a:gd name="connsiteY10" fmla="*/ 50090 h 171450"/>
                    <a:gd name="connsiteX11" fmla="*/ 243795 w 323850"/>
                    <a:gd name="connsiteY11" fmla="*/ 33421 h 171450"/>
                    <a:gd name="connsiteX12" fmla="*/ 157880 w 323850"/>
                    <a:gd name="connsiteY12" fmla="*/ 84 h 171450"/>
                    <a:gd name="connsiteX13" fmla="*/ 36150 w 323850"/>
                    <a:gd name="connsiteY13" fmla="*/ 52376 h 171450"/>
                    <a:gd name="connsiteX14" fmla="*/ 6432 w 323850"/>
                    <a:gd name="connsiteY14" fmla="*/ 134958 h 171450"/>
                    <a:gd name="connsiteX15" fmla="*/ 2908 w 323850"/>
                    <a:gd name="connsiteY15" fmla="*/ 162866 h 171450"/>
                    <a:gd name="connsiteX16" fmla="*/ 18815 w 323850"/>
                    <a:gd name="connsiteY16" fmla="*/ 162866 h 171450"/>
                    <a:gd name="connsiteX17" fmla="*/ 18815 w 323850"/>
                    <a:gd name="connsiteY17" fmla="*/ 162866 h 171450"/>
                    <a:gd name="connsiteX18" fmla="*/ 141402 w 323850"/>
                    <a:gd name="connsiteY18" fmla="*/ 140577 h 1714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323850" h="171450">
                      <a:moveTo>
                        <a:pt x="141402" y="140577"/>
                      </a:moveTo>
                      <a:cubicBezTo>
                        <a:pt x="166167" y="126004"/>
                        <a:pt x="227127" y="78951"/>
                        <a:pt x="227127" y="78951"/>
                      </a:cubicBezTo>
                      <a:lnTo>
                        <a:pt x="227127" y="78951"/>
                      </a:lnTo>
                      <a:cubicBezTo>
                        <a:pt x="236746" y="79784"/>
                        <a:pt x="245898" y="83465"/>
                        <a:pt x="253416" y="89523"/>
                      </a:cubicBezTo>
                      <a:cubicBezTo>
                        <a:pt x="271708" y="102368"/>
                        <a:pt x="287199" y="118799"/>
                        <a:pt x="298945" y="137815"/>
                      </a:cubicBezTo>
                      <a:cubicBezTo>
                        <a:pt x="309518" y="153627"/>
                        <a:pt x="318567" y="166390"/>
                        <a:pt x="321329" y="170200"/>
                      </a:cubicBezTo>
                      <a:lnTo>
                        <a:pt x="321329" y="170200"/>
                      </a:lnTo>
                      <a:lnTo>
                        <a:pt x="322377" y="171534"/>
                      </a:lnTo>
                      <a:lnTo>
                        <a:pt x="322377" y="171534"/>
                      </a:lnTo>
                      <a:cubicBezTo>
                        <a:pt x="327139" y="162009"/>
                        <a:pt x="326949" y="135434"/>
                        <a:pt x="323615" y="111240"/>
                      </a:cubicBezTo>
                      <a:cubicBezTo>
                        <a:pt x="318948" y="77903"/>
                        <a:pt x="315138" y="67997"/>
                        <a:pt x="293802" y="50090"/>
                      </a:cubicBezTo>
                      <a:cubicBezTo>
                        <a:pt x="280207" y="37769"/>
                        <a:pt x="262063" y="31721"/>
                        <a:pt x="243795" y="33421"/>
                      </a:cubicBezTo>
                      <a:cubicBezTo>
                        <a:pt x="219009" y="14187"/>
                        <a:pt x="189151" y="2602"/>
                        <a:pt x="157880" y="84"/>
                      </a:cubicBezTo>
                      <a:cubicBezTo>
                        <a:pt x="110255" y="-1631"/>
                        <a:pt x="58248" y="23229"/>
                        <a:pt x="36150" y="52376"/>
                      </a:cubicBezTo>
                      <a:cubicBezTo>
                        <a:pt x="2718" y="96191"/>
                        <a:pt x="6432" y="124766"/>
                        <a:pt x="6432" y="134958"/>
                      </a:cubicBezTo>
                      <a:cubicBezTo>
                        <a:pt x="6432" y="145149"/>
                        <a:pt x="-5283" y="162866"/>
                        <a:pt x="2908" y="162866"/>
                      </a:cubicBezTo>
                      <a:cubicBezTo>
                        <a:pt x="8242" y="162866"/>
                        <a:pt x="13481" y="162866"/>
                        <a:pt x="18815" y="162866"/>
                      </a:cubicBezTo>
                      <a:lnTo>
                        <a:pt x="18815" y="162866"/>
                      </a:lnTo>
                      <a:cubicBezTo>
                        <a:pt x="49009" y="162009"/>
                        <a:pt x="110636" y="158675"/>
                        <a:pt x="141402" y="140577"/>
                      </a:cubicBezTo>
                      <a:close/>
                    </a:path>
                  </a:pathLst>
                </a:custGeom>
                <a:grpFill/>
                <a:ln w="9525" cap="flat">
                  <a:noFill/>
                  <a:prstDash val="solid"/>
                  <a:miter/>
                </a:ln>
              </xdr:spPr>
              <xdr:txBody>
                <a:bodyPr rtlCol="0" anchor="ctr"/>
                <a:lstStyle/>
                <a:p>
                  <a:endParaRPr lang="en-US"/>
                </a:p>
              </xdr:txBody>
            </xdr:sp>
            <xdr:sp macro="" textlink="">
              <xdr:nvSpPr>
                <xdr:cNvPr id="11" name="Freeform: Shape 10">
                  <a:extLst>
                    <a:ext uri="{FF2B5EF4-FFF2-40B4-BE49-F238E27FC236}">
                      <a16:creationId xmlns:a16="http://schemas.microsoft.com/office/drawing/2014/main" id="{45CF7889-BD71-46FC-A843-525F64E6C0EB}"/>
                    </a:ext>
                  </a:extLst>
                </xdr:cNvPr>
                <xdr:cNvSpPr/>
              </xdr:nvSpPr>
              <xdr:spPr>
                <a:xfrm>
                  <a:off x="6410420" y="2404110"/>
                  <a:ext cx="295275" cy="228600"/>
                </a:xfrm>
                <a:custGeom>
                  <a:avLst/>
                  <a:gdLst>
                    <a:gd name="connsiteX0" fmla="*/ 289655 w 295275"/>
                    <a:gd name="connsiteY0" fmla="*/ 83534 h 228600"/>
                    <a:gd name="connsiteX1" fmla="*/ 265938 w 295275"/>
                    <a:gd name="connsiteY1" fmla="*/ 49340 h 228600"/>
                    <a:gd name="connsiteX2" fmla="*/ 225076 w 295275"/>
                    <a:gd name="connsiteY2" fmla="*/ 5715 h 228600"/>
                    <a:gd name="connsiteX3" fmla="*/ 214694 w 295275"/>
                    <a:gd name="connsiteY3" fmla="*/ 0 h 228600"/>
                    <a:gd name="connsiteX4" fmla="*/ 133350 w 295275"/>
                    <a:gd name="connsiteY4" fmla="*/ 57721 h 228600"/>
                    <a:gd name="connsiteX5" fmla="*/ 0 w 295275"/>
                    <a:gd name="connsiteY5" fmla="*/ 82677 h 228600"/>
                    <a:gd name="connsiteX6" fmla="*/ 154278 w 295275"/>
                    <a:gd name="connsiteY6" fmla="*/ 233175 h 228600"/>
                    <a:gd name="connsiteX7" fmla="*/ 303276 w 295275"/>
                    <a:gd name="connsiteY7" fmla="*/ 102203 h 228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28600">
                      <a:moveTo>
                        <a:pt x="289655" y="83534"/>
                      </a:moveTo>
                      <a:cubicBezTo>
                        <a:pt x="289179" y="82868"/>
                        <a:pt x="278702" y="68294"/>
                        <a:pt x="265938" y="49340"/>
                      </a:cubicBezTo>
                      <a:cubicBezTo>
                        <a:pt x="255456" y="32148"/>
                        <a:pt x="241546" y="17297"/>
                        <a:pt x="225076" y="5715"/>
                      </a:cubicBezTo>
                      <a:cubicBezTo>
                        <a:pt x="221870" y="3380"/>
                        <a:pt x="218382" y="1460"/>
                        <a:pt x="214694" y="0"/>
                      </a:cubicBezTo>
                      <a:cubicBezTo>
                        <a:pt x="197739" y="12859"/>
                        <a:pt x="154115" y="45625"/>
                        <a:pt x="133350" y="57721"/>
                      </a:cubicBezTo>
                      <a:cubicBezTo>
                        <a:pt x="100394" y="76771"/>
                        <a:pt x="40291" y="81820"/>
                        <a:pt x="0" y="82677"/>
                      </a:cubicBezTo>
                      <a:cubicBezTo>
                        <a:pt x="1044" y="166839"/>
                        <a:pt x="70116" y="234219"/>
                        <a:pt x="154278" y="233175"/>
                      </a:cubicBezTo>
                      <a:cubicBezTo>
                        <a:pt x="229450" y="232243"/>
                        <a:pt x="292712" y="176634"/>
                        <a:pt x="303276" y="102203"/>
                      </a:cubicBezTo>
                      <a:close/>
                    </a:path>
                  </a:pathLst>
                </a:custGeom>
                <a:grpFill/>
                <a:ln w="9525" cap="flat">
                  <a:noFill/>
                  <a:prstDash val="solid"/>
                  <a:miter/>
                </a:ln>
              </xdr:spPr>
              <xdr:txBody>
                <a:bodyPr rtlCol="0" anchor="ctr"/>
                <a:lstStyle/>
                <a:p>
                  <a:endParaRPr lang="en-US"/>
                </a:p>
              </xdr:txBody>
            </xdr:sp>
          </xdr:grpSp>
          <xdr:grpSp>
            <xdr:nvGrpSpPr>
              <xdr:cNvPr id="12" name="Graphic 6" descr="Female Profile">
                <a:extLst>
                  <a:ext uri="{FF2B5EF4-FFF2-40B4-BE49-F238E27FC236}">
                    <a16:creationId xmlns:a16="http://schemas.microsoft.com/office/drawing/2014/main" id="{800D94C4-4E28-4579-9AEA-279A95A969E0}"/>
                  </a:ext>
                </a:extLst>
              </xdr:cNvPr>
              <xdr:cNvGrpSpPr/>
            </xdr:nvGrpSpPr>
            <xdr:grpSpPr>
              <a:xfrm>
                <a:off x="5724611" y="903376"/>
                <a:ext cx="387396" cy="371648"/>
                <a:chOff x="6255525" y="2350275"/>
                <a:chExt cx="914400" cy="914400"/>
              </a:xfrm>
              <a:solidFill>
                <a:srgbClr val="7A0069"/>
              </a:solidFill>
            </xdr:grpSpPr>
            <xdr:sp macro="" textlink="">
              <xdr:nvSpPr>
                <xdr:cNvPr id="13" name="Freeform: Shape 12">
                  <a:extLst>
                    <a:ext uri="{FF2B5EF4-FFF2-40B4-BE49-F238E27FC236}">
                      <a16:creationId xmlns:a16="http://schemas.microsoft.com/office/drawing/2014/main" id="{E0471992-BD00-48AB-BB60-DB3029B0F16C}"/>
                    </a:ext>
                  </a:extLst>
                </xdr:cNvPr>
                <xdr:cNvSpPr/>
              </xdr:nvSpPr>
              <xdr:spPr>
                <a:xfrm>
                  <a:off x="6407925" y="2826525"/>
                  <a:ext cx="609600" cy="304800"/>
                </a:xfrm>
                <a:custGeom>
                  <a:avLst/>
                  <a:gdLst>
                    <a:gd name="connsiteX0" fmla="*/ 609600 w 609600"/>
                    <a:gd name="connsiteY0" fmla="*/ 152400 h 304800"/>
                    <a:gd name="connsiteX1" fmla="*/ 579120 w 609600"/>
                    <a:gd name="connsiteY1" fmla="*/ 91440 h 304800"/>
                    <a:gd name="connsiteX2" fmla="*/ 430530 w 609600"/>
                    <a:gd name="connsiteY2" fmla="*/ 19050 h 304800"/>
                    <a:gd name="connsiteX3" fmla="*/ 304800 w 609600"/>
                    <a:gd name="connsiteY3" fmla="*/ 0 h 304800"/>
                    <a:gd name="connsiteX4" fmla="*/ 179070 w 609600"/>
                    <a:gd name="connsiteY4" fmla="*/ 19050 h 304800"/>
                    <a:gd name="connsiteX5" fmla="*/ 30480 w 609600"/>
                    <a:gd name="connsiteY5" fmla="*/ 91440 h 304800"/>
                    <a:gd name="connsiteX6" fmla="*/ 0 w 609600"/>
                    <a:gd name="connsiteY6" fmla="*/ 152400 h 304800"/>
                    <a:gd name="connsiteX7" fmla="*/ 0 w 609600"/>
                    <a:gd name="connsiteY7" fmla="*/ 304800 h 304800"/>
                    <a:gd name="connsiteX8" fmla="*/ 609600 w 609600"/>
                    <a:gd name="connsiteY8" fmla="*/ 304800 h 304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09600" h="304800">
                      <a:moveTo>
                        <a:pt x="609600" y="152400"/>
                      </a:moveTo>
                      <a:cubicBezTo>
                        <a:pt x="609103" y="128536"/>
                        <a:pt x="597913" y="106157"/>
                        <a:pt x="579120" y="91440"/>
                      </a:cubicBezTo>
                      <a:cubicBezTo>
                        <a:pt x="537210" y="57150"/>
                        <a:pt x="483870" y="34290"/>
                        <a:pt x="430530" y="19050"/>
                      </a:cubicBezTo>
                      <a:cubicBezTo>
                        <a:pt x="389779" y="6575"/>
                        <a:pt x="347417" y="157"/>
                        <a:pt x="304800" y="0"/>
                      </a:cubicBezTo>
                      <a:cubicBezTo>
                        <a:pt x="262230" y="734"/>
                        <a:pt x="219947" y="7141"/>
                        <a:pt x="179070" y="19050"/>
                      </a:cubicBezTo>
                      <a:cubicBezTo>
                        <a:pt x="125800" y="34595"/>
                        <a:pt x="75555" y="59073"/>
                        <a:pt x="30480" y="91440"/>
                      </a:cubicBezTo>
                      <a:cubicBezTo>
                        <a:pt x="11687" y="106157"/>
                        <a:pt x="497" y="128536"/>
                        <a:pt x="0" y="152400"/>
                      </a:cubicBezTo>
                      <a:lnTo>
                        <a:pt x="0" y="304800"/>
                      </a:lnTo>
                      <a:lnTo>
                        <a:pt x="609600" y="304800"/>
                      </a:lnTo>
                      <a:close/>
                    </a:path>
                  </a:pathLst>
                </a:custGeom>
                <a:grpFill/>
                <a:ln w="9525" cap="flat">
                  <a:noFill/>
                  <a:prstDash val="solid"/>
                  <a:miter/>
                </a:ln>
              </xdr:spPr>
              <xdr:txBody>
                <a:bodyPr rtlCol="0" anchor="ctr"/>
                <a:lstStyle/>
                <a:p>
                  <a:endParaRPr lang="en-US"/>
                </a:p>
              </xdr:txBody>
            </xdr:sp>
            <xdr:sp macro="" textlink="">
              <xdr:nvSpPr>
                <xdr:cNvPr id="14" name="Freeform: Shape 13">
                  <a:extLst>
                    <a:ext uri="{FF2B5EF4-FFF2-40B4-BE49-F238E27FC236}">
                      <a16:creationId xmlns:a16="http://schemas.microsoft.com/office/drawing/2014/main" id="{71FDA9FD-AF72-49BC-A719-901CFEE68D2D}"/>
                    </a:ext>
                  </a:extLst>
                </xdr:cNvPr>
                <xdr:cNvSpPr/>
              </xdr:nvSpPr>
              <xdr:spPr>
                <a:xfrm>
                  <a:off x="6517558" y="2421849"/>
                  <a:ext cx="390525" cy="409575"/>
                </a:xfrm>
                <a:custGeom>
                  <a:avLst/>
                  <a:gdLst>
                    <a:gd name="connsiteX0" fmla="*/ 358140 w 390525"/>
                    <a:gd name="connsiteY0" fmla="*/ 324666 h 409575"/>
                    <a:gd name="connsiteX1" fmla="*/ 383191 w 390525"/>
                    <a:gd name="connsiteY1" fmla="*/ 144262 h 409575"/>
                    <a:gd name="connsiteX2" fmla="*/ 343567 w 390525"/>
                    <a:gd name="connsiteY2" fmla="*/ 59680 h 409575"/>
                    <a:gd name="connsiteX3" fmla="*/ 294132 w 390525"/>
                    <a:gd name="connsiteY3" fmla="*/ 59013 h 409575"/>
                    <a:gd name="connsiteX4" fmla="*/ 216694 w 390525"/>
                    <a:gd name="connsiteY4" fmla="*/ 6721 h 409575"/>
                    <a:gd name="connsiteX5" fmla="*/ 71342 w 390525"/>
                    <a:gd name="connsiteY5" fmla="*/ 25295 h 409575"/>
                    <a:gd name="connsiteX6" fmla="*/ 15811 w 390525"/>
                    <a:gd name="connsiteY6" fmla="*/ 165408 h 409575"/>
                    <a:gd name="connsiteX7" fmla="*/ 21145 w 390525"/>
                    <a:gd name="connsiteY7" fmla="*/ 355908 h 409575"/>
                    <a:gd name="connsiteX8" fmla="*/ 0 w 390525"/>
                    <a:gd name="connsiteY8" fmla="*/ 408771 h 409575"/>
                    <a:gd name="connsiteX9" fmla="*/ 89059 w 390525"/>
                    <a:gd name="connsiteY9" fmla="*/ 399246 h 409575"/>
                    <a:gd name="connsiteX10" fmla="*/ 134588 w 390525"/>
                    <a:gd name="connsiteY10" fmla="*/ 363432 h 409575"/>
                    <a:gd name="connsiteX11" fmla="*/ 38005 w 390525"/>
                    <a:gd name="connsiteY11" fmla="*/ 243989 h 409575"/>
                    <a:gd name="connsiteX12" fmla="*/ 41719 w 390525"/>
                    <a:gd name="connsiteY12" fmla="*/ 192744 h 409575"/>
                    <a:gd name="connsiteX13" fmla="*/ 93155 w 390525"/>
                    <a:gd name="connsiteY13" fmla="*/ 175695 h 409575"/>
                    <a:gd name="connsiteX14" fmla="*/ 188976 w 390525"/>
                    <a:gd name="connsiteY14" fmla="*/ 148739 h 409575"/>
                    <a:gd name="connsiteX15" fmla="*/ 283464 w 390525"/>
                    <a:gd name="connsiteY15" fmla="*/ 83969 h 409575"/>
                    <a:gd name="connsiteX16" fmla="*/ 296934 w 390525"/>
                    <a:gd name="connsiteY16" fmla="*/ 84072 h 409575"/>
                    <a:gd name="connsiteX17" fmla="*/ 299561 w 390525"/>
                    <a:gd name="connsiteY17" fmla="*/ 89303 h 409575"/>
                    <a:gd name="connsiteX18" fmla="*/ 315563 w 390525"/>
                    <a:gd name="connsiteY18" fmla="*/ 133499 h 409575"/>
                    <a:gd name="connsiteX19" fmla="*/ 329660 w 390525"/>
                    <a:gd name="connsiteY19" fmla="*/ 145881 h 409575"/>
                    <a:gd name="connsiteX20" fmla="*/ 345662 w 390525"/>
                    <a:gd name="connsiteY20" fmla="*/ 160836 h 409575"/>
                    <a:gd name="connsiteX21" fmla="*/ 357092 w 390525"/>
                    <a:gd name="connsiteY21" fmla="*/ 204079 h 409575"/>
                    <a:gd name="connsiteX22" fmla="*/ 251555 w 390525"/>
                    <a:gd name="connsiteY22" fmla="*/ 364290 h 409575"/>
                    <a:gd name="connsiteX23" fmla="*/ 296609 w 390525"/>
                    <a:gd name="connsiteY23" fmla="*/ 400485 h 409575"/>
                    <a:gd name="connsiteX24" fmla="*/ 394240 w 390525"/>
                    <a:gd name="connsiteY24" fmla="*/ 392579 h 409575"/>
                    <a:gd name="connsiteX25" fmla="*/ 358140 w 390525"/>
                    <a:gd name="connsiteY25" fmla="*/ 324666 h 4095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390525" h="409575">
                      <a:moveTo>
                        <a:pt x="358140" y="324666"/>
                      </a:moveTo>
                      <a:cubicBezTo>
                        <a:pt x="349377" y="290376"/>
                        <a:pt x="382905" y="204651"/>
                        <a:pt x="383191" y="144262"/>
                      </a:cubicBezTo>
                      <a:cubicBezTo>
                        <a:pt x="383191" y="95970"/>
                        <a:pt x="369475" y="74349"/>
                        <a:pt x="343567" y="59680"/>
                      </a:cubicBezTo>
                      <a:cubicBezTo>
                        <a:pt x="328612" y="51203"/>
                        <a:pt x="294132" y="59013"/>
                        <a:pt x="294132" y="59013"/>
                      </a:cubicBezTo>
                      <a:cubicBezTo>
                        <a:pt x="294132" y="59013"/>
                        <a:pt x="276320" y="25295"/>
                        <a:pt x="216694" y="6721"/>
                      </a:cubicBezTo>
                      <a:cubicBezTo>
                        <a:pt x="167698" y="-6618"/>
                        <a:pt x="115410" y="63"/>
                        <a:pt x="71342" y="25295"/>
                      </a:cubicBezTo>
                      <a:cubicBezTo>
                        <a:pt x="34480" y="49107"/>
                        <a:pt x="16669" y="75301"/>
                        <a:pt x="15811" y="165408"/>
                      </a:cubicBezTo>
                      <a:cubicBezTo>
                        <a:pt x="15049" y="247989"/>
                        <a:pt x="26384" y="321332"/>
                        <a:pt x="21145" y="355908"/>
                      </a:cubicBezTo>
                      <a:cubicBezTo>
                        <a:pt x="18730" y="375046"/>
                        <a:pt x="11450" y="393247"/>
                        <a:pt x="0" y="408771"/>
                      </a:cubicBezTo>
                      <a:cubicBezTo>
                        <a:pt x="0" y="408771"/>
                        <a:pt x="57150" y="416106"/>
                        <a:pt x="89059" y="399246"/>
                      </a:cubicBezTo>
                      <a:cubicBezTo>
                        <a:pt x="105116" y="388473"/>
                        <a:pt x="120336" y="376501"/>
                        <a:pt x="134588" y="363432"/>
                      </a:cubicBezTo>
                      <a:cubicBezTo>
                        <a:pt x="85704" y="340633"/>
                        <a:pt x="50068" y="296562"/>
                        <a:pt x="38005" y="243989"/>
                      </a:cubicBezTo>
                      <a:cubicBezTo>
                        <a:pt x="36767" y="239417"/>
                        <a:pt x="28480" y="209508"/>
                        <a:pt x="41719" y="192744"/>
                      </a:cubicBezTo>
                      <a:cubicBezTo>
                        <a:pt x="48959" y="183219"/>
                        <a:pt x="65532" y="180552"/>
                        <a:pt x="93155" y="175695"/>
                      </a:cubicBezTo>
                      <a:cubicBezTo>
                        <a:pt x="126220" y="171339"/>
                        <a:pt x="158489" y="162262"/>
                        <a:pt x="188976" y="148739"/>
                      </a:cubicBezTo>
                      <a:cubicBezTo>
                        <a:pt x="223247" y="131505"/>
                        <a:pt x="255030" y="109718"/>
                        <a:pt x="283464" y="83969"/>
                      </a:cubicBezTo>
                      <a:cubicBezTo>
                        <a:pt x="287212" y="80278"/>
                        <a:pt x="293242" y="80324"/>
                        <a:pt x="296934" y="84072"/>
                      </a:cubicBezTo>
                      <a:cubicBezTo>
                        <a:pt x="298337" y="85497"/>
                        <a:pt x="299256" y="87326"/>
                        <a:pt x="299561" y="89303"/>
                      </a:cubicBezTo>
                      <a:cubicBezTo>
                        <a:pt x="301829" y="104972"/>
                        <a:pt x="307275" y="120011"/>
                        <a:pt x="315563" y="133499"/>
                      </a:cubicBezTo>
                      <a:cubicBezTo>
                        <a:pt x="319446" y="138473"/>
                        <a:pt x="324227" y="142673"/>
                        <a:pt x="329660" y="145881"/>
                      </a:cubicBezTo>
                      <a:cubicBezTo>
                        <a:pt x="335993" y="149676"/>
                        <a:pt x="341448" y="154773"/>
                        <a:pt x="345662" y="160836"/>
                      </a:cubicBezTo>
                      <a:cubicBezTo>
                        <a:pt x="352540" y="174259"/>
                        <a:pt x="356439" y="189010"/>
                        <a:pt x="357092" y="204079"/>
                      </a:cubicBezTo>
                      <a:cubicBezTo>
                        <a:pt x="356469" y="273587"/>
                        <a:pt x="315172" y="336279"/>
                        <a:pt x="251555" y="364290"/>
                      </a:cubicBezTo>
                      <a:cubicBezTo>
                        <a:pt x="263557" y="374862"/>
                        <a:pt x="279273" y="387912"/>
                        <a:pt x="296609" y="400485"/>
                      </a:cubicBezTo>
                      <a:cubicBezTo>
                        <a:pt x="325184" y="421154"/>
                        <a:pt x="394240" y="392579"/>
                        <a:pt x="394240" y="392579"/>
                      </a:cubicBezTo>
                      <a:cubicBezTo>
                        <a:pt x="394240" y="392579"/>
                        <a:pt x="371951" y="379244"/>
                        <a:pt x="358140" y="324666"/>
                      </a:cubicBezTo>
                      <a:close/>
                    </a:path>
                  </a:pathLst>
                </a:custGeom>
                <a:grpFill/>
                <a:ln w="9525" cap="flat">
                  <a:noFill/>
                  <a:prstDash val="solid"/>
                  <a:miter/>
                </a:ln>
              </xdr:spPr>
              <xdr:txBody>
                <a:bodyPr rtlCol="0" anchor="ctr"/>
                <a:lstStyle/>
                <a:p>
                  <a:endParaRPr lang="en-US"/>
                </a:p>
              </xdr:txBody>
            </xdr:sp>
            <xdr:sp macro="" textlink="">
              <xdr:nvSpPr>
                <xdr:cNvPr id="15" name="Freeform: Shape 14">
                  <a:extLst>
                    <a:ext uri="{FF2B5EF4-FFF2-40B4-BE49-F238E27FC236}">
                      <a16:creationId xmlns:a16="http://schemas.microsoft.com/office/drawing/2014/main" id="{32F86727-E33A-49F9-ABDE-AFBF61F42E39}"/>
                    </a:ext>
                  </a:extLst>
                </xdr:cNvPr>
                <xdr:cNvSpPr/>
              </xdr:nvSpPr>
              <xdr:spPr>
                <a:xfrm>
                  <a:off x="6570676" y="2530583"/>
                  <a:ext cx="276225" cy="247650"/>
                </a:xfrm>
                <a:custGeom>
                  <a:avLst/>
                  <a:gdLst>
                    <a:gd name="connsiteX0" fmla="*/ 284924 w 276225"/>
                    <a:gd name="connsiteY0" fmla="*/ 95917 h 247650"/>
                    <a:gd name="connsiteX1" fmla="*/ 276733 w 276225"/>
                    <a:gd name="connsiteY1" fmla="*/ 62675 h 247650"/>
                    <a:gd name="connsiteX2" fmla="*/ 266065 w 276225"/>
                    <a:gd name="connsiteY2" fmla="*/ 53150 h 247650"/>
                    <a:gd name="connsiteX3" fmla="*/ 247015 w 276225"/>
                    <a:gd name="connsiteY3" fmla="*/ 36481 h 247650"/>
                    <a:gd name="connsiteX4" fmla="*/ 230727 w 276225"/>
                    <a:gd name="connsiteY4" fmla="*/ 0 h 247650"/>
                    <a:gd name="connsiteX5" fmla="*/ 144050 w 276225"/>
                    <a:gd name="connsiteY5" fmla="*/ 57150 h 247650"/>
                    <a:gd name="connsiteX6" fmla="*/ 42894 w 276225"/>
                    <a:gd name="connsiteY6" fmla="*/ 85725 h 247650"/>
                    <a:gd name="connsiteX7" fmla="*/ 3270 w 276225"/>
                    <a:gd name="connsiteY7" fmla="*/ 95726 h 247650"/>
                    <a:gd name="connsiteX8" fmla="*/ 3270 w 276225"/>
                    <a:gd name="connsiteY8" fmla="*/ 130112 h 247650"/>
                    <a:gd name="connsiteX9" fmla="*/ 142049 w 276225"/>
                    <a:gd name="connsiteY9" fmla="*/ 248317 h 247650"/>
                    <a:gd name="connsiteX10" fmla="*/ 284924 w 276225"/>
                    <a:gd name="connsiteY10" fmla="*/ 95917 h 2476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76225" h="247650">
                      <a:moveTo>
                        <a:pt x="284924" y="95917"/>
                      </a:moveTo>
                      <a:cubicBezTo>
                        <a:pt x="284416" y="84404"/>
                        <a:pt x="281632" y="73105"/>
                        <a:pt x="276733" y="62675"/>
                      </a:cubicBezTo>
                      <a:cubicBezTo>
                        <a:pt x="273943" y="58733"/>
                        <a:pt x="270296" y="55476"/>
                        <a:pt x="266065" y="53150"/>
                      </a:cubicBezTo>
                      <a:cubicBezTo>
                        <a:pt x="258780" y="48761"/>
                        <a:pt x="252331" y="43119"/>
                        <a:pt x="247015" y="36481"/>
                      </a:cubicBezTo>
                      <a:cubicBezTo>
                        <a:pt x="239351" y="25447"/>
                        <a:pt x="233826" y="13072"/>
                        <a:pt x="230727" y="0"/>
                      </a:cubicBezTo>
                      <a:cubicBezTo>
                        <a:pt x="204134" y="22328"/>
                        <a:pt x="175049" y="41504"/>
                        <a:pt x="144050" y="57150"/>
                      </a:cubicBezTo>
                      <a:cubicBezTo>
                        <a:pt x="111871" y="71464"/>
                        <a:pt x="77806" y="81087"/>
                        <a:pt x="42894" y="85725"/>
                      </a:cubicBezTo>
                      <a:cubicBezTo>
                        <a:pt x="26797" y="88582"/>
                        <a:pt x="6699" y="92107"/>
                        <a:pt x="3270" y="95726"/>
                      </a:cubicBezTo>
                      <a:cubicBezTo>
                        <a:pt x="-2445" y="103156"/>
                        <a:pt x="508" y="122111"/>
                        <a:pt x="3270" y="130112"/>
                      </a:cubicBezTo>
                      <a:cubicBezTo>
                        <a:pt x="19558" y="198787"/>
                        <a:pt x="77851" y="248317"/>
                        <a:pt x="142049" y="248317"/>
                      </a:cubicBezTo>
                      <a:cubicBezTo>
                        <a:pt x="218249" y="248317"/>
                        <a:pt x="284924" y="177070"/>
                        <a:pt x="284924" y="95917"/>
                      </a:cubicBezTo>
                      <a:close/>
                    </a:path>
                  </a:pathLst>
                </a:custGeom>
                <a:grpFill/>
                <a:ln w="9525" cap="flat">
                  <a:noFill/>
                  <a:prstDash val="solid"/>
                  <a:miter/>
                </a:ln>
              </xdr:spPr>
              <xdr:txBody>
                <a:bodyPr rtlCol="0" anchor="ctr"/>
                <a:lstStyle/>
                <a:p>
                  <a:endParaRPr lang="en-US"/>
                </a:p>
              </xdr:txBody>
            </xdr:sp>
          </xdr:grpSp>
        </xdr:grpSp>
        <mc:AlternateContent xmlns:mc="http://schemas.openxmlformats.org/markup-compatibility/2006">
          <mc:Choice xmlns:a14="http://schemas.microsoft.com/office/drawing/2010/main" Requires="a14">
            <xdr:graphicFrame macro="">
              <xdr:nvGraphicFramePr>
                <xdr:cNvPr id="17" name="Gender 2">
                  <a:extLst>
                    <a:ext uri="{FF2B5EF4-FFF2-40B4-BE49-F238E27FC236}">
                      <a16:creationId xmlns:a16="http://schemas.microsoft.com/office/drawing/2014/main" id="{2AD304CF-506C-46E6-B0BE-55A1E012F393}"/>
                    </a:ext>
                  </a:extLst>
                </xdr:cNvPr>
                <xdr:cNvGraphicFramePr/>
              </xdr:nvGraphicFramePr>
              <xdr:xfrm>
                <a:off x="5172433" y="1493252"/>
                <a:ext cx="3116658" cy="364124"/>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886683" y="1331327"/>
                  <a:ext cx="3116658" cy="364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7" name="TextBox 26">
              <a:extLst>
                <a:ext uri="{FF2B5EF4-FFF2-40B4-BE49-F238E27FC236}">
                  <a16:creationId xmlns:a16="http://schemas.microsoft.com/office/drawing/2014/main" id="{9F2A3981-CCFA-4480-9D6C-820192EDDC8C}"/>
                </a:ext>
              </a:extLst>
            </xdr:cNvPr>
            <xdr:cNvSpPr txBox="1"/>
          </xdr:nvSpPr>
          <xdr:spPr>
            <a:xfrm>
              <a:off x="5295900" y="1085850"/>
              <a:ext cx="285749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baseline="0">
                  <a:solidFill>
                    <a:schemeClr val="dk1"/>
                  </a:solidFill>
                  <a:effectLst/>
                  <a:latin typeface="Lato Black" panose="020F0A02020204030203" pitchFamily="34" charset="0"/>
                  <a:ea typeface="+mn-ea"/>
                  <a:cs typeface="+mn-cs"/>
                </a:rPr>
                <a:t>Employees by Gender</a:t>
              </a:r>
              <a:endParaRPr lang="en-US" sz="1400">
                <a:effectLst/>
                <a:latin typeface="Lato Black" panose="020F0A02020204030203" pitchFamily="34" charset="0"/>
              </a:endParaRPr>
            </a:p>
            <a:p>
              <a:endParaRPr lang="en-US" sz="1100"/>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xdr:colOff>
      <xdr:row>1</xdr:row>
      <xdr:rowOff>180975</xdr:rowOff>
    </xdr:from>
    <xdr:to>
      <xdr:col>9</xdr:col>
      <xdr:colOff>461962</xdr:colOff>
      <xdr:row>15</xdr:row>
      <xdr:rowOff>123825</xdr:rowOff>
    </xdr:to>
    <xdr:graphicFrame macro="">
      <xdr:nvGraphicFramePr>
        <xdr:cNvPr id="2" name="Chart 1">
          <a:extLst>
            <a:ext uri="{FF2B5EF4-FFF2-40B4-BE49-F238E27FC236}">
              <a16:creationId xmlns:a16="http://schemas.microsoft.com/office/drawing/2014/main" id="{3553C8CD-EE93-4944-A1BD-0C74CB871E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6</xdr:row>
      <xdr:rowOff>9525</xdr:rowOff>
    </xdr:from>
    <xdr:to>
      <xdr:col>2</xdr:col>
      <xdr:colOff>1576387</xdr:colOff>
      <xdr:row>15</xdr:row>
      <xdr:rowOff>152400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DA64C0C-89E6-4D09-92EE-727CEF5CA8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209675"/>
              <a:ext cx="4300537" cy="1943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6</xdr:row>
      <xdr:rowOff>0</xdr:rowOff>
    </xdr:from>
    <xdr:to>
      <xdr:col>1</xdr:col>
      <xdr:colOff>1752600</xdr:colOff>
      <xdr:row>16</xdr:row>
      <xdr:rowOff>114300</xdr:rowOff>
    </xdr:to>
    <xdr:graphicFrame macro="">
      <xdr:nvGraphicFramePr>
        <xdr:cNvPr id="2" name="Chart 1">
          <a:extLst>
            <a:ext uri="{FF2B5EF4-FFF2-40B4-BE49-F238E27FC236}">
              <a16:creationId xmlns:a16="http://schemas.microsoft.com/office/drawing/2014/main" id="{9DE16E6F-8330-49E0-BE6E-D5A73E4FA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433387</xdr:colOff>
      <xdr:row>4</xdr:row>
      <xdr:rowOff>0</xdr:rowOff>
    </xdr:from>
    <xdr:to>
      <xdr:col>10</xdr:col>
      <xdr:colOff>204787</xdr:colOff>
      <xdr:row>17</xdr:row>
      <xdr:rowOff>142875</xdr:rowOff>
    </xdr:to>
    <xdr:graphicFrame macro="">
      <xdr:nvGraphicFramePr>
        <xdr:cNvPr id="2" name="Chart 1">
          <a:extLst>
            <a:ext uri="{FF2B5EF4-FFF2-40B4-BE49-F238E27FC236}">
              <a16:creationId xmlns:a16="http://schemas.microsoft.com/office/drawing/2014/main" id="{9DFFA845-A1E1-41FC-9FCB-D63AFBF021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561974</xdr:colOff>
      <xdr:row>6</xdr:row>
      <xdr:rowOff>0</xdr:rowOff>
    </xdr:from>
    <xdr:to>
      <xdr:col>12</xdr:col>
      <xdr:colOff>152399</xdr:colOff>
      <xdr:row>20</xdr:row>
      <xdr:rowOff>76199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D14C9C7-8D21-4A53-8176-AED4AC48AF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58049" y="1200150"/>
              <a:ext cx="4391025" cy="28765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545663</xdr:colOff>
      <xdr:row>7</xdr:row>
      <xdr:rowOff>125754</xdr:rowOff>
    </xdr:from>
    <xdr:to>
      <xdr:col>12</xdr:col>
      <xdr:colOff>513913</xdr:colOff>
      <xdr:row>19</xdr:row>
      <xdr:rowOff>51671</xdr:rowOff>
    </xdr:to>
    <xdr:graphicFrame macro="">
      <xdr:nvGraphicFramePr>
        <xdr:cNvPr id="4" name="Chart 3">
          <a:extLst>
            <a:ext uri="{FF2B5EF4-FFF2-40B4-BE49-F238E27FC236}">
              <a16:creationId xmlns:a16="http://schemas.microsoft.com/office/drawing/2014/main" id="{76958F64-05A0-4DB3-B501-FF7C2A718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433918</xdr:colOff>
      <xdr:row>19</xdr:row>
      <xdr:rowOff>116417</xdr:rowOff>
    </xdr:from>
    <xdr:to>
      <xdr:col>18</xdr:col>
      <xdr:colOff>656168</xdr:colOff>
      <xdr:row>33</xdr:row>
      <xdr:rowOff>179917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76DAA69-9B98-4C5C-A98A-5FB3AE1F37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88918" y="3937000"/>
              <a:ext cx="4349750" cy="28786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560295</xdr:colOff>
      <xdr:row>8</xdr:row>
      <xdr:rowOff>84665</xdr:rowOff>
    </xdr:from>
    <xdr:to>
      <xdr:col>18</xdr:col>
      <xdr:colOff>672353</xdr:colOff>
      <xdr:row>19</xdr:row>
      <xdr:rowOff>65314</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FDD00A38-9A30-415B-8A32-C6667F93E1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815295" y="1693332"/>
              <a:ext cx="4239558" cy="21925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624417</xdr:colOff>
      <xdr:row>19</xdr:row>
      <xdr:rowOff>95250</xdr:rowOff>
    </xdr:from>
    <xdr:to>
      <xdr:col>12</xdr:col>
      <xdr:colOff>382499</xdr:colOff>
      <xdr:row>33</xdr:row>
      <xdr:rowOff>179917</xdr:rowOff>
    </xdr:to>
    <xdr:graphicFrame macro="">
      <xdr:nvGraphicFramePr>
        <xdr:cNvPr id="7" name="Chart 6">
          <a:extLst>
            <a:ext uri="{FF2B5EF4-FFF2-40B4-BE49-F238E27FC236}">
              <a16:creationId xmlns:a16="http://schemas.microsoft.com/office/drawing/2014/main" id="{99825084-CB84-42CE-A15C-67EF1C0A7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57149</xdr:colOff>
      <xdr:row>19</xdr:row>
      <xdr:rowOff>169334</xdr:rowOff>
    </xdr:from>
    <xdr:to>
      <xdr:col>5</xdr:col>
      <xdr:colOff>571499</xdr:colOff>
      <xdr:row>33</xdr:row>
      <xdr:rowOff>190500</xdr:rowOff>
    </xdr:to>
    <xdr:graphicFrame macro="">
      <xdr:nvGraphicFramePr>
        <xdr:cNvPr id="8" name="Chart 7">
          <a:extLst>
            <a:ext uri="{FF2B5EF4-FFF2-40B4-BE49-F238E27FC236}">
              <a16:creationId xmlns:a16="http://schemas.microsoft.com/office/drawing/2014/main" id="{C4B91967-8ABE-4A5F-9AD0-ED66ADF63D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64558</xdr:colOff>
      <xdr:row>2</xdr:row>
      <xdr:rowOff>41275</xdr:rowOff>
    </xdr:from>
    <xdr:to>
      <xdr:col>3</xdr:col>
      <xdr:colOff>261408</xdr:colOff>
      <xdr:row>7</xdr:row>
      <xdr:rowOff>19050</xdr:rowOff>
    </xdr:to>
    <xdr:grpSp>
      <xdr:nvGrpSpPr>
        <xdr:cNvPr id="9" name="Group 8">
          <a:extLst>
            <a:ext uri="{FF2B5EF4-FFF2-40B4-BE49-F238E27FC236}">
              <a16:creationId xmlns:a16="http://schemas.microsoft.com/office/drawing/2014/main" id="{4ACDF2D6-C987-405C-A886-3462BF36F70E}"/>
            </a:ext>
          </a:extLst>
        </xdr:cNvPr>
        <xdr:cNvGrpSpPr/>
      </xdr:nvGrpSpPr>
      <xdr:grpSpPr>
        <a:xfrm>
          <a:off x="64558" y="443442"/>
          <a:ext cx="2260600" cy="983191"/>
          <a:chOff x="10977484" y="1419225"/>
          <a:chExt cx="1334659" cy="1009650"/>
        </a:xfrm>
      </xdr:grpSpPr>
      <xdr:sp macro="" textlink="KPI!$A$5">
        <xdr:nvSpPr>
          <xdr:cNvPr id="10" name="Rectangle: Top Corners Rounded 9">
            <a:extLst>
              <a:ext uri="{FF2B5EF4-FFF2-40B4-BE49-F238E27FC236}">
                <a16:creationId xmlns:a16="http://schemas.microsoft.com/office/drawing/2014/main" id="{2EB36027-E6EA-41F0-B5DF-9276ACAFE6EF}"/>
              </a:ext>
            </a:extLst>
          </xdr:cNvPr>
          <xdr:cNvSpPr/>
        </xdr:nvSpPr>
        <xdr:spPr>
          <a:xfrm>
            <a:off x="10977484" y="1419225"/>
            <a:ext cx="1334659" cy="744907"/>
          </a:xfrm>
          <a:prstGeom prst="round2SameRect">
            <a:avLst>
              <a:gd name="adj1" fmla="val 8000"/>
              <a:gd name="adj2" fmla="val 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algn="ctr"/>
            <a:fld id="{05781950-7F99-48EC-8855-F4C87D42F5B5}" type="TxLink">
              <a:rPr lang="en-US" sz="1800" b="0" i="0" u="none" strike="noStrike">
                <a:solidFill>
                  <a:srgbClr val="000000"/>
                </a:solidFill>
                <a:latin typeface="Lato Black" panose="020F0A02020204030203" pitchFamily="34" charset="0"/>
                <a:cs typeface="Calibri"/>
              </a:rPr>
              <a:pPr algn="ctr"/>
              <a:t>Total Employees</a:t>
            </a:fld>
            <a:endParaRPr lang="en-US">
              <a:latin typeface="Lato Black" panose="020F0A02020204030203" pitchFamily="34" charset="0"/>
            </a:endParaRPr>
          </a:p>
        </xdr:txBody>
      </xdr:sp>
      <xdr:sp macro="" textlink="KPI!$B$5">
        <xdr:nvSpPr>
          <xdr:cNvPr id="11" name="Freeform: Shape 10">
            <a:extLst>
              <a:ext uri="{FF2B5EF4-FFF2-40B4-BE49-F238E27FC236}">
                <a16:creationId xmlns:a16="http://schemas.microsoft.com/office/drawing/2014/main" id="{7355322A-8214-445A-B865-25AC08E1841E}"/>
              </a:ext>
            </a:extLst>
          </xdr:cNvPr>
          <xdr:cNvSpPr/>
        </xdr:nvSpPr>
        <xdr:spPr>
          <a:xfrm>
            <a:off x="10977484" y="1990725"/>
            <a:ext cx="1334659" cy="438150"/>
          </a:xfrm>
          <a:custGeom>
            <a:avLst/>
            <a:gdLst>
              <a:gd name="connsiteX0" fmla="*/ 0 w 1334659"/>
              <a:gd name="connsiteY0" fmla="*/ 0 h 428406"/>
              <a:gd name="connsiteX1" fmla="*/ 1334659 w 1334659"/>
              <a:gd name="connsiteY1" fmla="*/ 0 h 428406"/>
              <a:gd name="connsiteX2" fmla="*/ 1334659 w 1334659"/>
              <a:gd name="connsiteY2" fmla="*/ 428406 h 428406"/>
              <a:gd name="connsiteX3" fmla="*/ 0 w 1334659"/>
              <a:gd name="connsiteY3" fmla="*/ 428406 h 428406"/>
              <a:gd name="connsiteX4" fmla="*/ 0 w 1334659"/>
              <a:gd name="connsiteY4" fmla="*/ 0 h 42840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34659" h="428406">
                <a:moveTo>
                  <a:pt x="0" y="0"/>
                </a:moveTo>
                <a:lnTo>
                  <a:pt x="1334659" y="0"/>
                </a:lnTo>
                <a:lnTo>
                  <a:pt x="1334659" y="428406"/>
                </a:lnTo>
                <a:lnTo>
                  <a:pt x="0" y="428406"/>
                </a:lnTo>
                <a:lnTo>
                  <a:pt x="0" y="0"/>
                </a:lnTo>
                <a:close/>
              </a:path>
            </a:pathLst>
          </a:custGeom>
          <a:solidFill>
            <a:schemeClr val="bg1"/>
          </a:solidFill>
        </xdr:spPr>
        <xdr:style>
          <a:lnRef idx="2">
            <a:schemeClr val="accen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102870" tIns="0" rIns="429048" bIns="0" numCol="1" spcCol="1270" anchor="ctr" anchorCtr="0">
            <a:noAutofit/>
          </a:bodyPr>
          <a:lstStyle/>
          <a:p>
            <a:pPr marL="0" lvl="0" indent="0" algn="ctr" defTabSz="1200150">
              <a:lnSpc>
                <a:spcPct val="90000"/>
              </a:lnSpc>
              <a:spcBef>
                <a:spcPct val="0"/>
              </a:spcBef>
              <a:spcAft>
                <a:spcPct val="35000"/>
              </a:spcAft>
              <a:buNone/>
            </a:pPr>
            <a:fld id="{B9320317-EACB-4FC9-964D-36DFE69F75CC}" type="TxLink">
              <a:rPr lang="en-US" sz="1600" b="1" i="0" u="none" strike="noStrike" kern="1200">
                <a:solidFill>
                  <a:srgbClr val="000000"/>
                </a:solidFill>
                <a:latin typeface="Lato Black" panose="020F0A02020204030203" pitchFamily="34" charset="0"/>
                <a:cs typeface="Calibri"/>
              </a:rPr>
              <a:pPr marL="0" lvl="0" indent="0" algn="ctr" defTabSz="1200150">
                <a:lnSpc>
                  <a:spcPct val="90000"/>
                </a:lnSpc>
                <a:spcBef>
                  <a:spcPct val="0"/>
                </a:spcBef>
                <a:spcAft>
                  <a:spcPct val="35000"/>
                </a:spcAft>
                <a:buNone/>
              </a:pPr>
              <a:t>1470</a:t>
            </a:fld>
            <a:endParaRPr lang="en-US" sz="1600" b="1" kern="1200">
              <a:solidFill>
                <a:schemeClr val="bg1"/>
              </a:solidFill>
              <a:latin typeface="Lato Black" panose="020F0A02020204030203" pitchFamily="34" charset="0"/>
            </a:endParaRPr>
          </a:p>
        </xdr:txBody>
      </xdr:sp>
    </xdr:grpSp>
    <xdr:clientData/>
  </xdr:twoCellAnchor>
  <xdr:twoCellAnchor>
    <xdr:from>
      <xdr:col>3</xdr:col>
      <xdr:colOff>378884</xdr:colOff>
      <xdr:row>2</xdr:row>
      <xdr:rowOff>46567</xdr:rowOff>
    </xdr:from>
    <xdr:to>
      <xdr:col>6</xdr:col>
      <xdr:colOff>575734</xdr:colOff>
      <xdr:row>7</xdr:row>
      <xdr:rowOff>24342</xdr:rowOff>
    </xdr:to>
    <xdr:grpSp>
      <xdr:nvGrpSpPr>
        <xdr:cNvPr id="21" name="Group 20">
          <a:extLst>
            <a:ext uri="{FF2B5EF4-FFF2-40B4-BE49-F238E27FC236}">
              <a16:creationId xmlns:a16="http://schemas.microsoft.com/office/drawing/2014/main" id="{B98B86AE-6E32-4E5C-ADF4-033EBF40919E}"/>
            </a:ext>
          </a:extLst>
        </xdr:cNvPr>
        <xdr:cNvGrpSpPr/>
      </xdr:nvGrpSpPr>
      <xdr:grpSpPr>
        <a:xfrm>
          <a:off x="2442634" y="448734"/>
          <a:ext cx="2260600" cy="983191"/>
          <a:chOff x="10977482" y="1419225"/>
          <a:chExt cx="1334661" cy="1009650"/>
        </a:xfrm>
      </xdr:grpSpPr>
      <xdr:sp macro="" textlink="KPI!$A$8">
        <xdr:nvSpPr>
          <xdr:cNvPr id="22" name="Rectangle: Top Corners Rounded 21">
            <a:extLst>
              <a:ext uri="{FF2B5EF4-FFF2-40B4-BE49-F238E27FC236}">
                <a16:creationId xmlns:a16="http://schemas.microsoft.com/office/drawing/2014/main" id="{0AA6C4A6-72B5-4ADC-AD75-FC6AB4899E06}"/>
              </a:ext>
            </a:extLst>
          </xdr:cNvPr>
          <xdr:cNvSpPr/>
        </xdr:nvSpPr>
        <xdr:spPr>
          <a:xfrm>
            <a:off x="10977482" y="1419225"/>
            <a:ext cx="1334659" cy="744907"/>
          </a:xfrm>
          <a:prstGeom prst="round2SameRect">
            <a:avLst>
              <a:gd name="adj1" fmla="val 8000"/>
              <a:gd name="adj2" fmla="val 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marL="0" indent="0" algn="ctr"/>
            <a:fld id="{0EF8693E-7F23-4159-ACA2-661534635CAF}" type="TxLink">
              <a:rPr lang="en-US" sz="1800" b="0" i="0" u="none" strike="noStrike">
                <a:solidFill>
                  <a:srgbClr val="000000"/>
                </a:solidFill>
                <a:latin typeface="Lato Black" panose="020F0A02020204030203" pitchFamily="34" charset="0"/>
                <a:ea typeface="+mn-ea"/>
                <a:cs typeface="Calibri"/>
              </a:rPr>
              <a:pPr marL="0" indent="0" algn="ctr"/>
              <a:t>Active Employees</a:t>
            </a:fld>
            <a:endParaRPr lang="en-US" sz="1800" b="0" i="0" u="none" strike="noStrike">
              <a:solidFill>
                <a:srgbClr val="000000"/>
              </a:solidFill>
              <a:latin typeface="Lato Black" panose="020F0A02020204030203" pitchFamily="34" charset="0"/>
              <a:ea typeface="+mn-ea"/>
              <a:cs typeface="Calibri"/>
            </a:endParaRPr>
          </a:p>
        </xdr:txBody>
      </xdr:sp>
      <xdr:sp macro="" textlink="KPI!$B$8">
        <xdr:nvSpPr>
          <xdr:cNvPr id="23" name="Freeform: Shape 22">
            <a:extLst>
              <a:ext uri="{FF2B5EF4-FFF2-40B4-BE49-F238E27FC236}">
                <a16:creationId xmlns:a16="http://schemas.microsoft.com/office/drawing/2014/main" id="{899BBB91-8FD3-4116-BB58-DDA7350EE9DD}"/>
              </a:ext>
            </a:extLst>
          </xdr:cNvPr>
          <xdr:cNvSpPr/>
        </xdr:nvSpPr>
        <xdr:spPr>
          <a:xfrm>
            <a:off x="10977484" y="1990725"/>
            <a:ext cx="1334659" cy="438150"/>
          </a:xfrm>
          <a:custGeom>
            <a:avLst/>
            <a:gdLst>
              <a:gd name="connsiteX0" fmla="*/ 0 w 1334659"/>
              <a:gd name="connsiteY0" fmla="*/ 0 h 428406"/>
              <a:gd name="connsiteX1" fmla="*/ 1334659 w 1334659"/>
              <a:gd name="connsiteY1" fmla="*/ 0 h 428406"/>
              <a:gd name="connsiteX2" fmla="*/ 1334659 w 1334659"/>
              <a:gd name="connsiteY2" fmla="*/ 428406 h 428406"/>
              <a:gd name="connsiteX3" fmla="*/ 0 w 1334659"/>
              <a:gd name="connsiteY3" fmla="*/ 428406 h 428406"/>
              <a:gd name="connsiteX4" fmla="*/ 0 w 1334659"/>
              <a:gd name="connsiteY4" fmla="*/ 0 h 42840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34659" h="428406">
                <a:moveTo>
                  <a:pt x="0" y="0"/>
                </a:moveTo>
                <a:lnTo>
                  <a:pt x="1334659" y="0"/>
                </a:lnTo>
                <a:lnTo>
                  <a:pt x="1334659" y="428406"/>
                </a:lnTo>
                <a:lnTo>
                  <a:pt x="0" y="428406"/>
                </a:lnTo>
                <a:lnTo>
                  <a:pt x="0" y="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marL="0" lvl="0" indent="0" algn="ctr" defTabSz="1200150">
              <a:lnSpc>
                <a:spcPct val="90000"/>
              </a:lnSpc>
              <a:spcBef>
                <a:spcPct val="0"/>
              </a:spcBef>
              <a:spcAft>
                <a:spcPct val="35000"/>
              </a:spcAft>
              <a:buNone/>
            </a:pPr>
            <a:fld id="{BCDC310D-8137-4D7A-AAA0-AFC1BC5D82DE}" type="TxLink">
              <a:rPr lang="en-US" sz="1600" b="0" i="0" u="none" strike="noStrike">
                <a:solidFill>
                  <a:srgbClr val="000000"/>
                </a:solidFill>
                <a:latin typeface="Lato Black" panose="020F0A02020204030203" pitchFamily="34" charset="0"/>
                <a:ea typeface="+mn-ea"/>
                <a:cs typeface="Calibri"/>
              </a:rPr>
              <a:pPr marL="0" lvl="0" indent="0" algn="ctr" defTabSz="1200150">
                <a:lnSpc>
                  <a:spcPct val="90000"/>
                </a:lnSpc>
                <a:spcBef>
                  <a:spcPct val="0"/>
                </a:spcBef>
                <a:spcAft>
                  <a:spcPct val="35000"/>
                </a:spcAft>
                <a:buNone/>
              </a:pPr>
              <a:t>1233</a:t>
            </a:fld>
            <a:endParaRPr lang="en-US" sz="1600" b="0" i="0" u="none" strike="noStrike">
              <a:solidFill>
                <a:srgbClr val="000000"/>
              </a:solidFill>
              <a:latin typeface="Lato Black" panose="020F0A02020204030203" pitchFamily="34" charset="0"/>
              <a:ea typeface="+mn-ea"/>
              <a:cs typeface="Calibri"/>
            </a:endParaRPr>
          </a:p>
        </xdr:txBody>
      </xdr:sp>
    </xdr:grpSp>
    <xdr:clientData/>
  </xdr:twoCellAnchor>
  <xdr:twoCellAnchor>
    <xdr:from>
      <xdr:col>6</xdr:col>
      <xdr:colOff>650875</xdr:colOff>
      <xdr:row>2</xdr:row>
      <xdr:rowOff>66675</xdr:rowOff>
    </xdr:from>
    <xdr:to>
      <xdr:col>10</xdr:col>
      <xdr:colOff>161925</xdr:colOff>
      <xdr:row>7</xdr:row>
      <xdr:rowOff>44450</xdr:rowOff>
    </xdr:to>
    <xdr:grpSp>
      <xdr:nvGrpSpPr>
        <xdr:cNvPr id="24" name="Group 23">
          <a:extLst>
            <a:ext uri="{FF2B5EF4-FFF2-40B4-BE49-F238E27FC236}">
              <a16:creationId xmlns:a16="http://schemas.microsoft.com/office/drawing/2014/main" id="{54A3C703-59AF-41C8-A71E-75A8F9F0496F}"/>
            </a:ext>
          </a:extLst>
        </xdr:cNvPr>
        <xdr:cNvGrpSpPr/>
      </xdr:nvGrpSpPr>
      <xdr:grpSpPr>
        <a:xfrm>
          <a:off x="4778375" y="468842"/>
          <a:ext cx="2262717" cy="983191"/>
          <a:chOff x="10977482" y="1419225"/>
          <a:chExt cx="1334661" cy="1009650"/>
        </a:xfrm>
      </xdr:grpSpPr>
      <xdr:sp macro="" textlink="KPI!$A$6">
        <xdr:nvSpPr>
          <xdr:cNvPr id="25" name="Rectangle: Top Corners Rounded 24">
            <a:extLst>
              <a:ext uri="{FF2B5EF4-FFF2-40B4-BE49-F238E27FC236}">
                <a16:creationId xmlns:a16="http://schemas.microsoft.com/office/drawing/2014/main" id="{988A94A5-4DBB-446A-ACBF-4FFC49B8D17A}"/>
              </a:ext>
            </a:extLst>
          </xdr:cNvPr>
          <xdr:cNvSpPr/>
        </xdr:nvSpPr>
        <xdr:spPr>
          <a:xfrm>
            <a:off x="10977482" y="1419225"/>
            <a:ext cx="1334659" cy="744907"/>
          </a:xfrm>
          <a:prstGeom prst="round2SameRect">
            <a:avLst>
              <a:gd name="adj1" fmla="val 8000"/>
              <a:gd name="adj2" fmla="val 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marL="0" indent="0" algn="ctr"/>
            <a:fld id="{D2F4B063-F5A5-49F2-A1A6-CDFACEE33BA2}" type="TxLink">
              <a:rPr lang="en-US" sz="1800" b="1" i="0" u="none" strike="noStrike">
                <a:solidFill>
                  <a:srgbClr val="000000"/>
                </a:solidFill>
                <a:latin typeface="Lato Black" panose="020F0A02020204030203" pitchFamily="34" charset="0"/>
                <a:ea typeface="+mn-ea"/>
                <a:cs typeface="Calibri"/>
              </a:rPr>
              <a:t>Attrition </a:t>
            </a:fld>
            <a:endParaRPr lang="en-US" sz="1800" b="1" i="0" u="none" strike="noStrike">
              <a:solidFill>
                <a:srgbClr val="000000"/>
              </a:solidFill>
              <a:latin typeface="Lato Black" panose="020F0A02020204030203" pitchFamily="34" charset="0"/>
              <a:ea typeface="+mn-ea"/>
              <a:cs typeface="Calibri"/>
            </a:endParaRPr>
          </a:p>
        </xdr:txBody>
      </xdr:sp>
      <xdr:sp macro="" textlink="KPI!$B$6">
        <xdr:nvSpPr>
          <xdr:cNvPr id="26" name="Freeform: Shape 25">
            <a:extLst>
              <a:ext uri="{FF2B5EF4-FFF2-40B4-BE49-F238E27FC236}">
                <a16:creationId xmlns:a16="http://schemas.microsoft.com/office/drawing/2014/main" id="{B8B8738E-E9B6-47CA-B00C-5CD439C19E18}"/>
              </a:ext>
            </a:extLst>
          </xdr:cNvPr>
          <xdr:cNvSpPr/>
        </xdr:nvSpPr>
        <xdr:spPr>
          <a:xfrm>
            <a:off x="10977484" y="1990725"/>
            <a:ext cx="1334659" cy="438150"/>
          </a:xfrm>
          <a:custGeom>
            <a:avLst/>
            <a:gdLst>
              <a:gd name="connsiteX0" fmla="*/ 0 w 1334659"/>
              <a:gd name="connsiteY0" fmla="*/ 0 h 428406"/>
              <a:gd name="connsiteX1" fmla="*/ 1334659 w 1334659"/>
              <a:gd name="connsiteY1" fmla="*/ 0 h 428406"/>
              <a:gd name="connsiteX2" fmla="*/ 1334659 w 1334659"/>
              <a:gd name="connsiteY2" fmla="*/ 428406 h 428406"/>
              <a:gd name="connsiteX3" fmla="*/ 0 w 1334659"/>
              <a:gd name="connsiteY3" fmla="*/ 428406 h 428406"/>
              <a:gd name="connsiteX4" fmla="*/ 0 w 1334659"/>
              <a:gd name="connsiteY4" fmla="*/ 0 h 42840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34659" h="428406">
                <a:moveTo>
                  <a:pt x="0" y="0"/>
                </a:moveTo>
                <a:lnTo>
                  <a:pt x="1334659" y="0"/>
                </a:lnTo>
                <a:lnTo>
                  <a:pt x="1334659" y="428406"/>
                </a:lnTo>
                <a:lnTo>
                  <a:pt x="0" y="428406"/>
                </a:lnTo>
                <a:lnTo>
                  <a:pt x="0" y="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marL="0" lvl="0" indent="0" algn="ctr" defTabSz="1200150">
              <a:lnSpc>
                <a:spcPct val="90000"/>
              </a:lnSpc>
              <a:spcBef>
                <a:spcPct val="0"/>
              </a:spcBef>
              <a:spcAft>
                <a:spcPct val="35000"/>
              </a:spcAft>
              <a:buNone/>
            </a:pPr>
            <a:fld id="{AA4D0C39-B121-4D2A-9A85-8512D5EE4027}" type="TxLink">
              <a:rPr lang="en-US" sz="1600" b="0" i="0" u="none" strike="noStrike">
                <a:solidFill>
                  <a:srgbClr val="000000"/>
                </a:solidFill>
                <a:latin typeface="Lato Black" panose="020F0A02020204030203" pitchFamily="34" charset="0"/>
                <a:ea typeface="+mn-ea"/>
                <a:cs typeface="Calibri"/>
              </a:rPr>
              <a:t>237</a:t>
            </a:fld>
            <a:endParaRPr lang="en-US" sz="1600" b="0" i="0" u="none" strike="noStrike">
              <a:solidFill>
                <a:srgbClr val="000000"/>
              </a:solidFill>
              <a:latin typeface="Lato Black" panose="020F0A02020204030203" pitchFamily="34" charset="0"/>
              <a:ea typeface="+mn-ea"/>
              <a:cs typeface="Calibri"/>
            </a:endParaRPr>
          </a:p>
        </xdr:txBody>
      </xdr:sp>
    </xdr:grpSp>
    <xdr:clientData/>
  </xdr:twoCellAnchor>
  <xdr:twoCellAnchor>
    <xdr:from>
      <xdr:col>10</xdr:col>
      <xdr:colOff>238125</xdr:colOff>
      <xdr:row>2</xdr:row>
      <xdr:rowOff>66675</xdr:rowOff>
    </xdr:from>
    <xdr:to>
      <xdr:col>13</xdr:col>
      <xdr:colOff>434975</xdr:colOff>
      <xdr:row>7</xdr:row>
      <xdr:rowOff>44450</xdr:rowOff>
    </xdr:to>
    <xdr:grpSp>
      <xdr:nvGrpSpPr>
        <xdr:cNvPr id="27" name="Group 26">
          <a:extLst>
            <a:ext uri="{FF2B5EF4-FFF2-40B4-BE49-F238E27FC236}">
              <a16:creationId xmlns:a16="http://schemas.microsoft.com/office/drawing/2014/main" id="{E391FC97-369A-4ED8-ABE8-7DE6511F2B51}"/>
            </a:ext>
          </a:extLst>
        </xdr:cNvPr>
        <xdr:cNvGrpSpPr/>
      </xdr:nvGrpSpPr>
      <xdr:grpSpPr>
        <a:xfrm>
          <a:off x="7117292" y="468842"/>
          <a:ext cx="2260600" cy="983191"/>
          <a:chOff x="10977482" y="1419225"/>
          <a:chExt cx="1334661" cy="1009650"/>
        </a:xfrm>
      </xdr:grpSpPr>
      <xdr:sp macro="" textlink="KPI!$A$9">
        <xdr:nvSpPr>
          <xdr:cNvPr id="28" name="Rectangle: Top Corners Rounded 27">
            <a:extLst>
              <a:ext uri="{FF2B5EF4-FFF2-40B4-BE49-F238E27FC236}">
                <a16:creationId xmlns:a16="http://schemas.microsoft.com/office/drawing/2014/main" id="{4C9A5EB3-2DBA-4672-9B27-1F23616ECE76}"/>
              </a:ext>
            </a:extLst>
          </xdr:cNvPr>
          <xdr:cNvSpPr/>
        </xdr:nvSpPr>
        <xdr:spPr>
          <a:xfrm>
            <a:off x="10977482" y="1419225"/>
            <a:ext cx="1334659" cy="744907"/>
          </a:xfrm>
          <a:prstGeom prst="round2SameRect">
            <a:avLst>
              <a:gd name="adj1" fmla="val 8000"/>
              <a:gd name="adj2" fmla="val 0"/>
            </a:avLst>
          </a:pr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marL="0" indent="0" algn="ctr"/>
            <a:fld id="{FC6B1BFA-E125-4135-9CBE-AE5D1A731896}" type="TxLink">
              <a:rPr lang="en-US" sz="1800" b="1" i="0" u="none" strike="noStrike">
                <a:solidFill>
                  <a:srgbClr val="000000"/>
                </a:solidFill>
                <a:latin typeface="Lato Black" panose="020F0A02020204030203" pitchFamily="34" charset="0"/>
                <a:ea typeface="+mn-ea"/>
                <a:cs typeface="Calibri"/>
              </a:rPr>
              <a:t>Attrition Rate</a:t>
            </a:fld>
            <a:endParaRPr lang="en-US" sz="1800" b="1" i="0" u="none" strike="noStrike">
              <a:solidFill>
                <a:srgbClr val="000000"/>
              </a:solidFill>
              <a:latin typeface="Lato Black" panose="020F0A02020204030203" pitchFamily="34" charset="0"/>
              <a:ea typeface="+mn-ea"/>
              <a:cs typeface="Calibri"/>
            </a:endParaRPr>
          </a:p>
        </xdr:txBody>
      </xdr:sp>
      <xdr:sp macro="" textlink="KPI!$B$9">
        <xdr:nvSpPr>
          <xdr:cNvPr id="29" name="Freeform: Shape 28">
            <a:extLst>
              <a:ext uri="{FF2B5EF4-FFF2-40B4-BE49-F238E27FC236}">
                <a16:creationId xmlns:a16="http://schemas.microsoft.com/office/drawing/2014/main" id="{8954557B-E8A4-4D6F-AA70-5E477E72E1F2}"/>
              </a:ext>
            </a:extLst>
          </xdr:cNvPr>
          <xdr:cNvSpPr/>
        </xdr:nvSpPr>
        <xdr:spPr>
          <a:xfrm>
            <a:off x="10977484" y="1990725"/>
            <a:ext cx="1334659" cy="438150"/>
          </a:xfrm>
          <a:custGeom>
            <a:avLst/>
            <a:gdLst>
              <a:gd name="connsiteX0" fmla="*/ 0 w 1334659"/>
              <a:gd name="connsiteY0" fmla="*/ 0 h 428406"/>
              <a:gd name="connsiteX1" fmla="*/ 1334659 w 1334659"/>
              <a:gd name="connsiteY1" fmla="*/ 0 h 428406"/>
              <a:gd name="connsiteX2" fmla="*/ 1334659 w 1334659"/>
              <a:gd name="connsiteY2" fmla="*/ 428406 h 428406"/>
              <a:gd name="connsiteX3" fmla="*/ 0 w 1334659"/>
              <a:gd name="connsiteY3" fmla="*/ 428406 h 428406"/>
              <a:gd name="connsiteX4" fmla="*/ 0 w 1334659"/>
              <a:gd name="connsiteY4" fmla="*/ 0 h 42840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34659" h="428406">
                <a:moveTo>
                  <a:pt x="0" y="0"/>
                </a:moveTo>
                <a:lnTo>
                  <a:pt x="1334659" y="0"/>
                </a:lnTo>
                <a:lnTo>
                  <a:pt x="1334659" y="428406"/>
                </a:lnTo>
                <a:lnTo>
                  <a:pt x="0" y="428406"/>
                </a:lnTo>
                <a:lnTo>
                  <a:pt x="0" y="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anchor="ctr"/>
          <a:lstStyle/>
          <a:p>
            <a:pPr marL="0" lvl="0" indent="0" algn="ctr" defTabSz="1200150">
              <a:lnSpc>
                <a:spcPct val="90000"/>
              </a:lnSpc>
              <a:spcBef>
                <a:spcPct val="0"/>
              </a:spcBef>
              <a:spcAft>
                <a:spcPct val="35000"/>
              </a:spcAft>
              <a:buNone/>
            </a:pPr>
            <a:fld id="{DF537173-B31A-455D-ABD7-20949E695534}" type="TxLink">
              <a:rPr lang="en-US" sz="1600" b="0" i="0" u="none" strike="noStrike">
                <a:solidFill>
                  <a:srgbClr val="000000"/>
                </a:solidFill>
                <a:latin typeface="Lato Black" panose="020F0A02020204030203" pitchFamily="34" charset="0"/>
                <a:ea typeface="+mn-ea"/>
                <a:cs typeface="Calibri"/>
              </a:rPr>
              <a:pPr marL="0" lvl="0" indent="0" algn="ctr" defTabSz="1200150">
                <a:lnSpc>
                  <a:spcPct val="90000"/>
                </a:lnSpc>
                <a:spcBef>
                  <a:spcPct val="0"/>
                </a:spcBef>
                <a:spcAft>
                  <a:spcPct val="35000"/>
                </a:spcAft>
                <a:buNone/>
              </a:pPr>
              <a:t>16.12%</a:t>
            </a:fld>
            <a:endParaRPr lang="en-US" sz="1600" b="0" i="0" u="none" strike="noStrike">
              <a:solidFill>
                <a:srgbClr val="000000"/>
              </a:solidFill>
              <a:latin typeface="Lato Black" panose="020F0A02020204030203" pitchFamily="34" charset="0"/>
              <a:ea typeface="+mn-ea"/>
              <a:cs typeface="Calibri"/>
            </a:endParaRPr>
          </a:p>
        </xdr:txBody>
      </xdr:sp>
    </xdr:grpSp>
    <xdr:clientData/>
  </xdr:twoCellAnchor>
  <xdr:twoCellAnchor editAs="oneCell">
    <xdr:from>
      <xdr:col>13</xdr:col>
      <xdr:colOff>507999</xdr:colOff>
      <xdr:row>2</xdr:row>
      <xdr:rowOff>42333</xdr:rowOff>
    </xdr:from>
    <xdr:to>
      <xdr:col>19</xdr:col>
      <xdr:colOff>21166</xdr:colOff>
      <xdr:row>5</xdr:row>
      <xdr:rowOff>158749</xdr:rowOff>
    </xdr:to>
    <mc:AlternateContent xmlns:mc="http://schemas.openxmlformats.org/markup-compatibility/2006">
      <mc:Choice xmlns:a14="http://schemas.microsoft.com/office/drawing/2010/main" Requires="a14">
        <xdr:graphicFrame macro="">
          <xdr:nvGraphicFramePr>
            <xdr:cNvPr id="30" name="Education Field 3">
              <a:extLst>
                <a:ext uri="{FF2B5EF4-FFF2-40B4-BE49-F238E27FC236}">
                  <a16:creationId xmlns:a16="http://schemas.microsoft.com/office/drawing/2014/main" id="{7A25D350-CF18-4291-837C-F51B3461EDA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9450916" y="444500"/>
              <a:ext cx="3640667" cy="7196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529167</xdr:colOff>
      <xdr:row>6</xdr:row>
      <xdr:rowOff>0</xdr:rowOff>
    </xdr:from>
    <xdr:to>
      <xdr:col>19</xdr:col>
      <xdr:colOff>10583</xdr:colOff>
      <xdr:row>8</xdr:row>
      <xdr:rowOff>74082</xdr:rowOff>
    </xdr:to>
    <mc:AlternateContent xmlns:mc="http://schemas.openxmlformats.org/markup-compatibility/2006">
      <mc:Choice xmlns:a14="http://schemas.microsoft.com/office/drawing/2010/main" Requires="a14">
        <xdr:graphicFrame macro="">
          <xdr:nvGraphicFramePr>
            <xdr:cNvPr id="31" name="Department 2">
              <a:extLst>
                <a:ext uri="{FF2B5EF4-FFF2-40B4-BE49-F238E27FC236}">
                  <a16:creationId xmlns:a16="http://schemas.microsoft.com/office/drawing/2014/main" id="{5B92920B-4BED-492D-9058-B21985F580AB}"/>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9472084" y="1206500"/>
              <a:ext cx="3608916" cy="476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xdr:row>
      <xdr:rowOff>105834</xdr:rowOff>
    </xdr:from>
    <xdr:to>
      <xdr:col>5</xdr:col>
      <xdr:colOff>497417</xdr:colOff>
      <xdr:row>19</xdr:row>
      <xdr:rowOff>84667</xdr:rowOff>
    </xdr:to>
    <xdr:grpSp>
      <xdr:nvGrpSpPr>
        <xdr:cNvPr id="32" name="Group 31">
          <a:extLst>
            <a:ext uri="{FF2B5EF4-FFF2-40B4-BE49-F238E27FC236}">
              <a16:creationId xmlns:a16="http://schemas.microsoft.com/office/drawing/2014/main" id="{A5D2C625-5DC3-4628-98EE-BE67BE95BEA4}"/>
            </a:ext>
          </a:extLst>
        </xdr:cNvPr>
        <xdr:cNvGrpSpPr/>
      </xdr:nvGrpSpPr>
      <xdr:grpSpPr>
        <a:xfrm>
          <a:off x="0" y="1513417"/>
          <a:ext cx="3937000" cy="2391833"/>
          <a:chOff x="4524375" y="962025"/>
          <a:chExt cx="4076700" cy="2800350"/>
        </a:xfrm>
      </xdr:grpSpPr>
      <xdr:sp macro="" textlink="">
        <xdr:nvSpPr>
          <xdr:cNvPr id="33" name="Rectangle 32">
            <a:extLst>
              <a:ext uri="{FF2B5EF4-FFF2-40B4-BE49-F238E27FC236}">
                <a16:creationId xmlns:a16="http://schemas.microsoft.com/office/drawing/2014/main" id="{F0B48DBD-A05F-4A18-84F3-801E4659FB6B}"/>
              </a:ext>
            </a:extLst>
          </xdr:cNvPr>
          <xdr:cNvSpPr/>
        </xdr:nvSpPr>
        <xdr:spPr>
          <a:xfrm>
            <a:off x="4524375" y="962025"/>
            <a:ext cx="4076700" cy="2800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grpSp>
        <xdr:nvGrpSpPr>
          <xdr:cNvPr id="34" name="Group 33">
            <a:extLst>
              <a:ext uri="{FF2B5EF4-FFF2-40B4-BE49-F238E27FC236}">
                <a16:creationId xmlns:a16="http://schemas.microsoft.com/office/drawing/2014/main" id="{D317DB33-5DB3-493E-85C6-42363B4079E1}"/>
              </a:ext>
            </a:extLst>
          </xdr:cNvPr>
          <xdr:cNvGrpSpPr/>
        </xdr:nvGrpSpPr>
        <xdr:grpSpPr>
          <a:xfrm>
            <a:off x="4906577" y="1209675"/>
            <a:ext cx="3277739" cy="2435190"/>
            <a:chOff x="5011352" y="1085850"/>
            <a:chExt cx="3277739" cy="2435190"/>
          </a:xfrm>
        </xdr:grpSpPr>
        <xdr:grpSp>
          <xdr:nvGrpSpPr>
            <xdr:cNvPr id="35" name="Group 34">
              <a:extLst>
                <a:ext uri="{FF2B5EF4-FFF2-40B4-BE49-F238E27FC236}">
                  <a16:creationId xmlns:a16="http://schemas.microsoft.com/office/drawing/2014/main" id="{DBE2A3FF-AE08-4BCF-B645-64BD303F578C}"/>
                </a:ext>
              </a:extLst>
            </xdr:cNvPr>
            <xdr:cNvGrpSpPr/>
          </xdr:nvGrpSpPr>
          <xdr:grpSpPr>
            <a:xfrm>
              <a:off x="5011352" y="1999111"/>
              <a:ext cx="3241882" cy="1521929"/>
              <a:chOff x="4686298" y="375404"/>
              <a:chExt cx="3009905" cy="1297067"/>
            </a:xfrm>
          </xdr:grpSpPr>
          <xdr:graphicFrame macro="">
            <xdr:nvGraphicFramePr>
              <xdr:cNvPr id="38" name="Chart 37">
                <a:extLst>
                  <a:ext uri="{FF2B5EF4-FFF2-40B4-BE49-F238E27FC236}">
                    <a16:creationId xmlns:a16="http://schemas.microsoft.com/office/drawing/2014/main" id="{CE6AF138-70BC-459D-90E6-C64973FDB153}"/>
                  </a:ext>
                </a:extLst>
              </xdr:cNvPr>
              <xdr:cNvGraphicFramePr/>
            </xdr:nvGraphicFramePr>
            <xdr:xfrm>
              <a:off x="4686298" y="375404"/>
              <a:ext cx="1346201" cy="1291471"/>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39" name="Chart 38">
                <a:extLst>
                  <a:ext uri="{FF2B5EF4-FFF2-40B4-BE49-F238E27FC236}">
                    <a16:creationId xmlns:a16="http://schemas.microsoft.com/office/drawing/2014/main" id="{9568D59D-154D-4E89-B3F1-4E645DC0C507}"/>
                  </a:ext>
                </a:extLst>
              </xdr:cNvPr>
              <xdr:cNvGraphicFramePr>
                <a:graphicFrameLocks/>
              </xdr:cNvGraphicFramePr>
            </xdr:nvGraphicFramePr>
            <xdr:xfrm>
              <a:off x="6350001" y="381000"/>
              <a:ext cx="1346202" cy="1291471"/>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40" name="Graphic 4" descr="Male profile">
                <a:extLst>
                  <a:ext uri="{FF2B5EF4-FFF2-40B4-BE49-F238E27FC236}">
                    <a16:creationId xmlns:a16="http://schemas.microsoft.com/office/drawing/2014/main" id="{63F5AE4E-DC3C-4C0A-9DAB-706F9CA4E32F}"/>
                  </a:ext>
                </a:extLst>
              </xdr:cNvPr>
              <xdr:cNvGrpSpPr/>
            </xdr:nvGrpSpPr>
            <xdr:grpSpPr>
              <a:xfrm>
                <a:off x="6222872" y="895546"/>
                <a:ext cx="392643" cy="363226"/>
                <a:chOff x="6105525" y="2200275"/>
                <a:chExt cx="914400" cy="914400"/>
              </a:xfrm>
              <a:solidFill>
                <a:schemeClr val="accent1">
                  <a:lumMod val="50000"/>
                </a:schemeClr>
              </a:solidFill>
            </xdr:grpSpPr>
            <xdr:sp macro="" textlink="">
              <xdr:nvSpPr>
                <xdr:cNvPr id="45" name="Freeform: Shape 44">
                  <a:extLst>
                    <a:ext uri="{FF2B5EF4-FFF2-40B4-BE49-F238E27FC236}">
                      <a16:creationId xmlns:a16="http://schemas.microsoft.com/office/drawing/2014/main" id="{74976D0A-9513-4DE4-B3C0-F708CBBB9271}"/>
                    </a:ext>
                  </a:extLst>
                </xdr:cNvPr>
                <xdr:cNvSpPr/>
              </xdr:nvSpPr>
              <xdr:spPr>
                <a:xfrm>
                  <a:off x="6257925" y="2676525"/>
                  <a:ext cx="609600" cy="304800"/>
                </a:xfrm>
                <a:custGeom>
                  <a:avLst/>
                  <a:gdLst>
                    <a:gd name="connsiteX0" fmla="*/ 609600 w 609600"/>
                    <a:gd name="connsiteY0" fmla="*/ 152400 h 304800"/>
                    <a:gd name="connsiteX1" fmla="*/ 579120 w 609600"/>
                    <a:gd name="connsiteY1" fmla="*/ 91440 h 304800"/>
                    <a:gd name="connsiteX2" fmla="*/ 430530 w 609600"/>
                    <a:gd name="connsiteY2" fmla="*/ 19050 h 304800"/>
                    <a:gd name="connsiteX3" fmla="*/ 304800 w 609600"/>
                    <a:gd name="connsiteY3" fmla="*/ 0 h 304800"/>
                    <a:gd name="connsiteX4" fmla="*/ 179070 w 609600"/>
                    <a:gd name="connsiteY4" fmla="*/ 19050 h 304800"/>
                    <a:gd name="connsiteX5" fmla="*/ 30480 w 609600"/>
                    <a:gd name="connsiteY5" fmla="*/ 91440 h 304800"/>
                    <a:gd name="connsiteX6" fmla="*/ 0 w 609600"/>
                    <a:gd name="connsiteY6" fmla="*/ 152400 h 304800"/>
                    <a:gd name="connsiteX7" fmla="*/ 0 w 609600"/>
                    <a:gd name="connsiteY7" fmla="*/ 304800 h 304800"/>
                    <a:gd name="connsiteX8" fmla="*/ 609600 w 609600"/>
                    <a:gd name="connsiteY8" fmla="*/ 304800 h 304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09600" h="304800">
                      <a:moveTo>
                        <a:pt x="609600" y="152400"/>
                      </a:moveTo>
                      <a:cubicBezTo>
                        <a:pt x="609103" y="128536"/>
                        <a:pt x="597913" y="106157"/>
                        <a:pt x="579120" y="91440"/>
                      </a:cubicBezTo>
                      <a:cubicBezTo>
                        <a:pt x="537210" y="57150"/>
                        <a:pt x="483870" y="34290"/>
                        <a:pt x="430530" y="19050"/>
                      </a:cubicBezTo>
                      <a:cubicBezTo>
                        <a:pt x="389779" y="6575"/>
                        <a:pt x="347417" y="157"/>
                        <a:pt x="304800" y="0"/>
                      </a:cubicBezTo>
                      <a:cubicBezTo>
                        <a:pt x="262230" y="734"/>
                        <a:pt x="219947" y="7141"/>
                        <a:pt x="179070" y="19050"/>
                      </a:cubicBezTo>
                      <a:cubicBezTo>
                        <a:pt x="125800" y="34595"/>
                        <a:pt x="75555" y="59073"/>
                        <a:pt x="30480" y="91440"/>
                      </a:cubicBezTo>
                      <a:cubicBezTo>
                        <a:pt x="11687" y="106157"/>
                        <a:pt x="497" y="128536"/>
                        <a:pt x="0" y="152400"/>
                      </a:cubicBezTo>
                      <a:lnTo>
                        <a:pt x="0" y="304800"/>
                      </a:lnTo>
                      <a:lnTo>
                        <a:pt x="609600" y="304800"/>
                      </a:lnTo>
                      <a:close/>
                    </a:path>
                  </a:pathLst>
                </a:custGeom>
                <a:grpFill/>
                <a:ln w="9525" cap="flat">
                  <a:noFill/>
                  <a:prstDash val="solid"/>
                  <a:miter/>
                </a:ln>
              </xdr:spPr>
              <xdr:txBody>
                <a:bodyPr rtlCol="0" anchor="ctr"/>
                <a:lstStyle/>
                <a:p>
                  <a:endParaRPr lang="en-US"/>
                </a:p>
              </xdr:txBody>
            </xdr:sp>
            <xdr:sp macro="" textlink="">
              <xdr:nvSpPr>
                <xdr:cNvPr id="46" name="Freeform: Shape 45">
                  <a:extLst>
                    <a:ext uri="{FF2B5EF4-FFF2-40B4-BE49-F238E27FC236}">
                      <a16:creationId xmlns:a16="http://schemas.microsoft.com/office/drawing/2014/main" id="{C41A9E7E-3332-4F3C-8B47-EE9137D8B49C}"/>
                    </a:ext>
                  </a:extLst>
                </xdr:cNvPr>
                <xdr:cNvSpPr/>
              </xdr:nvSpPr>
              <xdr:spPr>
                <a:xfrm>
                  <a:off x="6392748" y="2304966"/>
                  <a:ext cx="323850" cy="171450"/>
                </a:xfrm>
                <a:custGeom>
                  <a:avLst/>
                  <a:gdLst>
                    <a:gd name="connsiteX0" fmla="*/ 141402 w 323850"/>
                    <a:gd name="connsiteY0" fmla="*/ 140577 h 171450"/>
                    <a:gd name="connsiteX1" fmla="*/ 227127 w 323850"/>
                    <a:gd name="connsiteY1" fmla="*/ 78951 h 171450"/>
                    <a:gd name="connsiteX2" fmla="*/ 227127 w 323850"/>
                    <a:gd name="connsiteY2" fmla="*/ 78951 h 171450"/>
                    <a:gd name="connsiteX3" fmla="*/ 253416 w 323850"/>
                    <a:gd name="connsiteY3" fmla="*/ 89523 h 171450"/>
                    <a:gd name="connsiteX4" fmla="*/ 298945 w 323850"/>
                    <a:gd name="connsiteY4" fmla="*/ 137815 h 171450"/>
                    <a:gd name="connsiteX5" fmla="*/ 321329 w 323850"/>
                    <a:gd name="connsiteY5" fmla="*/ 170200 h 171450"/>
                    <a:gd name="connsiteX6" fmla="*/ 321329 w 323850"/>
                    <a:gd name="connsiteY6" fmla="*/ 170200 h 171450"/>
                    <a:gd name="connsiteX7" fmla="*/ 322377 w 323850"/>
                    <a:gd name="connsiteY7" fmla="*/ 171534 h 171450"/>
                    <a:gd name="connsiteX8" fmla="*/ 322377 w 323850"/>
                    <a:gd name="connsiteY8" fmla="*/ 171534 h 171450"/>
                    <a:gd name="connsiteX9" fmla="*/ 323615 w 323850"/>
                    <a:gd name="connsiteY9" fmla="*/ 111240 h 171450"/>
                    <a:gd name="connsiteX10" fmla="*/ 293802 w 323850"/>
                    <a:gd name="connsiteY10" fmla="*/ 50090 h 171450"/>
                    <a:gd name="connsiteX11" fmla="*/ 243795 w 323850"/>
                    <a:gd name="connsiteY11" fmla="*/ 33421 h 171450"/>
                    <a:gd name="connsiteX12" fmla="*/ 157880 w 323850"/>
                    <a:gd name="connsiteY12" fmla="*/ 84 h 171450"/>
                    <a:gd name="connsiteX13" fmla="*/ 36150 w 323850"/>
                    <a:gd name="connsiteY13" fmla="*/ 52376 h 171450"/>
                    <a:gd name="connsiteX14" fmla="*/ 6432 w 323850"/>
                    <a:gd name="connsiteY14" fmla="*/ 134958 h 171450"/>
                    <a:gd name="connsiteX15" fmla="*/ 2908 w 323850"/>
                    <a:gd name="connsiteY15" fmla="*/ 162866 h 171450"/>
                    <a:gd name="connsiteX16" fmla="*/ 18815 w 323850"/>
                    <a:gd name="connsiteY16" fmla="*/ 162866 h 171450"/>
                    <a:gd name="connsiteX17" fmla="*/ 18815 w 323850"/>
                    <a:gd name="connsiteY17" fmla="*/ 162866 h 171450"/>
                    <a:gd name="connsiteX18" fmla="*/ 141402 w 323850"/>
                    <a:gd name="connsiteY18" fmla="*/ 140577 h 1714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323850" h="171450">
                      <a:moveTo>
                        <a:pt x="141402" y="140577"/>
                      </a:moveTo>
                      <a:cubicBezTo>
                        <a:pt x="166167" y="126004"/>
                        <a:pt x="227127" y="78951"/>
                        <a:pt x="227127" y="78951"/>
                      </a:cubicBezTo>
                      <a:lnTo>
                        <a:pt x="227127" y="78951"/>
                      </a:lnTo>
                      <a:cubicBezTo>
                        <a:pt x="236746" y="79784"/>
                        <a:pt x="245898" y="83465"/>
                        <a:pt x="253416" y="89523"/>
                      </a:cubicBezTo>
                      <a:cubicBezTo>
                        <a:pt x="271708" y="102368"/>
                        <a:pt x="287199" y="118799"/>
                        <a:pt x="298945" y="137815"/>
                      </a:cubicBezTo>
                      <a:cubicBezTo>
                        <a:pt x="309518" y="153627"/>
                        <a:pt x="318567" y="166390"/>
                        <a:pt x="321329" y="170200"/>
                      </a:cubicBezTo>
                      <a:lnTo>
                        <a:pt x="321329" y="170200"/>
                      </a:lnTo>
                      <a:lnTo>
                        <a:pt x="322377" y="171534"/>
                      </a:lnTo>
                      <a:lnTo>
                        <a:pt x="322377" y="171534"/>
                      </a:lnTo>
                      <a:cubicBezTo>
                        <a:pt x="327139" y="162009"/>
                        <a:pt x="326949" y="135434"/>
                        <a:pt x="323615" y="111240"/>
                      </a:cubicBezTo>
                      <a:cubicBezTo>
                        <a:pt x="318948" y="77903"/>
                        <a:pt x="315138" y="67997"/>
                        <a:pt x="293802" y="50090"/>
                      </a:cubicBezTo>
                      <a:cubicBezTo>
                        <a:pt x="280207" y="37769"/>
                        <a:pt x="262063" y="31721"/>
                        <a:pt x="243795" y="33421"/>
                      </a:cubicBezTo>
                      <a:cubicBezTo>
                        <a:pt x="219009" y="14187"/>
                        <a:pt x="189151" y="2602"/>
                        <a:pt x="157880" y="84"/>
                      </a:cubicBezTo>
                      <a:cubicBezTo>
                        <a:pt x="110255" y="-1631"/>
                        <a:pt x="58248" y="23229"/>
                        <a:pt x="36150" y="52376"/>
                      </a:cubicBezTo>
                      <a:cubicBezTo>
                        <a:pt x="2718" y="96191"/>
                        <a:pt x="6432" y="124766"/>
                        <a:pt x="6432" y="134958"/>
                      </a:cubicBezTo>
                      <a:cubicBezTo>
                        <a:pt x="6432" y="145149"/>
                        <a:pt x="-5283" y="162866"/>
                        <a:pt x="2908" y="162866"/>
                      </a:cubicBezTo>
                      <a:cubicBezTo>
                        <a:pt x="8242" y="162866"/>
                        <a:pt x="13481" y="162866"/>
                        <a:pt x="18815" y="162866"/>
                      </a:cubicBezTo>
                      <a:lnTo>
                        <a:pt x="18815" y="162866"/>
                      </a:lnTo>
                      <a:cubicBezTo>
                        <a:pt x="49009" y="162009"/>
                        <a:pt x="110636" y="158675"/>
                        <a:pt x="141402" y="140577"/>
                      </a:cubicBezTo>
                      <a:close/>
                    </a:path>
                  </a:pathLst>
                </a:custGeom>
                <a:grpFill/>
                <a:ln w="9525" cap="flat">
                  <a:noFill/>
                  <a:prstDash val="solid"/>
                  <a:miter/>
                </a:ln>
              </xdr:spPr>
              <xdr:txBody>
                <a:bodyPr rtlCol="0" anchor="ctr"/>
                <a:lstStyle/>
                <a:p>
                  <a:endParaRPr lang="en-US"/>
                </a:p>
              </xdr:txBody>
            </xdr:sp>
            <xdr:sp macro="" textlink="">
              <xdr:nvSpPr>
                <xdr:cNvPr id="47" name="Freeform: Shape 46">
                  <a:extLst>
                    <a:ext uri="{FF2B5EF4-FFF2-40B4-BE49-F238E27FC236}">
                      <a16:creationId xmlns:a16="http://schemas.microsoft.com/office/drawing/2014/main" id="{00AEB0DE-5A04-4CF8-ACEA-04A8C3DEA20A}"/>
                    </a:ext>
                  </a:extLst>
                </xdr:cNvPr>
                <xdr:cNvSpPr/>
              </xdr:nvSpPr>
              <xdr:spPr>
                <a:xfrm>
                  <a:off x="6410420" y="2404110"/>
                  <a:ext cx="295275" cy="228600"/>
                </a:xfrm>
                <a:custGeom>
                  <a:avLst/>
                  <a:gdLst>
                    <a:gd name="connsiteX0" fmla="*/ 289655 w 295275"/>
                    <a:gd name="connsiteY0" fmla="*/ 83534 h 228600"/>
                    <a:gd name="connsiteX1" fmla="*/ 265938 w 295275"/>
                    <a:gd name="connsiteY1" fmla="*/ 49340 h 228600"/>
                    <a:gd name="connsiteX2" fmla="*/ 225076 w 295275"/>
                    <a:gd name="connsiteY2" fmla="*/ 5715 h 228600"/>
                    <a:gd name="connsiteX3" fmla="*/ 214694 w 295275"/>
                    <a:gd name="connsiteY3" fmla="*/ 0 h 228600"/>
                    <a:gd name="connsiteX4" fmla="*/ 133350 w 295275"/>
                    <a:gd name="connsiteY4" fmla="*/ 57721 h 228600"/>
                    <a:gd name="connsiteX5" fmla="*/ 0 w 295275"/>
                    <a:gd name="connsiteY5" fmla="*/ 82677 h 228600"/>
                    <a:gd name="connsiteX6" fmla="*/ 154278 w 295275"/>
                    <a:gd name="connsiteY6" fmla="*/ 233175 h 228600"/>
                    <a:gd name="connsiteX7" fmla="*/ 303276 w 295275"/>
                    <a:gd name="connsiteY7" fmla="*/ 102203 h 228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28600">
                      <a:moveTo>
                        <a:pt x="289655" y="83534"/>
                      </a:moveTo>
                      <a:cubicBezTo>
                        <a:pt x="289179" y="82868"/>
                        <a:pt x="278702" y="68294"/>
                        <a:pt x="265938" y="49340"/>
                      </a:cubicBezTo>
                      <a:cubicBezTo>
                        <a:pt x="255456" y="32148"/>
                        <a:pt x="241546" y="17297"/>
                        <a:pt x="225076" y="5715"/>
                      </a:cubicBezTo>
                      <a:cubicBezTo>
                        <a:pt x="221870" y="3380"/>
                        <a:pt x="218382" y="1460"/>
                        <a:pt x="214694" y="0"/>
                      </a:cubicBezTo>
                      <a:cubicBezTo>
                        <a:pt x="197739" y="12859"/>
                        <a:pt x="154115" y="45625"/>
                        <a:pt x="133350" y="57721"/>
                      </a:cubicBezTo>
                      <a:cubicBezTo>
                        <a:pt x="100394" y="76771"/>
                        <a:pt x="40291" y="81820"/>
                        <a:pt x="0" y="82677"/>
                      </a:cubicBezTo>
                      <a:cubicBezTo>
                        <a:pt x="1044" y="166839"/>
                        <a:pt x="70116" y="234219"/>
                        <a:pt x="154278" y="233175"/>
                      </a:cubicBezTo>
                      <a:cubicBezTo>
                        <a:pt x="229450" y="232243"/>
                        <a:pt x="292712" y="176634"/>
                        <a:pt x="303276" y="102203"/>
                      </a:cubicBezTo>
                      <a:close/>
                    </a:path>
                  </a:pathLst>
                </a:custGeom>
                <a:grpFill/>
                <a:ln w="9525" cap="flat">
                  <a:noFill/>
                  <a:prstDash val="solid"/>
                  <a:miter/>
                </a:ln>
              </xdr:spPr>
              <xdr:txBody>
                <a:bodyPr rtlCol="0" anchor="ctr"/>
                <a:lstStyle/>
                <a:p>
                  <a:endParaRPr lang="en-US"/>
                </a:p>
              </xdr:txBody>
            </xdr:sp>
          </xdr:grpSp>
          <xdr:grpSp>
            <xdr:nvGrpSpPr>
              <xdr:cNvPr id="41" name="Graphic 6" descr="Female Profile">
                <a:extLst>
                  <a:ext uri="{FF2B5EF4-FFF2-40B4-BE49-F238E27FC236}">
                    <a16:creationId xmlns:a16="http://schemas.microsoft.com/office/drawing/2014/main" id="{37A27003-BEFC-4713-819C-8A5B5CBC4C70}"/>
                  </a:ext>
                </a:extLst>
              </xdr:cNvPr>
              <xdr:cNvGrpSpPr/>
            </xdr:nvGrpSpPr>
            <xdr:grpSpPr>
              <a:xfrm>
                <a:off x="5724611" y="903376"/>
                <a:ext cx="387396" cy="371648"/>
                <a:chOff x="6255525" y="2350275"/>
                <a:chExt cx="914400" cy="914400"/>
              </a:xfrm>
              <a:solidFill>
                <a:srgbClr val="7A0069"/>
              </a:solidFill>
            </xdr:grpSpPr>
            <xdr:sp macro="" textlink="">
              <xdr:nvSpPr>
                <xdr:cNvPr id="42" name="Freeform: Shape 41">
                  <a:extLst>
                    <a:ext uri="{FF2B5EF4-FFF2-40B4-BE49-F238E27FC236}">
                      <a16:creationId xmlns:a16="http://schemas.microsoft.com/office/drawing/2014/main" id="{685F5126-9A1F-4993-B374-38C26F95EBA8}"/>
                    </a:ext>
                  </a:extLst>
                </xdr:cNvPr>
                <xdr:cNvSpPr/>
              </xdr:nvSpPr>
              <xdr:spPr>
                <a:xfrm>
                  <a:off x="6407925" y="2826525"/>
                  <a:ext cx="609600" cy="304800"/>
                </a:xfrm>
                <a:custGeom>
                  <a:avLst/>
                  <a:gdLst>
                    <a:gd name="connsiteX0" fmla="*/ 609600 w 609600"/>
                    <a:gd name="connsiteY0" fmla="*/ 152400 h 304800"/>
                    <a:gd name="connsiteX1" fmla="*/ 579120 w 609600"/>
                    <a:gd name="connsiteY1" fmla="*/ 91440 h 304800"/>
                    <a:gd name="connsiteX2" fmla="*/ 430530 w 609600"/>
                    <a:gd name="connsiteY2" fmla="*/ 19050 h 304800"/>
                    <a:gd name="connsiteX3" fmla="*/ 304800 w 609600"/>
                    <a:gd name="connsiteY3" fmla="*/ 0 h 304800"/>
                    <a:gd name="connsiteX4" fmla="*/ 179070 w 609600"/>
                    <a:gd name="connsiteY4" fmla="*/ 19050 h 304800"/>
                    <a:gd name="connsiteX5" fmla="*/ 30480 w 609600"/>
                    <a:gd name="connsiteY5" fmla="*/ 91440 h 304800"/>
                    <a:gd name="connsiteX6" fmla="*/ 0 w 609600"/>
                    <a:gd name="connsiteY6" fmla="*/ 152400 h 304800"/>
                    <a:gd name="connsiteX7" fmla="*/ 0 w 609600"/>
                    <a:gd name="connsiteY7" fmla="*/ 304800 h 304800"/>
                    <a:gd name="connsiteX8" fmla="*/ 609600 w 609600"/>
                    <a:gd name="connsiteY8" fmla="*/ 304800 h 304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09600" h="304800">
                      <a:moveTo>
                        <a:pt x="609600" y="152400"/>
                      </a:moveTo>
                      <a:cubicBezTo>
                        <a:pt x="609103" y="128536"/>
                        <a:pt x="597913" y="106157"/>
                        <a:pt x="579120" y="91440"/>
                      </a:cubicBezTo>
                      <a:cubicBezTo>
                        <a:pt x="537210" y="57150"/>
                        <a:pt x="483870" y="34290"/>
                        <a:pt x="430530" y="19050"/>
                      </a:cubicBezTo>
                      <a:cubicBezTo>
                        <a:pt x="389779" y="6575"/>
                        <a:pt x="347417" y="157"/>
                        <a:pt x="304800" y="0"/>
                      </a:cubicBezTo>
                      <a:cubicBezTo>
                        <a:pt x="262230" y="734"/>
                        <a:pt x="219947" y="7141"/>
                        <a:pt x="179070" y="19050"/>
                      </a:cubicBezTo>
                      <a:cubicBezTo>
                        <a:pt x="125800" y="34595"/>
                        <a:pt x="75555" y="59073"/>
                        <a:pt x="30480" y="91440"/>
                      </a:cubicBezTo>
                      <a:cubicBezTo>
                        <a:pt x="11687" y="106157"/>
                        <a:pt x="497" y="128536"/>
                        <a:pt x="0" y="152400"/>
                      </a:cubicBezTo>
                      <a:lnTo>
                        <a:pt x="0" y="304800"/>
                      </a:lnTo>
                      <a:lnTo>
                        <a:pt x="609600" y="304800"/>
                      </a:lnTo>
                      <a:close/>
                    </a:path>
                  </a:pathLst>
                </a:custGeom>
                <a:grpFill/>
                <a:ln w="9525" cap="flat">
                  <a:noFill/>
                  <a:prstDash val="solid"/>
                  <a:miter/>
                </a:ln>
              </xdr:spPr>
              <xdr:txBody>
                <a:bodyPr rtlCol="0" anchor="ctr"/>
                <a:lstStyle/>
                <a:p>
                  <a:endParaRPr lang="en-US"/>
                </a:p>
              </xdr:txBody>
            </xdr:sp>
            <xdr:sp macro="" textlink="">
              <xdr:nvSpPr>
                <xdr:cNvPr id="43" name="Freeform: Shape 42">
                  <a:extLst>
                    <a:ext uri="{FF2B5EF4-FFF2-40B4-BE49-F238E27FC236}">
                      <a16:creationId xmlns:a16="http://schemas.microsoft.com/office/drawing/2014/main" id="{919DDB1E-6E90-438B-A78C-113C311E9D97}"/>
                    </a:ext>
                  </a:extLst>
                </xdr:cNvPr>
                <xdr:cNvSpPr/>
              </xdr:nvSpPr>
              <xdr:spPr>
                <a:xfrm>
                  <a:off x="6517558" y="2421849"/>
                  <a:ext cx="390525" cy="409575"/>
                </a:xfrm>
                <a:custGeom>
                  <a:avLst/>
                  <a:gdLst>
                    <a:gd name="connsiteX0" fmla="*/ 358140 w 390525"/>
                    <a:gd name="connsiteY0" fmla="*/ 324666 h 409575"/>
                    <a:gd name="connsiteX1" fmla="*/ 383191 w 390525"/>
                    <a:gd name="connsiteY1" fmla="*/ 144262 h 409575"/>
                    <a:gd name="connsiteX2" fmla="*/ 343567 w 390525"/>
                    <a:gd name="connsiteY2" fmla="*/ 59680 h 409575"/>
                    <a:gd name="connsiteX3" fmla="*/ 294132 w 390525"/>
                    <a:gd name="connsiteY3" fmla="*/ 59013 h 409575"/>
                    <a:gd name="connsiteX4" fmla="*/ 216694 w 390525"/>
                    <a:gd name="connsiteY4" fmla="*/ 6721 h 409575"/>
                    <a:gd name="connsiteX5" fmla="*/ 71342 w 390525"/>
                    <a:gd name="connsiteY5" fmla="*/ 25295 h 409575"/>
                    <a:gd name="connsiteX6" fmla="*/ 15811 w 390525"/>
                    <a:gd name="connsiteY6" fmla="*/ 165408 h 409575"/>
                    <a:gd name="connsiteX7" fmla="*/ 21145 w 390525"/>
                    <a:gd name="connsiteY7" fmla="*/ 355908 h 409575"/>
                    <a:gd name="connsiteX8" fmla="*/ 0 w 390525"/>
                    <a:gd name="connsiteY8" fmla="*/ 408771 h 409575"/>
                    <a:gd name="connsiteX9" fmla="*/ 89059 w 390525"/>
                    <a:gd name="connsiteY9" fmla="*/ 399246 h 409575"/>
                    <a:gd name="connsiteX10" fmla="*/ 134588 w 390525"/>
                    <a:gd name="connsiteY10" fmla="*/ 363432 h 409575"/>
                    <a:gd name="connsiteX11" fmla="*/ 38005 w 390525"/>
                    <a:gd name="connsiteY11" fmla="*/ 243989 h 409575"/>
                    <a:gd name="connsiteX12" fmla="*/ 41719 w 390525"/>
                    <a:gd name="connsiteY12" fmla="*/ 192744 h 409575"/>
                    <a:gd name="connsiteX13" fmla="*/ 93155 w 390525"/>
                    <a:gd name="connsiteY13" fmla="*/ 175695 h 409575"/>
                    <a:gd name="connsiteX14" fmla="*/ 188976 w 390525"/>
                    <a:gd name="connsiteY14" fmla="*/ 148739 h 409575"/>
                    <a:gd name="connsiteX15" fmla="*/ 283464 w 390525"/>
                    <a:gd name="connsiteY15" fmla="*/ 83969 h 409575"/>
                    <a:gd name="connsiteX16" fmla="*/ 296934 w 390525"/>
                    <a:gd name="connsiteY16" fmla="*/ 84072 h 409575"/>
                    <a:gd name="connsiteX17" fmla="*/ 299561 w 390525"/>
                    <a:gd name="connsiteY17" fmla="*/ 89303 h 409575"/>
                    <a:gd name="connsiteX18" fmla="*/ 315563 w 390525"/>
                    <a:gd name="connsiteY18" fmla="*/ 133499 h 409575"/>
                    <a:gd name="connsiteX19" fmla="*/ 329660 w 390525"/>
                    <a:gd name="connsiteY19" fmla="*/ 145881 h 409575"/>
                    <a:gd name="connsiteX20" fmla="*/ 345662 w 390525"/>
                    <a:gd name="connsiteY20" fmla="*/ 160836 h 409575"/>
                    <a:gd name="connsiteX21" fmla="*/ 357092 w 390525"/>
                    <a:gd name="connsiteY21" fmla="*/ 204079 h 409575"/>
                    <a:gd name="connsiteX22" fmla="*/ 251555 w 390525"/>
                    <a:gd name="connsiteY22" fmla="*/ 364290 h 409575"/>
                    <a:gd name="connsiteX23" fmla="*/ 296609 w 390525"/>
                    <a:gd name="connsiteY23" fmla="*/ 400485 h 409575"/>
                    <a:gd name="connsiteX24" fmla="*/ 394240 w 390525"/>
                    <a:gd name="connsiteY24" fmla="*/ 392579 h 409575"/>
                    <a:gd name="connsiteX25" fmla="*/ 358140 w 390525"/>
                    <a:gd name="connsiteY25" fmla="*/ 324666 h 4095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390525" h="409575">
                      <a:moveTo>
                        <a:pt x="358140" y="324666"/>
                      </a:moveTo>
                      <a:cubicBezTo>
                        <a:pt x="349377" y="290376"/>
                        <a:pt x="382905" y="204651"/>
                        <a:pt x="383191" y="144262"/>
                      </a:cubicBezTo>
                      <a:cubicBezTo>
                        <a:pt x="383191" y="95970"/>
                        <a:pt x="369475" y="74349"/>
                        <a:pt x="343567" y="59680"/>
                      </a:cubicBezTo>
                      <a:cubicBezTo>
                        <a:pt x="328612" y="51203"/>
                        <a:pt x="294132" y="59013"/>
                        <a:pt x="294132" y="59013"/>
                      </a:cubicBezTo>
                      <a:cubicBezTo>
                        <a:pt x="294132" y="59013"/>
                        <a:pt x="276320" y="25295"/>
                        <a:pt x="216694" y="6721"/>
                      </a:cubicBezTo>
                      <a:cubicBezTo>
                        <a:pt x="167698" y="-6618"/>
                        <a:pt x="115410" y="63"/>
                        <a:pt x="71342" y="25295"/>
                      </a:cubicBezTo>
                      <a:cubicBezTo>
                        <a:pt x="34480" y="49107"/>
                        <a:pt x="16669" y="75301"/>
                        <a:pt x="15811" y="165408"/>
                      </a:cubicBezTo>
                      <a:cubicBezTo>
                        <a:pt x="15049" y="247989"/>
                        <a:pt x="26384" y="321332"/>
                        <a:pt x="21145" y="355908"/>
                      </a:cubicBezTo>
                      <a:cubicBezTo>
                        <a:pt x="18730" y="375046"/>
                        <a:pt x="11450" y="393247"/>
                        <a:pt x="0" y="408771"/>
                      </a:cubicBezTo>
                      <a:cubicBezTo>
                        <a:pt x="0" y="408771"/>
                        <a:pt x="57150" y="416106"/>
                        <a:pt x="89059" y="399246"/>
                      </a:cubicBezTo>
                      <a:cubicBezTo>
                        <a:pt x="105116" y="388473"/>
                        <a:pt x="120336" y="376501"/>
                        <a:pt x="134588" y="363432"/>
                      </a:cubicBezTo>
                      <a:cubicBezTo>
                        <a:pt x="85704" y="340633"/>
                        <a:pt x="50068" y="296562"/>
                        <a:pt x="38005" y="243989"/>
                      </a:cubicBezTo>
                      <a:cubicBezTo>
                        <a:pt x="36767" y="239417"/>
                        <a:pt x="28480" y="209508"/>
                        <a:pt x="41719" y="192744"/>
                      </a:cubicBezTo>
                      <a:cubicBezTo>
                        <a:pt x="48959" y="183219"/>
                        <a:pt x="65532" y="180552"/>
                        <a:pt x="93155" y="175695"/>
                      </a:cubicBezTo>
                      <a:cubicBezTo>
                        <a:pt x="126220" y="171339"/>
                        <a:pt x="158489" y="162262"/>
                        <a:pt x="188976" y="148739"/>
                      </a:cubicBezTo>
                      <a:cubicBezTo>
                        <a:pt x="223247" y="131505"/>
                        <a:pt x="255030" y="109718"/>
                        <a:pt x="283464" y="83969"/>
                      </a:cubicBezTo>
                      <a:cubicBezTo>
                        <a:pt x="287212" y="80278"/>
                        <a:pt x="293242" y="80324"/>
                        <a:pt x="296934" y="84072"/>
                      </a:cubicBezTo>
                      <a:cubicBezTo>
                        <a:pt x="298337" y="85497"/>
                        <a:pt x="299256" y="87326"/>
                        <a:pt x="299561" y="89303"/>
                      </a:cubicBezTo>
                      <a:cubicBezTo>
                        <a:pt x="301829" y="104972"/>
                        <a:pt x="307275" y="120011"/>
                        <a:pt x="315563" y="133499"/>
                      </a:cubicBezTo>
                      <a:cubicBezTo>
                        <a:pt x="319446" y="138473"/>
                        <a:pt x="324227" y="142673"/>
                        <a:pt x="329660" y="145881"/>
                      </a:cubicBezTo>
                      <a:cubicBezTo>
                        <a:pt x="335993" y="149676"/>
                        <a:pt x="341448" y="154773"/>
                        <a:pt x="345662" y="160836"/>
                      </a:cubicBezTo>
                      <a:cubicBezTo>
                        <a:pt x="352540" y="174259"/>
                        <a:pt x="356439" y="189010"/>
                        <a:pt x="357092" y="204079"/>
                      </a:cubicBezTo>
                      <a:cubicBezTo>
                        <a:pt x="356469" y="273587"/>
                        <a:pt x="315172" y="336279"/>
                        <a:pt x="251555" y="364290"/>
                      </a:cubicBezTo>
                      <a:cubicBezTo>
                        <a:pt x="263557" y="374862"/>
                        <a:pt x="279273" y="387912"/>
                        <a:pt x="296609" y="400485"/>
                      </a:cubicBezTo>
                      <a:cubicBezTo>
                        <a:pt x="325184" y="421154"/>
                        <a:pt x="394240" y="392579"/>
                        <a:pt x="394240" y="392579"/>
                      </a:cubicBezTo>
                      <a:cubicBezTo>
                        <a:pt x="394240" y="392579"/>
                        <a:pt x="371951" y="379244"/>
                        <a:pt x="358140" y="324666"/>
                      </a:cubicBezTo>
                      <a:close/>
                    </a:path>
                  </a:pathLst>
                </a:custGeom>
                <a:grpFill/>
                <a:ln w="9525" cap="flat">
                  <a:noFill/>
                  <a:prstDash val="solid"/>
                  <a:miter/>
                </a:ln>
              </xdr:spPr>
              <xdr:txBody>
                <a:bodyPr rtlCol="0" anchor="ctr"/>
                <a:lstStyle/>
                <a:p>
                  <a:endParaRPr lang="en-US"/>
                </a:p>
              </xdr:txBody>
            </xdr:sp>
            <xdr:sp macro="" textlink="">
              <xdr:nvSpPr>
                <xdr:cNvPr id="44" name="Freeform: Shape 43">
                  <a:extLst>
                    <a:ext uri="{FF2B5EF4-FFF2-40B4-BE49-F238E27FC236}">
                      <a16:creationId xmlns:a16="http://schemas.microsoft.com/office/drawing/2014/main" id="{EBB9474D-8475-40F3-8786-D6680A9515F8}"/>
                    </a:ext>
                  </a:extLst>
                </xdr:cNvPr>
                <xdr:cNvSpPr/>
              </xdr:nvSpPr>
              <xdr:spPr>
                <a:xfrm>
                  <a:off x="6570676" y="2530583"/>
                  <a:ext cx="276225" cy="247650"/>
                </a:xfrm>
                <a:custGeom>
                  <a:avLst/>
                  <a:gdLst>
                    <a:gd name="connsiteX0" fmla="*/ 284924 w 276225"/>
                    <a:gd name="connsiteY0" fmla="*/ 95917 h 247650"/>
                    <a:gd name="connsiteX1" fmla="*/ 276733 w 276225"/>
                    <a:gd name="connsiteY1" fmla="*/ 62675 h 247650"/>
                    <a:gd name="connsiteX2" fmla="*/ 266065 w 276225"/>
                    <a:gd name="connsiteY2" fmla="*/ 53150 h 247650"/>
                    <a:gd name="connsiteX3" fmla="*/ 247015 w 276225"/>
                    <a:gd name="connsiteY3" fmla="*/ 36481 h 247650"/>
                    <a:gd name="connsiteX4" fmla="*/ 230727 w 276225"/>
                    <a:gd name="connsiteY4" fmla="*/ 0 h 247650"/>
                    <a:gd name="connsiteX5" fmla="*/ 144050 w 276225"/>
                    <a:gd name="connsiteY5" fmla="*/ 57150 h 247650"/>
                    <a:gd name="connsiteX6" fmla="*/ 42894 w 276225"/>
                    <a:gd name="connsiteY6" fmla="*/ 85725 h 247650"/>
                    <a:gd name="connsiteX7" fmla="*/ 3270 w 276225"/>
                    <a:gd name="connsiteY7" fmla="*/ 95726 h 247650"/>
                    <a:gd name="connsiteX8" fmla="*/ 3270 w 276225"/>
                    <a:gd name="connsiteY8" fmla="*/ 130112 h 247650"/>
                    <a:gd name="connsiteX9" fmla="*/ 142049 w 276225"/>
                    <a:gd name="connsiteY9" fmla="*/ 248317 h 247650"/>
                    <a:gd name="connsiteX10" fmla="*/ 284924 w 276225"/>
                    <a:gd name="connsiteY10" fmla="*/ 95917 h 2476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76225" h="247650">
                      <a:moveTo>
                        <a:pt x="284924" y="95917"/>
                      </a:moveTo>
                      <a:cubicBezTo>
                        <a:pt x="284416" y="84404"/>
                        <a:pt x="281632" y="73105"/>
                        <a:pt x="276733" y="62675"/>
                      </a:cubicBezTo>
                      <a:cubicBezTo>
                        <a:pt x="273943" y="58733"/>
                        <a:pt x="270296" y="55476"/>
                        <a:pt x="266065" y="53150"/>
                      </a:cubicBezTo>
                      <a:cubicBezTo>
                        <a:pt x="258780" y="48761"/>
                        <a:pt x="252331" y="43119"/>
                        <a:pt x="247015" y="36481"/>
                      </a:cubicBezTo>
                      <a:cubicBezTo>
                        <a:pt x="239351" y="25447"/>
                        <a:pt x="233826" y="13072"/>
                        <a:pt x="230727" y="0"/>
                      </a:cubicBezTo>
                      <a:cubicBezTo>
                        <a:pt x="204134" y="22328"/>
                        <a:pt x="175049" y="41504"/>
                        <a:pt x="144050" y="57150"/>
                      </a:cubicBezTo>
                      <a:cubicBezTo>
                        <a:pt x="111871" y="71464"/>
                        <a:pt x="77806" y="81087"/>
                        <a:pt x="42894" y="85725"/>
                      </a:cubicBezTo>
                      <a:cubicBezTo>
                        <a:pt x="26797" y="88582"/>
                        <a:pt x="6699" y="92107"/>
                        <a:pt x="3270" y="95726"/>
                      </a:cubicBezTo>
                      <a:cubicBezTo>
                        <a:pt x="-2445" y="103156"/>
                        <a:pt x="508" y="122111"/>
                        <a:pt x="3270" y="130112"/>
                      </a:cubicBezTo>
                      <a:cubicBezTo>
                        <a:pt x="19558" y="198787"/>
                        <a:pt x="77851" y="248317"/>
                        <a:pt x="142049" y="248317"/>
                      </a:cubicBezTo>
                      <a:cubicBezTo>
                        <a:pt x="218249" y="248317"/>
                        <a:pt x="284924" y="177070"/>
                        <a:pt x="284924" y="95917"/>
                      </a:cubicBezTo>
                      <a:close/>
                    </a:path>
                  </a:pathLst>
                </a:custGeom>
                <a:grpFill/>
                <a:ln w="9525" cap="flat">
                  <a:noFill/>
                  <a:prstDash val="solid"/>
                  <a:miter/>
                </a:ln>
              </xdr:spPr>
              <xdr:txBody>
                <a:bodyPr rtlCol="0" anchor="ctr"/>
                <a:lstStyle/>
                <a:p>
                  <a:endParaRPr lang="en-US"/>
                </a:p>
              </xdr:txBody>
            </xdr:sp>
          </xdr:grpSp>
        </xdr:grpSp>
        <mc:AlternateContent xmlns:mc="http://schemas.openxmlformats.org/markup-compatibility/2006">
          <mc:Choice xmlns:a14="http://schemas.microsoft.com/office/drawing/2010/main" Requires="a14">
            <xdr:graphicFrame macro="">
              <xdr:nvGraphicFramePr>
                <xdr:cNvPr id="36" name="Gender 4">
                  <a:extLst>
                    <a:ext uri="{FF2B5EF4-FFF2-40B4-BE49-F238E27FC236}">
                      <a16:creationId xmlns:a16="http://schemas.microsoft.com/office/drawing/2014/main" id="{FA08945A-C658-4297-9FF6-B05D81CECB12}"/>
                    </a:ext>
                  </a:extLst>
                </xdr:cNvPr>
                <xdr:cNvGraphicFramePr/>
              </xdr:nvGraphicFramePr>
              <xdr:xfrm>
                <a:off x="5172433" y="1493252"/>
                <a:ext cx="3116658" cy="469875"/>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524666" y="2072910"/>
                  <a:ext cx="3009857" cy="4013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7" name="TextBox 36">
              <a:extLst>
                <a:ext uri="{FF2B5EF4-FFF2-40B4-BE49-F238E27FC236}">
                  <a16:creationId xmlns:a16="http://schemas.microsoft.com/office/drawing/2014/main" id="{68896D76-6795-4B7F-98CA-2D16904174BB}"/>
                </a:ext>
              </a:extLst>
            </xdr:cNvPr>
            <xdr:cNvSpPr txBox="1"/>
          </xdr:nvSpPr>
          <xdr:spPr>
            <a:xfrm>
              <a:off x="5295900" y="1085850"/>
              <a:ext cx="285749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baseline="0">
                  <a:solidFill>
                    <a:schemeClr val="dk1"/>
                  </a:solidFill>
                  <a:effectLst/>
                  <a:latin typeface="Lato Black" panose="020F0A02020204030203" pitchFamily="34" charset="0"/>
                  <a:ea typeface="+mn-ea"/>
                  <a:cs typeface="+mn-cs"/>
                </a:rPr>
                <a:t>Employees by Gender</a:t>
              </a:r>
              <a:endParaRPr lang="en-US" sz="1400">
                <a:effectLst/>
                <a:latin typeface="Lato Black" panose="020F0A02020204030203" pitchFamily="34" charset="0"/>
              </a:endParaRPr>
            </a:p>
            <a:p>
              <a:endParaRPr lang="en-US" sz="1100"/>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71.523196412039" createdVersion="6" refreshedVersion="6" minRefreshableVersion="3" recordCount="1470" xr:uid="{E1F17618-2FF6-4510-94AA-F4D0D23A8F0F}">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318736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F45ED7-6C57-4887-A2B1-2EDA9B495896}"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9909543" numFmtId="164"/>
  </dataFields>
  <formats count="4">
    <format dxfId="170">
      <pivotArea outline="0" collapsedLevelsAreSubtotals="1" fieldPosition="0"/>
    </format>
    <format dxfId="171">
      <pivotArea type="all" dataOnly="0" outline="0" fieldPosition="0"/>
    </format>
    <format dxfId="172">
      <pivotArea outline="0" collapsedLevelsAreSubtotals="1" fieldPosition="0"/>
    </format>
    <format dxfId="17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C195F2-9395-4A47-BCB8-5D3370CDC065}" name="KPI"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C2"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s" fld="18" baseField="0" baseItem="0"/>
    <dataField name="Average of Age" fld="16" subtotal="average" baseField="0" baseItem="1"/>
  </dataFields>
  <formats count="1">
    <format dxfId="180">
      <pivotArea dataOnly="0"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3B0565-6A95-42D1-B219-A5C36A2D1A8D}" name="Gender"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formats count="6">
    <format dxfId="187">
      <pivotArea type="all" dataOnly="0" outline="0" fieldPosition="0"/>
    </format>
    <format dxfId="188">
      <pivotArea outline="0" collapsedLevelsAreSubtotals="1" fieldPosition="0"/>
    </format>
    <format dxfId="189">
      <pivotArea field="8" type="button" dataOnly="0" labelOnly="1" outline="0" axis="axisRow" fieldPosition="0"/>
    </format>
    <format dxfId="190">
      <pivotArea dataOnly="0" labelOnly="1" fieldPosition="0">
        <references count="1">
          <reference field="8" count="0"/>
        </references>
      </pivotArea>
    </format>
    <format dxfId="191">
      <pivotArea dataOnly="0" labelOnly="1" grandRow="1" outline="0" fieldPosition="0"/>
    </format>
    <format dxfId="19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7F2D28-2839-42FE-AD65-676B9D19D2B7}" name="Education"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2:B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formats count="6">
    <format dxfId="193">
      <pivotArea type="all" dataOnly="0" outline="0" fieldPosition="0"/>
    </format>
    <format dxfId="194">
      <pivotArea outline="0" collapsedLevelsAreSubtotals="1" fieldPosition="0"/>
    </format>
    <format dxfId="195">
      <pivotArea field="23" type="button" dataOnly="0" labelOnly="1" outline="0" axis="axisRow" fieldPosition="0"/>
    </format>
    <format dxfId="196">
      <pivotArea dataOnly="0" labelOnly="1" fieldPosition="0">
        <references count="1">
          <reference field="23" count="0"/>
        </references>
      </pivotArea>
    </format>
    <format dxfId="197">
      <pivotArea dataOnly="0" labelOnly="1" grandRow="1" outline="0" fieldPosition="0"/>
    </format>
    <format dxfId="198">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F2C380-F166-4B47-90F5-0ECB3CCA2F66}" name="Maritial Status"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formats count="6">
    <format dxfId="174">
      <pivotArea type="all" dataOnly="0" outline="0" fieldPosition="0"/>
    </format>
    <format dxfId="175">
      <pivotArea outline="0" collapsedLevelsAreSubtotals="1" fieldPosition="0"/>
    </format>
    <format dxfId="176">
      <pivotArea field="10" type="button" dataOnly="0" labelOnly="1" outline="0" axis="axisRow" fieldPosition="0"/>
    </format>
    <format dxfId="177">
      <pivotArea dataOnly="0" labelOnly="1" fieldPosition="0">
        <references count="1">
          <reference field="10" count="0"/>
        </references>
      </pivotArea>
    </format>
    <format dxfId="178">
      <pivotArea dataOnly="0" labelOnly="1" grandRow="1" outline="0" fieldPosition="0"/>
    </format>
    <format dxfId="17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1A2844-53D3-406C-BF5E-F54F2540186D}" name="Attrition by Dept"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1:B5"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9"/>
  </dataFields>
  <formats count="1">
    <format dxfId="199">
      <pivotArea outline="0" collapsedLevelsAreSubtotals="1" fieldPosition="0"/>
    </format>
  </formats>
  <chartFormats count="7">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4" count="1" selected="0">
            <x v="2"/>
          </reference>
        </references>
      </pivotArea>
    </chartFormat>
    <chartFormat chart="10" format="2">
      <pivotArea type="data" outline="0" fieldPosition="0">
        <references count="2">
          <reference field="4294967294" count="1" selected="0">
            <x v="0"/>
          </reference>
          <reference field="4" count="1" selected="0">
            <x v="1"/>
          </reference>
        </references>
      </pivotArea>
    </chartFormat>
    <chartFormat chart="17" format="7" series="1">
      <pivotArea type="data" outline="0" fieldPosition="0">
        <references count="1">
          <reference field="4294967294" count="1" selected="0">
            <x v="0"/>
          </reference>
        </references>
      </pivotArea>
    </chartFormat>
    <chartFormat chart="17" format="8">
      <pivotArea type="data" outline="0" fieldPosition="0">
        <references count="2">
          <reference field="4294967294" count="1" selected="0">
            <x v="0"/>
          </reference>
          <reference field="4" count="1" selected="0">
            <x v="0"/>
          </reference>
        </references>
      </pivotArea>
    </chartFormat>
    <chartFormat chart="17" format="9">
      <pivotArea type="data" outline="0" fieldPosition="0">
        <references count="2">
          <reference field="4294967294" count="1" selected="0">
            <x v="0"/>
          </reference>
          <reference field="4" count="1" selected="0">
            <x v="1"/>
          </reference>
        </references>
      </pivotArea>
    </chartFormat>
    <chartFormat chart="17" format="10">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34E9FA-7DEC-4F09-A6FB-9CC0C3DE629C}" name="Age Group"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B8"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4E9C818-B3FF-4255-89C6-2DD943E48C87}" name="Attrition by Job"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11"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s" fld="18" baseField="0" baseItem="0"/>
  </dataFields>
  <formats count="6">
    <format dxfId="181">
      <pivotArea type="all" dataOnly="0" outline="0" fieldPosition="0"/>
    </format>
    <format dxfId="182">
      <pivotArea outline="0" collapsedLevelsAreSubtotals="1" fieldPosition="0"/>
    </format>
    <format dxfId="183">
      <pivotArea field="9" type="button" dataOnly="0" labelOnly="1" outline="0" axis="axisRow" fieldPosition="0"/>
    </format>
    <format dxfId="184">
      <pivotArea dataOnly="0" labelOnly="1" fieldPosition="0">
        <references count="1">
          <reference field="9" count="0"/>
        </references>
      </pivotArea>
    </format>
    <format dxfId="185">
      <pivotArea dataOnly="0" labelOnly="1" grandRow="1" outline="0" fieldPosition="0"/>
    </format>
    <format dxfId="18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2057433-EE3D-49F7-8764-6D0B3540FB54}" sourceName="Education Field">
  <pivotTables>
    <pivotTable tabId="14" name="Age Group"/>
    <pivotTable tabId="13" name="Attrition by Dept"/>
    <pivotTable tabId="11" name="Education"/>
    <pivotTable tabId="10" name="Gender"/>
    <pivotTable tabId="12" name="Attrition by Job"/>
    <pivotTable tabId="8" name="KPI"/>
    <pivotTable tabId="15" name="Maritial Status"/>
  </pivotTables>
  <data>
    <tabular pivotCacheId="1331873609">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1EADEA4-15D0-4B79-9D47-306BDAC2EC87}" sourceName="Gender">
  <pivotTables>
    <pivotTable tabId="9" name="PivotTable1"/>
  </pivotTables>
  <data>
    <tabular pivotCacheId="133187360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7ADB6A8-AD83-477F-99A1-E82D7542310E}" sourceName="Gender">
  <pivotTables>
    <pivotTable tabId="10" name="Gender"/>
    <pivotTable tabId="14" name="Age Group"/>
    <pivotTable tabId="13" name="Attrition by Dept"/>
    <pivotTable tabId="11" name="Education"/>
    <pivotTable tabId="12" name="Attrition by Job"/>
    <pivotTable tabId="8" name="KPI"/>
    <pivotTable tabId="15" name="Maritial Status"/>
  </pivotTables>
  <data>
    <tabular pivotCacheId="133187360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C57BA5E-F221-4E20-BF96-6BCD18E0098B}" sourceName="Department">
  <pivotTables>
    <pivotTable tabId="14" name="Age Group"/>
    <pivotTable tabId="13" name="Attrition by Dept"/>
    <pivotTable tabId="11" name="Education"/>
    <pivotTable tabId="12" name="Attrition by Job"/>
    <pivotTable tabId="8" name="KPI"/>
    <pivotTable tabId="15" name="Maritial Status"/>
    <pivotTable tabId="10" name="Gender"/>
  </pivotTables>
  <data>
    <tabular pivotCacheId="133187360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D6D95B6E-0768-4A56-ADC2-35BF4FBEEE5E}" cache="Slicer_Education_Field" caption="Education Field" columnCount="3" showCaption="0" rowHeight="257175"/>
  <slicer name="Gender 1" xr10:uid="{E9701322-96E7-4088-853F-476322FD60C2}" cache="Slicer_Gender1"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704D929-C83E-4363-8161-0D07C7524B0A}"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720BA60F-FDA6-4A34-957B-E025A200FBC4}" cache="Slicer_Education_Field" caption="Education Field" rowHeight="257175"/>
  <slicer name="Gender 2" xr10:uid="{866AEDDB-7891-47FC-B29F-3AC46D9581BE}" cache="Slicer_Gender2" caption="Gender" columnCount="2" showCaption="0" rowHeight="257175"/>
  <slicer name="Department" xr10:uid="{BFAD9E20-82C6-4829-8051-DBB26A6A35DF}"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302422A7-9395-4F18-8B47-E690F5077670}" cache="Slicer_Education_Field" caption="Education Field" columnCount="3" showCaption="0" rowHeight="257175"/>
  <slicer name="Gender 4" xr10:uid="{D5D1A841-D117-4A7D-A719-1D06621C303D}" cache="Slicer_Gender2" caption="Gender" columnCount="2" showCaption="0" rowHeight="257175"/>
  <slicer name="Department 2" xr10:uid="{C3081A58-043C-4D48-BEB4-CD3666BD25C0}" cache="Slicer_Department" caption="Department" columnCount="3" showCaption="0"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B45D0-6FD6-43F6-AAB1-25D26C318C46}" name="Table1" displayName="Table1" ref="A1:AR1471" totalsRowShown="0" headerRowDxfId="246" dataDxfId="245" tableBorderDxfId="244">
  <autoFilter ref="A1:AR1471" xr:uid="{88700619-F6E5-4815-B8A3-965EBA8AF3B8}"/>
  <tableColumns count="44">
    <tableColumn id="1" xr3:uid="{45E13B47-5E34-4988-AC89-DAED47E68259}" name="Attrition" dataDxfId="243"/>
    <tableColumn id="2" xr3:uid="{1F967E31-8464-45BA-9AEA-6D5BA94AB31E}" name="Business Travel" dataDxfId="242"/>
    <tableColumn id="3" xr3:uid="{F08FA803-7848-4B5E-BBE6-1CC5F356BCA7}" name="CF_age band" dataDxfId="241"/>
    <tableColumn id="4" xr3:uid="{8EA04965-1223-4EB3-912A-16CF77422204}" name="CF_attrition label" dataDxfId="240"/>
    <tableColumn id="5" xr3:uid="{8EAB8CB0-1B34-4CB5-9F53-9B2EBA25A404}" name="Department" dataDxfId="239"/>
    <tableColumn id="6" xr3:uid="{34D70129-AC60-4DCB-B0D9-DA1CEBAE83C6}" name="Education Field" dataDxfId="238"/>
    <tableColumn id="7" xr3:uid="{60A95AED-B7BD-4787-AD85-80607B4A4608}" name="emp no" dataDxfId="237"/>
    <tableColumn id="8" xr3:uid="{20B640E5-05C0-4EE1-866A-CCFA7C331454}" name="Employee Number" dataDxfId="236"/>
    <tableColumn id="9" xr3:uid="{1A862D5C-AE78-4631-A892-1FAFCE580EFD}" name="Gender" dataDxfId="235"/>
    <tableColumn id="10" xr3:uid="{3BC34DA9-F077-4B2F-8E21-D8AF24F0E19F}" name="Job Role" dataDxfId="234"/>
    <tableColumn id="11" xr3:uid="{F8D7D7D0-B7BB-4CE9-A197-107DB72F1EF6}" name="Marital Status" dataDxfId="233"/>
    <tableColumn id="12" xr3:uid="{A498CEA6-296C-4C5F-B11C-1031F63AEF66}" name="Over Time" dataDxfId="232"/>
    <tableColumn id="13" xr3:uid="{94C833D6-19A8-4797-8DF8-DDBA8810B678}" name="Over18" dataDxfId="231"/>
    <tableColumn id="14" xr3:uid="{49CC1282-557B-4146-B1DE-D2323168D04D}" name="Training Times Last Year" dataDxfId="230"/>
    <tableColumn id="15" xr3:uid="{B332011B-B050-4F0B-B400-DA630F745083}" name="-2" dataDxfId="229"/>
    <tableColumn id="16" xr3:uid="{E4B979F2-F7A8-49DF-B648-F186087E3BCE}" name="0" dataDxfId="228"/>
    <tableColumn id="17" xr3:uid="{C71BEBAC-80B1-4FF1-86E5-AC501B432D00}" name="Age" dataDxfId="227"/>
    <tableColumn id="18" xr3:uid="{7B589DDD-430D-4D49-859F-BB1913A4DCE1}" name="CF_attrition count" dataDxfId="226"/>
    <tableColumn id="19" xr3:uid="{D5B82F03-C9B4-4703-8C04-BC3311907945}" name="CF_attrition counts" dataDxfId="225"/>
    <tableColumn id="20" xr3:uid="{A22A2630-C0B0-4E7A-AEBC-32BB6DCFFDAE}" name="CF_attrition rate" dataDxfId="224"/>
    <tableColumn id="21" xr3:uid="{6DA1CD5F-4DAD-451D-BCF9-7386215C06A0}" name="CF_current Employee" dataDxfId="223"/>
    <tableColumn id="22" xr3:uid="{1DB374C4-8477-4B98-B3C0-1E131BBCE7AA}" name="Daily Rate" dataDxfId="222"/>
    <tableColumn id="23" xr3:uid="{A0BAB7C8-CCA6-4BE1-A400-21CF90FA0197}" name="Distance From Home" dataDxfId="221"/>
    <tableColumn id="24" xr3:uid="{55447799-98A4-41B3-AF14-AFDA4B160A16}" name="Education" dataDxfId="220"/>
    <tableColumn id="25" xr3:uid="{49248E1C-597A-49C4-8226-1E2E7451CAFD}" name="Employee Count" dataDxfId="219"/>
    <tableColumn id="26" xr3:uid="{A802213A-00F9-4DD2-A9EF-AA7249538FF5}" name="Environment Satisfaction" dataDxfId="218"/>
    <tableColumn id="27" xr3:uid="{88B090C5-5E3D-462C-804A-35A9EB178CA7}" name="Hourly Rate" dataDxfId="217"/>
    <tableColumn id="28" xr3:uid="{1B879883-3C3E-4315-9E2D-42144EA9DE19}" name="Job Involvement" dataDxfId="216"/>
    <tableColumn id="29" xr3:uid="{B7AF6F07-04BB-4AD5-83A8-1F1F084EA799}" name="Job Level" dataDxfId="215"/>
    <tableColumn id="30" xr3:uid="{2982C548-A4EA-4E92-A746-D45BE57A12AF}" name="Job Satisfaction" dataDxfId="214"/>
    <tableColumn id="31" xr3:uid="{FE02BBC7-3815-46DE-9B8F-BF1F71C84896}" name="Monthly Income" dataDxfId="213"/>
    <tableColumn id="32" xr3:uid="{13D72E3C-B6C7-42F7-86D3-423ED205FFA3}" name="Monthly Rate" dataDxfId="212"/>
    <tableColumn id="33" xr3:uid="{BB17F957-DD6C-47A6-85C2-11D355552A64}" name="Num Companies Worked" dataDxfId="211"/>
    <tableColumn id="34" xr3:uid="{F7F68CB1-8052-4E22-BD81-96603EFEB533}" name="Percent Salary Hike" dataDxfId="210"/>
    <tableColumn id="35" xr3:uid="{D211E6BE-5074-4B75-AB48-77D5962934DF}" name="Performance Rating" dataDxfId="209"/>
    <tableColumn id="36" xr3:uid="{D3BF3447-29C5-446F-9E9E-E989AB06FA70}" name="Relationship Satisfaction" dataDxfId="208"/>
    <tableColumn id="37" xr3:uid="{7C3FE41E-D05E-43AA-87C3-3A683DBCC301}" name="Standard Hours" dataDxfId="207"/>
    <tableColumn id="38" xr3:uid="{DA9F16A5-68AC-4DCE-B905-618C5EA45AF0}" name="Stock Option Level" dataDxfId="206"/>
    <tableColumn id="39" xr3:uid="{1094F3A4-93C5-4BDA-937E-884CEA91DCDE}" name="Total Working Years" dataDxfId="205"/>
    <tableColumn id="40" xr3:uid="{D79DAF42-690F-482A-9F82-E6883C3E6AE6}" name="Work Life Balance" dataDxfId="204"/>
    <tableColumn id="41" xr3:uid="{BA4827BE-4085-4D27-9EA0-FDE90CEE3DB9}" name="Years At Company" dataDxfId="203"/>
    <tableColumn id="42" xr3:uid="{D115DD09-E0F5-4A67-8CD2-0C01A075A076}" name="Years In Current Role" dataDxfId="202"/>
    <tableColumn id="43" xr3:uid="{23F3A78D-D0A2-4672-9E92-B47BC321391B}" name="Years Since Last Promotion" dataDxfId="201"/>
    <tableColumn id="44" xr3:uid="{128B5D07-5A9E-424D-8D2D-3E236E470CC6}" name="Years With Curr Manager" dataDxfId="20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V2" sqref="V2"/>
    </sheetView>
  </sheetViews>
  <sheetFormatPr defaultRowHeight="15.75" x14ac:dyDescent="0.25"/>
  <cols>
    <col min="1" max="1" width="10.375" bestFit="1" customWidth="1"/>
    <col min="2" max="2" width="15.625" customWidth="1"/>
    <col min="3" max="3" width="13.5" customWidth="1"/>
    <col min="4" max="4" width="17.625" bestFit="1" customWidth="1"/>
    <col min="5" max="5" width="13.125" customWidth="1"/>
    <col min="6" max="6" width="15.875" customWidth="1"/>
    <col min="7" max="7" width="9.25" customWidth="1"/>
    <col min="8" max="8" width="18.625" customWidth="1"/>
    <col min="10" max="10" width="23.25" bestFit="1" customWidth="1"/>
    <col min="11" max="11" width="14.875" customWidth="1"/>
    <col min="12" max="12" width="11.5" customWidth="1"/>
    <col min="14" max="14" width="23.25" customWidth="1"/>
    <col min="18" max="18" width="18.375" customWidth="1"/>
    <col min="19" max="19" width="19.125" customWidth="1"/>
    <col min="20" max="20" width="16.875" customWidth="1"/>
    <col min="21" max="21" width="20.875" customWidth="1"/>
    <col min="22" max="22" width="11.375" customWidth="1"/>
    <col min="23" max="23" width="20.375" customWidth="1"/>
    <col min="24" max="24" width="16" bestFit="1" customWidth="1"/>
    <col min="25" max="25" width="16.75" customWidth="1"/>
    <col min="26" max="26" width="24.375" customWidth="1"/>
    <col min="27" max="27" width="12.875" customWidth="1"/>
    <col min="28" max="28" width="16.875" customWidth="1"/>
    <col min="29" max="29" width="10.5" customWidth="1"/>
    <col min="30" max="30" width="16.125" customWidth="1"/>
    <col min="31" max="31" width="16.875" customWidth="1"/>
    <col min="32" max="32" width="14.5" customWidth="1"/>
    <col min="33" max="33" width="24" customWidth="1"/>
    <col min="34" max="34" width="19.375" customWidth="1"/>
    <col min="35" max="35" width="19.75" customWidth="1"/>
    <col min="36" max="36" width="23.875" customWidth="1"/>
    <col min="37" max="37" width="16.125" customWidth="1"/>
    <col min="38" max="38" width="18.875" customWidth="1"/>
    <col min="39" max="39" width="20" customWidth="1"/>
    <col min="40" max="40" width="18.125" customWidth="1"/>
    <col min="41" max="41" width="18.25" customWidth="1"/>
    <col min="42" max="42" width="20.625" customWidth="1"/>
    <col min="43" max="43" width="25.875" customWidth="1"/>
    <col min="44" max="44" width="24.25" customWidth="1"/>
  </cols>
  <sheetData>
    <row r="1" spans="1:4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6B36-1F31-4E23-9945-A8FCF2078A5F}">
  <dimension ref="A1:B7"/>
  <sheetViews>
    <sheetView workbookViewId="0">
      <selection activeCell="M12" sqref="M12"/>
    </sheetView>
  </sheetViews>
  <sheetFormatPr defaultRowHeight="15.75" x14ac:dyDescent="0.25"/>
  <cols>
    <col min="1" max="1" width="24.375" bestFit="1" customWidth="1"/>
  </cols>
  <sheetData>
    <row r="1" spans="1:2" x14ac:dyDescent="0.25">
      <c r="A1" t="s">
        <v>1563</v>
      </c>
    </row>
    <row r="3" spans="1:2" x14ac:dyDescent="0.25">
      <c r="A3" s="8" t="s">
        <v>1562</v>
      </c>
    </row>
    <row r="4" spans="1:2" x14ac:dyDescent="0.25">
      <c r="A4" s="12">
        <v>2.6265306122448981</v>
      </c>
    </row>
    <row r="6" spans="1:2" x14ac:dyDescent="0.25">
      <c r="A6" s="8" t="s">
        <v>1563</v>
      </c>
      <c r="B6" s="12">
        <f>GETPIVOTDATA("Job Satisfaction",$A$3)</f>
        <v>2.6265306122448981</v>
      </c>
    </row>
    <row r="7" spans="1:2" x14ac:dyDescent="0.25">
      <c r="A7" s="8" t="s">
        <v>1564</v>
      </c>
      <c r="B7" s="12">
        <f>4-B6</f>
        <v>1.3734693877551019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F40F0-267E-47F7-A48F-A28F6F392E65}">
  <dimension ref="A1:C9"/>
  <sheetViews>
    <sheetView workbookViewId="0">
      <selection activeCell="B2" sqref="B2"/>
    </sheetView>
  </sheetViews>
  <sheetFormatPr defaultRowHeight="15.75" x14ac:dyDescent="0.25"/>
  <cols>
    <col min="1" max="1" width="15.375" bestFit="1" customWidth="1"/>
    <col min="2" max="2" width="24.125" bestFit="1" customWidth="1"/>
    <col min="3" max="3" width="14" bestFit="1" customWidth="1"/>
  </cols>
  <sheetData>
    <row r="1" spans="1:3" x14ac:dyDescent="0.25">
      <c r="A1" s="8" t="s">
        <v>1554</v>
      </c>
      <c r="B1" s="8" t="s">
        <v>1555</v>
      </c>
      <c r="C1" s="8" t="s">
        <v>1556</v>
      </c>
    </row>
    <row r="2" spans="1:3" x14ac:dyDescent="0.25">
      <c r="A2" s="11">
        <v>1470</v>
      </c>
      <c r="B2" s="11">
        <v>237</v>
      </c>
      <c r="C2" s="11">
        <v>36.923809523809524</v>
      </c>
    </row>
    <row r="5" spans="1:3" x14ac:dyDescent="0.25">
      <c r="A5" s="8" t="s">
        <v>1557</v>
      </c>
      <c r="B5" s="8">
        <f>GETPIVOTDATA("Count of emp no",$A$1)</f>
        <v>1470</v>
      </c>
    </row>
    <row r="6" spans="1:3" x14ac:dyDescent="0.25">
      <c r="A6" s="8" t="s">
        <v>1561</v>
      </c>
      <c r="B6" s="8">
        <f>GETPIVOTDATA("Sum of CF_attrition counts",$A$1)</f>
        <v>237</v>
      </c>
    </row>
    <row r="7" spans="1:3" x14ac:dyDescent="0.25">
      <c r="A7" s="8" t="s">
        <v>1558</v>
      </c>
      <c r="B7" s="9">
        <f>GETPIVOTDATA("Average of Age",$A$1)</f>
        <v>36.923809523809524</v>
      </c>
    </row>
    <row r="8" spans="1:3" x14ac:dyDescent="0.25">
      <c r="A8" s="8" t="s">
        <v>1559</v>
      </c>
      <c r="B8" s="8">
        <f>B5-B6</f>
        <v>1233</v>
      </c>
    </row>
    <row r="9" spans="1:3" x14ac:dyDescent="0.25">
      <c r="A9" s="8" t="s">
        <v>1560</v>
      </c>
      <c r="B9" s="10">
        <f>B6/B5</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DDBD-AEA1-461D-B0C3-C1F73E97AB80}">
  <dimension ref="A1:C10"/>
  <sheetViews>
    <sheetView workbookViewId="0">
      <selection activeCell="D6" sqref="D6"/>
    </sheetView>
  </sheetViews>
  <sheetFormatPr defaultRowHeight="15.75" x14ac:dyDescent="0.25"/>
  <cols>
    <col min="1" max="1" width="12.375" bestFit="1" customWidth="1"/>
    <col min="2" max="2" width="21.75" bestFit="1" customWidth="1"/>
  </cols>
  <sheetData>
    <row r="1" spans="1:3" x14ac:dyDescent="0.25">
      <c r="A1" s="18" t="s">
        <v>1570</v>
      </c>
      <c r="B1" s="18"/>
    </row>
    <row r="3" spans="1:3" x14ac:dyDescent="0.25">
      <c r="A3" s="13" t="s">
        <v>1565</v>
      </c>
      <c r="B3" s="8" t="s">
        <v>1567</v>
      </c>
    </row>
    <row r="4" spans="1:3" x14ac:dyDescent="0.25">
      <c r="A4" s="14" t="s">
        <v>51</v>
      </c>
      <c r="B4" s="11">
        <v>588</v>
      </c>
    </row>
    <row r="5" spans="1:3" x14ac:dyDescent="0.25">
      <c r="A5" s="14" t="s">
        <v>62</v>
      </c>
      <c r="B5" s="11">
        <v>882</v>
      </c>
    </row>
    <row r="6" spans="1:3" x14ac:dyDescent="0.25">
      <c r="A6" s="14" t="s">
        <v>1566</v>
      </c>
      <c r="B6" s="11">
        <v>1470</v>
      </c>
    </row>
    <row r="8" spans="1:3" x14ac:dyDescent="0.25">
      <c r="B8" s="6" t="s">
        <v>1569</v>
      </c>
      <c r="C8" s="8" t="s">
        <v>1568</v>
      </c>
    </row>
    <row r="9" spans="1:3" x14ac:dyDescent="0.25">
      <c r="A9" s="14" t="s">
        <v>51</v>
      </c>
      <c r="B9" s="8">
        <f>IFERROR(GETPIVOTDATA("Employee Count",$A$3,"Gender","Female"),0)</f>
        <v>588</v>
      </c>
      <c r="C9" s="15">
        <f>IFERROR(B9/($B$9+$B$10),0)</f>
        <v>0.4</v>
      </c>
    </row>
    <row r="10" spans="1:3" x14ac:dyDescent="0.25">
      <c r="A10" s="14" t="s">
        <v>62</v>
      </c>
      <c r="B10" s="8">
        <f>IFERROR(GETPIVOTDATA("Employee Count",$A$3,"Gender","Male"),0)</f>
        <v>882</v>
      </c>
      <c r="C10" s="15">
        <f>IFERROR(B10/($B$9+$B$10),0)</f>
        <v>0.6</v>
      </c>
    </row>
  </sheetData>
  <mergeCells count="1">
    <mergeCell ref="A1:B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A9C8E-C92F-402F-9F06-1576DFAC5763}">
  <dimension ref="A1:B8"/>
  <sheetViews>
    <sheetView workbookViewId="0">
      <selection activeCell="B16" sqref="B16"/>
    </sheetView>
  </sheetViews>
  <sheetFormatPr defaultRowHeight="15.75" x14ac:dyDescent="0.25"/>
  <cols>
    <col min="1" max="1" width="16.125" bestFit="1" customWidth="1"/>
    <col min="2" max="2" width="23.375" bestFit="1" customWidth="1"/>
  </cols>
  <sheetData>
    <row r="1" spans="1:2" x14ac:dyDescent="0.25">
      <c r="A1" s="19" t="s">
        <v>1572</v>
      </c>
      <c r="B1" s="19"/>
    </row>
    <row r="2" spans="1:2" x14ac:dyDescent="0.25">
      <c r="A2" s="13" t="s">
        <v>1565</v>
      </c>
      <c r="B2" s="8" t="s">
        <v>1571</v>
      </c>
    </row>
    <row r="3" spans="1:2" x14ac:dyDescent="0.25">
      <c r="A3" s="14" t="s">
        <v>134</v>
      </c>
      <c r="B3" s="11">
        <v>5</v>
      </c>
    </row>
    <row r="4" spans="1:2" x14ac:dyDescent="0.25">
      <c r="A4" s="14" t="s">
        <v>65</v>
      </c>
      <c r="B4" s="11">
        <v>31</v>
      </c>
    </row>
    <row r="5" spans="1:2" x14ac:dyDescent="0.25">
      <c r="A5" s="14" t="s">
        <v>55</v>
      </c>
      <c r="B5" s="11">
        <v>44</v>
      </c>
    </row>
    <row r="6" spans="1:2" x14ac:dyDescent="0.25">
      <c r="A6" s="14" t="s">
        <v>71</v>
      </c>
      <c r="B6" s="11">
        <v>58</v>
      </c>
    </row>
    <row r="7" spans="1:2" x14ac:dyDescent="0.25">
      <c r="A7" s="14" t="s">
        <v>77</v>
      </c>
      <c r="B7" s="11">
        <v>99</v>
      </c>
    </row>
    <row r="8" spans="1:2" x14ac:dyDescent="0.25">
      <c r="A8" s="14" t="s">
        <v>1566</v>
      </c>
      <c r="B8" s="11">
        <v>237</v>
      </c>
    </row>
  </sheetData>
  <mergeCells count="1">
    <mergeCell ref="A1:B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07981-10BA-46A5-B86C-6D31A1D07BB7}">
  <dimension ref="A1:E5"/>
  <sheetViews>
    <sheetView workbookViewId="0">
      <selection activeCell="E13" sqref="E13"/>
    </sheetView>
  </sheetViews>
  <sheetFormatPr defaultRowHeight="15.75" x14ac:dyDescent="0.25"/>
  <cols>
    <col min="1" max="1" width="12.375" bestFit="1" customWidth="1"/>
    <col min="2" max="3" width="23.375" bestFit="1" customWidth="1"/>
    <col min="4" max="4" width="12.75" bestFit="1" customWidth="1"/>
  </cols>
  <sheetData>
    <row r="1" spans="1:5" x14ac:dyDescent="0.25">
      <c r="A1" s="13" t="s">
        <v>1565</v>
      </c>
      <c r="B1" s="8" t="s">
        <v>1571</v>
      </c>
      <c r="D1" s="8" t="s">
        <v>1575</v>
      </c>
      <c r="E1" s="8" t="s">
        <v>0</v>
      </c>
    </row>
    <row r="2" spans="1:5" x14ac:dyDescent="0.25">
      <c r="A2" s="14" t="s">
        <v>79</v>
      </c>
      <c r="B2" s="11">
        <v>33</v>
      </c>
      <c r="D2" s="8" t="str">
        <f>A2</f>
        <v>Divorced</v>
      </c>
      <c r="E2" s="8">
        <f>GETPIVOTDATA("CF_attrition count",$A$1,"Marital Status",A2)</f>
        <v>33</v>
      </c>
    </row>
    <row r="3" spans="1:5" x14ac:dyDescent="0.25">
      <c r="A3" s="14" t="s">
        <v>64</v>
      </c>
      <c r="B3" s="11">
        <v>84</v>
      </c>
      <c r="D3" s="8" t="str">
        <f t="shared" ref="D3:D4" si="0">A3</f>
        <v>Married</v>
      </c>
      <c r="E3" s="8">
        <f t="shared" ref="E3:E4" si="1">GETPIVOTDATA("CF_attrition count",$A$1,"Marital Status",A3)</f>
        <v>84</v>
      </c>
    </row>
    <row r="4" spans="1:5" x14ac:dyDescent="0.25">
      <c r="A4" s="14" t="s">
        <v>53</v>
      </c>
      <c r="B4" s="11">
        <v>120</v>
      </c>
      <c r="D4" s="8" t="str">
        <f t="shared" si="0"/>
        <v>Single</v>
      </c>
      <c r="E4" s="8">
        <f t="shared" si="1"/>
        <v>120</v>
      </c>
    </row>
    <row r="5" spans="1:5" x14ac:dyDescent="0.25">
      <c r="A5" s="14" t="s">
        <v>1566</v>
      </c>
      <c r="B5" s="1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84A4A-26E1-4ACA-ACC2-3FCB913514DA}">
  <dimension ref="A1:G5"/>
  <sheetViews>
    <sheetView workbookViewId="0">
      <selection activeCell="G11" sqref="G11"/>
    </sheetView>
  </sheetViews>
  <sheetFormatPr defaultRowHeight="15.75" x14ac:dyDescent="0.25"/>
  <cols>
    <col min="1" max="1" width="12.375" bestFit="1" customWidth="1"/>
    <col min="2" max="2" width="23.375" bestFit="1" customWidth="1"/>
  </cols>
  <sheetData>
    <row r="1" spans="1:7" x14ac:dyDescent="0.25">
      <c r="A1" s="4" t="s">
        <v>1565</v>
      </c>
      <c r="B1" t="s">
        <v>1571</v>
      </c>
      <c r="F1" s="18" t="s">
        <v>1574</v>
      </c>
      <c r="G1" s="18"/>
    </row>
    <row r="2" spans="1:7" x14ac:dyDescent="0.25">
      <c r="A2" s="5" t="s">
        <v>161</v>
      </c>
      <c r="B2" s="16">
        <v>5.0632911392405063E-2</v>
      </c>
    </row>
    <row r="3" spans="1:7" x14ac:dyDescent="0.25">
      <c r="A3" s="5" t="s">
        <v>60</v>
      </c>
      <c r="B3" s="16">
        <v>0.56118143459915615</v>
      </c>
    </row>
    <row r="4" spans="1:7" x14ac:dyDescent="0.25">
      <c r="A4" s="5" t="s">
        <v>48</v>
      </c>
      <c r="B4" s="16">
        <v>0.3881856540084388</v>
      </c>
    </row>
    <row r="5" spans="1:7" x14ac:dyDescent="0.25">
      <c r="A5" s="5" t="s">
        <v>1566</v>
      </c>
      <c r="B5" s="16">
        <v>1</v>
      </c>
    </row>
  </sheetData>
  <mergeCells count="1">
    <mergeCell ref="F1:G1"/>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E9C8-AA8F-4B83-9B5C-4CE5DE187DCA}">
  <dimension ref="A2:B8"/>
  <sheetViews>
    <sheetView workbookViewId="0">
      <selection activeCell="B17" sqref="B17"/>
    </sheetView>
  </sheetViews>
  <sheetFormatPr defaultRowHeight="15.75" x14ac:dyDescent="0.25"/>
  <cols>
    <col min="1" max="1" width="12.375" bestFit="1" customWidth="1"/>
    <col min="2" max="2" width="24.125" bestFit="1" customWidth="1"/>
  </cols>
  <sheetData>
    <row r="2" spans="1:2" x14ac:dyDescent="0.25">
      <c r="A2" s="4" t="s">
        <v>1565</v>
      </c>
      <c r="B2" t="s">
        <v>1555</v>
      </c>
    </row>
    <row r="3" spans="1:2" x14ac:dyDescent="0.25">
      <c r="A3" s="5" t="s">
        <v>69</v>
      </c>
      <c r="B3" s="3">
        <v>112</v>
      </c>
    </row>
    <row r="4" spans="1:2" x14ac:dyDescent="0.25">
      <c r="A4" s="5" t="s">
        <v>46</v>
      </c>
      <c r="B4" s="3">
        <v>51</v>
      </c>
    </row>
    <row r="5" spans="1:2" x14ac:dyDescent="0.25">
      <c r="A5" s="5" t="s">
        <v>58</v>
      </c>
      <c r="B5" s="3">
        <v>25</v>
      </c>
    </row>
    <row r="6" spans="1:2" x14ac:dyDescent="0.25">
      <c r="A6" s="5" t="s">
        <v>75</v>
      </c>
      <c r="B6" s="3">
        <v>11</v>
      </c>
    </row>
    <row r="7" spans="1:2" x14ac:dyDescent="0.25">
      <c r="A7" s="5" t="s">
        <v>92</v>
      </c>
      <c r="B7" s="3">
        <v>38</v>
      </c>
    </row>
    <row r="8" spans="1:2" x14ac:dyDescent="0.25">
      <c r="A8" s="5" t="s">
        <v>1566</v>
      </c>
      <c r="B8" s="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CE8FC-E116-4F54-A33B-608A0F82DC3A}">
  <dimension ref="A1:H11"/>
  <sheetViews>
    <sheetView workbookViewId="0">
      <selection activeCell="H6" sqref="H6"/>
    </sheetView>
  </sheetViews>
  <sheetFormatPr defaultRowHeight="15.75" x14ac:dyDescent="0.25"/>
  <cols>
    <col min="1" max="1" width="22.875" bestFit="1" customWidth="1"/>
    <col min="2" max="2" width="24.125" bestFit="1" customWidth="1"/>
    <col min="4" max="4" width="22.875" bestFit="1" customWidth="1"/>
  </cols>
  <sheetData>
    <row r="1" spans="1:8" x14ac:dyDescent="0.25">
      <c r="A1" s="13" t="s">
        <v>1565</v>
      </c>
      <c r="B1" s="8" t="s">
        <v>1555</v>
      </c>
      <c r="D1" s="8" t="s">
        <v>9</v>
      </c>
      <c r="E1" s="8" t="s">
        <v>1561</v>
      </c>
      <c r="G1" s="7" t="s">
        <v>1573</v>
      </c>
      <c r="H1" s="7"/>
    </row>
    <row r="2" spans="1:8" x14ac:dyDescent="0.25">
      <c r="A2" s="14" t="s">
        <v>101</v>
      </c>
      <c r="B2" s="11">
        <v>2</v>
      </c>
      <c r="D2" s="8" t="str">
        <f>A2</f>
        <v>Research Director</v>
      </c>
      <c r="E2" s="8">
        <f>GETPIVOTDATA("CF_attrition counts",$A$1,"Job Role",A2)</f>
        <v>2</v>
      </c>
    </row>
    <row r="3" spans="1:8" x14ac:dyDescent="0.25">
      <c r="A3" s="14" t="s">
        <v>95</v>
      </c>
      <c r="B3" s="11">
        <v>5</v>
      </c>
      <c r="D3" s="8" t="str">
        <f t="shared" ref="D3:D10" si="0">A3</f>
        <v>Manager</v>
      </c>
      <c r="E3" s="8">
        <f t="shared" ref="E3:E10" si="1">GETPIVOTDATA("CF_attrition counts",$A$1,"Job Role",A3)</f>
        <v>5</v>
      </c>
    </row>
    <row r="4" spans="1:8" x14ac:dyDescent="0.25">
      <c r="A4" s="14" t="s">
        <v>83</v>
      </c>
      <c r="B4" s="11">
        <v>9</v>
      </c>
      <c r="D4" s="8" t="str">
        <f t="shared" si="0"/>
        <v>Healthcare Representative</v>
      </c>
      <c r="E4" s="8">
        <f t="shared" si="1"/>
        <v>9</v>
      </c>
    </row>
    <row r="5" spans="1:8" x14ac:dyDescent="0.25">
      <c r="A5" s="14" t="s">
        <v>81</v>
      </c>
      <c r="B5" s="11">
        <v>10</v>
      </c>
      <c r="D5" s="8" t="str">
        <f t="shared" si="0"/>
        <v>Manufacturing Director</v>
      </c>
      <c r="E5" s="8">
        <f t="shared" si="1"/>
        <v>10</v>
      </c>
    </row>
    <row r="6" spans="1:8" x14ac:dyDescent="0.25">
      <c r="A6" s="14" t="s">
        <v>163</v>
      </c>
      <c r="B6" s="11">
        <v>12</v>
      </c>
      <c r="D6" s="8" t="str">
        <f t="shared" si="0"/>
        <v>Human Resources</v>
      </c>
      <c r="E6" s="8">
        <f t="shared" si="1"/>
        <v>12</v>
      </c>
    </row>
    <row r="7" spans="1:8" x14ac:dyDescent="0.25">
      <c r="A7" s="14" t="s">
        <v>99</v>
      </c>
      <c r="B7" s="11">
        <v>33</v>
      </c>
      <c r="D7" s="8" t="str">
        <f t="shared" si="0"/>
        <v>Sales Representative</v>
      </c>
      <c r="E7" s="8">
        <f t="shared" si="1"/>
        <v>33</v>
      </c>
    </row>
    <row r="8" spans="1:8" x14ac:dyDescent="0.25">
      <c r="A8" s="14" t="s">
        <v>63</v>
      </c>
      <c r="B8" s="11">
        <v>47</v>
      </c>
      <c r="D8" s="8" t="str">
        <f t="shared" si="0"/>
        <v>Research Scientist</v>
      </c>
      <c r="E8" s="8">
        <f t="shared" si="1"/>
        <v>47</v>
      </c>
    </row>
    <row r="9" spans="1:8" x14ac:dyDescent="0.25">
      <c r="A9" s="14" t="s">
        <v>52</v>
      </c>
      <c r="B9" s="11">
        <v>57</v>
      </c>
      <c r="D9" s="8" t="str">
        <f t="shared" si="0"/>
        <v>Sales Executive</v>
      </c>
      <c r="E9" s="8">
        <f t="shared" si="1"/>
        <v>57</v>
      </c>
    </row>
    <row r="10" spans="1:8" x14ac:dyDescent="0.25">
      <c r="A10" s="14" t="s">
        <v>68</v>
      </c>
      <c r="B10" s="11">
        <v>62</v>
      </c>
      <c r="D10" s="8" t="str">
        <f t="shared" si="0"/>
        <v>Laboratory Technician</v>
      </c>
      <c r="E10" s="8">
        <f t="shared" si="1"/>
        <v>62</v>
      </c>
    </row>
    <row r="11" spans="1:8" x14ac:dyDescent="0.25">
      <c r="A11" s="14" t="s">
        <v>1566</v>
      </c>
      <c r="B11" s="11">
        <v>237</v>
      </c>
    </row>
  </sheetData>
  <mergeCells count="1">
    <mergeCell ref="G1:H1"/>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B0321-1658-4BFA-B376-BCC643DAF027}">
  <dimension ref="A1:U36"/>
  <sheetViews>
    <sheetView showGridLines="0" tabSelected="1" zoomScale="90" zoomScaleNormal="90" workbookViewId="0">
      <selection sqref="A1:S2"/>
    </sheetView>
  </sheetViews>
  <sheetFormatPr defaultRowHeight="15.75" x14ac:dyDescent="0.25"/>
  <cols>
    <col min="1" max="16384" width="9" style="17"/>
  </cols>
  <sheetData>
    <row r="1" spans="1:21" x14ac:dyDescent="0.25">
      <c r="A1" s="20" t="s">
        <v>1576</v>
      </c>
      <c r="B1" s="21"/>
      <c r="C1" s="21"/>
      <c r="D1" s="21"/>
      <c r="E1" s="21"/>
      <c r="F1" s="21"/>
      <c r="G1" s="21"/>
      <c r="H1" s="21"/>
      <c r="I1" s="21"/>
      <c r="J1" s="21"/>
      <c r="K1" s="21"/>
      <c r="L1" s="21"/>
      <c r="M1" s="21"/>
      <c r="N1" s="21"/>
      <c r="O1" s="21"/>
      <c r="P1" s="21"/>
      <c r="Q1" s="21"/>
      <c r="R1" s="21"/>
      <c r="S1" s="22"/>
      <c r="T1" s="27"/>
      <c r="U1" s="27"/>
    </row>
    <row r="2" spans="1:21" x14ac:dyDescent="0.25">
      <c r="A2" s="23"/>
      <c r="B2" s="24"/>
      <c r="C2" s="24"/>
      <c r="D2" s="24"/>
      <c r="E2" s="24"/>
      <c r="F2" s="24"/>
      <c r="G2" s="24"/>
      <c r="H2" s="24"/>
      <c r="I2" s="24"/>
      <c r="J2" s="24"/>
      <c r="K2" s="24"/>
      <c r="L2" s="24"/>
      <c r="M2" s="24"/>
      <c r="N2" s="24"/>
      <c r="O2" s="24"/>
      <c r="P2" s="24"/>
      <c r="Q2" s="24"/>
      <c r="R2" s="24"/>
      <c r="S2" s="25"/>
      <c r="T2" s="27"/>
      <c r="U2" s="27"/>
    </row>
    <row r="3" spans="1:21" x14ac:dyDescent="0.25">
      <c r="A3" s="26"/>
      <c r="B3" s="26"/>
      <c r="C3" s="26"/>
      <c r="D3" s="26"/>
      <c r="E3" s="26"/>
      <c r="F3" s="26"/>
      <c r="G3" s="26"/>
      <c r="H3" s="26"/>
      <c r="I3" s="26"/>
      <c r="J3" s="26"/>
      <c r="K3" s="26"/>
      <c r="L3" s="26"/>
      <c r="M3" s="26"/>
      <c r="N3" s="26"/>
      <c r="O3" s="26"/>
      <c r="P3" s="26"/>
      <c r="Q3" s="26"/>
      <c r="R3" s="26"/>
      <c r="S3" s="26"/>
      <c r="T3" s="27"/>
      <c r="U3" s="27"/>
    </row>
    <row r="4" spans="1:21" x14ac:dyDescent="0.25">
      <c r="A4" s="26"/>
      <c r="B4" s="26"/>
      <c r="C4" s="26"/>
      <c r="D4" s="26"/>
      <c r="E4" s="26"/>
      <c r="F4" s="26"/>
      <c r="G4" s="26"/>
      <c r="H4" s="26"/>
      <c r="I4" s="26"/>
      <c r="J4" s="26"/>
      <c r="K4" s="26"/>
      <c r="L4" s="26"/>
      <c r="M4" s="26"/>
      <c r="N4" s="26"/>
      <c r="O4" s="26"/>
      <c r="P4" s="26"/>
      <c r="Q4" s="26"/>
      <c r="R4" s="26"/>
      <c r="S4" s="26"/>
      <c r="T4" s="27"/>
      <c r="U4" s="27"/>
    </row>
    <row r="5" spans="1:21" x14ac:dyDescent="0.25">
      <c r="A5" s="26"/>
      <c r="B5" s="26"/>
      <c r="C5" s="26"/>
      <c r="D5" s="26"/>
      <c r="E5" s="26"/>
      <c r="F5" s="26"/>
      <c r="G5" s="26"/>
      <c r="H5" s="26"/>
      <c r="I5" s="26"/>
      <c r="J5" s="26"/>
      <c r="K5" s="26"/>
      <c r="L5" s="26"/>
      <c r="M5" s="26"/>
      <c r="N5" s="26"/>
      <c r="O5" s="26"/>
      <c r="P5" s="26"/>
      <c r="Q5" s="26"/>
      <c r="R5" s="26"/>
      <c r="S5" s="26"/>
      <c r="T5" s="27"/>
      <c r="U5" s="27"/>
    </row>
    <row r="6" spans="1:21" x14ac:dyDescent="0.25">
      <c r="A6" s="26"/>
      <c r="B6" s="26"/>
      <c r="C6" s="26"/>
      <c r="D6" s="26"/>
      <c r="E6" s="26"/>
      <c r="F6" s="26"/>
      <c r="G6" s="26"/>
      <c r="H6" s="26"/>
      <c r="I6" s="26"/>
      <c r="J6" s="26"/>
      <c r="K6" s="26"/>
      <c r="L6" s="26"/>
      <c r="M6" s="26"/>
      <c r="N6" s="26"/>
      <c r="O6" s="26"/>
      <c r="P6" s="26"/>
      <c r="Q6" s="26"/>
      <c r="R6" s="26"/>
      <c r="S6" s="26"/>
      <c r="T6" s="27"/>
      <c r="U6" s="27"/>
    </row>
    <row r="7" spans="1:21" x14ac:dyDescent="0.25">
      <c r="A7" s="26"/>
      <c r="B7" s="26"/>
      <c r="C7" s="26"/>
      <c r="D7" s="26"/>
      <c r="E7" s="26"/>
      <c r="F7" s="26"/>
      <c r="G7" s="26"/>
      <c r="H7" s="26"/>
      <c r="I7" s="26"/>
      <c r="J7" s="26"/>
      <c r="K7" s="26"/>
      <c r="L7" s="26"/>
      <c r="M7" s="26"/>
      <c r="N7" s="26"/>
      <c r="O7" s="26"/>
      <c r="P7" s="26"/>
      <c r="Q7" s="26"/>
      <c r="R7" s="26"/>
      <c r="S7" s="26"/>
      <c r="T7" s="27"/>
      <c r="U7" s="27"/>
    </row>
    <row r="8" spans="1:21" x14ac:dyDescent="0.25">
      <c r="A8" s="26"/>
      <c r="B8" s="26"/>
      <c r="C8" s="26"/>
      <c r="D8" s="26"/>
      <c r="E8" s="26"/>
      <c r="F8" s="26"/>
      <c r="G8" s="26"/>
      <c r="H8" s="26"/>
      <c r="I8" s="26"/>
      <c r="J8" s="26"/>
      <c r="K8" s="26"/>
      <c r="L8" s="26"/>
      <c r="M8" s="26"/>
      <c r="N8" s="26"/>
      <c r="O8" s="26"/>
      <c r="P8" s="26"/>
      <c r="Q8" s="26"/>
      <c r="R8" s="26"/>
      <c r="S8" s="26"/>
      <c r="T8" s="27"/>
      <c r="U8" s="27"/>
    </row>
    <row r="9" spans="1:21" x14ac:dyDescent="0.25">
      <c r="A9" s="26"/>
      <c r="B9" s="26"/>
      <c r="C9" s="26"/>
      <c r="D9" s="26"/>
      <c r="E9" s="26"/>
      <c r="F9" s="26"/>
      <c r="G9" s="26"/>
      <c r="H9" s="26"/>
      <c r="I9" s="26"/>
      <c r="J9" s="26"/>
      <c r="K9" s="26"/>
      <c r="L9" s="26"/>
      <c r="M9" s="26"/>
      <c r="N9" s="26"/>
      <c r="O9" s="26"/>
      <c r="P9" s="26"/>
      <c r="Q9" s="26"/>
      <c r="R9" s="26"/>
      <c r="S9" s="26"/>
      <c r="T9" s="27"/>
      <c r="U9" s="27"/>
    </row>
    <row r="10" spans="1:21" x14ac:dyDescent="0.25">
      <c r="A10" s="26"/>
      <c r="B10" s="26"/>
      <c r="C10" s="26"/>
      <c r="D10" s="26"/>
      <c r="E10" s="26"/>
      <c r="F10" s="26"/>
      <c r="G10" s="26"/>
      <c r="H10" s="26"/>
      <c r="I10" s="26"/>
      <c r="J10" s="26"/>
      <c r="K10" s="26"/>
      <c r="L10" s="26"/>
      <c r="M10" s="26"/>
      <c r="N10" s="26"/>
      <c r="O10" s="26"/>
      <c r="P10" s="26"/>
      <c r="Q10" s="26"/>
      <c r="R10" s="26"/>
      <c r="S10" s="26"/>
      <c r="T10" s="27"/>
      <c r="U10" s="27"/>
    </row>
    <row r="11" spans="1:21" x14ac:dyDescent="0.25">
      <c r="A11" s="26"/>
      <c r="B11" s="26"/>
      <c r="C11" s="26"/>
      <c r="D11" s="26"/>
      <c r="E11" s="26"/>
      <c r="F11" s="26"/>
      <c r="G11" s="26"/>
      <c r="H11" s="26"/>
      <c r="I11" s="26"/>
      <c r="J11" s="26"/>
      <c r="K11" s="26"/>
      <c r="L11" s="26"/>
      <c r="M11" s="26"/>
      <c r="N11" s="26"/>
      <c r="O11" s="26"/>
      <c r="P11" s="26"/>
      <c r="Q11" s="26"/>
      <c r="R11" s="26"/>
      <c r="S11" s="26"/>
      <c r="T11" s="27"/>
      <c r="U11" s="27"/>
    </row>
    <row r="12" spans="1:21" x14ac:dyDescent="0.25">
      <c r="A12" s="26"/>
      <c r="B12" s="26"/>
      <c r="C12" s="26"/>
      <c r="D12" s="26"/>
      <c r="E12" s="26"/>
      <c r="F12" s="26"/>
      <c r="G12" s="26"/>
      <c r="H12" s="26"/>
      <c r="I12" s="26"/>
      <c r="J12" s="26"/>
      <c r="K12" s="26"/>
      <c r="L12" s="26"/>
      <c r="M12" s="26"/>
      <c r="N12" s="26"/>
      <c r="O12" s="26"/>
      <c r="P12" s="26"/>
      <c r="Q12" s="26"/>
      <c r="R12" s="26"/>
      <c r="S12" s="26"/>
      <c r="T12" s="27"/>
      <c r="U12" s="27"/>
    </row>
    <row r="13" spans="1:21" x14ac:dyDescent="0.25">
      <c r="A13" s="26"/>
      <c r="B13" s="26"/>
      <c r="C13" s="26"/>
      <c r="D13" s="26"/>
      <c r="E13" s="26"/>
      <c r="F13" s="26"/>
      <c r="G13" s="26"/>
      <c r="H13" s="26"/>
      <c r="I13" s="26"/>
      <c r="J13" s="26"/>
      <c r="K13" s="26"/>
      <c r="L13" s="26"/>
      <c r="M13" s="26"/>
      <c r="N13" s="26"/>
      <c r="O13" s="26"/>
      <c r="P13" s="26"/>
      <c r="Q13" s="26"/>
      <c r="R13" s="26"/>
      <c r="S13" s="26"/>
      <c r="T13" s="27"/>
      <c r="U13" s="27"/>
    </row>
    <row r="14" spans="1:21" x14ac:dyDescent="0.25">
      <c r="A14" s="26"/>
      <c r="B14" s="26"/>
      <c r="C14" s="26"/>
      <c r="D14" s="26"/>
      <c r="E14" s="26"/>
      <c r="F14" s="26"/>
      <c r="G14" s="26"/>
      <c r="H14" s="26"/>
      <c r="I14" s="26"/>
      <c r="J14" s="26"/>
      <c r="K14" s="26"/>
      <c r="L14" s="26"/>
      <c r="M14" s="26"/>
      <c r="N14" s="26"/>
      <c r="O14" s="26"/>
      <c r="P14" s="26"/>
      <c r="Q14" s="26"/>
      <c r="R14" s="26"/>
      <c r="S14" s="26"/>
      <c r="T14" s="27"/>
      <c r="U14" s="27"/>
    </row>
    <row r="15" spans="1:21" x14ac:dyDescent="0.25">
      <c r="A15" s="26"/>
      <c r="B15" s="26"/>
      <c r="C15" s="26"/>
      <c r="D15" s="26"/>
      <c r="E15" s="26"/>
      <c r="F15" s="26"/>
      <c r="G15" s="26"/>
      <c r="H15" s="26"/>
      <c r="I15" s="26"/>
      <c r="J15" s="26"/>
      <c r="K15" s="26"/>
      <c r="L15" s="26"/>
      <c r="M15" s="26"/>
      <c r="N15" s="26"/>
      <c r="O15" s="26"/>
      <c r="P15" s="26"/>
      <c r="Q15" s="26"/>
      <c r="R15" s="26"/>
      <c r="S15" s="26"/>
      <c r="T15" s="27"/>
      <c r="U15" s="27"/>
    </row>
    <row r="16" spans="1:21" x14ac:dyDescent="0.25">
      <c r="A16" s="26"/>
      <c r="B16" s="26"/>
      <c r="C16" s="26"/>
      <c r="D16" s="26"/>
      <c r="E16" s="26"/>
      <c r="F16" s="26"/>
      <c r="G16" s="26"/>
      <c r="H16" s="26"/>
      <c r="I16" s="26"/>
      <c r="J16" s="26"/>
      <c r="K16" s="26"/>
      <c r="L16" s="26"/>
      <c r="M16" s="26"/>
      <c r="N16" s="26"/>
      <c r="O16" s="26"/>
      <c r="P16" s="26"/>
      <c r="Q16" s="26"/>
      <c r="R16" s="26"/>
      <c r="S16" s="26"/>
      <c r="T16" s="27"/>
      <c r="U16" s="27"/>
    </row>
    <row r="17" spans="1:21" x14ac:dyDescent="0.25">
      <c r="A17" s="26"/>
      <c r="B17" s="26"/>
      <c r="C17" s="26"/>
      <c r="D17" s="26"/>
      <c r="E17" s="26"/>
      <c r="F17" s="26"/>
      <c r="G17" s="26"/>
      <c r="H17" s="26"/>
      <c r="I17" s="26"/>
      <c r="J17" s="26"/>
      <c r="K17" s="26"/>
      <c r="L17" s="26"/>
      <c r="M17" s="26"/>
      <c r="N17" s="26"/>
      <c r="O17" s="26"/>
      <c r="P17" s="26"/>
      <c r="Q17" s="26"/>
      <c r="R17" s="26"/>
      <c r="S17" s="26"/>
      <c r="T17" s="27"/>
      <c r="U17" s="27"/>
    </row>
    <row r="18" spans="1:21" x14ac:dyDescent="0.25">
      <c r="A18" s="26"/>
      <c r="B18" s="26"/>
      <c r="C18" s="26"/>
      <c r="D18" s="26"/>
      <c r="E18" s="26"/>
      <c r="F18" s="26"/>
      <c r="G18" s="26"/>
      <c r="H18" s="26"/>
      <c r="I18" s="26"/>
      <c r="J18" s="26"/>
      <c r="K18" s="26"/>
      <c r="L18" s="26"/>
      <c r="M18" s="26"/>
      <c r="N18" s="26"/>
      <c r="O18" s="26"/>
      <c r="P18" s="26"/>
      <c r="Q18" s="26"/>
      <c r="R18" s="26"/>
      <c r="S18" s="26"/>
      <c r="T18" s="27"/>
      <c r="U18" s="27"/>
    </row>
    <row r="19" spans="1:21" x14ac:dyDescent="0.25">
      <c r="A19" s="26"/>
      <c r="B19" s="26"/>
      <c r="C19" s="26"/>
      <c r="D19" s="26"/>
      <c r="E19" s="26"/>
      <c r="F19" s="26"/>
      <c r="G19" s="26"/>
      <c r="H19" s="26"/>
      <c r="I19" s="26"/>
      <c r="J19" s="26"/>
      <c r="K19" s="26"/>
      <c r="L19" s="26"/>
      <c r="M19" s="26"/>
      <c r="N19" s="26"/>
      <c r="O19" s="26"/>
      <c r="P19" s="26"/>
      <c r="Q19" s="26"/>
      <c r="R19" s="26"/>
      <c r="S19" s="26"/>
      <c r="T19" s="27"/>
      <c r="U19" s="27"/>
    </row>
    <row r="20" spans="1:21" x14ac:dyDescent="0.25">
      <c r="A20" s="26"/>
      <c r="B20" s="26"/>
      <c r="C20" s="26"/>
      <c r="D20" s="26"/>
      <c r="E20" s="26"/>
      <c r="F20" s="26"/>
      <c r="G20" s="26"/>
      <c r="H20" s="26"/>
      <c r="I20" s="26"/>
      <c r="J20" s="26"/>
      <c r="K20" s="26"/>
      <c r="L20" s="26"/>
      <c r="M20" s="26"/>
      <c r="N20" s="26"/>
      <c r="O20" s="26"/>
      <c r="P20" s="26"/>
      <c r="Q20" s="26"/>
      <c r="R20" s="26"/>
      <c r="S20" s="26"/>
      <c r="T20" s="27"/>
      <c r="U20" s="27"/>
    </row>
    <row r="21" spans="1:21" x14ac:dyDescent="0.25">
      <c r="A21" s="26"/>
      <c r="B21" s="26"/>
      <c r="C21" s="26"/>
      <c r="D21" s="26"/>
      <c r="E21" s="26"/>
      <c r="F21" s="26"/>
      <c r="G21" s="26"/>
      <c r="H21" s="26"/>
      <c r="I21" s="26"/>
      <c r="J21" s="26"/>
      <c r="K21" s="26"/>
      <c r="L21" s="26"/>
      <c r="M21" s="26"/>
      <c r="N21" s="26"/>
      <c r="O21" s="26"/>
      <c r="P21" s="26"/>
      <c r="Q21" s="26"/>
      <c r="R21" s="26"/>
      <c r="S21" s="26"/>
      <c r="T21" s="27"/>
      <c r="U21" s="27"/>
    </row>
    <row r="22" spans="1:21" x14ac:dyDescent="0.25">
      <c r="A22" s="26"/>
      <c r="B22" s="26"/>
      <c r="C22" s="26"/>
      <c r="D22" s="26"/>
      <c r="E22" s="26"/>
      <c r="F22" s="26"/>
      <c r="G22" s="26"/>
      <c r="H22" s="26"/>
      <c r="I22" s="26"/>
      <c r="J22" s="26"/>
      <c r="K22" s="26"/>
      <c r="L22" s="26"/>
      <c r="M22" s="26"/>
      <c r="N22" s="26"/>
      <c r="O22" s="26"/>
      <c r="P22" s="26"/>
      <c r="Q22" s="26"/>
      <c r="R22" s="26"/>
      <c r="S22" s="26"/>
      <c r="T22" s="27"/>
      <c r="U22" s="27"/>
    </row>
    <row r="23" spans="1:21" x14ac:dyDescent="0.25">
      <c r="A23" s="26"/>
      <c r="B23" s="26"/>
      <c r="C23" s="26"/>
      <c r="D23" s="26"/>
      <c r="E23" s="26"/>
      <c r="F23" s="26"/>
      <c r="G23" s="26"/>
      <c r="H23" s="26"/>
      <c r="I23" s="26"/>
      <c r="J23" s="26"/>
      <c r="K23" s="26"/>
      <c r="L23" s="26"/>
      <c r="M23" s="26"/>
      <c r="N23" s="26"/>
      <c r="O23" s="26"/>
      <c r="P23" s="26"/>
      <c r="Q23" s="26"/>
      <c r="R23" s="26"/>
      <c r="S23" s="26"/>
      <c r="T23" s="27"/>
      <c r="U23" s="27"/>
    </row>
    <row r="24" spans="1:21" x14ac:dyDescent="0.25">
      <c r="A24" s="26"/>
      <c r="B24" s="26"/>
      <c r="C24" s="26"/>
      <c r="D24" s="26"/>
      <c r="E24" s="26"/>
      <c r="F24" s="26"/>
      <c r="G24" s="26"/>
      <c r="H24" s="26"/>
      <c r="I24" s="26"/>
      <c r="J24" s="26"/>
      <c r="K24" s="26"/>
      <c r="L24" s="26"/>
      <c r="M24" s="26"/>
      <c r="N24" s="26"/>
      <c r="O24" s="26"/>
      <c r="P24" s="26"/>
      <c r="Q24" s="26"/>
      <c r="R24" s="26"/>
      <c r="S24" s="26"/>
      <c r="T24" s="27"/>
      <c r="U24" s="27"/>
    </row>
    <row r="25" spans="1:21" x14ac:dyDescent="0.25">
      <c r="A25" s="26"/>
      <c r="B25" s="26"/>
      <c r="C25" s="26"/>
      <c r="D25" s="26"/>
      <c r="E25" s="26"/>
      <c r="F25" s="26"/>
      <c r="G25" s="26"/>
      <c r="H25" s="26"/>
      <c r="I25" s="26"/>
      <c r="J25" s="26"/>
      <c r="K25" s="26"/>
      <c r="L25" s="26"/>
      <c r="M25" s="26"/>
      <c r="N25" s="26"/>
      <c r="O25" s="26"/>
      <c r="P25" s="26"/>
      <c r="Q25" s="26"/>
      <c r="R25" s="26"/>
      <c r="S25" s="26"/>
      <c r="T25" s="27"/>
      <c r="U25" s="27"/>
    </row>
    <row r="26" spans="1:21" x14ac:dyDescent="0.25">
      <c r="A26" s="26"/>
      <c r="B26" s="26"/>
      <c r="C26" s="26"/>
      <c r="D26" s="26"/>
      <c r="E26" s="26"/>
      <c r="F26" s="26"/>
      <c r="G26" s="26"/>
      <c r="H26" s="26"/>
      <c r="I26" s="26"/>
      <c r="J26" s="26"/>
      <c r="K26" s="26"/>
      <c r="L26" s="26"/>
      <c r="M26" s="26"/>
      <c r="N26" s="26"/>
      <c r="O26" s="26"/>
      <c r="P26" s="26"/>
      <c r="Q26" s="26"/>
      <c r="R26" s="26"/>
      <c r="S26" s="26"/>
      <c r="T26" s="27"/>
      <c r="U26" s="27"/>
    </row>
    <row r="27" spans="1:21" x14ac:dyDescent="0.25">
      <c r="A27" s="26"/>
      <c r="B27" s="26"/>
      <c r="C27" s="26"/>
      <c r="D27" s="26"/>
      <c r="E27" s="26"/>
      <c r="F27" s="26"/>
      <c r="G27" s="26"/>
      <c r="H27" s="26"/>
      <c r="I27" s="26"/>
      <c r="J27" s="26"/>
      <c r="K27" s="26"/>
      <c r="L27" s="26"/>
      <c r="M27" s="26"/>
      <c r="N27" s="26"/>
      <c r="O27" s="26"/>
      <c r="P27" s="26"/>
      <c r="Q27" s="26"/>
      <c r="R27" s="26"/>
      <c r="S27" s="26"/>
      <c r="T27" s="27"/>
      <c r="U27" s="27"/>
    </row>
    <row r="28" spans="1:21" x14ac:dyDescent="0.25">
      <c r="A28" s="26"/>
      <c r="B28" s="26"/>
      <c r="C28" s="26"/>
      <c r="D28" s="26"/>
      <c r="E28" s="26"/>
      <c r="F28" s="26"/>
      <c r="G28" s="26"/>
      <c r="H28" s="26"/>
      <c r="I28" s="26"/>
      <c r="J28" s="26"/>
      <c r="K28" s="26"/>
      <c r="L28" s="26"/>
      <c r="M28" s="26"/>
      <c r="N28" s="26"/>
      <c r="O28" s="26"/>
      <c r="P28" s="26"/>
      <c r="Q28" s="26"/>
      <c r="R28" s="26"/>
      <c r="S28" s="26"/>
      <c r="T28" s="27"/>
      <c r="U28" s="27"/>
    </row>
    <row r="29" spans="1:21" x14ac:dyDescent="0.25">
      <c r="A29" s="26"/>
      <c r="B29" s="26"/>
      <c r="C29" s="26"/>
      <c r="D29" s="26"/>
      <c r="E29" s="26"/>
      <c r="F29" s="26"/>
      <c r="G29" s="26"/>
      <c r="H29" s="26"/>
      <c r="I29" s="26"/>
      <c r="J29" s="26"/>
      <c r="K29" s="26"/>
      <c r="L29" s="26"/>
      <c r="M29" s="26"/>
      <c r="N29" s="26"/>
      <c r="O29" s="26"/>
      <c r="P29" s="26"/>
      <c r="Q29" s="26"/>
      <c r="R29" s="26"/>
      <c r="S29" s="26"/>
      <c r="T29" s="27"/>
      <c r="U29" s="27"/>
    </row>
    <row r="30" spans="1:21" x14ac:dyDescent="0.25">
      <c r="A30" s="26"/>
      <c r="B30" s="26"/>
      <c r="C30" s="26"/>
      <c r="D30" s="26"/>
      <c r="E30" s="26"/>
      <c r="F30" s="26"/>
      <c r="G30" s="26"/>
      <c r="H30" s="26"/>
      <c r="I30" s="26"/>
      <c r="J30" s="26"/>
      <c r="K30" s="26"/>
      <c r="L30" s="26"/>
      <c r="M30" s="26"/>
      <c r="N30" s="26"/>
      <c r="O30" s="26"/>
      <c r="P30" s="26"/>
      <c r="Q30" s="26"/>
      <c r="R30" s="26"/>
      <c r="S30" s="26"/>
      <c r="T30" s="27"/>
      <c r="U30" s="27"/>
    </row>
    <row r="31" spans="1:21" x14ac:dyDescent="0.25">
      <c r="A31" s="26"/>
      <c r="B31" s="26"/>
      <c r="C31" s="26"/>
      <c r="D31" s="26"/>
      <c r="E31" s="26"/>
      <c r="F31" s="26"/>
      <c r="G31" s="26"/>
      <c r="H31" s="26"/>
      <c r="I31" s="26"/>
      <c r="J31" s="26"/>
      <c r="K31" s="26"/>
      <c r="L31" s="26"/>
      <c r="M31" s="26"/>
      <c r="N31" s="26"/>
      <c r="O31" s="26"/>
      <c r="P31" s="26"/>
      <c r="Q31" s="26"/>
      <c r="R31" s="26"/>
      <c r="S31" s="26"/>
      <c r="T31" s="27"/>
      <c r="U31" s="27"/>
    </row>
    <row r="32" spans="1:21" x14ac:dyDescent="0.25">
      <c r="A32" s="26"/>
      <c r="B32" s="26"/>
      <c r="C32" s="26"/>
      <c r="D32" s="26"/>
      <c r="E32" s="26"/>
      <c r="F32" s="26"/>
      <c r="G32" s="26"/>
      <c r="H32" s="26"/>
      <c r="I32" s="26"/>
      <c r="J32" s="26"/>
      <c r="K32" s="26"/>
      <c r="L32" s="26"/>
      <c r="M32" s="26"/>
      <c r="N32" s="26"/>
      <c r="O32" s="26"/>
      <c r="P32" s="26"/>
      <c r="Q32" s="26"/>
      <c r="R32" s="26"/>
      <c r="S32" s="26"/>
      <c r="T32" s="27"/>
      <c r="U32" s="27"/>
    </row>
    <row r="33" spans="1:21" x14ac:dyDescent="0.25">
      <c r="A33" s="26"/>
      <c r="B33" s="26"/>
      <c r="C33" s="26"/>
      <c r="D33" s="26"/>
      <c r="E33" s="26"/>
      <c r="F33" s="26"/>
      <c r="G33" s="26"/>
      <c r="H33" s="26"/>
      <c r="I33" s="26"/>
      <c r="J33" s="26"/>
      <c r="K33" s="26"/>
      <c r="L33" s="26"/>
      <c r="M33" s="26"/>
      <c r="N33" s="26"/>
      <c r="O33" s="26"/>
      <c r="P33" s="26"/>
      <c r="Q33" s="26"/>
      <c r="R33" s="26"/>
      <c r="S33" s="26"/>
      <c r="T33" s="27"/>
      <c r="U33" s="27"/>
    </row>
    <row r="34" spans="1:21" x14ac:dyDescent="0.25">
      <c r="A34" s="26"/>
      <c r="B34" s="26"/>
      <c r="C34" s="26"/>
      <c r="D34" s="26"/>
      <c r="E34" s="26"/>
      <c r="F34" s="26"/>
      <c r="G34" s="26"/>
      <c r="H34" s="26"/>
      <c r="I34" s="26"/>
      <c r="J34" s="26"/>
      <c r="K34" s="26"/>
      <c r="L34" s="26"/>
      <c r="M34" s="26"/>
      <c r="N34" s="26"/>
      <c r="O34" s="26"/>
      <c r="P34" s="26"/>
      <c r="Q34" s="26"/>
      <c r="R34" s="26"/>
      <c r="S34" s="26"/>
      <c r="T34" s="27"/>
      <c r="U34" s="27"/>
    </row>
    <row r="35" spans="1:21" x14ac:dyDescent="0.25">
      <c r="A35" s="27"/>
      <c r="B35" s="27"/>
      <c r="C35" s="27"/>
      <c r="D35" s="27"/>
      <c r="E35" s="27"/>
      <c r="F35" s="27"/>
      <c r="G35" s="27"/>
      <c r="H35" s="27"/>
      <c r="I35" s="27"/>
      <c r="J35" s="27"/>
      <c r="K35" s="27"/>
      <c r="L35" s="27"/>
      <c r="M35" s="27"/>
      <c r="N35" s="27"/>
      <c r="O35" s="27"/>
      <c r="P35" s="27"/>
      <c r="Q35" s="27"/>
      <c r="R35" s="27"/>
      <c r="S35" s="27"/>
      <c r="T35" s="27"/>
      <c r="U35" s="27"/>
    </row>
    <row r="36" spans="1:21" x14ac:dyDescent="0.25">
      <c r="A36" s="27"/>
      <c r="B36" s="27"/>
      <c r="C36" s="27"/>
      <c r="D36" s="27"/>
      <c r="E36" s="27"/>
      <c r="F36" s="27"/>
      <c r="G36" s="27"/>
      <c r="H36" s="27"/>
      <c r="I36" s="27"/>
      <c r="J36" s="27"/>
      <c r="K36" s="27"/>
      <c r="L36" s="27"/>
      <c r="M36" s="27"/>
      <c r="N36" s="27"/>
      <c r="O36" s="27"/>
      <c r="P36" s="27"/>
      <c r="Q36" s="27"/>
      <c r="R36" s="27"/>
      <c r="S36" s="27"/>
      <c r="T36" s="27"/>
      <c r="U36" s="27"/>
    </row>
  </sheetData>
  <mergeCells count="1">
    <mergeCell ref="A1:S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Rating</vt:lpstr>
      <vt:lpstr>KPI</vt:lpstr>
      <vt:lpstr>Gender</vt:lpstr>
      <vt:lpstr>Education</vt:lpstr>
      <vt:lpstr>Maritual Status</vt:lpstr>
      <vt:lpstr>Department</vt:lpstr>
      <vt:lpstr>Age Group</vt:lpstr>
      <vt:lpstr>Job</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2023-05-25T13:38:09Z</dcterms:modified>
</cp:coreProperties>
</file>