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13_ncr:1_{35557BEC-D22B-4638-B70C-7001D666A5AC}" xr6:coauthVersionLast="47" xr6:coauthVersionMax="47" xr10:uidLastSave="{00000000-0000-0000-0000-000000000000}"/>
  <bookViews>
    <workbookView xWindow="-108" yWindow="-108" windowWidth="23256" windowHeight="12576" activeTab="6" xr2:uid="{A2A0B015-D698-43B3-B5C0-BD4519FD71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</sheets>
  <definedNames>
    <definedName name="_xlnm._FilterDatabase" localSheetId="6" hidden="1">Sheet8!$A$2:$E$31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8" l="1"/>
  <c r="J10" i="8"/>
  <c r="K10" i="8"/>
  <c r="L10" i="8"/>
  <c r="M10" i="8"/>
  <c r="N10" i="8"/>
  <c r="O10" i="8"/>
  <c r="H10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" i="8"/>
  <c r="I7" i="8"/>
  <c r="J7" i="8"/>
  <c r="K7" i="8"/>
  <c r="L7" i="8"/>
  <c r="M7" i="8"/>
  <c r="N7" i="8"/>
  <c r="O7" i="8"/>
  <c r="H7" i="8"/>
  <c r="K7" i="4"/>
  <c r="K8" i="4"/>
  <c r="K6" i="4"/>
  <c r="J7" i="4"/>
  <c r="J8" i="4"/>
  <c r="J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6" i="4"/>
  <c r="E2" i="3"/>
  <c r="D12" i="2"/>
  <c r="C12" i="2"/>
  <c r="C13" i="2"/>
  <c r="C14" i="2"/>
  <c r="C1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I9" i="8" l="1"/>
  <c r="L8" i="8"/>
  <c r="K8" i="8"/>
  <c r="J8" i="8"/>
  <c r="I8" i="8"/>
  <c r="H8" i="8"/>
  <c r="H9" i="8"/>
  <c r="O9" i="8"/>
  <c r="N9" i="8"/>
  <c r="M9" i="8"/>
  <c r="O8" i="8"/>
  <c r="L9" i="8"/>
  <c r="N8" i="8"/>
  <c r="K9" i="8"/>
  <c r="M8" i="8"/>
  <c r="J9" i="8"/>
  <c r="E3" i="3"/>
  <c r="E4" i="3"/>
  <c r="E5" i="3"/>
  <c r="E6" i="3"/>
  <c r="E7" i="3"/>
  <c r="E8" i="3"/>
  <c r="E9" i="3"/>
  <c r="E10" i="3"/>
  <c r="E11" i="3"/>
  <c r="E12" i="3"/>
  <c r="E13" i="3"/>
  <c r="E14" i="3"/>
</calcChain>
</file>

<file path=xl/sharedStrings.xml><?xml version="1.0" encoding="utf-8"?>
<sst xmlns="http://schemas.openxmlformats.org/spreadsheetml/2006/main" count="290" uniqueCount="176">
  <si>
    <t>Builder</t>
  </si>
  <si>
    <t>Units</t>
  </si>
  <si>
    <t>Average $k</t>
  </si>
  <si>
    <t>Total $k</t>
  </si>
  <si>
    <t>Commission $k</t>
  </si>
  <si>
    <t>Doug</t>
  </si>
  <si>
    <t>Dave</t>
  </si>
  <si>
    <t>Brian</t>
  </si>
  <si>
    <t>Larry</t>
  </si>
  <si>
    <t>Rob</t>
  </si>
  <si>
    <t>Morgan</t>
  </si>
  <si>
    <t>Jones</t>
  </si>
  <si>
    <t>Gill</t>
  </si>
  <si>
    <t>Commission Rates</t>
  </si>
  <si>
    <t>Q4 : Find Name using Vlookup without changing order of table?</t>
  </si>
  <si>
    <t>Name</t>
  </si>
  <si>
    <t>Dept</t>
  </si>
  <si>
    <t>Id</t>
  </si>
  <si>
    <t>Age</t>
  </si>
  <si>
    <t>Salary</t>
  </si>
  <si>
    <t>Raj</t>
  </si>
  <si>
    <t>ECE</t>
  </si>
  <si>
    <t>Ram</t>
  </si>
  <si>
    <t>CSE</t>
  </si>
  <si>
    <t>Robert</t>
  </si>
  <si>
    <t>EEE</t>
  </si>
  <si>
    <t>Bobby</t>
  </si>
  <si>
    <t>Gary</t>
  </si>
  <si>
    <t>Keith</t>
  </si>
  <si>
    <t>Chris</t>
  </si>
  <si>
    <t>Phil</t>
  </si>
  <si>
    <t>Mark</t>
  </si>
  <si>
    <t>Stewart</t>
  </si>
  <si>
    <t>Total $k From</t>
  </si>
  <si>
    <t>Total $k To</t>
  </si>
  <si>
    <t>Rate</t>
  </si>
  <si>
    <t>Q5. Find Employee salary using Vlookup</t>
  </si>
  <si>
    <t>Month</t>
  </si>
  <si>
    <t>Q6: Use the data and draw a combo chart wit 2 Yaxis</t>
  </si>
  <si>
    <t>Quarter</t>
  </si>
  <si>
    <t>Sales</t>
  </si>
  <si>
    <t>Quality</t>
  </si>
  <si>
    <t>Quarter 1</t>
  </si>
  <si>
    <t>Quarter 2</t>
  </si>
  <si>
    <t>Quarter 3</t>
  </si>
  <si>
    <t>Row Labels</t>
  </si>
  <si>
    <t>Sum of Production Shortages (Units)</t>
  </si>
  <si>
    <t>Cumulative sum</t>
  </si>
  <si>
    <t>Percentage</t>
  </si>
  <si>
    <t>Y996D</t>
  </si>
  <si>
    <t>PNF3X</t>
  </si>
  <si>
    <t>F804K</t>
  </si>
  <si>
    <t>K983K</t>
  </si>
  <si>
    <t>H298M</t>
  </si>
  <si>
    <t>G622T</t>
  </si>
  <si>
    <t>MYC14</t>
  </si>
  <si>
    <t>D7D66</t>
  </si>
  <si>
    <t>W889F</t>
  </si>
  <si>
    <t>H726R</t>
  </si>
  <si>
    <t>F805K</t>
  </si>
  <si>
    <t>K093P</t>
  </si>
  <si>
    <t>01RKN</t>
  </si>
  <si>
    <t>3VCPF</t>
  </si>
  <si>
    <t>V3872</t>
  </si>
  <si>
    <t>X696G</t>
  </si>
  <si>
    <t>D111N</t>
  </si>
  <si>
    <t>D181R</t>
  </si>
  <si>
    <t>RN225</t>
  </si>
  <si>
    <t>F862T</t>
  </si>
  <si>
    <t>M399F</t>
  </si>
  <si>
    <t>G728T</t>
  </si>
  <si>
    <t>F522M</t>
  </si>
  <si>
    <t>G548K</t>
  </si>
  <si>
    <t>XP544</t>
  </si>
  <si>
    <t>J4C3V</t>
  </si>
  <si>
    <t>Y80P7</t>
  </si>
  <si>
    <t>X5VD1</t>
  </si>
  <si>
    <t>HT150</t>
  </si>
  <si>
    <t>F343G</t>
  </si>
  <si>
    <t>MP492</t>
  </si>
  <si>
    <t>P575R</t>
  </si>
  <si>
    <t>RU774</t>
  </si>
  <si>
    <t>H384M</t>
  </si>
  <si>
    <t>NN876</t>
  </si>
  <si>
    <t>D306F</t>
  </si>
  <si>
    <t>J418T</t>
  </si>
  <si>
    <t>F729T</t>
  </si>
  <si>
    <t>F342T</t>
  </si>
  <si>
    <t>C2W2N</t>
  </si>
  <si>
    <t>V8835</t>
  </si>
  <si>
    <t>U144H</t>
  </si>
  <si>
    <t>K556T</t>
  </si>
  <si>
    <t>03KYX</t>
  </si>
  <si>
    <t>P875G</t>
  </si>
  <si>
    <t>G952F</t>
  </si>
  <si>
    <t>J765R</t>
  </si>
  <si>
    <t>G731N</t>
  </si>
  <si>
    <t>YP777</t>
  </si>
  <si>
    <t>M4M08</t>
  </si>
  <si>
    <t>N641M</t>
  </si>
  <si>
    <t>H185K</t>
  </si>
  <si>
    <t>G631F</t>
  </si>
  <si>
    <t>N530F</t>
  </si>
  <si>
    <t>J106M</t>
  </si>
  <si>
    <t>C127J</t>
  </si>
  <si>
    <t>U738K</t>
  </si>
  <si>
    <t>H704F</t>
  </si>
  <si>
    <t>C234R</t>
  </si>
  <si>
    <t>N056N</t>
  </si>
  <si>
    <t>C593T</t>
  </si>
  <si>
    <t>H426H</t>
  </si>
  <si>
    <t>NNKVM</t>
  </si>
  <si>
    <t>M398F</t>
  </si>
  <si>
    <t>M469G</t>
  </si>
  <si>
    <t>T192H</t>
  </si>
  <si>
    <t>2X1CJ</t>
  </si>
  <si>
    <t>KMH7P</t>
  </si>
  <si>
    <t>Y619H</t>
  </si>
  <si>
    <t>J131J</t>
  </si>
  <si>
    <t>X3R5M</t>
  </si>
  <si>
    <t>F309J</t>
  </si>
  <si>
    <t>K374T</t>
  </si>
  <si>
    <t>M525M</t>
  </si>
  <si>
    <t>WP896</t>
  </si>
  <si>
    <t>F030H</t>
  </si>
  <si>
    <t>G295T</t>
  </si>
  <si>
    <t>X204R</t>
  </si>
  <si>
    <t>D461F</t>
  </si>
  <si>
    <t>GY581</t>
  </si>
  <si>
    <t>R755K</t>
  </si>
  <si>
    <t>K725G</t>
  </si>
  <si>
    <t>XR812</t>
  </si>
  <si>
    <t>C2072</t>
  </si>
  <si>
    <t>K145G</t>
  </si>
  <si>
    <t>K620H</t>
  </si>
  <si>
    <t>H959F</t>
  </si>
  <si>
    <t>J533H</t>
  </si>
  <si>
    <t>J515N</t>
  </si>
  <si>
    <t>FY878</t>
  </si>
  <si>
    <t>JN957</t>
  </si>
  <si>
    <t>01TVT</t>
  </si>
  <si>
    <t>G889G</t>
  </si>
  <si>
    <t>D171K</t>
  </si>
  <si>
    <t>D270R</t>
  </si>
  <si>
    <t>G115G</t>
  </si>
  <si>
    <t>TX269</t>
  </si>
  <si>
    <t>F137T</t>
  </si>
  <si>
    <t>Y475P</t>
  </si>
  <si>
    <t>FN679</t>
  </si>
  <si>
    <t>G484D</t>
  </si>
  <si>
    <t>FY291</t>
  </si>
  <si>
    <t>J406F</t>
  </si>
  <si>
    <t>NT417</t>
  </si>
  <si>
    <t>K859M</t>
  </si>
  <si>
    <t>Y9NHH</t>
  </si>
  <si>
    <t>H986H</t>
  </si>
  <si>
    <t>X036C</t>
  </si>
  <si>
    <t>J280T</t>
  </si>
  <si>
    <t>C123J</t>
  </si>
  <si>
    <t>HFDX0</t>
  </si>
  <si>
    <t>HT952</t>
  </si>
  <si>
    <t>W8TYX</t>
  </si>
  <si>
    <t>Q8: Find total amount spend by all the Builders menitioned, using the table given beside to it, provided excude sundays &amp; saturdays with the help of formulaes</t>
  </si>
  <si>
    <t>Date</t>
  </si>
  <si>
    <t>Amount</t>
  </si>
  <si>
    <t>DOUG</t>
  </si>
  <si>
    <t>DAVE</t>
  </si>
  <si>
    <t>ROB</t>
  </si>
  <si>
    <t>GILL</t>
  </si>
  <si>
    <t>Key</t>
  </si>
  <si>
    <t>weekday</t>
  </si>
  <si>
    <t>SUMPRODUCT(--(D2&lt;=$J$4:$J$11),--(D2&gt;=$I$4:$I$11),ROW($A$1:$A$8))</t>
  </si>
  <si>
    <t>total amount spent - total amount spent on saturdays- total amount spent on sundays</t>
  </si>
  <si>
    <t>Sat</t>
  </si>
  <si>
    <t>Sun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</si>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</sst>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_-* #,##0_-;\-* #,##0_-;_-* &quot;-&quot;??_-;_-@"/>
    <numFmt numFmtId="166" formatCode="_-[$$-C09]* #,##0.00_-;\-[$$-C09]* #,##0.00_-;_-[$$-C09]* &quot;-&quot;??_-;_-@"/>
    <numFmt numFmtId="167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Lao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16" fontId="0" fillId="0" borderId="0" xfId="0" applyNumberFormat="1"/>
    <xf numFmtId="167" fontId="0" fillId="0" borderId="0" xfId="0" applyNumberFormat="1"/>
    <xf numFmtId="15" fontId="0" fillId="0" borderId="0" xfId="0" applyNumberFormat="1"/>
    <xf numFmtId="14" fontId="0" fillId="0" borderId="0" xfId="0" applyNumberFormat="1"/>
    <xf numFmtId="16" fontId="0" fillId="0" borderId="0" xfId="0" applyNumberFormat="1" applyFill="1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Sheet5!$B$12:$B$14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Sheet5!$C$12:$C$14</c:f>
              <c:numCache>
                <c:formatCode>"$"#,##0_);[Red]\("$"#,##0\)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B-4B05-9ADF-48E56F5D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03664"/>
        <c:axId val="458311568"/>
      </c:lineChart>
      <c:lineChart>
        <c:grouping val="standard"/>
        <c:varyColors val="0"/>
        <c:ser>
          <c:idx val="1"/>
          <c:order val="1"/>
          <c:tx>
            <c:strRef>
              <c:f>Sheet5!$D$11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Sheet5!$B$12:$B$14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Sheet5!$D$12:$D$14</c:f>
              <c:numCache>
                <c:formatCode>0%</c:formatCode>
                <c:ptCount val="3"/>
                <c:pt idx="0">
                  <c:v>0.98</c:v>
                </c:pt>
                <c:pt idx="1">
                  <c:v>0.85</c:v>
                </c:pt>
                <c:pt idx="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B-4B05-9ADF-48E56F5D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99920"/>
        <c:axId val="458302832"/>
      </c:lineChart>
      <c:catAx>
        <c:axId val="4583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11568"/>
        <c:crosses val="autoZero"/>
        <c:auto val="1"/>
        <c:lblAlgn val="ctr"/>
        <c:lblOffset val="100"/>
        <c:noMultiLvlLbl val="0"/>
      </c:catAx>
      <c:valAx>
        <c:axId val="458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03664"/>
        <c:crosses val="autoZero"/>
        <c:crossBetween val="between"/>
      </c:valAx>
      <c:valAx>
        <c:axId val="4583028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9920"/>
        <c:crosses val="max"/>
        <c:crossBetween val="between"/>
      </c:valAx>
      <c:catAx>
        <c:axId val="45829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302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Production Shortages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Sheet6!$A$2:$A$114</c:f>
              <c:strCache>
                <c:ptCount val="113"/>
                <c:pt idx="0">
                  <c:v>Y996D</c:v>
                </c:pt>
                <c:pt idx="1">
                  <c:v>PNF3X</c:v>
                </c:pt>
                <c:pt idx="2">
                  <c:v>F804K</c:v>
                </c:pt>
                <c:pt idx="3">
                  <c:v>K983K</c:v>
                </c:pt>
                <c:pt idx="4">
                  <c:v>H298M</c:v>
                </c:pt>
                <c:pt idx="5">
                  <c:v>G622T</c:v>
                </c:pt>
                <c:pt idx="6">
                  <c:v>MYC14</c:v>
                </c:pt>
                <c:pt idx="7">
                  <c:v>D7D66</c:v>
                </c:pt>
                <c:pt idx="8">
                  <c:v>W889F</c:v>
                </c:pt>
                <c:pt idx="9">
                  <c:v>H726R</c:v>
                </c:pt>
                <c:pt idx="10">
                  <c:v>F805K</c:v>
                </c:pt>
                <c:pt idx="11">
                  <c:v>K093P</c:v>
                </c:pt>
                <c:pt idx="12">
                  <c:v>01RKN</c:v>
                </c:pt>
                <c:pt idx="13">
                  <c:v>3VCPF</c:v>
                </c:pt>
                <c:pt idx="14">
                  <c:v>V3872</c:v>
                </c:pt>
                <c:pt idx="15">
                  <c:v>X696G</c:v>
                </c:pt>
                <c:pt idx="16">
                  <c:v>D111N</c:v>
                </c:pt>
                <c:pt idx="17">
                  <c:v>D181R</c:v>
                </c:pt>
                <c:pt idx="18">
                  <c:v>RN225</c:v>
                </c:pt>
                <c:pt idx="19">
                  <c:v>F862T</c:v>
                </c:pt>
                <c:pt idx="20">
                  <c:v>M399F</c:v>
                </c:pt>
                <c:pt idx="21">
                  <c:v>G728T</c:v>
                </c:pt>
                <c:pt idx="22">
                  <c:v>F522M</c:v>
                </c:pt>
                <c:pt idx="23">
                  <c:v>G548K</c:v>
                </c:pt>
                <c:pt idx="24">
                  <c:v>XP544</c:v>
                </c:pt>
                <c:pt idx="25">
                  <c:v>J4C3V</c:v>
                </c:pt>
                <c:pt idx="26">
                  <c:v>Y80P7</c:v>
                </c:pt>
                <c:pt idx="27">
                  <c:v>X5VD1</c:v>
                </c:pt>
                <c:pt idx="28">
                  <c:v>HT150</c:v>
                </c:pt>
                <c:pt idx="29">
                  <c:v>F343G</c:v>
                </c:pt>
                <c:pt idx="30">
                  <c:v>MP492</c:v>
                </c:pt>
                <c:pt idx="31">
                  <c:v>P575R</c:v>
                </c:pt>
                <c:pt idx="32">
                  <c:v>RU774</c:v>
                </c:pt>
                <c:pt idx="33">
                  <c:v>H384M</c:v>
                </c:pt>
                <c:pt idx="34">
                  <c:v>NN876</c:v>
                </c:pt>
                <c:pt idx="35">
                  <c:v>D306F</c:v>
                </c:pt>
                <c:pt idx="36">
                  <c:v>J418T</c:v>
                </c:pt>
                <c:pt idx="37">
                  <c:v>F729T</c:v>
                </c:pt>
                <c:pt idx="38">
                  <c:v>F342T</c:v>
                </c:pt>
                <c:pt idx="39">
                  <c:v>C2W2N</c:v>
                </c:pt>
                <c:pt idx="40">
                  <c:v>V8835</c:v>
                </c:pt>
                <c:pt idx="41">
                  <c:v>U144H</c:v>
                </c:pt>
                <c:pt idx="42">
                  <c:v>K556T</c:v>
                </c:pt>
                <c:pt idx="43">
                  <c:v>03KYX</c:v>
                </c:pt>
                <c:pt idx="44">
                  <c:v>P875G</c:v>
                </c:pt>
                <c:pt idx="45">
                  <c:v>G952F</c:v>
                </c:pt>
                <c:pt idx="46">
                  <c:v>J765R</c:v>
                </c:pt>
                <c:pt idx="47">
                  <c:v>G731N</c:v>
                </c:pt>
                <c:pt idx="48">
                  <c:v>YP777</c:v>
                </c:pt>
                <c:pt idx="49">
                  <c:v>M4M08</c:v>
                </c:pt>
                <c:pt idx="50">
                  <c:v>N641M</c:v>
                </c:pt>
                <c:pt idx="51">
                  <c:v>H185K</c:v>
                </c:pt>
                <c:pt idx="52">
                  <c:v>G631F</c:v>
                </c:pt>
                <c:pt idx="53">
                  <c:v>N530F</c:v>
                </c:pt>
                <c:pt idx="54">
                  <c:v>J106M</c:v>
                </c:pt>
                <c:pt idx="55">
                  <c:v>C127J</c:v>
                </c:pt>
                <c:pt idx="56">
                  <c:v>U738K</c:v>
                </c:pt>
                <c:pt idx="57">
                  <c:v>H704F</c:v>
                </c:pt>
                <c:pt idx="58">
                  <c:v>C234R</c:v>
                </c:pt>
                <c:pt idx="59">
                  <c:v>N056N</c:v>
                </c:pt>
                <c:pt idx="60">
                  <c:v>C593T</c:v>
                </c:pt>
                <c:pt idx="61">
                  <c:v>H426H</c:v>
                </c:pt>
                <c:pt idx="62">
                  <c:v>NNKVM</c:v>
                </c:pt>
                <c:pt idx="63">
                  <c:v>M398F</c:v>
                </c:pt>
                <c:pt idx="64">
                  <c:v>M469G</c:v>
                </c:pt>
                <c:pt idx="65">
                  <c:v>T192H</c:v>
                </c:pt>
                <c:pt idx="66">
                  <c:v>2X1CJ</c:v>
                </c:pt>
                <c:pt idx="67">
                  <c:v>KMH7P</c:v>
                </c:pt>
                <c:pt idx="68">
                  <c:v>Y619H</c:v>
                </c:pt>
                <c:pt idx="69">
                  <c:v>J131J</c:v>
                </c:pt>
                <c:pt idx="70">
                  <c:v>X3R5M</c:v>
                </c:pt>
                <c:pt idx="71">
                  <c:v>F309J</c:v>
                </c:pt>
                <c:pt idx="72">
                  <c:v>K374T</c:v>
                </c:pt>
                <c:pt idx="73">
                  <c:v>M525M</c:v>
                </c:pt>
                <c:pt idx="74">
                  <c:v>WP896</c:v>
                </c:pt>
                <c:pt idx="75">
                  <c:v>F030H</c:v>
                </c:pt>
                <c:pt idx="76">
                  <c:v>G295T</c:v>
                </c:pt>
                <c:pt idx="77">
                  <c:v>X204R</c:v>
                </c:pt>
                <c:pt idx="78">
                  <c:v>D461F</c:v>
                </c:pt>
                <c:pt idx="79">
                  <c:v>GY581</c:v>
                </c:pt>
                <c:pt idx="80">
                  <c:v>R755K</c:v>
                </c:pt>
                <c:pt idx="81">
                  <c:v>K725G</c:v>
                </c:pt>
                <c:pt idx="82">
                  <c:v>XR812</c:v>
                </c:pt>
                <c:pt idx="83">
                  <c:v>C2072</c:v>
                </c:pt>
                <c:pt idx="84">
                  <c:v>K145G</c:v>
                </c:pt>
                <c:pt idx="85">
                  <c:v>K620H</c:v>
                </c:pt>
                <c:pt idx="86">
                  <c:v>H959F</c:v>
                </c:pt>
                <c:pt idx="87">
                  <c:v>J533H</c:v>
                </c:pt>
                <c:pt idx="88">
                  <c:v>J515N</c:v>
                </c:pt>
                <c:pt idx="89">
                  <c:v>FY878</c:v>
                </c:pt>
                <c:pt idx="90">
                  <c:v>JN957</c:v>
                </c:pt>
                <c:pt idx="91">
                  <c:v>01TVT</c:v>
                </c:pt>
                <c:pt idx="92">
                  <c:v>G889G</c:v>
                </c:pt>
                <c:pt idx="93">
                  <c:v>D171K</c:v>
                </c:pt>
                <c:pt idx="94">
                  <c:v>D270R</c:v>
                </c:pt>
                <c:pt idx="95">
                  <c:v>G115G</c:v>
                </c:pt>
                <c:pt idx="96">
                  <c:v>TX269</c:v>
                </c:pt>
                <c:pt idx="97">
                  <c:v>F137T</c:v>
                </c:pt>
                <c:pt idx="98">
                  <c:v>Y475P</c:v>
                </c:pt>
                <c:pt idx="99">
                  <c:v>FN679</c:v>
                </c:pt>
                <c:pt idx="100">
                  <c:v>G484D</c:v>
                </c:pt>
                <c:pt idx="101">
                  <c:v>FY291</c:v>
                </c:pt>
                <c:pt idx="102">
                  <c:v>J406F</c:v>
                </c:pt>
                <c:pt idx="103">
                  <c:v>NT417</c:v>
                </c:pt>
                <c:pt idx="104">
                  <c:v>K859M</c:v>
                </c:pt>
                <c:pt idx="105">
                  <c:v>Y9NHH</c:v>
                </c:pt>
                <c:pt idx="106">
                  <c:v>H986H</c:v>
                </c:pt>
                <c:pt idx="107">
                  <c:v>X036C</c:v>
                </c:pt>
                <c:pt idx="108">
                  <c:v>J280T</c:v>
                </c:pt>
                <c:pt idx="109">
                  <c:v>C123J</c:v>
                </c:pt>
                <c:pt idx="110">
                  <c:v>HFDX0</c:v>
                </c:pt>
                <c:pt idx="111">
                  <c:v>HT952</c:v>
                </c:pt>
                <c:pt idx="112">
                  <c:v>W8TYX</c:v>
                </c:pt>
              </c:strCache>
            </c:strRef>
          </c:cat>
          <c:val>
            <c:numRef>
              <c:f>Sheet6!$B$2:$B$114</c:f>
              <c:numCache>
                <c:formatCode>General</c:formatCode>
                <c:ptCount val="113"/>
                <c:pt idx="0">
                  <c:v>76813.600000000006</c:v>
                </c:pt>
                <c:pt idx="1">
                  <c:v>16839</c:v>
                </c:pt>
                <c:pt idx="2">
                  <c:v>9306</c:v>
                </c:pt>
                <c:pt idx="3">
                  <c:v>9165</c:v>
                </c:pt>
                <c:pt idx="4">
                  <c:v>8726</c:v>
                </c:pt>
                <c:pt idx="5">
                  <c:v>7319</c:v>
                </c:pt>
                <c:pt idx="6">
                  <c:v>6550</c:v>
                </c:pt>
                <c:pt idx="7">
                  <c:v>6484</c:v>
                </c:pt>
                <c:pt idx="8">
                  <c:v>2858</c:v>
                </c:pt>
                <c:pt idx="9">
                  <c:v>2625</c:v>
                </c:pt>
                <c:pt idx="10">
                  <c:v>2504</c:v>
                </c:pt>
                <c:pt idx="11">
                  <c:v>2438</c:v>
                </c:pt>
                <c:pt idx="12">
                  <c:v>2265</c:v>
                </c:pt>
                <c:pt idx="13">
                  <c:v>2207</c:v>
                </c:pt>
                <c:pt idx="14">
                  <c:v>1948</c:v>
                </c:pt>
                <c:pt idx="15">
                  <c:v>1917</c:v>
                </c:pt>
                <c:pt idx="16">
                  <c:v>1799</c:v>
                </c:pt>
                <c:pt idx="17">
                  <c:v>1556</c:v>
                </c:pt>
                <c:pt idx="18">
                  <c:v>1539</c:v>
                </c:pt>
                <c:pt idx="19">
                  <c:v>1400</c:v>
                </c:pt>
                <c:pt idx="20">
                  <c:v>1383</c:v>
                </c:pt>
                <c:pt idx="21">
                  <c:v>1265</c:v>
                </c:pt>
                <c:pt idx="22">
                  <c:v>1135</c:v>
                </c:pt>
                <c:pt idx="23">
                  <c:v>1126.4000000000001</c:v>
                </c:pt>
                <c:pt idx="24">
                  <c:v>968</c:v>
                </c:pt>
                <c:pt idx="25">
                  <c:v>794</c:v>
                </c:pt>
                <c:pt idx="26">
                  <c:v>761</c:v>
                </c:pt>
                <c:pt idx="27">
                  <c:v>734</c:v>
                </c:pt>
                <c:pt idx="28">
                  <c:v>716</c:v>
                </c:pt>
                <c:pt idx="29">
                  <c:v>680</c:v>
                </c:pt>
                <c:pt idx="30">
                  <c:v>633</c:v>
                </c:pt>
                <c:pt idx="31">
                  <c:v>577</c:v>
                </c:pt>
                <c:pt idx="32">
                  <c:v>544</c:v>
                </c:pt>
                <c:pt idx="33">
                  <c:v>524</c:v>
                </c:pt>
                <c:pt idx="34">
                  <c:v>508</c:v>
                </c:pt>
                <c:pt idx="35">
                  <c:v>506</c:v>
                </c:pt>
                <c:pt idx="36">
                  <c:v>446</c:v>
                </c:pt>
                <c:pt idx="37">
                  <c:v>397</c:v>
                </c:pt>
                <c:pt idx="38">
                  <c:v>384</c:v>
                </c:pt>
                <c:pt idx="39">
                  <c:v>381</c:v>
                </c:pt>
                <c:pt idx="40">
                  <c:v>367</c:v>
                </c:pt>
                <c:pt idx="41">
                  <c:v>366</c:v>
                </c:pt>
                <c:pt idx="42">
                  <c:v>340</c:v>
                </c:pt>
                <c:pt idx="43">
                  <c:v>318</c:v>
                </c:pt>
                <c:pt idx="44">
                  <c:v>309</c:v>
                </c:pt>
                <c:pt idx="45">
                  <c:v>304</c:v>
                </c:pt>
                <c:pt idx="46">
                  <c:v>289</c:v>
                </c:pt>
                <c:pt idx="47">
                  <c:v>284</c:v>
                </c:pt>
                <c:pt idx="48">
                  <c:v>273</c:v>
                </c:pt>
                <c:pt idx="49">
                  <c:v>244</c:v>
                </c:pt>
                <c:pt idx="50">
                  <c:v>228</c:v>
                </c:pt>
                <c:pt idx="51">
                  <c:v>224</c:v>
                </c:pt>
                <c:pt idx="52">
                  <c:v>221</c:v>
                </c:pt>
                <c:pt idx="53">
                  <c:v>208</c:v>
                </c:pt>
                <c:pt idx="54">
                  <c:v>205</c:v>
                </c:pt>
                <c:pt idx="55">
                  <c:v>186</c:v>
                </c:pt>
                <c:pt idx="56">
                  <c:v>185</c:v>
                </c:pt>
                <c:pt idx="57">
                  <c:v>184</c:v>
                </c:pt>
                <c:pt idx="58">
                  <c:v>170</c:v>
                </c:pt>
                <c:pt idx="59">
                  <c:v>169</c:v>
                </c:pt>
                <c:pt idx="60">
                  <c:v>147</c:v>
                </c:pt>
                <c:pt idx="61">
                  <c:v>134</c:v>
                </c:pt>
                <c:pt idx="62">
                  <c:v>133</c:v>
                </c:pt>
                <c:pt idx="63">
                  <c:v>125</c:v>
                </c:pt>
                <c:pt idx="64">
                  <c:v>121</c:v>
                </c:pt>
                <c:pt idx="65">
                  <c:v>102.4</c:v>
                </c:pt>
                <c:pt idx="66">
                  <c:v>100</c:v>
                </c:pt>
                <c:pt idx="67">
                  <c:v>97</c:v>
                </c:pt>
                <c:pt idx="68">
                  <c:v>97</c:v>
                </c:pt>
                <c:pt idx="69">
                  <c:v>93</c:v>
                </c:pt>
                <c:pt idx="70">
                  <c:v>90.4</c:v>
                </c:pt>
                <c:pt idx="71">
                  <c:v>89</c:v>
                </c:pt>
                <c:pt idx="72">
                  <c:v>72.8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63</c:v>
                </c:pt>
                <c:pt idx="77">
                  <c:v>54</c:v>
                </c:pt>
                <c:pt idx="78">
                  <c:v>47</c:v>
                </c:pt>
                <c:pt idx="79">
                  <c:v>42</c:v>
                </c:pt>
                <c:pt idx="80">
                  <c:v>40</c:v>
                </c:pt>
                <c:pt idx="81">
                  <c:v>36</c:v>
                </c:pt>
                <c:pt idx="82">
                  <c:v>32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25.6</c:v>
                </c:pt>
                <c:pt idx="87">
                  <c:v>25</c:v>
                </c:pt>
                <c:pt idx="88">
                  <c:v>20</c:v>
                </c:pt>
                <c:pt idx="89">
                  <c:v>19</c:v>
                </c:pt>
                <c:pt idx="90">
                  <c:v>19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8</c:v>
                </c:pt>
                <c:pt idx="100">
                  <c:v>6.4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1.6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3CB-9454-B0F01C2E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74544"/>
        <c:axId val="458286608"/>
      </c:barChart>
      <c:lineChart>
        <c:grouping val="standard"/>
        <c:varyColors val="0"/>
        <c:ser>
          <c:idx val="1"/>
          <c:order val="1"/>
          <c:tx>
            <c:strRef>
              <c:f>Sheet6!$D$1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Sheet6!$A$2:$A$114</c:f>
              <c:strCache>
                <c:ptCount val="113"/>
                <c:pt idx="0">
                  <c:v>Y996D</c:v>
                </c:pt>
                <c:pt idx="1">
                  <c:v>PNF3X</c:v>
                </c:pt>
                <c:pt idx="2">
                  <c:v>F804K</c:v>
                </c:pt>
                <c:pt idx="3">
                  <c:v>K983K</c:v>
                </c:pt>
                <c:pt idx="4">
                  <c:v>H298M</c:v>
                </c:pt>
                <c:pt idx="5">
                  <c:v>G622T</c:v>
                </c:pt>
                <c:pt idx="6">
                  <c:v>MYC14</c:v>
                </c:pt>
                <c:pt idx="7">
                  <c:v>D7D66</c:v>
                </c:pt>
                <c:pt idx="8">
                  <c:v>W889F</c:v>
                </c:pt>
                <c:pt idx="9">
                  <c:v>H726R</c:v>
                </c:pt>
                <c:pt idx="10">
                  <c:v>F805K</c:v>
                </c:pt>
                <c:pt idx="11">
                  <c:v>K093P</c:v>
                </c:pt>
                <c:pt idx="12">
                  <c:v>01RKN</c:v>
                </c:pt>
                <c:pt idx="13">
                  <c:v>3VCPF</c:v>
                </c:pt>
                <c:pt idx="14">
                  <c:v>V3872</c:v>
                </c:pt>
                <c:pt idx="15">
                  <c:v>X696G</c:v>
                </c:pt>
                <c:pt idx="16">
                  <c:v>D111N</c:v>
                </c:pt>
                <c:pt idx="17">
                  <c:v>D181R</c:v>
                </c:pt>
                <c:pt idx="18">
                  <c:v>RN225</c:v>
                </c:pt>
                <c:pt idx="19">
                  <c:v>F862T</c:v>
                </c:pt>
                <c:pt idx="20">
                  <c:v>M399F</c:v>
                </c:pt>
                <c:pt idx="21">
                  <c:v>G728T</c:v>
                </c:pt>
                <c:pt idx="22">
                  <c:v>F522M</c:v>
                </c:pt>
                <c:pt idx="23">
                  <c:v>G548K</c:v>
                </c:pt>
                <c:pt idx="24">
                  <c:v>XP544</c:v>
                </c:pt>
                <c:pt idx="25">
                  <c:v>J4C3V</c:v>
                </c:pt>
                <c:pt idx="26">
                  <c:v>Y80P7</c:v>
                </c:pt>
                <c:pt idx="27">
                  <c:v>X5VD1</c:v>
                </c:pt>
                <c:pt idx="28">
                  <c:v>HT150</c:v>
                </c:pt>
                <c:pt idx="29">
                  <c:v>F343G</c:v>
                </c:pt>
                <c:pt idx="30">
                  <c:v>MP492</c:v>
                </c:pt>
                <c:pt idx="31">
                  <c:v>P575R</c:v>
                </c:pt>
                <c:pt idx="32">
                  <c:v>RU774</c:v>
                </c:pt>
                <c:pt idx="33">
                  <c:v>H384M</c:v>
                </c:pt>
                <c:pt idx="34">
                  <c:v>NN876</c:v>
                </c:pt>
                <c:pt idx="35">
                  <c:v>D306F</c:v>
                </c:pt>
                <c:pt idx="36">
                  <c:v>J418T</c:v>
                </c:pt>
                <c:pt idx="37">
                  <c:v>F729T</c:v>
                </c:pt>
                <c:pt idx="38">
                  <c:v>F342T</c:v>
                </c:pt>
                <c:pt idx="39">
                  <c:v>C2W2N</c:v>
                </c:pt>
                <c:pt idx="40">
                  <c:v>V8835</c:v>
                </c:pt>
                <c:pt idx="41">
                  <c:v>U144H</c:v>
                </c:pt>
                <c:pt idx="42">
                  <c:v>K556T</c:v>
                </c:pt>
                <c:pt idx="43">
                  <c:v>03KYX</c:v>
                </c:pt>
                <c:pt idx="44">
                  <c:v>P875G</c:v>
                </c:pt>
                <c:pt idx="45">
                  <c:v>G952F</c:v>
                </c:pt>
                <c:pt idx="46">
                  <c:v>J765R</c:v>
                </c:pt>
                <c:pt idx="47">
                  <c:v>G731N</c:v>
                </c:pt>
                <c:pt idx="48">
                  <c:v>YP777</c:v>
                </c:pt>
                <c:pt idx="49">
                  <c:v>M4M08</c:v>
                </c:pt>
                <c:pt idx="50">
                  <c:v>N641M</c:v>
                </c:pt>
                <c:pt idx="51">
                  <c:v>H185K</c:v>
                </c:pt>
                <c:pt idx="52">
                  <c:v>G631F</c:v>
                </c:pt>
                <c:pt idx="53">
                  <c:v>N530F</c:v>
                </c:pt>
                <c:pt idx="54">
                  <c:v>J106M</c:v>
                </c:pt>
                <c:pt idx="55">
                  <c:v>C127J</c:v>
                </c:pt>
                <c:pt idx="56">
                  <c:v>U738K</c:v>
                </c:pt>
                <c:pt idx="57">
                  <c:v>H704F</c:v>
                </c:pt>
                <c:pt idx="58">
                  <c:v>C234R</c:v>
                </c:pt>
                <c:pt idx="59">
                  <c:v>N056N</c:v>
                </c:pt>
                <c:pt idx="60">
                  <c:v>C593T</c:v>
                </c:pt>
                <c:pt idx="61">
                  <c:v>H426H</c:v>
                </c:pt>
                <c:pt idx="62">
                  <c:v>NNKVM</c:v>
                </c:pt>
                <c:pt idx="63">
                  <c:v>M398F</c:v>
                </c:pt>
                <c:pt idx="64">
                  <c:v>M469G</c:v>
                </c:pt>
                <c:pt idx="65">
                  <c:v>T192H</c:v>
                </c:pt>
                <c:pt idx="66">
                  <c:v>2X1CJ</c:v>
                </c:pt>
                <c:pt idx="67">
                  <c:v>KMH7P</c:v>
                </c:pt>
                <c:pt idx="68">
                  <c:v>Y619H</c:v>
                </c:pt>
                <c:pt idx="69">
                  <c:v>J131J</c:v>
                </c:pt>
                <c:pt idx="70">
                  <c:v>X3R5M</c:v>
                </c:pt>
                <c:pt idx="71">
                  <c:v>F309J</c:v>
                </c:pt>
                <c:pt idx="72">
                  <c:v>K374T</c:v>
                </c:pt>
                <c:pt idx="73">
                  <c:v>M525M</c:v>
                </c:pt>
                <c:pt idx="74">
                  <c:v>WP896</c:v>
                </c:pt>
                <c:pt idx="75">
                  <c:v>F030H</c:v>
                </c:pt>
                <c:pt idx="76">
                  <c:v>G295T</c:v>
                </c:pt>
                <c:pt idx="77">
                  <c:v>X204R</c:v>
                </c:pt>
                <c:pt idx="78">
                  <c:v>D461F</c:v>
                </c:pt>
                <c:pt idx="79">
                  <c:v>GY581</c:v>
                </c:pt>
                <c:pt idx="80">
                  <c:v>R755K</c:v>
                </c:pt>
                <c:pt idx="81">
                  <c:v>K725G</c:v>
                </c:pt>
                <c:pt idx="82">
                  <c:v>XR812</c:v>
                </c:pt>
                <c:pt idx="83">
                  <c:v>C2072</c:v>
                </c:pt>
                <c:pt idx="84">
                  <c:v>K145G</c:v>
                </c:pt>
                <c:pt idx="85">
                  <c:v>K620H</c:v>
                </c:pt>
                <c:pt idx="86">
                  <c:v>H959F</c:v>
                </c:pt>
                <c:pt idx="87">
                  <c:v>J533H</c:v>
                </c:pt>
                <c:pt idx="88">
                  <c:v>J515N</c:v>
                </c:pt>
                <c:pt idx="89">
                  <c:v>FY878</c:v>
                </c:pt>
                <c:pt idx="90">
                  <c:v>JN957</c:v>
                </c:pt>
                <c:pt idx="91">
                  <c:v>01TVT</c:v>
                </c:pt>
                <c:pt idx="92">
                  <c:v>G889G</c:v>
                </c:pt>
                <c:pt idx="93">
                  <c:v>D171K</c:v>
                </c:pt>
                <c:pt idx="94">
                  <c:v>D270R</c:v>
                </c:pt>
                <c:pt idx="95">
                  <c:v>G115G</c:v>
                </c:pt>
                <c:pt idx="96">
                  <c:v>TX269</c:v>
                </c:pt>
                <c:pt idx="97">
                  <c:v>F137T</c:v>
                </c:pt>
                <c:pt idx="98">
                  <c:v>Y475P</c:v>
                </c:pt>
                <c:pt idx="99">
                  <c:v>FN679</c:v>
                </c:pt>
                <c:pt idx="100">
                  <c:v>G484D</c:v>
                </c:pt>
                <c:pt idx="101">
                  <c:v>FY291</c:v>
                </c:pt>
                <c:pt idx="102">
                  <c:v>J406F</c:v>
                </c:pt>
                <c:pt idx="103">
                  <c:v>NT417</c:v>
                </c:pt>
                <c:pt idx="104">
                  <c:v>K859M</c:v>
                </c:pt>
                <c:pt idx="105">
                  <c:v>Y9NHH</c:v>
                </c:pt>
                <c:pt idx="106">
                  <c:v>H986H</c:v>
                </c:pt>
                <c:pt idx="107">
                  <c:v>X036C</c:v>
                </c:pt>
                <c:pt idx="108">
                  <c:v>J280T</c:v>
                </c:pt>
                <c:pt idx="109">
                  <c:v>C123J</c:v>
                </c:pt>
                <c:pt idx="110">
                  <c:v>HFDX0</c:v>
                </c:pt>
                <c:pt idx="111">
                  <c:v>HT952</c:v>
                </c:pt>
                <c:pt idx="112">
                  <c:v>W8TYX</c:v>
                </c:pt>
              </c:strCache>
            </c:strRef>
          </c:cat>
          <c:val>
            <c:numRef>
              <c:f>Sheet6!$D$2:$D$114</c:f>
              <c:numCache>
                <c:formatCode>0.00%</c:formatCode>
                <c:ptCount val="113"/>
                <c:pt idx="0">
                  <c:v>0.40846087499375194</c:v>
                </c:pt>
                <c:pt idx="1">
                  <c:v>0.498</c:v>
                </c:pt>
                <c:pt idx="2">
                  <c:v>0.54748846355504377</c:v>
                </c:pt>
                <c:pt idx="3">
                  <c:v>0.59622389477188209</c:v>
                </c:pt>
                <c:pt idx="4">
                  <c:v>0.64262491744489159</c:v>
                </c:pt>
                <c:pt idx="5">
                  <c:v>0.68154413414713266</c:v>
                </c:pt>
                <c:pt idx="6">
                  <c:v>0.7163741477281792</c:v>
                </c:pt>
                <c:pt idx="7">
                  <c:v>0.75085320239375264</c:v>
                </c:pt>
                <c:pt idx="8">
                  <c:v>0.76605078694560469</c:v>
                </c:pt>
                <c:pt idx="9">
                  <c:v>0.78000938017465005</c:v>
                </c:pt>
                <c:pt idx="10">
                  <c:v>0.79332454872532798</c:v>
                </c:pt>
                <c:pt idx="11">
                  <c:v>0.80628875836053271</c:v>
                </c:pt>
                <c:pt idx="12">
                  <c:v>0.81833303023245185</c:v>
                </c:pt>
                <c:pt idx="13">
                  <c:v>0.83006888366350073</c:v>
                </c:pt>
                <c:pt idx="14">
                  <c:v>0.84042748922928368</c:v>
                </c:pt>
                <c:pt idx="15">
                  <c:v>0.8506212504559808</c:v>
                </c:pt>
                <c:pt idx="16">
                  <c:v>0.86018753968228656</c:v>
                </c:pt>
                <c:pt idx="17">
                  <c:v>0.86846166199253216</c:v>
                </c:pt>
                <c:pt idx="18">
                  <c:v>0.87664538579424678</c:v>
                </c:pt>
                <c:pt idx="19">
                  <c:v>0.88408996884973756</c:v>
                </c:pt>
                <c:pt idx="20">
                  <c:v>0.89144415339669747</c:v>
                </c:pt>
                <c:pt idx="21">
                  <c:v>0.89817086594326601</c:v>
                </c:pt>
                <c:pt idx="22">
                  <c:v>0.90420629577753897</c:v>
                </c:pt>
                <c:pt idx="23">
                  <c:v>0.91019599460161382</c:v>
                </c:pt>
                <c:pt idx="24">
                  <c:v>0.9153433920285533</c:v>
                </c:pt>
                <c:pt idx="25">
                  <c:v>0.91956553413288167</c:v>
                </c:pt>
                <c:pt idx="26">
                  <c:v>0.92361219677947348</c:v>
                </c:pt>
                <c:pt idx="27">
                  <c:v>0.92751528532428085</c:v>
                </c:pt>
                <c:pt idx="28">
                  <c:v>0.9313226578012318</c:v>
                </c:pt>
                <c:pt idx="29">
                  <c:v>0.93493859814247027</c:v>
                </c:pt>
                <c:pt idx="30">
                  <c:v>0.93830461319541725</c:v>
                </c:pt>
                <c:pt idx="31">
                  <c:v>0.94137284492614448</c:v>
                </c:pt>
                <c:pt idx="32">
                  <c:v>0.94426559719913528</c:v>
                </c:pt>
                <c:pt idx="33">
                  <c:v>0.94705199828561892</c:v>
                </c:pt>
                <c:pt idx="34">
                  <c:v>0.94975331842289712</c:v>
                </c:pt>
                <c:pt idx="35">
                  <c:v>0.95244400344152447</c:v>
                </c:pt>
                <c:pt idx="36">
                  <c:v>0.95481563490063082</c:v>
                </c:pt>
                <c:pt idx="37">
                  <c:v>0.95692670595279505</c:v>
                </c:pt>
                <c:pt idx="38">
                  <c:v>0.95896864873372967</c:v>
                </c:pt>
                <c:pt idx="39">
                  <c:v>0.96099463883668823</c:v>
                </c:pt>
                <c:pt idx="40">
                  <c:v>0.96294618310909197</c:v>
                </c:pt>
                <c:pt idx="41">
                  <c:v>0.96489240982217028</c:v>
                </c:pt>
                <c:pt idx="42">
                  <c:v>0.96670037999278946</c:v>
                </c:pt>
                <c:pt idx="43">
                  <c:v>0.96839136385825098</c:v>
                </c:pt>
                <c:pt idx="44">
                  <c:v>0.97003448968978434</c:v>
                </c:pt>
                <c:pt idx="45">
                  <c:v>0.97165102772469092</c:v>
                </c:pt>
                <c:pt idx="46">
                  <c:v>0.97318780236971725</c:v>
                </c:pt>
                <c:pt idx="47">
                  <c:v>0.97469798921811679</c:v>
                </c:pt>
                <c:pt idx="48">
                  <c:v>0.97614968291393756</c:v>
                </c:pt>
                <c:pt idx="49">
                  <c:v>0.97744716738932302</c:v>
                </c:pt>
                <c:pt idx="50">
                  <c:v>0.97865957091550304</c:v>
                </c:pt>
                <c:pt idx="51">
                  <c:v>0.97985070420438158</c:v>
                </c:pt>
                <c:pt idx="52">
                  <c:v>0.98102588481528408</c:v>
                </c:pt>
                <c:pt idx="53">
                  <c:v>0.98213193715495695</c:v>
                </c:pt>
                <c:pt idx="54">
                  <c:v>0.98322203681665388</c:v>
                </c:pt>
                <c:pt idx="55">
                  <c:v>0.98421110285116908</c:v>
                </c:pt>
                <c:pt idx="56">
                  <c:v>0.98519485132635887</c:v>
                </c:pt>
                <c:pt idx="57">
                  <c:v>0.98617328224222345</c:v>
                </c:pt>
                <c:pt idx="58">
                  <c:v>0.98707726732753298</c:v>
                </c:pt>
                <c:pt idx="59">
                  <c:v>0.98797593485351731</c:v>
                </c:pt>
                <c:pt idx="60">
                  <c:v>0.98875761607434387</c:v>
                </c:pt>
                <c:pt idx="61">
                  <c:v>0.9894701690239408</c:v>
                </c:pt>
                <c:pt idx="62">
                  <c:v>0.99017740441421243</c:v>
                </c:pt>
                <c:pt idx="63">
                  <c:v>0.99084209932988132</c:v>
                </c:pt>
                <c:pt idx="64">
                  <c:v>0.99148552400824874</c:v>
                </c:pt>
                <c:pt idx="65">
                  <c:v>0.99203004208316459</c:v>
                </c:pt>
                <c:pt idx="66">
                  <c:v>0.99256179801569966</c:v>
                </c:pt>
                <c:pt idx="67">
                  <c:v>0.99307760127025868</c:v>
                </c:pt>
                <c:pt idx="68">
                  <c:v>0.99359340452481759</c:v>
                </c:pt>
                <c:pt idx="69">
                  <c:v>0.99408793754207525</c:v>
                </c:pt>
                <c:pt idx="70">
                  <c:v>0.9945686449050869</c:v>
                </c:pt>
                <c:pt idx="71">
                  <c:v>0.99504190768504308</c:v>
                </c:pt>
                <c:pt idx="72">
                  <c:v>0.99542902600392857</c:v>
                </c:pt>
                <c:pt idx="73">
                  <c:v>0.99581189027535377</c:v>
                </c:pt>
                <c:pt idx="74">
                  <c:v>0.99618943698745377</c:v>
                </c:pt>
                <c:pt idx="75">
                  <c:v>0.99656166614022823</c:v>
                </c:pt>
                <c:pt idx="76">
                  <c:v>0.99689667237772539</c:v>
                </c:pt>
                <c:pt idx="77">
                  <c:v>0.99718382058129429</c:v>
                </c:pt>
                <c:pt idx="78">
                  <c:v>0.99743374586958577</c:v>
                </c:pt>
                <c:pt idx="79">
                  <c:v>0.99765708336125047</c:v>
                </c:pt>
                <c:pt idx="80">
                  <c:v>0.99786978573426455</c:v>
                </c:pt>
                <c:pt idx="81">
                  <c:v>0.99806121786997715</c:v>
                </c:pt>
                <c:pt idx="82">
                  <c:v>0.99823137976838838</c:v>
                </c:pt>
                <c:pt idx="83">
                  <c:v>0.99836963631084752</c:v>
                </c:pt>
                <c:pt idx="84">
                  <c:v>0.99850789285330654</c:v>
                </c:pt>
                <c:pt idx="85">
                  <c:v>0.99864614939576568</c:v>
                </c:pt>
                <c:pt idx="86">
                  <c:v>0.99878227891449467</c:v>
                </c:pt>
                <c:pt idx="87">
                  <c:v>0.99891521789762849</c:v>
                </c:pt>
                <c:pt idx="88">
                  <c:v>0.99902156908413553</c:v>
                </c:pt>
                <c:pt idx="89">
                  <c:v>0.99912260271131714</c:v>
                </c:pt>
                <c:pt idx="90">
                  <c:v>0.99922363633849876</c:v>
                </c:pt>
                <c:pt idx="91">
                  <c:v>0.99930339972837912</c:v>
                </c:pt>
                <c:pt idx="92">
                  <c:v>0.99938316311825937</c:v>
                </c:pt>
                <c:pt idx="93">
                  <c:v>0.99945760894881419</c:v>
                </c:pt>
                <c:pt idx="94">
                  <c:v>0.99952673722004381</c:v>
                </c:pt>
                <c:pt idx="95">
                  <c:v>0.99959586549127333</c:v>
                </c:pt>
                <c:pt idx="96">
                  <c:v>0.99965435864385221</c:v>
                </c:pt>
                <c:pt idx="97">
                  <c:v>0.99970753423710568</c:v>
                </c:pt>
                <c:pt idx="98">
                  <c:v>0.99975539227103383</c:v>
                </c:pt>
                <c:pt idx="99">
                  <c:v>0.99979793274563666</c:v>
                </c:pt>
                <c:pt idx="100">
                  <c:v>0.99983196512531891</c:v>
                </c:pt>
                <c:pt idx="101">
                  <c:v>0.9998585529219457</c:v>
                </c:pt>
                <c:pt idx="102">
                  <c:v>0.99988514071857237</c:v>
                </c:pt>
                <c:pt idx="103">
                  <c:v>0.99991172851519916</c:v>
                </c:pt>
                <c:pt idx="104">
                  <c:v>0.99993299875250052</c:v>
                </c:pt>
                <c:pt idx="105">
                  <c:v>0.99994895143047657</c:v>
                </c:pt>
                <c:pt idx="106">
                  <c:v>0.99995958654912731</c:v>
                </c:pt>
                <c:pt idx="107">
                  <c:v>0.99997022166777805</c:v>
                </c:pt>
                <c:pt idx="108">
                  <c:v>0.99997872976269864</c:v>
                </c:pt>
                <c:pt idx="109">
                  <c:v>0.99998404732202395</c:v>
                </c:pt>
                <c:pt idx="110">
                  <c:v>0.99998936488134926</c:v>
                </c:pt>
                <c:pt idx="111">
                  <c:v>0.99999468244067469</c:v>
                </c:pt>
                <c:pt idx="1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4-43CB-9454-B0F01C2E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22384"/>
        <c:axId val="458289936"/>
      </c:lineChart>
      <c:catAx>
        <c:axId val="4582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6608"/>
        <c:crosses val="autoZero"/>
        <c:auto val="1"/>
        <c:lblAlgn val="ctr"/>
        <c:lblOffset val="100"/>
        <c:noMultiLvlLbl val="0"/>
      </c:catAx>
      <c:valAx>
        <c:axId val="458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4544"/>
        <c:crosses val="autoZero"/>
        <c:crossBetween val="between"/>
      </c:valAx>
      <c:valAx>
        <c:axId val="45828993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22384"/>
        <c:crosses val="max"/>
        <c:crossBetween val="between"/>
        <c:majorUnit val="0.2"/>
      </c:valAx>
      <c:catAx>
        <c:axId val="45832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289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72571</xdr:colOff>
      <xdr:row>1</xdr:row>
      <xdr:rowOff>30238</xdr:rowOff>
    </xdr:from>
    <xdr:to>
      <xdr:col>15</xdr:col>
      <xdr:colOff>160262</xdr:colOff>
      <xdr:row>17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60B8D-83D5-4301-9EB1-A37A59C86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2</xdr:row>
      <xdr:rowOff>49530</xdr:rowOff>
    </xdr:from>
    <xdr:to>
      <xdr:col>16</xdr:col>
      <xdr:colOff>114300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58E67-CDD3-4079-8564-830D2C318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EA61-628B-48D0-B945-E1A653C04B05}">
  <dimension ref="A1:S30"/>
  <sheetViews>
    <sheetView workbookViewId="0">
      <selection activeCell="E11" sqref="E11"/>
    </sheetView>
  </sheetViews>
  <sheetFormatPr defaultRowHeight="14.4" x14ac:dyDescent="0.3"/>
  <cols>
    <col min="3" max="3" width="9.88671875" bestFit="1" customWidth="1"/>
    <col min="5" max="5" width="13.33203125" bestFit="1" customWidth="1"/>
    <col min="11" max="11" width="16" bestFit="1" customWidth="1"/>
  </cols>
  <sheetData>
    <row r="1" spans="1:19" ht="14.4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K1" s="1" t="s">
        <v>13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</row>
    <row r="2" spans="1:19" x14ac:dyDescent="0.3">
      <c r="A2" t="s">
        <v>5</v>
      </c>
      <c r="B2">
        <v>8</v>
      </c>
      <c r="C2" s="2">
        <v>389</v>
      </c>
      <c r="D2" s="2">
        <v>3112</v>
      </c>
      <c r="E2" s="3">
        <f>HLOOKUP(A2,$L$1:$S$2,2,0)</f>
        <v>0.06</v>
      </c>
      <c r="L2" s="4">
        <v>0.06</v>
      </c>
      <c r="M2" s="4">
        <v>0.05</v>
      </c>
      <c r="N2" s="4">
        <v>0.04</v>
      </c>
      <c r="O2" s="4">
        <v>0.04</v>
      </c>
      <c r="P2" s="4">
        <v>0.05</v>
      </c>
      <c r="Q2" s="4">
        <v>0.04</v>
      </c>
      <c r="R2" s="4">
        <v>0.06</v>
      </c>
      <c r="S2" s="4">
        <v>0.04</v>
      </c>
    </row>
    <row r="3" spans="1:19" x14ac:dyDescent="0.3">
      <c r="A3" t="s">
        <v>6</v>
      </c>
      <c r="B3">
        <v>10</v>
      </c>
      <c r="C3" s="2">
        <v>385</v>
      </c>
      <c r="D3" s="2">
        <v>1100</v>
      </c>
      <c r="E3" s="3">
        <f t="shared" ref="E3:E30" si="0">HLOOKUP(A3,$L$1:$S$2,2,0)</f>
        <v>0.05</v>
      </c>
    </row>
    <row r="4" spans="1:19" x14ac:dyDescent="0.3">
      <c r="A4" t="s">
        <v>6</v>
      </c>
      <c r="B4">
        <v>3</v>
      </c>
      <c r="C4" s="2">
        <v>771</v>
      </c>
      <c r="D4" s="2">
        <v>1231</v>
      </c>
      <c r="E4" s="3">
        <f t="shared" si="0"/>
        <v>0.05</v>
      </c>
    </row>
    <row r="5" spans="1:19" x14ac:dyDescent="0.3">
      <c r="A5" t="s">
        <v>7</v>
      </c>
      <c r="B5">
        <v>5</v>
      </c>
      <c r="C5" s="2">
        <v>313</v>
      </c>
      <c r="D5" s="2">
        <v>5672</v>
      </c>
      <c r="E5" s="3">
        <f t="shared" si="0"/>
        <v>0.04</v>
      </c>
    </row>
    <row r="6" spans="1:19" x14ac:dyDescent="0.3">
      <c r="A6" t="s">
        <v>8</v>
      </c>
      <c r="B6">
        <v>10</v>
      </c>
      <c r="C6" s="2">
        <v>574</v>
      </c>
      <c r="D6" s="2">
        <v>8971</v>
      </c>
      <c r="E6" s="3">
        <f t="shared" si="0"/>
        <v>0.04</v>
      </c>
    </row>
    <row r="7" spans="1:19" x14ac:dyDescent="0.3">
      <c r="A7" t="s">
        <v>9</v>
      </c>
      <c r="B7">
        <v>8</v>
      </c>
      <c r="C7" s="2">
        <v>730</v>
      </c>
      <c r="D7" s="2">
        <v>5432</v>
      </c>
      <c r="E7" s="3">
        <f t="shared" si="0"/>
        <v>0.05</v>
      </c>
    </row>
    <row r="8" spans="1:19" x14ac:dyDescent="0.3">
      <c r="A8" t="s">
        <v>10</v>
      </c>
      <c r="B8">
        <v>4</v>
      </c>
      <c r="C8" s="2">
        <v>471</v>
      </c>
      <c r="D8" s="2">
        <v>3463</v>
      </c>
      <c r="E8" s="3">
        <f t="shared" si="0"/>
        <v>0.04</v>
      </c>
    </row>
    <row r="9" spans="1:19" x14ac:dyDescent="0.3">
      <c r="A9" t="s">
        <v>11</v>
      </c>
      <c r="B9">
        <v>1</v>
      </c>
      <c r="C9" s="2">
        <v>548</v>
      </c>
      <c r="D9" s="2">
        <v>7412</v>
      </c>
      <c r="E9" s="3">
        <f t="shared" si="0"/>
        <v>0.06</v>
      </c>
    </row>
    <row r="10" spans="1:19" x14ac:dyDescent="0.3">
      <c r="A10" t="s">
        <v>5</v>
      </c>
      <c r="B10">
        <v>3</v>
      </c>
      <c r="C10" s="2">
        <v>323</v>
      </c>
      <c r="D10" s="2">
        <v>8765</v>
      </c>
      <c r="E10" s="3">
        <f t="shared" si="0"/>
        <v>0.06</v>
      </c>
    </row>
    <row r="11" spans="1:19" x14ac:dyDescent="0.3">
      <c r="A11" t="s">
        <v>6</v>
      </c>
      <c r="B11">
        <v>5</v>
      </c>
      <c r="C11" s="2">
        <v>712</v>
      </c>
      <c r="D11" s="2">
        <v>4356</v>
      </c>
      <c r="E11" s="3">
        <f t="shared" si="0"/>
        <v>0.05</v>
      </c>
    </row>
    <row r="12" spans="1:19" x14ac:dyDescent="0.3">
      <c r="A12" t="s">
        <v>6</v>
      </c>
      <c r="B12">
        <v>9</v>
      </c>
      <c r="C12" s="2">
        <v>432</v>
      </c>
      <c r="D12" s="2">
        <v>4324</v>
      </c>
      <c r="E12" s="3">
        <f t="shared" si="0"/>
        <v>0.05</v>
      </c>
    </row>
    <row r="13" spans="1:19" x14ac:dyDescent="0.3">
      <c r="A13" t="s">
        <v>7</v>
      </c>
      <c r="B13">
        <v>6</v>
      </c>
      <c r="C13" s="2">
        <v>460</v>
      </c>
      <c r="D13" s="2">
        <v>7654</v>
      </c>
      <c r="E13" s="3">
        <f t="shared" si="0"/>
        <v>0.04</v>
      </c>
    </row>
    <row r="14" spans="1:19" x14ac:dyDescent="0.3">
      <c r="A14" t="s">
        <v>8</v>
      </c>
      <c r="B14">
        <v>3</v>
      </c>
      <c r="C14" s="2">
        <v>741</v>
      </c>
      <c r="D14" s="2">
        <v>9324</v>
      </c>
      <c r="E14" s="3">
        <f t="shared" si="0"/>
        <v>0.04</v>
      </c>
    </row>
    <row r="15" spans="1:19" x14ac:dyDescent="0.3">
      <c r="A15" t="s">
        <v>9</v>
      </c>
      <c r="B15">
        <v>8</v>
      </c>
      <c r="C15" s="2">
        <v>580</v>
      </c>
      <c r="D15" s="2">
        <v>8213</v>
      </c>
      <c r="E15" s="3">
        <f t="shared" si="0"/>
        <v>0.05</v>
      </c>
    </row>
    <row r="16" spans="1:19" x14ac:dyDescent="0.3">
      <c r="A16" t="s">
        <v>5</v>
      </c>
      <c r="B16">
        <v>6</v>
      </c>
      <c r="C16" s="2">
        <v>685</v>
      </c>
      <c r="D16" s="2">
        <v>4110</v>
      </c>
      <c r="E16" s="3">
        <f t="shared" si="0"/>
        <v>0.06</v>
      </c>
    </row>
    <row r="17" spans="1:5" x14ac:dyDescent="0.3">
      <c r="A17" t="s">
        <v>6</v>
      </c>
      <c r="B17">
        <v>2</v>
      </c>
      <c r="C17" s="2">
        <v>401</v>
      </c>
      <c r="D17" s="2">
        <v>802</v>
      </c>
      <c r="E17" s="3">
        <f t="shared" si="0"/>
        <v>0.05</v>
      </c>
    </row>
    <row r="18" spans="1:5" x14ac:dyDescent="0.3">
      <c r="A18" t="s">
        <v>6</v>
      </c>
      <c r="B18">
        <v>10</v>
      </c>
      <c r="C18" s="2">
        <v>342</v>
      </c>
      <c r="D18" s="2">
        <v>3420</v>
      </c>
      <c r="E18" s="3">
        <f t="shared" si="0"/>
        <v>0.05</v>
      </c>
    </row>
    <row r="19" spans="1:5" x14ac:dyDescent="0.3">
      <c r="A19" t="s">
        <v>7</v>
      </c>
      <c r="B19">
        <v>8</v>
      </c>
      <c r="C19" s="2">
        <v>475</v>
      </c>
      <c r="D19" s="2">
        <v>3800</v>
      </c>
      <c r="E19" s="3">
        <f t="shared" si="0"/>
        <v>0.04</v>
      </c>
    </row>
    <row r="20" spans="1:5" x14ac:dyDescent="0.3">
      <c r="A20" t="s">
        <v>8</v>
      </c>
      <c r="B20">
        <v>3</v>
      </c>
      <c r="C20" s="2">
        <v>535</v>
      </c>
      <c r="D20" s="2">
        <v>1605</v>
      </c>
      <c r="E20" s="3">
        <f t="shared" si="0"/>
        <v>0.04</v>
      </c>
    </row>
    <row r="21" spans="1:5" x14ac:dyDescent="0.3">
      <c r="A21" t="s">
        <v>9</v>
      </c>
      <c r="B21">
        <v>3</v>
      </c>
      <c r="C21" s="2">
        <v>663</v>
      </c>
      <c r="D21" s="2">
        <v>1989</v>
      </c>
      <c r="E21" s="3">
        <f t="shared" si="0"/>
        <v>0.05</v>
      </c>
    </row>
    <row r="22" spans="1:5" x14ac:dyDescent="0.3">
      <c r="A22" t="s">
        <v>12</v>
      </c>
      <c r="B22">
        <v>10</v>
      </c>
      <c r="C22" s="2">
        <v>762</v>
      </c>
      <c r="D22" s="2">
        <v>7620</v>
      </c>
      <c r="E22" s="3">
        <f t="shared" si="0"/>
        <v>0.04</v>
      </c>
    </row>
    <row r="23" spans="1:5" x14ac:dyDescent="0.3">
      <c r="A23" t="s">
        <v>11</v>
      </c>
      <c r="B23">
        <v>5</v>
      </c>
      <c r="C23" s="2">
        <v>425</v>
      </c>
      <c r="D23" s="2">
        <v>2125</v>
      </c>
      <c r="E23" s="3">
        <f t="shared" si="0"/>
        <v>0.06</v>
      </c>
    </row>
    <row r="24" spans="1:5" x14ac:dyDescent="0.3">
      <c r="A24" t="s">
        <v>5</v>
      </c>
      <c r="B24">
        <v>1</v>
      </c>
      <c r="C24" s="2">
        <v>639</v>
      </c>
      <c r="D24" s="2">
        <v>639</v>
      </c>
      <c r="E24" s="3">
        <f t="shared" si="0"/>
        <v>0.06</v>
      </c>
    </row>
    <row r="25" spans="1:5" x14ac:dyDescent="0.3">
      <c r="A25" t="s">
        <v>6</v>
      </c>
      <c r="B25">
        <v>4</v>
      </c>
      <c r="C25" s="2">
        <v>409</v>
      </c>
      <c r="D25" s="2">
        <v>1636</v>
      </c>
      <c r="E25" s="3">
        <f t="shared" si="0"/>
        <v>0.05</v>
      </c>
    </row>
    <row r="26" spans="1:5" x14ac:dyDescent="0.3">
      <c r="A26" t="s">
        <v>6</v>
      </c>
      <c r="B26">
        <v>4</v>
      </c>
      <c r="C26" s="2">
        <v>612</v>
      </c>
      <c r="D26" s="2">
        <v>2448</v>
      </c>
      <c r="E26" s="3">
        <f t="shared" si="0"/>
        <v>0.05</v>
      </c>
    </row>
    <row r="27" spans="1:5" x14ac:dyDescent="0.3">
      <c r="A27" t="s">
        <v>7</v>
      </c>
      <c r="B27">
        <v>6</v>
      </c>
      <c r="C27" s="2">
        <v>688</v>
      </c>
      <c r="D27" s="2">
        <v>4128</v>
      </c>
      <c r="E27" s="3">
        <f t="shared" si="0"/>
        <v>0.04</v>
      </c>
    </row>
    <row r="28" spans="1:5" x14ac:dyDescent="0.3">
      <c r="A28" t="s">
        <v>8</v>
      </c>
      <c r="B28">
        <v>10</v>
      </c>
      <c r="C28" s="2">
        <v>663</v>
      </c>
      <c r="D28" s="2">
        <v>6630</v>
      </c>
      <c r="E28" s="3">
        <f t="shared" si="0"/>
        <v>0.04</v>
      </c>
    </row>
    <row r="29" spans="1:5" x14ac:dyDescent="0.3">
      <c r="A29" t="s">
        <v>9</v>
      </c>
      <c r="B29">
        <v>5</v>
      </c>
      <c r="C29" s="2">
        <v>608</v>
      </c>
      <c r="D29" s="2">
        <v>3040</v>
      </c>
      <c r="E29" s="3">
        <f t="shared" si="0"/>
        <v>0.05</v>
      </c>
    </row>
    <row r="30" spans="1:5" x14ac:dyDescent="0.3">
      <c r="A30" t="s">
        <v>10</v>
      </c>
      <c r="B30">
        <v>6</v>
      </c>
      <c r="C30" s="2">
        <v>388</v>
      </c>
      <c r="D30" s="2">
        <v>2328</v>
      </c>
      <c r="E30" s="3">
        <f t="shared" si="0"/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BC45-E131-453D-A8DB-B9FBE3737917}">
  <dimension ref="A1:J15"/>
  <sheetViews>
    <sheetView zoomScale="169" workbookViewId="0">
      <selection activeCell="D12" sqref="D12"/>
    </sheetView>
  </sheetViews>
  <sheetFormatPr defaultRowHeight="14.4" x14ac:dyDescent="0.3"/>
  <sheetData>
    <row r="1" spans="1:10" x14ac:dyDescent="0.3">
      <c r="A1" t="s">
        <v>14</v>
      </c>
    </row>
    <row r="4" spans="1:10" x14ac:dyDescent="0.3">
      <c r="A4" s="5"/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I4" s="5" t="s">
        <v>17</v>
      </c>
      <c r="J4" s="5" t="s">
        <v>15</v>
      </c>
    </row>
    <row r="5" spans="1:10" x14ac:dyDescent="0.3">
      <c r="A5" s="5"/>
      <c r="B5" s="5" t="s">
        <v>20</v>
      </c>
      <c r="C5" s="5" t="s">
        <v>21</v>
      </c>
      <c r="D5" s="5">
        <v>123</v>
      </c>
      <c r="E5" s="5">
        <v>22</v>
      </c>
      <c r="F5" s="6">
        <v>11000</v>
      </c>
      <c r="I5" s="5">
        <v>123</v>
      </c>
      <c r="J5" s="5" t="s">
        <v>20</v>
      </c>
    </row>
    <row r="6" spans="1:10" x14ac:dyDescent="0.3">
      <c r="A6" s="5"/>
      <c r="B6" s="5" t="s">
        <v>22</v>
      </c>
      <c r="C6" s="5" t="s">
        <v>23</v>
      </c>
      <c r="D6" s="5">
        <v>456</v>
      </c>
      <c r="E6" s="5">
        <v>43</v>
      </c>
      <c r="F6" s="6">
        <v>32100</v>
      </c>
      <c r="I6" s="5">
        <v>456</v>
      </c>
      <c r="J6" s="5" t="s">
        <v>22</v>
      </c>
    </row>
    <row r="7" spans="1:10" x14ac:dyDescent="0.3">
      <c r="A7" s="5"/>
      <c r="B7" s="5" t="s">
        <v>24</v>
      </c>
      <c r="C7" s="5" t="s">
        <v>25</v>
      </c>
      <c r="D7" s="5">
        <v>765</v>
      </c>
      <c r="E7" s="5">
        <v>28</v>
      </c>
      <c r="F7" s="6">
        <v>43216</v>
      </c>
      <c r="I7" s="5">
        <v>765</v>
      </c>
      <c r="J7" s="5" t="s">
        <v>24</v>
      </c>
    </row>
    <row r="8" spans="1:10" x14ac:dyDescent="0.3">
      <c r="A8" s="5"/>
      <c r="B8" s="5" t="s">
        <v>26</v>
      </c>
      <c r="C8" s="5" t="s">
        <v>23</v>
      </c>
      <c r="D8" s="5">
        <v>122</v>
      </c>
      <c r="E8" s="5">
        <v>33</v>
      </c>
      <c r="F8" s="6">
        <v>53200</v>
      </c>
      <c r="I8" s="5">
        <v>122</v>
      </c>
      <c r="J8" s="5" t="s">
        <v>26</v>
      </c>
    </row>
    <row r="9" spans="1:10" x14ac:dyDescent="0.3">
      <c r="B9" s="7"/>
      <c r="C9" s="7"/>
      <c r="D9" s="7"/>
      <c r="E9" s="7"/>
      <c r="F9" s="7"/>
    </row>
    <row r="10" spans="1:10" x14ac:dyDescent="0.3">
      <c r="B10" s="7"/>
      <c r="C10" s="7"/>
      <c r="D10" s="7"/>
      <c r="E10" s="7"/>
      <c r="F10" s="7"/>
    </row>
    <row r="11" spans="1:10" x14ac:dyDescent="0.3">
      <c r="B11" s="5" t="s">
        <v>17</v>
      </c>
      <c r="C11" t="s">
        <v>15</v>
      </c>
      <c r="D11" s="7"/>
      <c r="E11" s="7"/>
      <c r="F11" s="7"/>
    </row>
    <row r="12" spans="1:10" x14ac:dyDescent="0.3">
      <c r="B12" s="5">
        <v>123</v>
      </c>
      <c r="C12" s="7" t="str">
        <f>VLOOKUP(B12,CHOOSE({1,2},$D$4:$D$8,$B$4:$B$8),2,0)</f>
        <v>Raj</v>
      </c>
      <c r="D12" s="7" t="str">
        <f>VLOOKUP(B12,I4:J8,2,0)</f>
        <v>Raj</v>
      </c>
    </row>
    <row r="13" spans="1:10" x14ac:dyDescent="0.3">
      <c r="B13" s="5">
        <v>122</v>
      </c>
      <c r="C13" s="7" t="str">
        <f>VLOOKUP(B13,CHOOSE({1,2},$D$4:$D$8,$B$4:$B$8),2,0)</f>
        <v>Bobby</v>
      </c>
      <c r="D13" s="7"/>
    </row>
    <row r="14" spans="1:10" x14ac:dyDescent="0.3">
      <c r="B14" s="5">
        <v>456</v>
      </c>
      <c r="C14" s="7" t="str">
        <f>VLOOKUP(B14,CHOOSE({1,2},$D$4:$D$8,$B$4:$B$8),2,0)</f>
        <v>Ram</v>
      </c>
      <c r="D14" s="7"/>
    </row>
    <row r="15" spans="1:10" x14ac:dyDescent="0.3">
      <c r="B15" s="5">
        <v>765</v>
      </c>
      <c r="C15" s="7" t="str">
        <f>VLOOKUP(B15,CHOOSE({1,2},$D$4:$D$8,$B$4:$B$8),2,0)</f>
        <v>Robert</v>
      </c>
      <c r="D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28A1-926D-49C3-946D-872686E8DC70}">
  <dimension ref="A1:K14"/>
  <sheetViews>
    <sheetView topLeftCell="B1" zoomScale="182" workbookViewId="0">
      <selection activeCell="E3" sqref="E3"/>
    </sheetView>
  </sheetViews>
  <sheetFormatPr defaultRowHeight="14.4" x14ac:dyDescent="0.3"/>
  <cols>
    <col min="3" max="3" width="9.88671875" bestFit="1" customWidth="1"/>
    <col min="5" max="5" width="13.33203125" bestFit="1" customWidth="1"/>
    <col min="9" max="9" width="16" bestFit="1" customWidth="1"/>
    <col min="10" max="10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5</v>
      </c>
      <c r="B2">
        <v>8</v>
      </c>
      <c r="C2">
        <v>389</v>
      </c>
      <c r="D2" s="9">
        <v>3112</v>
      </c>
      <c r="E2">
        <f>INDEX($K$4:$K$11,SUMPRODUCT(--(D2&lt;=$J$4:$J$11),--(D2&gt;=$I$4:$I$11),ROW($A$1:$A$8)))</f>
        <v>0.05</v>
      </c>
      <c r="I2" t="s">
        <v>13</v>
      </c>
    </row>
    <row r="3" spans="1:11" x14ac:dyDescent="0.3">
      <c r="A3" t="s">
        <v>6</v>
      </c>
      <c r="B3">
        <v>10</v>
      </c>
      <c r="C3">
        <v>385</v>
      </c>
      <c r="D3" s="9">
        <v>3850</v>
      </c>
      <c r="E3">
        <f t="shared" ref="E2:E14" si="0">INDEX($K$4:$K$11,SUMPRODUCT(--(D3&lt;=$J$4:$J$11),--(D3&gt;=$I$4:$I$11),ROW($A$1:$A$8)))</f>
        <v>0.05</v>
      </c>
      <c r="I3" t="s">
        <v>33</v>
      </c>
      <c r="J3" t="s">
        <v>34</v>
      </c>
      <c r="K3" t="s">
        <v>35</v>
      </c>
    </row>
    <row r="4" spans="1:11" x14ac:dyDescent="0.3">
      <c r="A4" t="s">
        <v>7</v>
      </c>
      <c r="B4">
        <v>5</v>
      </c>
      <c r="C4">
        <v>313</v>
      </c>
      <c r="D4" s="9">
        <v>1565</v>
      </c>
      <c r="E4">
        <f t="shared" si="0"/>
        <v>0.03</v>
      </c>
      <c r="I4" s="9">
        <v>0</v>
      </c>
      <c r="J4" s="9">
        <v>500</v>
      </c>
      <c r="K4" s="8">
        <v>0.01</v>
      </c>
    </row>
    <row r="5" spans="1:11" x14ac:dyDescent="0.3">
      <c r="A5" t="s">
        <v>8</v>
      </c>
      <c r="B5">
        <v>10</v>
      </c>
      <c r="C5">
        <v>574</v>
      </c>
      <c r="D5" s="9">
        <v>5740</v>
      </c>
      <c r="E5">
        <f t="shared" si="0"/>
        <v>7.0000000000000007E-2</v>
      </c>
      <c r="I5" s="9">
        <v>501</v>
      </c>
      <c r="J5" s="9">
        <v>1000</v>
      </c>
      <c r="K5" s="8">
        <v>0.02</v>
      </c>
    </row>
    <row r="6" spans="1:11" x14ac:dyDescent="0.3">
      <c r="A6" t="s">
        <v>9</v>
      </c>
      <c r="B6">
        <v>8</v>
      </c>
      <c r="C6">
        <v>730</v>
      </c>
      <c r="D6" s="9">
        <v>5840</v>
      </c>
      <c r="E6">
        <f t="shared" si="0"/>
        <v>7.0000000000000007E-2</v>
      </c>
      <c r="I6" s="9">
        <v>1001</v>
      </c>
      <c r="J6" s="9">
        <v>2000</v>
      </c>
      <c r="K6" s="8">
        <v>0.03</v>
      </c>
    </row>
    <row r="7" spans="1:11" x14ac:dyDescent="0.3">
      <c r="A7" t="s">
        <v>10</v>
      </c>
      <c r="B7">
        <v>4</v>
      </c>
      <c r="C7">
        <v>471</v>
      </c>
      <c r="D7" s="9">
        <v>1884</v>
      </c>
      <c r="E7">
        <f t="shared" si="0"/>
        <v>0.03</v>
      </c>
      <c r="I7" s="9">
        <v>2001</v>
      </c>
      <c r="J7" s="9">
        <v>3000</v>
      </c>
      <c r="K7" s="8">
        <v>0.04</v>
      </c>
    </row>
    <row r="8" spans="1:11" x14ac:dyDescent="0.3">
      <c r="A8" t="s">
        <v>11</v>
      </c>
      <c r="B8">
        <v>1</v>
      </c>
      <c r="C8">
        <v>548</v>
      </c>
      <c r="D8" s="9">
        <v>548</v>
      </c>
      <c r="E8">
        <f t="shared" si="0"/>
        <v>0.02</v>
      </c>
      <c r="I8" s="9">
        <v>3001</v>
      </c>
      <c r="J8" s="9">
        <v>4000</v>
      </c>
      <c r="K8" s="8">
        <v>0.05</v>
      </c>
    </row>
    <row r="9" spans="1:11" x14ac:dyDescent="0.3">
      <c r="A9" t="s">
        <v>27</v>
      </c>
      <c r="B9">
        <v>3</v>
      </c>
      <c r="C9">
        <v>323</v>
      </c>
      <c r="D9" s="9">
        <v>969</v>
      </c>
      <c r="E9">
        <f t="shared" si="0"/>
        <v>0.02</v>
      </c>
      <c r="I9" s="9">
        <v>4001</v>
      </c>
      <c r="J9" s="9">
        <v>5000</v>
      </c>
      <c r="K9" s="8">
        <v>0.06</v>
      </c>
    </row>
    <row r="10" spans="1:11" x14ac:dyDescent="0.3">
      <c r="A10" t="s">
        <v>28</v>
      </c>
      <c r="B10">
        <v>5</v>
      </c>
      <c r="C10">
        <v>712</v>
      </c>
      <c r="D10" s="9">
        <v>3560</v>
      </c>
      <c r="E10">
        <f t="shared" si="0"/>
        <v>0.05</v>
      </c>
      <c r="I10" s="9">
        <v>5001</v>
      </c>
      <c r="J10" s="9">
        <v>6000</v>
      </c>
      <c r="K10" s="8">
        <v>7.0000000000000007E-2</v>
      </c>
    </row>
    <row r="11" spans="1:11" x14ac:dyDescent="0.3">
      <c r="A11" t="s">
        <v>29</v>
      </c>
      <c r="B11">
        <v>9</v>
      </c>
      <c r="C11">
        <v>432</v>
      </c>
      <c r="D11" s="9">
        <v>3888</v>
      </c>
      <c r="E11">
        <f t="shared" si="0"/>
        <v>0.05</v>
      </c>
      <c r="I11" s="9">
        <v>6001</v>
      </c>
      <c r="J11" s="9">
        <v>7000</v>
      </c>
      <c r="K11" s="8">
        <v>0.08</v>
      </c>
    </row>
    <row r="12" spans="1:11" x14ac:dyDescent="0.3">
      <c r="A12" t="s">
        <v>30</v>
      </c>
      <c r="B12">
        <v>6</v>
      </c>
      <c r="C12">
        <v>460</v>
      </c>
      <c r="D12" s="9">
        <v>2760</v>
      </c>
      <c r="E12">
        <f t="shared" si="0"/>
        <v>0.04</v>
      </c>
    </row>
    <row r="13" spans="1:11" x14ac:dyDescent="0.3">
      <c r="A13" t="s">
        <v>31</v>
      </c>
      <c r="B13">
        <v>3</v>
      </c>
      <c r="C13">
        <v>741</v>
      </c>
      <c r="D13" s="9">
        <v>2223</v>
      </c>
      <c r="E13">
        <f t="shared" si="0"/>
        <v>0.04</v>
      </c>
      <c r="G13" t="s">
        <v>171</v>
      </c>
    </row>
    <row r="14" spans="1:11" x14ac:dyDescent="0.3">
      <c r="A14" t="s">
        <v>32</v>
      </c>
      <c r="B14">
        <v>8</v>
      </c>
      <c r="C14">
        <v>580</v>
      </c>
      <c r="D14" s="9">
        <v>4640</v>
      </c>
      <c r="E14">
        <f t="shared" si="0"/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4620-2E3F-4F04-807B-6E92270B6D1C}">
  <dimension ref="B1:K22"/>
  <sheetViews>
    <sheetView zoomScale="107" workbookViewId="0">
      <selection activeCell="K7" sqref="K7"/>
    </sheetView>
  </sheetViews>
  <sheetFormatPr defaultRowHeight="14.4" x14ac:dyDescent="0.3"/>
  <cols>
    <col min="4" max="5" width="12.88671875" bestFit="1" customWidth="1"/>
    <col min="10" max="10" width="12.88671875" bestFit="1" customWidth="1"/>
    <col min="11" max="11" width="12.33203125" bestFit="1" customWidth="1"/>
  </cols>
  <sheetData>
    <row r="1" spans="2:11" x14ac:dyDescent="0.3">
      <c r="B1" t="s">
        <v>36</v>
      </c>
    </row>
    <row r="5" spans="2:11" x14ac:dyDescent="0.3">
      <c r="B5" t="s">
        <v>15</v>
      </c>
      <c r="C5" t="s">
        <v>37</v>
      </c>
      <c r="D5" t="s">
        <v>169</v>
      </c>
      <c r="E5" t="s">
        <v>19</v>
      </c>
      <c r="H5" t="s">
        <v>15</v>
      </c>
      <c r="I5" t="s">
        <v>37</v>
      </c>
      <c r="J5" t="s">
        <v>169</v>
      </c>
      <c r="K5" t="s">
        <v>19</v>
      </c>
    </row>
    <row r="6" spans="2:11" x14ac:dyDescent="0.3">
      <c r="B6" t="s">
        <v>5</v>
      </c>
      <c r="C6" s="10">
        <v>43101</v>
      </c>
      <c r="D6" s="10" t="str">
        <f>CONCATENATE(B6,C6)</f>
        <v>Doug43101</v>
      </c>
      <c r="E6">
        <v>389</v>
      </c>
      <c r="H6" t="s">
        <v>5</v>
      </c>
      <c r="I6" s="10">
        <v>43101</v>
      </c>
      <c r="J6" t="str">
        <f>CONCATENATE(H6,I6)</f>
        <v>Doug43101</v>
      </c>
      <c r="K6">
        <f>VLOOKUP(J6,D5:E22,2,0)</f>
        <v>389</v>
      </c>
    </row>
    <row r="7" spans="2:11" x14ac:dyDescent="0.3">
      <c r="B7" t="s">
        <v>6</v>
      </c>
      <c r="C7" s="14">
        <v>43101</v>
      </c>
      <c r="D7" s="10" t="str">
        <f t="shared" ref="D7:D22" si="0">CONCATENATE(B7,C7)</f>
        <v>Dave43101</v>
      </c>
      <c r="E7">
        <v>385</v>
      </c>
      <c r="H7" t="s">
        <v>6</v>
      </c>
      <c r="I7" s="10">
        <v>43160</v>
      </c>
      <c r="J7" t="str">
        <f t="shared" ref="J7:J8" si="1">CONCATENATE(H7,I7)</f>
        <v>Dave43160</v>
      </c>
      <c r="K7">
        <f>VLOOKUP(J7,$D$6:$E$23,2,0)</f>
        <v>460</v>
      </c>
    </row>
    <row r="8" spans="2:11" x14ac:dyDescent="0.3">
      <c r="B8" t="s">
        <v>7</v>
      </c>
      <c r="C8" s="10">
        <v>43101</v>
      </c>
      <c r="D8" s="10" t="str">
        <f t="shared" si="0"/>
        <v>Brian43101</v>
      </c>
      <c r="E8">
        <v>313</v>
      </c>
      <c r="H8" t="s">
        <v>10</v>
      </c>
      <c r="I8" s="10">
        <v>43191</v>
      </c>
      <c r="J8" t="str">
        <f t="shared" si="1"/>
        <v>Morgan43191</v>
      </c>
      <c r="K8">
        <f>VLOOKUP(J8,$D$7:$E$24,2,0)</f>
        <v>460</v>
      </c>
    </row>
    <row r="9" spans="2:11" x14ac:dyDescent="0.3">
      <c r="B9" t="s">
        <v>5</v>
      </c>
      <c r="C9" s="10">
        <v>43132</v>
      </c>
      <c r="D9" s="10" t="str">
        <f t="shared" si="0"/>
        <v>Doug43132</v>
      </c>
      <c r="E9">
        <v>574</v>
      </c>
    </row>
    <row r="10" spans="2:11" x14ac:dyDescent="0.3">
      <c r="B10" t="s">
        <v>6</v>
      </c>
      <c r="C10" s="14">
        <v>43132</v>
      </c>
      <c r="D10" s="10" t="str">
        <f t="shared" si="0"/>
        <v>Dave43132</v>
      </c>
      <c r="E10">
        <v>730</v>
      </c>
    </row>
    <row r="11" spans="2:11" x14ac:dyDescent="0.3">
      <c r="B11" t="s">
        <v>10</v>
      </c>
      <c r="C11" s="10">
        <v>43132</v>
      </c>
      <c r="D11" s="10" t="str">
        <f t="shared" si="0"/>
        <v>Morgan43132</v>
      </c>
      <c r="E11">
        <v>471</v>
      </c>
    </row>
    <row r="12" spans="2:11" x14ac:dyDescent="0.3">
      <c r="B12" t="s">
        <v>11</v>
      </c>
      <c r="C12" s="10">
        <v>43132</v>
      </c>
      <c r="D12" s="10" t="str">
        <f t="shared" si="0"/>
        <v>Jones43132</v>
      </c>
      <c r="E12">
        <v>548</v>
      </c>
    </row>
    <row r="13" spans="2:11" x14ac:dyDescent="0.3">
      <c r="B13" t="s">
        <v>27</v>
      </c>
      <c r="C13" s="10">
        <v>43160</v>
      </c>
      <c r="D13" s="10" t="str">
        <f t="shared" si="0"/>
        <v>Gary43160</v>
      </c>
      <c r="E13">
        <v>323</v>
      </c>
    </row>
    <row r="14" spans="2:11" x14ac:dyDescent="0.3">
      <c r="B14" t="s">
        <v>28</v>
      </c>
      <c r="C14" s="10">
        <v>43160</v>
      </c>
      <c r="D14" s="10" t="str">
        <f t="shared" si="0"/>
        <v>Keith43160</v>
      </c>
      <c r="E14">
        <v>712</v>
      </c>
    </row>
    <row r="15" spans="2:11" x14ac:dyDescent="0.3">
      <c r="B15" t="s">
        <v>5</v>
      </c>
      <c r="C15" s="10">
        <v>43160</v>
      </c>
      <c r="D15" s="10" t="str">
        <f t="shared" si="0"/>
        <v>Doug43160</v>
      </c>
      <c r="E15">
        <v>432</v>
      </c>
    </row>
    <row r="16" spans="2:11" x14ac:dyDescent="0.3">
      <c r="B16" s="15" t="s">
        <v>6</v>
      </c>
      <c r="C16" s="16">
        <v>43160</v>
      </c>
      <c r="D16" s="10" t="str">
        <f t="shared" si="0"/>
        <v>Dave43160</v>
      </c>
      <c r="E16" s="15">
        <v>460</v>
      </c>
    </row>
    <row r="17" spans="2:5" x14ac:dyDescent="0.3">
      <c r="B17" t="s">
        <v>31</v>
      </c>
      <c r="C17" s="10">
        <v>43160</v>
      </c>
      <c r="D17" s="10" t="str">
        <f t="shared" si="0"/>
        <v>Mark43160</v>
      </c>
      <c r="E17">
        <v>741</v>
      </c>
    </row>
    <row r="18" spans="2:5" x14ac:dyDescent="0.3">
      <c r="B18" t="s">
        <v>10</v>
      </c>
      <c r="C18" s="10">
        <v>43160</v>
      </c>
      <c r="D18" s="10" t="str">
        <f t="shared" si="0"/>
        <v>Morgan43160</v>
      </c>
      <c r="E18">
        <v>580</v>
      </c>
    </row>
    <row r="19" spans="2:5" x14ac:dyDescent="0.3">
      <c r="B19" t="s">
        <v>27</v>
      </c>
      <c r="C19" s="10">
        <v>43191</v>
      </c>
      <c r="D19" s="10" t="str">
        <f t="shared" si="0"/>
        <v>Gary43191</v>
      </c>
      <c r="E19">
        <v>323</v>
      </c>
    </row>
    <row r="20" spans="2:5" x14ac:dyDescent="0.3">
      <c r="B20" t="s">
        <v>28</v>
      </c>
      <c r="C20" s="10">
        <v>43191</v>
      </c>
      <c r="D20" s="10" t="str">
        <f t="shared" si="0"/>
        <v>Keith43191</v>
      </c>
      <c r="E20">
        <v>712</v>
      </c>
    </row>
    <row r="21" spans="2:5" x14ac:dyDescent="0.3">
      <c r="B21" t="s">
        <v>5</v>
      </c>
      <c r="C21" s="10">
        <v>43191</v>
      </c>
      <c r="D21" s="10" t="str">
        <f t="shared" si="0"/>
        <v>Doug43191</v>
      </c>
      <c r="E21">
        <v>432</v>
      </c>
    </row>
    <row r="22" spans="2:5" x14ac:dyDescent="0.3">
      <c r="B22" s="15" t="s">
        <v>10</v>
      </c>
      <c r="C22" s="16">
        <v>43191</v>
      </c>
      <c r="D22" s="10" t="str">
        <f t="shared" si="0"/>
        <v>Morgan43191</v>
      </c>
      <c r="E22" s="15">
        <v>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649B-621A-4164-B3E4-833F762D2079}">
  <dimension ref="A2:D14"/>
  <sheetViews>
    <sheetView zoomScale="126" workbookViewId="0">
      <selection activeCell="F11" sqref="F11"/>
    </sheetView>
  </sheetViews>
  <sheetFormatPr defaultRowHeight="14.4" x14ac:dyDescent="0.3"/>
  <sheetData>
    <row r="2" spans="1:4" x14ac:dyDescent="0.3">
      <c r="A2" t="s">
        <v>38</v>
      </c>
    </row>
    <row r="11" spans="1:4" x14ac:dyDescent="0.3">
      <c r="B11" t="s">
        <v>39</v>
      </c>
      <c r="C11" t="s">
        <v>40</v>
      </c>
      <c r="D11" t="s">
        <v>41</v>
      </c>
    </row>
    <row r="12" spans="1:4" x14ac:dyDescent="0.3">
      <c r="B12" t="s">
        <v>42</v>
      </c>
      <c r="C12" s="11">
        <v>500</v>
      </c>
      <c r="D12" s="4">
        <v>0.98</v>
      </c>
    </row>
    <row r="13" spans="1:4" x14ac:dyDescent="0.3">
      <c r="B13" t="s">
        <v>43</v>
      </c>
      <c r="C13" s="11">
        <v>550</v>
      </c>
      <c r="D13" s="4">
        <v>0.85</v>
      </c>
    </row>
    <row r="14" spans="1:4" x14ac:dyDescent="0.3">
      <c r="B14" t="s">
        <v>44</v>
      </c>
      <c r="C14" s="11">
        <v>650</v>
      </c>
      <c r="D14" s="4">
        <v>0.92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9D38-4FD0-4450-92E4-88EEFBC9D0F1}">
  <dimension ref="A1:D114"/>
  <sheetViews>
    <sheetView workbookViewId="0">
      <selection activeCell="M19" sqref="M19"/>
    </sheetView>
  </sheetViews>
  <sheetFormatPr defaultRowHeight="14.4" x14ac:dyDescent="0.3"/>
  <cols>
    <col min="1" max="1" width="10.21875" bestFit="1" customWidth="1"/>
    <col min="2" max="2" width="30.77734375" bestFit="1" customWidth="1"/>
    <col min="3" max="3" width="14" bestFit="1" customWidth="1"/>
    <col min="4" max="4" width="18.21875" bestFit="1" customWidth="1"/>
  </cols>
  <sheetData>
    <row r="1" spans="1:4" x14ac:dyDescent="0.3">
      <c r="A1" t="s">
        <v>45</v>
      </c>
      <c r="B1" t="s">
        <v>46</v>
      </c>
      <c r="C1" t="s">
        <v>47</v>
      </c>
      <c r="D1" t="s">
        <v>48</v>
      </c>
    </row>
    <row r="2" spans="1:4" x14ac:dyDescent="0.3">
      <c r="A2" t="s">
        <v>49</v>
      </c>
      <c r="B2">
        <v>76813.600000000006</v>
      </c>
      <c r="C2">
        <v>76813.600000000006</v>
      </c>
      <c r="D2" s="8">
        <v>0.40846087499375194</v>
      </c>
    </row>
    <row r="3" spans="1:4" x14ac:dyDescent="0.3">
      <c r="A3" t="s">
        <v>50</v>
      </c>
      <c r="B3">
        <v>16839</v>
      </c>
      <c r="C3">
        <v>93652.6</v>
      </c>
      <c r="D3" s="8">
        <v>0.498</v>
      </c>
    </row>
    <row r="4" spans="1:4" x14ac:dyDescent="0.3">
      <c r="A4" t="s">
        <v>51</v>
      </c>
      <c r="B4">
        <v>9306</v>
      </c>
      <c r="C4">
        <v>102958.6</v>
      </c>
      <c r="D4" s="8">
        <v>0.54748846355504377</v>
      </c>
    </row>
    <row r="5" spans="1:4" x14ac:dyDescent="0.3">
      <c r="A5" t="s">
        <v>52</v>
      </c>
      <c r="B5">
        <v>9165</v>
      </c>
      <c r="C5">
        <v>112123.6</v>
      </c>
      <c r="D5" s="8">
        <v>0.59622389477188209</v>
      </c>
    </row>
    <row r="6" spans="1:4" x14ac:dyDescent="0.3">
      <c r="A6" t="s">
        <v>53</v>
      </c>
      <c r="B6">
        <v>8726</v>
      </c>
      <c r="C6">
        <v>120849.60000000001</v>
      </c>
      <c r="D6" s="8">
        <v>0.64262491744489159</v>
      </c>
    </row>
    <row r="7" spans="1:4" x14ac:dyDescent="0.3">
      <c r="A7" t="s">
        <v>54</v>
      </c>
      <c r="B7">
        <v>7319</v>
      </c>
      <c r="C7">
        <v>128168.6</v>
      </c>
      <c r="D7" s="8">
        <v>0.68154413414713266</v>
      </c>
    </row>
    <row r="8" spans="1:4" x14ac:dyDescent="0.3">
      <c r="A8" t="s">
        <v>55</v>
      </c>
      <c r="B8">
        <v>6550</v>
      </c>
      <c r="C8">
        <v>134718.6</v>
      </c>
      <c r="D8" s="8">
        <v>0.7163741477281792</v>
      </c>
    </row>
    <row r="9" spans="1:4" x14ac:dyDescent="0.3">
      <c r="A9" t="s">
        <v>56</v>
      </c>
      <c r="B9">
        <v>6484</v>
      </c>
      <c r="C9">
        <v>141202.6</v>
      </c>
      <c r="D9" s="8">
        <v>0.75085320239375264</v>
      </c>
    </row>
    <row r="10" spans="1:4" x14ac:dyDescent="0.3">
      <c r="A10" t="s">
        <v>57</v>
      </c>
      <c r="B10">
        <v>2858</v>
      </c>
      <c r="C10">
        <v>144060.6</v>
      </c>
      <c r="D10" s="8">
        <v>0.76605078694560469</v>
      </c>
    </row>
    <row r="11" spans="1:4" x14ac:dyDescent="0.3">
      <c r="A11" t="s">
        <v>58</v>
      </c>
      <c r="B11">
        <v>2625</v>
      </c>
      <c r="C11">
        <v>146685.6</v>
      </c>
      <c r="D11" s="8">
        <v>0.78000938017465005</v>
      </c>
    </row>
    <row r="12" spans="1:4" x14ac:dyDescent="0.3">
      <c r="A12" t="s">
        <v>59</v>
      </c>
      <c r="B12">
        <v>2504</v>
      </c>
      <c r="C12">
        <v>149189.6</v>
      </c>
      <c r="D12" s="8">
        <v>0.79332454872532798</v>
      </c>
    </row>
    <row r="13" spans="1:4" x14ac:dyDescent="0.3">
      <c r="A13" t="s">
        <v>60</v>
      </c>
      <c r="B13">
        <v>2438</v>
      </c>
      <c r="C13">
        <v>151627.6</v>
      </c>
      <c r="D13" s="8">
        <v>0.80628875836053271</v>
      </c>
    </row>
    <row r="14" spans="1:4" x14ac:dyDescent="0.3">
      <c r="A14" t="s">
        <v>61</v>
      </c>
      <c r="B14">
        <v>2265</v>
      </c>
      <c r="C14">
        <v>153892.6</v>
      </c>
      <c r="D14" s="8">
        <v>0.81833303023245185</v>
      </c>
    </row>
    <row r="15" spans="1:4" x14ac:dyDescent="0.3">
      <c r="A15" t="s">
        <v>62</v>
      </c>
      <c r="B15">
        <v>2207</v>
      </c>
      <c r="C15">
        <v>156099.6</v>
      </c>
      <c r="D15" s="8">
        <v>0.83006888366350073</v>
      </c>
    </row>
    <row r="16" spans="1:4" x14ac:dyDescent="0.3">
      <c r="A16" t="s">
        <v>63</v>
      </c>
      <c r="B16">
        <v>1948</v>
      </c>
      <c r="C16">
        <v>158047.6</v>
      </c>
      <c r="D16" s="8">
        <v>0.84042748922928368</v>
      </c>
    </row>
    <row r="17" spans="1:4" x14ac:dyDescent="0.3">
      <c r="A17" t="s">
        <v>64</v>
      </c>
      <c r="B17">
        <v>1917</v>
      </c>
      <c r="C17">
        <v>159964.6</v>
      </c>
      <c r="D17" s="8">
        <v>0.8506212504559808</v>
      </c>
    </row>
    <row r="18" spans="1:4" x14ac:dyDescent="0.3">
      <c r="A18" t="s">
        <v>65</v>
      </c>
      <c r="B18">
        <v>1799</v>
      </c>
      <c r="C18">
        <v>161763.6</v>
      </c>
      <c r="D18" s="8">
        <v>0.86018753968228656</v>
      </c>
    </row>
    <row r="19" spans="1:4" x14ac:dyDescent="0.3">
      <c r="A19" t="s">
        <v>66</v>
      </c>
      <c r="B19">
        <v>1556</v>
      </c>
      <c r="C19">
        <v>163319.6</v>
      </c>
      <c r="D19" s="8">
        <v>0.86846166199253216</v>
      </c>
    </row>
    <row r="20" spans="1:4" x14ac:dyDescent="0.3">
      <c r="A20" t="s">
        <v>67</v>
      </c>
      <c r="B20">
        <v>1539</v>
      </c>
      <c r="C20">
        <v>164858.6</v>
      </c>
      <c r="D20" s="8">
        <v>0.87664538579424678</v>
      </c>
    </row>
    <row r="21" spans="1:4" x14ac:dyDescent="0.3">
      <c r="A21" t="s">
        <v>68</v>
      </c>
      <c r="B21">
        <v>1400</v>
      </c>
      <c r="C21">
        <v>166258.6</v>
      </c>
      <c r="D21" s="8">
        <v>0.88408996884973756</v>
      </c>
    </row>
    <row r="22" spans="1:4" x14ac:dyDescent="0.3">
      <c r="A22" t="s">
        <v>69</v>
      </c>
      <c r="B22">
        <v>1383</v>
      </c>
      <c r="C22">
        <v>167641.60000000001</v>
      </c>
      <c r="D22" s="8">
        <v>0.89144415339669747</v>
      </c>
    </row>
    <row r="23" spans="1:4" x14ac:dyDescent="0.3">
      <c r="A23" t="s">
        <v>70</v>
      </c>
      <c r="B23">
        <v>1265</v>
      </c>
      <c r="C23">
        <v>168906.6</v>
      </c>
      <c r="D23" s="8">
        <v>0.89817086594326601</v>
      </c>
    </row>
    <row r="24" spans="1:4" x14ac:dyDescent="0.3">
      <c r="A24" t="s">
        <v>71</v>
      </c>
      <c r="B24">
        <v>1135</v>
      </c>
      <c r="C24">
        <v>170041.60000000001</v>
      </c>
      <c r="D24" s="8">
        <v>0.90420629577753897</v>
      </c>
    </row>
    <row r="25" spans="1:4" x14ac:dyDescent="0.3">
      <c r="A25" t="s">
        <v>72</v>
      </c>
      <c r="B25">
        <v>1126.4000000000001</v>
      </c>
      <c r="C25">
        <v>171168</v>
      </c>
      <c r="D25" s="8">
        <v>0.91019599460161382</v>
      </c>
    </row>
    <row r="26" spans="1:4" x14ac:dyDescent="0.3">
      <c r="A26" t="s">
        <v>73</v>
      </c>
      <c r="B26">
        <v>968</v>
      </c>
      <c r="C26">
        <v>172136</v>
      </c>
      <c r="D26" s="8">
        <v>0.9153433920285533</v>
      </c>
    </row>
    <row r="27" spans="1:4" x14ac:dyDescent="0.3">
      <c r="A27" t="s">
        <v>74</v>
      </c>
      <c r="B27">
        <v>794</v>
      </c>
      <c r="C27">
        <v>172930</v>
      </c>
      <c r="D27" s="8">
        <v>0.91956553413288167</v>
      </c>
    </row>
    <row r="28" spans="1:4" x14ac:dyDescent="0.3">
      <c r="A28" t="s">
        <v>75</v>
      </c>
      <c r="B28">
        <v>761</v>
      </c>
      <c r="C28">
        <v>173691</v>
      </c>
      <c r="D28" s="8">
        <v>0.92361219677947348</v>
      </c>
    </row>
    <row r="29" spans="1:4" x14ac:dyDescent="0.3">
      <c r="A29" t="s">
        <v>76</v>
      </c>
      <c r="B29">
        <v>734</v>
      </c>
      <c r="C29">
        <v>174425</v>
      </c>
      <c r="D29" s="8">
        <v>0.92751528532428085</v>
      </c>
    </row>
    <row r="30" spans="1:4" x14ac:dyDescent="0.3">
      <c r="A30" t="s">
        <v>77</v>
      </c>
      <c r="B30">
        <v>716</v>
      </c>
      <c r="C30">
        <v>175141</v>
      </c>
      <c r="D30" s="8">
        <v>0.9313226578012318</v>
      </c>
    </row>
    <row r="31" spans="1:4" x14ac:dyDescent="0.3">
      <c r="A31" t="s">
        <v>78</v>
      </c>
      <c r="B31">
        <v>680</v>
      </c>
      <c r="C31">
        <v>175821</v>
      </c>
      <c r="D31" s="8">
        <v>0.93493859814247027</v>
      </c>
    </row>
    <row r="32" spans="1:4" x14ac:dyDescent="0.3">
      <c r="A32" t="s">
        <v>79</v>
      </c>
      <c r="B32">
        <v>633</v>
      </c>
      <c r="C32">
        <v>176454</v>
      </c>
      <c r="D32" s="8">
        <v>0.93830461319541725</v>
      </c>
    </row>
    <row r="33" spans="1:4" x14ac:dyDescent="0.3">
      <c r="A33" t="s">
        <v>80</v>
      </c>
      <c r="B33">
        <v>577</v>
      </c>
      <c r="C33">
        <v>177031</v>
      </c>
      <c r="D33" s="8">
        <v>0.94137284492614448</v>
      </c>
    </row>
    <row r="34" spans="1:4" x14ac:dyDescent="0.3">
      <c r="A34" t="s">
        <v>81</v>
      </c>
      <c r="B34">
        <v>544</v>
      </c>
      <c r="C34">
        <v>177575</v>
      </c>
      <c r="D34" s="8">
        <v>0.94426559719913528</v>
      </c>
    </row>
    <row r="35" spans="1:4" x14ac:dyDescent="0.3">
      <c r="A35" t="s">
        <v>82</v>
      </c>
      <c r="B35">
        <v>524</v>
      </c>
      <c r="C35">
        <v>178099</v>
      </c>
      <c r="D35" s="8">
        <v>0.94705199828561892</v>
      </c>
    </row>
    <row r="36" spans="1:4" x14ac:dyDescent="0.3">
      <c r="A36" t="s">
        <v>83</v>
      </c>
      <c r="B36">
        <v>508</v>
      </c>
      <c r="C36">
        <v>178607</v>
      </c>
      <c r="D36" s="8">
        <v>0.94975331842289712</v>
      </c>
    </row>
    <row r="37" spans="1:4" x14ac:dyDescent="0.3">
      <c r="A37" t="s">
        <v>84</v>
      </c>
      <c r="B37">
        <v>506</v>
      </c>
      <c r="C37">
        <v>179113</v>
      </c>
      <c r="D37" s="8">
        <v>0.95244400344152447</v>
      </c>
    </row>
    <row r="38" spans="1:4" x14ac:dyDescent="0.3">
      <c r="A38" t="s">
        <v>85</v>
      </c>
      <c r="B38">
        <v>446</v>
      </c>
      <c r="C38">
        <v>179559</v>
      </c>
      <c r="D38" s="8">
        <v>0.95481563490063082</v>
      </c>
    </row>
    <row r="39" spans="1:4" x14ac:dyDescent="0.3">
      <c r="A39" t="s">
        <v>86</v>
      </c>
      <c r="B39">
        <v>397</v>
      </c>
      <c r="C39">
        <v>179956</v>
      </c>
      <c r="D39" s="8">
        <v>0.95692670595279505</v>
      </c>
    </row>
    <row r="40" spans="1:4" x14ac:dyDescent="0.3">
      <c r="A40" t="s">
        <v>87</v>
      </c>
      <c r="B40">
        <v>384</v>
      </c>
      <c r="C40">
        <v>180340</v>
      </c>
      <c r="D40" s="8">
        <v>0.95896864873372967</v>
      </c>
    </row>
    <row r="41" spans="1:4" x14ac:dyDescent="0.3">
      <c r="A41" t="s">
        <v>88</v>
      </c>
      <c r="B41">
        <v>381</v>
      </c>
      <c r="C41">
        <v>180721</v>
      </c>
      <c r="D41" s="8">
        <v>0.96099463883668823</v>
      </c>
    </row>
    <row r="42" spans="1:4" x14ac:dyDescent="0.3">
      <c r="A42" t="s">
        <v>89</v>
      </c>
      <c r="B42">
        <v>367</v>
      </c>
      <c r="C42">
        <v>181088</v>
      </c>
      <c r="D42" s="8">
        <v>0.96294618310909197</v>
      </c>
    </row>
    <row r="43" spans="1:4" x14ac:dyDescent="0.3">
      <c r="A43" t="s">
        <v>90</v>
      </c>
      <c r="B43">
        <v>366</v>
      </c>
      <c r="C43">
        <v>181454</v>
      </c>
      <c r="D43" s="8">
        <v>0.96489240982217028</v>
      </c>
    </row>
    <row r="44" spans="1:4" x14ac:dyDescent="0.3">
      <c r="A44" t="s">
        <v>91</v>
      </c>
      <c r="B44">
        <v>340</v>
      </c>
      <c r="C44">
        <v>181794</v>
      </c>
      <c r="D44" s="8">
        <v>0.96670037999278946</v>
      </c>
    </row>
    <row r="45" spans="1:4" x14ac:dyDescent="0.3">
      <c r="A45" t="s">
        <v>92</v>
      </c>
      <c r="B45">
        <v>318</v>
      </c>
      <c r="C45">
        <v>182112</v>
      </c>
      <c r="D45" s="8">
        <v>0.96839136385825098</v>
      </c>
    </row>
    <row r="46" spans="1:4" x14ac:dyDescent="0.3">
      <c r="A46" t="s">
        <v>93</v>
      </c>
      <c r="B46">
        <v>309</v>
      </c>
      <c r="C46">
        <v>182421</v>
      </c>
      <c r="D46" s="8">
        <v>0.97003448968978434</v>
      </c>
    </row>
    <row r="47" spans="1:4" x14ac:dyDescent="0.3">
      <c r="A47" t="s">
        <v>94</v>
      </c>
      <c r="B47">
        <v>304</v>
      </c>
      <c r="C47">
        <v>182725</v>
      </c>
      <c r="D47" s="8">
        <v>0.97165102772469092</v>
      </c>
    </row>
    <row r="48" spans="1:4" x14ac:dyDescent="0.3">
      <c r="A48" t="s">
        <v>95</v>
      </c>
      <c r="B48">
        <v>289</v>
      </c>
      <c r="C48">
        <v>183014</v>
      </c>
      <c r="D48" s="8">
        <v>0.97318780236971725</v>
      </c>
    </row>
    <row r="49" spans="1:4" x14ac:dyDescent="0.3">
      <c r="A49" t="s">
        <v>96</v>
      </c>
      <c r="B49">
        <v>284</v>
      </c>
      <c r="C49">
        <v>183298</v>
      </c>
      <c r="D49" s="8">
        <v>0.97469798921811679</v>
      </c>
    </row>
    <row r="50" spans="1:4" x14ac:dyDescent="0.3">
      <c r="A50" t="s">
        <v>97</v>
      </c>
      <c r="B50">
        <v>273</v>
      </c>
      <c r="C50">
        <v>183571</v>
      </c>
      <c r="D50" s="8">
        <v>0.97614968291393756</v>
      </c>
    </row>
    <row r="51" spans="1:4" x14ac:dyDescent="0.3">
      <c r="A51" t="s">
        <v>98</v>
      </c>
      <c r="B51">
        <v>244</v>
      </c>
      <c r="C51">
        <v>183815</v>
      </c>
      <c r="D51" s="8">
        <v>0.97744716738932302</v>
      </c>
    </row>
    <row r="52" spans="1:4" x14ac:dyDescent="0.3">
      <c r="A52" t="s">
        <v>99</v>
      </c>
      <c r="B52">
        <v>228</v>
      </c>
      <c r="C52">
        <v>184043</v>
      </c>
      <c r="D52" s="8">
        <v>0.97865957091550304</v>
      </c>
    </row>
    <row r="53" spans="1:4" x14ac:dyDescent="0.3">
      <c r="A53" t="s">
        <v>100</v>
      </c>
      <c r="B53">
        <v>224</v>
      </c>
      <c r="C53">
        <v>184267</v>
      </c>
      <c r="D53" s="8">
        <v>0.97985070420438158</v>
      </c>
    </row>
    <row r="54" spans="1:4" x14ac:dyDescent="0.3">
      <c r="A54" t="s">
        <v>101</v>
      </c>
      <c r="B54">
        <v>221</v>
      </c>
      <c r="C54">
        <v>184488</v>
      </c>
      <c r="D54" s="8">
        <v>0.98102588481528408</v>
      </c>
    </row>
    <row r="55" spans="1:4" x14ac:dyDescent="0.3">
      <c r="A55" t="s">
        <v>102</v>
      </c>
      <c r="B55">
        <v>208</v>
      </c>
      <c r="C55">
        <v>184696</v>
      </c>
      <c r="D55" s="8">
        <v>0.98213193715495695</v>
      </c>
    </row>
    <row r="56" spans="1:4" x14ac:dyDescent="0.3">
      <c r="A56" t="s">
        <v>103</v>
      </c>
      <c r="B56">
        <v>205</v>
      </c>
      <c r="C56">
        <v>184901</v>
      </c>
      <c r="D56" s="8">
        <v>0.98322203681665388</v>
      </c>
    </row>
    <row r="57" spans="1:4" x14ac:dyDescent="0.3">
      <c r="A57" t="s">
        <v>104</v>
      </c>
      <c r="B57">
        <v>186</v>
      </c>
      <c r="C57">
        <v>185087</v>
      </c>
      <c r="D57" s="8">
        <v>0.98421110285116908</v>
      </c>
    </row>
    <row r="58" spans="1:4" x14ac:dyDescent="0.3">
      <c r="A58" t="s">
        <v>105</v>
      </c>
      <c r="B58">
        <v>185</v>
      </c>
      <c r="C58">
        <v>185272</v>
      </c>
      <c r="D58" s="8">
        <v>0.98519485132635887</v>
      </c>
    </row>
    <row r="59" spans="1:4" x14ac:dyDescent="0.3">
      <c r="A59" t="s">
        <v>106</v>
      </c>
      <c r="B59">
        <v>184</v>
      </c>
      <c r="C59">
        <v>185456</v>
      </c>
      <c r="D59" s="8">
        <v>0.98617328224222345</v>
      </c>
    </row>
    <row r="60" spans="1:4" x14ac:dyDescent="0.3">
      <c r="A60" t="s">
        <v>107</v>
      </c>
      <c r="B60">
        <v>170</v>
      </c>
      <c r="C60">
        <v>185626</v>
      </c>
      <c r="D60" s="8">
        <v>0.98707726732753298</v>
      </c>
    </row>
    <row r="61" spans="1:4" x14ac:dyDescent="0.3">
      <c r="A61" t="s">
        <v>108</v>
      </c>
      <c r="B61">
        <v>169</v>
      </c>
      <c r="C61">
        <v>185795</v>
      </c>
      <c r="D61" s="8">
        <v>0.98797593485351731</v>
      </c>
    </row>
    <row r="62" spans="1:4" x14ac:dyDescent="0.3">
      <c r="A62" t="s">
        <v>109</v>
      </c>
      <c r="B62">
        <v>147</v>
      </c>
      <c r="C62">
        <v>185942</v>
      </c>
      <c r="D62" s="8">
        <v>0.98875761607434387</v>
      </c>
    </row>
    <row r="63" spans="1:4" x14ac:dyDescent="0.3">
      <c r="A63" t="s">
        <v>110</v>
      </c>
      <c r="B63">
        <v>134</v>
      </c>
      <c r="C63">
        <v>186076</v>
      </c>
      <c r="D63" s="8">
        <v>0.9894701690239408</v>
      </c>
    </row>
    <row r="64" spans="1:4" x14ac:dyDescent="0.3">
      <c r="A64" t="s">
        <v>111</v>
      </c>
      <c r="B64">
        <v>133</v>
      </c>
      <c r="C64">
        <v>186209</v>
      </c>
      <c r="D64" s="8">
        <v>0.99017740441421243</v>
      </c>
    </row>
    <row r="65" spans="1:4" x14ac:dyDescent="0.3">
      <c r="A65" t="s">
        <v>112</v>
      </c>
      <c r="B65">
        <v>125</v>
      </c>
      <c r="C65">
        <v>186334</v>
      </c>
      <c r="D65" s="8">
        <v>0.99084209932988132</v>
      </c>
    </row>
    <row r="66" spans="1:4" x14ac:dyDescent="0.3">
      <c r="A66" t="s">
        <v>113</v>
      </c>
      <c r="B66">
        <v>121</v>
      </c>
      <c r="C66">
        <v>186455</v>
      </c>
      <c r="D66" s="8">
        <v>0.99148552400824874</v>
      </c>
    </row>
    <row r="67" spans="1:4" x14ac:dyDescent="0.3">
      <c r="A67" t="s">
        <v>114</v>
      </c>
      <c r="B67">
        <v>102.4</v>
      </c>
      <c r="C67">
        <v>186557.4</v>
      </c>
      <c r="D67" s="8">
        <v>0.99203004208316459</v>
      </c>
    </row>
    <row r="68" spans="1:4" x14ac:dyDescent="0.3">
      <c r="A68" t="s">
        <v>115</v>
      </c>
      <c r="B68">
        <v>100</v>
      </c>
      <c r="C68">
        <v>186657.4</v>
      </c>
      <c r="D68" s="8">
        <v>0.99256179801569966</v>
      </c>
    </row>
    <row r="69" spans="1:4" x14ac:dyDescent="0.3">
      <c r="A69" t="s">
        <v>116</v>
      </c>
      <c r="B69">
        <v>97</v>
      </c>
      <c r="C69">
        <v>186754.4</v>
      </c>
      <c r="D69" s="8">
        <v>0.99307760127025868</v>
      </c>
    </row>
    <row r="70" spans="1:4" x14ac:dyDescent="0.3">
      <c r="A70" t="s">
        <v>117</v>
      </c>
      <c r="B70">
        <v>97</v>
      </c>
      <c r="C70">
        <v>186851.4</v>
      </c>
      <c r="D70" s="8">
        <v>0.99359340452481759</v>
      </c>
    </row>
    <row r="71" spans="1:4" x14ac:dyDescent="0.3">
      <c r="A71" t="s">
        <v>118</v>
      </c>
      <c r="B71">
        <v>93</v>
      </c>
      <c r="C71">
        <v>186944.4</v>
      </c>
      <c r="D71" s="8">
        <v>0.99408793754207525</v>
      </c>
    </row>
    <row r="72" spans="1:4" x14ac:dyDescent="0.3">
      <c r="A72" t="s">
        <v>119</v>
      </c>
      <c r="B72">
        <v>90.4</v>
      </c>
      <c r="C72">
        <v>187034.8</v>
      </c>
      <c r="D72" s="8">
        <v>0.9945686449050869</v>
      </c>
    </row>
    <row r="73" spans="1:4" x14ac:dyDescent="0.3">
      <c r="A73" t="s">
        <v>120</v>
      </c>
      <c r="B73">
        <v>89</v>
      </c>
      <c r="C73">
        <v>187123.8</v>
      </c>
      <c r="D73" s="8">
        <v>0.99504190768504308</v>
      </c>
    </row>
    <row r="74" spans="1:4" x14ac:dyDescent="0.3">
      <c r="A74" t="s">
        <v>121</v>
      </c>
      <c r="B74">
        <v>72.8</v>
      </c>
      <c r="C74">
        <v>187196.59999999998</v>
      </c>
      <c r="D74" s="8">
        <v>0.99542902600392857</v>
      </c>
    </row>
    <row r="75" spans="1:4" x14ac:dyDescent="0.3">
      <c r="A75" t="s">
        <v>122</v>
      </c>
      <c r="B75">
        <v>72</v>
      </c>
      <c r="C75">
        <v>187268.59999999998</v>
      </c>
      <c r="D75" s="8">
        <v>0.99581189027535377</v>
      </c>
    </row>
    <row r="76" spans="1:4" x14ac:dyDescent="0.3">
      <c r="A76" t="s">
        <v>123</v>
      </c>
      <c r="B76">
        <v>71</v>
      </c>
      <c r="C76">
        <v>187339.59999999998</v>
      </c>
      <c r="D76" s="8">
        <v>0.99618943698745377</v>
      </c>
    </row>
    <row r="77" spans="1:4" x14ac:dyDescent="0.3">
      <c r="A77" t="s">
        <v>124</v>
      </c>
      <c r="B77">
        <v>70</v>
      </c>
      <c r="C77">
        <v>187409.59999999998</v>
      </c>
      <c r="D77" s="8">
        <v>0.99656166614022823</v>
      </c>
    </row>
    <row r="78" spans="1:4" x14ac:dyDescent="0.3">
      <c r="A78" t="s">
        <v>125</v>
      </c>
      <c r="B78">
        <v>63</v>
      </c>
      <c r="C78">
        <v>187472.59999999998</v>
      </c>
      <c r="D78" s="8">
        <v>0.99689667237772539</v>
      </c>
    </row>
    <row r="79" spans="1:4" x14ac:dyDescent="0.3">
      <c r="A79" t="s">
        <v>126</v>
      </c>
      <c r="B79">
        <v>54</v>
      </c>
      <c r="C79">
        <v>187526.59999999998</v>
      </c>
      <c r="D79" s="8">
        <v>0.99718382058129429</v>
      </c>
    </row>
    <row r="80" spans="1:4" x14ac:dyDescent="0.3">
      <c r="A80" t="s">
        <v>127</v>
      </c>
      <c r="B80">
        <v>47</v>
      </c>
      <c r="C80">
        <v>187573.59999999998</v>
      </c>
      <c r="D80" s="8">
        <v>0.99743374586958577</v>
      </c>
    </row>
    <row r="81" spans="1:4" x14ac:dyDescent="0.3">
      <c r="A81" t="s">
        <v>128</v>
      </c>
      <c r="B81">
        <v>42</v>
      </c>
      <c r="C81">
        <v>187615.59999999998</v>
      </c>
      <c r="D81" s="8">
        <v>0.99765708336125047</v>
      </c>
    </row>
    <row r="82" spans="1:4" x14ac:dyDescent="0.3">
      <c r="A82" t="s">
        <v>129</v>
      </c>
      <c r="B82">
        <v>40</v>
      </c>
      <c r="C82">
        <v>187655.59999999998</v>
      </c>
      <c r="D82" s="8">
        <v>0.99786978573426455</v>
      </c>
    </row>
    <row r="83" spans="1:4" x14ac:dyDescent="0.3">
      <c r="A83" t="s">
        <v>130</v>
      </c>
      <c r="B83">
        <v>36</v>
      </c>
      <c r="C83">
        <v>187691.59999999998</v>
      </c>
      <c r="D83" s="8">
        <v>0.99806121786997715</v>
      </c>
    </row>
    <row r="84" spans="1:4" x14ac:dyDescent="0.3">
      <c r="A84" t="s">
        <v>131</v>
      </c>
      <c r="B84">
        <v>32</v>
      </c>
      <c r="C84">
        <v>187723.59999999998</v>
      </c>
      <c r="D84" s="8">
        <v>0.99823137976838838</v>
      </c>
    </row>
    <row r="85" spans="1:4" x14ac:dyDescent="0.3">
      <c r="A85" t="s">
        <v>132</v>
      </c>
      <c r="B85">
        <v>26</v>
      </c>
      <c r="C85">
        <v>187749.59999999998</v>
      </c>
      <c r="D85" s="8">
        <v>0.99836963631084752</v>
      </c>
    </row>
    <row r="86" spans="1:4" x14ac:dyDescent="0.3">
      <c r="A86" t="s">
        <v>133</v>
      </c>
      <c r="B86">
        <v>26</v>
      </c>
      <c r="C86">
        <v>187775.59999999998</v>
      </c>
      <c r="D86" s="8">
        <v>0.99850789285330654</v>
      </c>
    </row>
    <row r="87" spans="1:4" x14ac:dyDescent="0.3">
      <c r="A87" t="s">
        <v>134</v>
      </c>
      <c r="B87">
        <v>26</v>
      </c>
      <c r="C87">
        <v>187801.59999999998</v>
      </c>
      <c r="D87" s="8">
        <v>0.99864614939576568</v>
      </c>
    </row>
    <row r="88" spans="1:4" x14ac:dyDescent="0.3">
      <c r="A88" t="s">
        <v>135</v>
      </c>
      <c r="B88">
        <v>25.6</v>
      </c>
      <c r="C88">
        <v>187827.19999999998</v>
      </c>
      <c r="D88" s="8">
        <v>0.99878227891449467</v>
      </c>
    </row>
    <row r="89" spans="1:4" x14ac:dyDescent="0.3">
      <c r="A89" t="s">
        <v>136</v>
      </c>
      <c r="B89">
        <v>25</v>
      </c>
      <c r="C89">
        <v>187852.19999999998</v>
      </c>
      <c r="D89" s="8">
        <v>0.99891521789762849</v>
      </c>
    </row>
    <row r="90" spans="1:4" x14ac:dyDescent="0.3">
      <c r="A90" t="s">
        <v>137</v>
      </c>
      <c r="B90">
        <v>20</v>
      </c>
      <c r="C90">
        <v>187872.19999999998</v>
      </c>
      <c r="D90" s="8">
        <v>0.99902156908413553</v>
      </c>
    </row>
    <row r="91" spans="1:4" x14ac:dyDescent="0.3">
      <c r="A91" t="s">
        <v>138</v>
      </c>
      <c r="B91">
        <v>19</v>
      </c>
      <c r="C91">
        <v>187891.19999999998</v>
      </c>
      <c r="D91" s="8">
        <v>0.99912260271131714</v>
      </c>
    </row>
    <row r="92" spans="1:4" x14ac:dyDescent="0.3">
      <c r="A92" t="s">
        <v>139</v>
      </c>
      <c r="B92">
        <v>19</v>
      </c>
      <c r="C92">
        <v>187910.19999999998</v>
      </c>
      <c r="D92" s="8">
        <v>0.99922363633849876</v>
      </c>
    </row>
    <row r="93" spans="1:4" x14ac:dyDescent="0.3">
      <c r="A93" t="s">
        <v>140</v>
      </c>
      <c r="B93">
        <v>15</v>
      </c>
      <c r="C93">
        <v>187925.19999999998</v>
      </c>
      <c r="D93" s="8">
        <v>0.99930339972837912</v>
      </c>
    </row>
    <row r="94" spans="1:4" x14ac:dyDescent="0.3">
      <c r="A94" t="s">
        <v>141</v>
      </c>
      <c r="B94">
        <v>15</v>
      </c>
      <c r="C94">
        <v>187940.19999999998</v>
      </c>
      <c r="D94" s="8">
        <v>0.99938316311825937</v>
      </c>
    </row>
    <row r="95" spans="1:4" x14ac:dyDescent="0.3">
      <c r="A95" t="s">
        <v>142</v>
      </c>
      <c r="B95">
        <v>14</v>
      </c>
      <c r="C95">
        <v>187954.19999999998</v>
      </c>
      <c r="D95" s="8">
        <v>0.99945760894881419</v>
      </c>
    </row>
    <row r="96" spans="1:4" x14ac:dyDescent="0.3">
      <c r="A96" t="s">
        <v>143</v>
      </c>
      <c r="B96">
        <v>13</v>
      </c>
      <c r="C96">
        <v>187967.19999999998</v>
      </c>
      <c r="D96" s="8">
        <v>0.99952673722004381</v>
      </c>
    </row>
    <row r="97" spans="1:4" x14ac:dyDescent="0.3">
      <c r="A97" t="s">
        <v>144</v>
      </c>
      <c r="B97">
        <v>13</v>
      </c>
      <c r="C97">
        <v>187980.19999999998</v>
      </c>
      <c r="D97" s="8">
        <v>0.99959586549127333</v>
      </c>
    </row>
    <row r="98" spans="1:4" x14ac:dyDescent="0.3">
      <c r="A98" t="s">
        <v>145</v>
      </c>
      <c r="B98">
        <v>11</v>
      </c>
      <c r="C98">
        <v>187991.19999999998</v>
      </c>
      <c r="D98" s="8">
        <v>0.99965435864385221</v>
      </c>
    </row>
    <row r="99" spans="1:4" x14ac:dyDescent="0.3">
      <c r="A99" t="s">
        <v>146</v>
      </c>
      <c r="B99">
        <v>10</v>
      </c>
      <c r="C99">
        <v>188001.19999999998</v>
      </c>
      <c r="D99" s="8">
        <v>0.99970753423710568</v>
      </c>
    </row>
    <row r="100" spans="1:4" x14ac:dyDescent="0.3">
      <c r="A100" t="s">
        <v>147</v>
      </c>
      <c r="B100">
        <v>9</v>
      </c>
      <c r="C100">
        <v>188010.19999999998</v>
      </c>
      <c r="D100" s="8">
        <v>0.99975539227103383</v>
      </c>
    </row>
    <row r="101" spans="1:4" x14ac:dyDescent="0.3">
      <c r="A101" t="s">
        <v>148</v>
      </c>
      <c r="B101">
        <v>8</v>
      </c>
      <c r="C101">
        <v>188018.19999999998</v>
      </c>
      <c r="D101" s="8">
        <v>0.99979793274563666</v>
      </c>
    </row>
    <row r="102" spans="1:4" x14ac:dyDescent="0.3">
      <c r="A102" t="s">
        <v>149</v>
      </c>
      <c r="B102">
        <v>6.4</v>
      </c>
      <c r="C102">
        <v>188024.59999999998</v>
      </c>
      <c r="D102" s="8">
        <v>0.99983196512531891</v>
      </c>
    </row>
    <row r="103" spans="1:4" x14ac:dyDescent="0.3">
      <c r="A103" t="s">
        <v>150</v>
      </c>
      <c r="B103">
        <v>5</v>
      </c>
      <c r="C103">
        <v>188029.59999999998</v>
      </c>
      <c r="D103" s="8">
        <v>0.9998585529219457</v>
      </c>
    </row>
    <row r="104" spans="1:4" x14ac:dyDescent="0.3">
      <c r="A104" t="s">
        <v>151</v>
      </c>
      <c r="B104">
        <v>5</v>
      </c>
      <c r="C104">
        <v>188034.59999999998</v>
      </c>
      <c r="D104" s="8">
        <v>0.99988514071857237</v>
      </c>
    </row>
    <row r="105" spans="1:4" x14ac:dyDescent="0.3">
      <c r="A105" t="s">
        <v>152</v>
      </c>
      <c r="B105">
        <v>5</v>
      </c>
      <c r="C105">
        <v>188039.59999999998</v>
      </c>
      <c r="D105" s="8">
        <v>0.99991172851519916</v>
      </c>
    </row>
    <row r="106" spans="1:4" x14ac:dyDescent="0.3">
      <c r="A106" t="s">
        <v>153</v>
      </c>
      <c r="B106">
        <v>4</v>
      </c>
      <c r="C106">
        <v>188043.59999999998</v>
      </c>
      <c r="D106" s="8">
        <v>0.99993299875250052</v>
      </c>
    </row>
    <row r="107" spans="1:4" x14ac:dyDescent="0.3">
      <c r="A107" t="s">
        <v>154</v>
      </c>
      <c r="B107">
        <v>3</v>
      </c>
      <c r="C107">
        <v>188046.59999999998</v>
      </c>
      <c r="D107" s="8">
        <v>0.99994895143047657</v>
      </c>
    </row>
    <row r="108" spans="1:4" x14ac:dyDescent="0.3">
      <c r="A108" t="s">
        <v>155</v>
      </c>
      <c r="B108">
        <v>2</v>
      </c>
      <c r="C108">
        <v>188048.59999999998</v>
      </c>
      <c r="D108" s="8">
        <v>0.99995958654912731</v>
      </c>
    </row>
    <row r="109" spans="1:4" x14ac:dyDescent="0.3">
      <c r="A109" t="s">
        <v>156</v>
      </c>
      <c r="B109">
        <v>2</v>
      </c>
      <c r="C109">
        <v>188050.59999999998</v>
      </c>
      <c r="D109" s="8">
        <v>0.99997022166777805</v>
      </c>
    </row>
    <row r="110" spans="1:4" x14ac:dyDescent="0.3">
      <c r="A110" t="s">
        <v>157</v>
      </c>
      <c r="B110">
        <v>1.6</v>
      </c>
      <c r="C110">
        <v>188052.19999999998</v>
      </c>
      <c r="D110" s="8">
        <v>0.99997872976269864</v>
      </c>
    </row>
    <row r="111" spans="1:4" x14ac:dyDescent="0.3">
      <c r="A111" t="s">
        <v>158</v>
      </c>
      <c r="B111">
        <v>1</v>
      </c>
      <c r="C111">
        <v>188053.19999999998</v>
      </c>
      <c r="D111" s="8">
        <v>0.99998404732202395</v>
      </c>
    </row>
    <row r="112" spans="1:4" x14ac:dyDescent="0.3">
      <c r="A112" t="s">
        <v>159</v>
      </c>
      <c r="B112">
        <v>1</v>
      </c>
      <c r="C112">
        <v>188054.19999999998</v>
      </c>
      <c r="D112" s="8">
        <v>0.99998936488134926</v>
      </c>
    </row>
    <row r="113" spans="1:4" x14ac:dyDescent="0.3">
      <c r="A113" t="s">
        <v>160</v>
      </c>
      <c r="B113">
        <v>1</v>
      </c>
      <c r="C113">
        <v>188055.19999999998</v>
      </c>
      <c r="D113" s="8">
        <v>0.99999468244067469</v>
      </c>
    </row>
    <row r="114" spans="1:4" x14ac:dyDescent="0.3">
      <c r="A114" t="s">
        <v>161</v>
      </c>
      <c r="B114">
        <v>1</v>
      </c>
      <c r="C114">
        <v>188056.19999999998</v>
      </c>
      <c r="D114" s="8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A5CF-6799-45DA-A120-D2C70B2775DB}">
  <dimension ref="A1:O33"/>
  <sheetViews>
    <sheetView tabSelected="1" workbookViewId="0">
      <selection activeCell="Q9" sqref="Q9"/>
    </sheetView>
  </sheetViews>
  <sheetFormatPr defaultRowHeight="14.4" x14ac:dyDescent="0.3"/>
  <cols>
    <col min="1" max="1" width="10.33203125" bestFit="1" customWidth="1"/>
    <col min="2" max="2" width="10.33203125" customWidth="1"/>
  </cols>
  <sheetData>
    <row r="1" spans="1:15" x14ac:dyDescent="0.3">
      <c r="A1" s="12"/>
      <c r="B1" s="12"/>
      <c r="H1" t="s">
        <v>162</v>
      </c>
    </row>
    <row r="2" spans="1:15" x14ac:dyDescent="0.3">
      <c r="A2" s="12" t="s">
        <v>163</v>
      </c>
      <c r="B2" s="12" t="s">
        <v>170</v>
      </c>
      <c r="C2" t="s">
        <v>0</v>
      </c>
      <c r="D2" t="s">
        <v>1</v>
      </c>
      <c r="E2" t="s">
        <v>164</v>
      </c>
    </row>
    <row r="3" spans="1:15" x14ac:dyDescent="0.3">
      <c r="A3" s="13">
        <v>39453</v>
      </c>
      <c r="B3" s="13" t="str">
        <f>TEXT(A3,"dddd")</f>
        <v>Sunday</v>
      </c>
      <c r="C3" t="s">
        <v>5</v>
      </c>
      <c r="D3">
        <v>8</v>
      </c>
      <c r="E3">
        <v>389</v>
      </c>
    </row>
    <row r="4" spans="1:15" x14ac:dyDescent="0.3">
      <c r="A4" s="13">
        <v>39487</v>
      </c>
      <c r="B4" s="13" t="str">
        <f t="shared" ref="B4:B31" si="0">TEXT(A4,"dddd")</f>
        <v>Saturday</v>
      </c>
      <c r="C4" t="s">
        <v>6</v>
      </c>
      <c r="D4">
        <v>10</v>
      </c>
      <c r="E4">
        <v>385</v>
      </c>
    </row>
    <row r="5" spans="1:15" x14ac:dyDescent="0.3">
      <c r="A5" s="13">
        <v>39522</v>
      </c>
      <c r="B5" s="13" t="str">
        <f t="shared" si="0"/>
        <v>Saturday</v>
      </c>
      <c r="C5" t="s">
        <v>6</v>
      </c>
      <c r="D5">
        <v>3</v>
      </c>
      <c r="E5">
        <v>771</v>
      </c>
    </row>
    <row r="6" spans="1:15" x14ac:dyDescent="0.3">
      <c r="A6" s="13">
        <v>39556</v>
      </c>
      <c r="B6" s="13" t="str">
        <f t="shared" si="0"/>
        <v>Friday</v>
      </c>
      <c r="C6" t="s">
        <v>7</v>
      </c>
      <c r="D6">
        <v>5</v>
      </c>
      <c r="E6">
        <v>313</v>
      </c>
      <c r="G6" t="s">
        <v>15</v>
      </c>
      <c r="H6" t="s">
        <v>165</v>
      </c>
      <c r="I6" t="s">
        <v>166</v>
      </c>
      <c r="J6" t="s">
        <v>8</v>
      </c>
      <c r="K6" t="s">
        <v>167</v>
      </c>
      <c r="L6" t="s">
        <v>7</v>
      </c>
      <c r="M6" t="s">
        <v>10</v>
      </c>
      <c r="N6" t="s">
        <v>11</v>
      </c>
      <c r="O6" t="s">
        <v>168</v>
      </c>
    </row>
    <row r="7" spans="1:15" x14ac:dyDescent="0.3">
      <c r="A7" s="13">
        <v>39573</v>
      </c>
      <c r="B7" s="13" t="str">
        <f t="shared" si="0"/>
        <v>Monday</v>
      </c>
      <c r="C7" t="s">
        <v>8</v>
      </c>
      <c r="D7">
        <v>10</v>
      </c>
      <c r="E7">
        <v>574</v>
      </c>
      <c r="G7" t="s">
        <v>164</v>
      </c>
      <c r="H7">
        <f>SUMIF($C$3:$C$31,H6,$E$3:$E$31)</f>
        <v>2036</v>
      </c>
      <c r="I7">
        <f t="shared" ref="I7:O7" si="1">SUMIF($C$3:$C$31,I6,$E$3:$E$31)</f>
        <v>4064</v>
      </c>
      <c r="J7">
        <f t="shared" si="1"/>
        <v>2513</v>
      </c>
      <c r="K7">
        <f t="shared" si="1"/>
        <v>2581</v>
      </c>
      <c r="L7">
        <f t="shared" si="1"/>
        <v>1936</v>
      </c>
      <c r="M7">
        <f t="shared" si="1"/>
        <v>859</v>
      </c>
      <c r="N7">
        <f t="shared" si="1"/>
        <v>973</v>
      </c>
      <c r="O7">
        <f t="shared" si="1"/>
        <v>762</v>
      </c>
    </row>
    <row r="8" spans="1:15" x14ac:dyDescent="0.3">
      <c r="A8" s="13">
        <v>39590</v>
      </c>
      <c r="B8" s="13" t="str">
        <f t="shared" si="0"/>
        <v>Thursday</v>
      </c>
      <c r="C8" t="s">
        <v>9</v>
      </c>
      <c r="D8">
        <v>8</v>
      </c>
      <c r="E8">
        <v>730</v>
      </c>
      <c r="G8" t="s">
        <v>173</v>
      </c>
      <c r="H8">
        <f>SUMIFS($E$3:$E$31,$C$3:$C$31,H6,$B$3:$B$31,$B$4)</f>
        <v>639</v>
      </c>
      <c r="I8">
        <f t="shared" ref="I8:O8" si="2">SUMIFS($E$3:$E$31,$C$3:$C$31,I6,$B$3:$B$31,$B$4)</f>
        <v>1156</v>
      </c>
      <c r="J8">
        <f t="shared" si="2"/>
        <v>741</v>
      </c>
      <c r="K8">
        <f t="shared" si="2"/>
        <v>0</v>
      </c>
      <c r="L8">
        <f t="shared" si="2"/>
        <v>475</v>
      </c>
      <c r="M8">
        <f t="shared" si="2"/>
        <v>0</v>
      </c>
      <c r="N8">
        <f t="shared" si="2"/>
        <v>0</v>
      </c>
      <c r="O8">
        <f t="shared" si="2"/>
        <v>0</v>
      </c>
    </row>
    <row r="9" spans="1:15" x14ac:dyDescent="0.3">
      <c r="A9" s="13">
        <v>39624</v>
      </c>
      <c r="B9" s="13" t="str">
        <f t="shared" si="0"/>
        <v>Wednesday</v>
      </c>
      <c r="C9" t="s">
        <v>10</v>
      </c>
      <c r="D9">
        <v>4</v>
      </c>
      <c r="E9">
        <v>471</v>
      </c>
      <c r="G9" t="s">
        <v>174</v>
      </c>
      <c r="H9">
        <f>SUMIFS($E$3:$E$31,$C$3:$C$31,H6,$B$3:$B$31,$B$3)</f>
        <v>389</v>
      </c>
      <c r="I9">
        <f t="shared" ref="I9:O9" si="3">SUMIFS($E$3:$E$31,$C$3:$C$31,I6,$B$3:$B$31,$B$3)</f>
        <v>612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</row>
    <row r="10" spans="1:15" x14ac:dyDescent="0.3">
      <c r="A10" s="13">
        <v>39675</v>
      </c>
      <c r="B10" s="13" t="str">
        <f t="shared" si="0"/>
        <v>Friday</v>
      </c>
      <c r="C10" t="s">
        <v>11</v>
      </c>
      <c r="D10">
        <v>1</v>
      </c>
      <c r="E10">
        <v>548</v>
      </c>
      <c r="G10" t="s">
        <v>175</v>
      </c>
      <c r="H10">
        <f>H7-H8-H9</f>
        <v>1008</v>
      </c>
      <c r="I10">
        <f t="shared" ref="I10:O10" si="4">I7-I8-I9</f>
        <v>2296</v>
      </c>
      <c r="J10">
        <f t="shared" si="4"/>
        <v>1772</v>
      </c>
      <c r="K10">
        <f t="shared" si="4"/>
        <v>2581</v>
      </c>
      <c r="L10">
        <f t="shared" si="4"/>
        <v>1461</v>
      </c>
      <c r="M10">
        <f t="shared" si="4"/>
        <v>859</v>
      </c>
      <c r="N10">
        <f t="shared" si="4"/>
        <v>973</v>
      </c>
      <c r="O10">
        <f t="shared" si="4"/>
        <v>762</v>
      </c>
    </row>
    <row r="11" spans="1:15" x14ac:dyDescent="0.3">
      <c r="A11" s="13">
        <v>39794</v>
      </c>
      <c r="B11" s="13" t="str">
        <f t="shared" si="0"/>
        <v>Friday</v>
      </c>
      <c r="C11" t="s">
        <v>5</v>
      </c>
      <c r="D11">
        <v>3</v>
      </c>
      <c r="E11">
        <v>323</v>
      </c>
    </row>
    <row r="12" spans="1:15" x14ac:dyDescent="0.3">
      <c r="A12" s="13">
        <v>39913</v>
      </c>
      <c r="B12" s="13" t="str">
        <f t="shared" si="0"/>
        <v>Friday</v>
      </c>
      <c r="C12" t="s">
        <v>6</v>
      </c>
      <c r="D12">
        <v>5</v>
      </c>
      <c r="E12">
        <v>712</v>
      </c>
      <c r="J12" t="s">
        <v>172</v>
      </c>
    </row>
    <row r="13" spans="1:15" x14ac:dyDescent="0.3">
      <c r="A13" s="13">
        <v>39947</v>
      </c>
      <c r="B13" s="13" t="str">
        <f t="shared" si="0"/>
        <v>Thursday</v>
      </c>
      <c r="C13" t="s">
        <v>6</v>
      </c>
      <c r="D13">
        <v>9</v>
      </c>
      <c r="E13">
        <v>432</v>
      </c>
    </row>
    <row r="14" spans="1:15" x14ac:dyDescent="0.3">
      <c r="A14" s="13">
        <v>40066</v>
      </c>
      <c r="B14" s="13" t="str">
        <f t="shared" si="0"/>
        <v>Thursday</v>
      </c>
      <c r="C14" t="s">
        <v>7</v>
      </c>
      <c r="D14">
        <v>6</v>
      </c>
      <c r="E14">
        <v>460</v>
      </c>
    </row>
    <row r="15" spans="1:15" x14ac:dyDescent="0.3">
      <c r="A15" s="13">
        <v>40117</v>
      </c>
      <c r="B15" s="13" t="str">
        <f t="shared" si="0"/>
        <v>Saturday</v>
      </c>
      <c r="C15" t="s">
        <v>8</v>
      </c>
      <c r="D15">
        <v>3</v>
      </c>
      <c r="E15">
        <v>741</v>
      </c>
    </row>
    <row r="16" spans="1:15" x14ac:dyDescent="0.3">
      <c r="A16" s="13">
        <v>39709</v>
      </c>
      <c r="B16" s="13" t="str">
        <f t="shared" si="0"/>
        <v>Thursday</v>
      </c>
      <c r="C16" t="s">
        <v>9</v>
      </c>
      <c r="D16">
        <v>8</v>
      </c>
      <c r="E16">
        <v>580</v>
      </c>
    </row>
    <row r="17" spans="1:5" x14ac:dyDescent="0.3">
      <c r="A17" s="13">
        <v>39777</v>
      </c>
      <c r="B17" s="13" t="str">
        <f t="shared" si="0"/>
        <v>Tuesday</v>
      </c>
      <c r="C17" t="s">
        <v>5</v>
      </c>
      <c r="D17">
        <v>6</v>
      </c>
      <c r="E17">
        <v>685</v>
      </c>
    </row>
    <row r="18" spans="1:5" x14ac:dyDescent="0.3">
      <c r="A18" s="13">
        <v>39811</v>
      </c>
      <c r="B18" s="13" t="str">
        <f t="shared" si="0"/>
        <v>Monday</v>
      </c>
      <c r="C18" t="s">
        <v>6</v>
      </c>
      <c r="D18">
        <v>2</v>
      </c>
      <c r="E18">
        <v>401</v>
      </c>
    </row>
    <row r="19" spans="1:5" x14ac:dyDescent="0.3">
      <c r="A19" s="13">
        <v>39896</v>
      </c>
      <c r="B19" s="13" t="str">
        <f t="shared" si="0"/>
        <v>Tuesday</v>
      </c>
      <c r="C19" t="s">
        <v>6</v>
      </c>
      <c r="D19">
        <v>10</v>
      </c>
      <c r="E19">
        <v>342</v>
      </c>
    </row>
    <row r="20" spans="1:5" x14ac:dyDescent="0.3">
      <c r="A20" s="13">
        <v>39998</v>
      </c>
      <c r="B20" s="13" t="str">
        <f t="shared" si="0"/>
        <v>Saturday</v>
      </c>
      <c r="C20" t="s">
        <v>7</v>
      </c>
      <c r="D20">
        <v>8</v>
      </c>
      <c r="E20">
        <v>475</v>
      </c>
    </row>
    <row r="21" spans="1:5" x14ac:dyDescent="0.3">
      <c r="A21" s="13">
        <v>40015</v>
      </c>
      <c r="B21" s="13" t="str">
        <f t="shared" si="0"/>
        <v>Tuesday</v>
      </c>
      <c r="C21" t="s">
        <v>8</v>
      </c>
      <c r="D21">
        <v>3</v>
      </c>
      <c r="E21">
        <v>535</v>
      </c>
    </row>
    <row r="22" spans="1:5" x14ac:dyDescent="0.3">
      <c r="A22" s="13">
        <v>40032</v>
      </c>
      <c r="B22" s="13" t="str">
        <f t="shared" si="0"/>
        <v>Friday</v>
      </c>
      <c r="C22" t="s">
        <v>9</v>
      </c>
      <c r="D22">
        <v>3</v>
      </c>
      <c r="E22">
        <v>663</v>
      </c>
    </row>
    <row r="23" spans="1:5" x14ac:dyDescent="0.3">
      <c r="A23" s="13">
        <v>39504</v>
      </c>
      <c r="B23" s="13" t="str">
        <f t="shared" si="0"/>
        <v>Tuesday</v>
      </c>
      <c r="C23" t="s">
        <v>12</v>
      </c>
      <c r="D23">
        <v>10</v>
      </c>
      <c r="E23">
        <v>762</v>
      </c>
    </row>
    <row r="24" spans="1:5" x14ac:dyDescent="0.3">
      <c r="A24" s="13">
        <v>39743</v>
      </c>
      <c r="B24" s="13" t="str">
        <f t="shared" si="0"/>
        <v>Wednesday</v>
      </c>
      <c r="C24" t="s">
        <v>11</v>
      </c>
      <c r="D24">
        <v>5</v>
      </c>
      <c r="E24">
        <v>425</v>
      </c>
    </row>
    <row r="25" spans="1:5" x14ac:dyDescent="0.3">
      <c r="A25" s="13">
        <v>39760</v>
      </c>
      <c r="B25" s="13" t="str">
        <f t="shared" si="0"/>
        <v>Saturday</v>
      </c>
      <c r="C25" t="s">
        <v>5</v>
      </c>
      <c r="D25">
        <v>1</v>
      </c>
      <c r="E25">
        <v>639</v>
      </c>
    </row>
    <row r="26" spans="1:5" x14ac:dyDescent="0.3">
      <c r="A26" s="13">
        <v>39930</v>
      </c>
      <c r="B26" s="13" t="str">
        <f t="shared" si="0"/>
        <v>Monday</v>
      </c>
      <c r="C26" t="s">
        <v>6</v>
      </c>
      <c r="D26">
        <v>4</v>
      </c>
      <c r="E26">
        <v>409</v>
      </c>
    </row>
    <row r="27" spans="1:5" x14ac:dyDescent="0.3">
      <c r="A27" s="13">
        <v>40083</v>
      </c>
      <c r="B27" s="13" t="str">
        <f t="shared" si="0"/>
        <v>Sunday</v>
      </c>
      <c r="C27" t="s">
        <v>6</v>
      </c>
      <c r="D27">
        <v>4</v>
      </c>
      <c r="E27">
        <v>612</v>
      </c>
    </row>
    <row r="28" spans="1:5" x14ac:dyDescent="0.3">
      <c r="A28" s="13">
        <v>39692</v>
      </c>
      <c r="B28" s="13" t="str">
        <f t="shared" si="0"/>
        <v>Monday</v>
      </c>
      <c r="C28" t="s">
        <v>7</v>
      </c>
      <c r="D28">
        <v>6</v>
      </c>
      <c r="E28">
        <v>688</v>
      </c>
    </row>
    <row r="29" spans="1:5" x14ac:dyDescent="0.3">
      <c r="A29" s="13">
        <v>39981</v>
      </c>
      <c r="B29" s="13" t="str">
        <f t="shared" si="0"/>
        <v>Wednesday</v>
      </c>
      <c r="C29" t="s">
        <v>8</v>
      </c>
      <c r="D29">
        <v>10</v>
      </c>
      <c r="E29">
        <v>663</v>
      </c>
    </row>
    <row r="30" spans="1:5" x14ac:dyDescent="0.3">
      <c r="A30" s="13">
        <v>40049</v>
      </c>
      <c r="B30" s="13" t="str">
        <f t="shared" si="0"/>
        <v>Monday</v>
      </c>
      <c r="C30" t="s">
        <v>9</v>
      </c>
      <c r="D30">
        <v>5</v>
      </c>
      <c r="E30">
        <v>608</v>
      </c>
    </row>
    <row r="31" spans="1:5" x14ac:dyDescent="0.3">
      <c r="A31" s="13">
        <v>39470</v>
      </c>
      <c r="B31" s="13" t="str">
        <f t="shared" si="0"/>
        <v>Wednesday</v>
      </c>
      <c r="C31" t="s">
        <v>10</v>
      </c>
      <c r="D31">
        <v>6</v>
      </c>
      <c r="E31">
        <v>388</v>
      </c>
    </row>
    <row r="32" spans="1:5" x14ac:dyDescent="0.3">
      <c r="A32" s="12"/>
      <c r="B32" s="12"/>
    </row>
    <row r="33" spans="1:2" x14ac:dyDescent="0.3">
      <c r="A33" s="12"/>
      <c r="B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2022-08-01T12:51:41Z</dcterms:created>
  <dcterms:modified xsi:type="dcterms:W3CDTF">2022-08-07T06:57:34Z</dcterms:modified>
</cp:coreProperties>
</file>