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9f57b7fbeac123/Desktop/UCI/GRADUATE/WINTER QUARTER/BANA 290 - FORECASTING/"/>
    </mc:Choice>
  </mc:AlternateContent>
  <xr:revisionPtr revIDLastSave="247" documentId="8_{E87C8E56-1F1E-46E8-8604-D9B6C84F7A4B}" xr6:coauthVersionLast="46" xr6:coauthVersionMax="46" xr10:uidLastSave="{2811C011-EDF9-4EA2-B0BB-62CE656C6620}"/>
  <bookViews>
    <workbookView xWindow="-120" yWindow="-120" windowWidth="29040" windowHeight="15840" xr2:uid="{27EFCB27-3309-4B07-9B76-FF55508BF6AE}"/>
  </bookViews>
  <sheets>
    <sheet name="OverallEnsembleModel" sheetId="1" r:id="rId1"/>
  </sheets>
  <definedNames>
    <definedName name="_xlnm._FilterDatabase" localSheetId="0" hidden="1">OverallEnsembleModel!$B$4:$G$16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F16" i="1"/>
  <c r="F13" i="1"/>
  <c r="F11" i="1" l="1"/>
  <c r="F12" i="1" l="1"/>
  <c r="F15" i="1"/>
  <c r="F8" i="1"/>
  <c r="F5" i="1"/>
  <c r="F10" i="1"/>
  <c r="F7" i="1"/>
  <c r="F9" i="1"/>
  <c r="F6" i="1"/>
  <c r="G14" i="1" l="1"/>
  <c r="G16" i="1"/>
  <c r="G13" i="1"/>
  <c r="G11" i="1"/>
  <c r="G12" i="1"/>
  <c r="G15" i="1"/>
  <c r="G8" i="1"/>
  <c r="G5" i="1"/>
  <c r="G10" i="1"/>
  <c r="G9" i="1"/>
  <c r="G7" i="1"/>
  <c r="G6" i="1"/>
  <c r="D18" i="1" l="1"/>
  <c r="D21" i="1" s="1"/>
</calcChain>
</file>

<file path=xl/sharedStrings.xml><?xml version="1.0" encoding="utf-8"?>
<sst xmlns="http://schemas.openxmlformats.org/spreadsheetml/2006/main" count="23" uniqueCount="23">
  <si>
    <t>Model</t>
  </si>
  <si>
    <t>MAPE</t>
  </si>
  <si>
    <t>ARIMA (Python) - Annual</t>
  </si>
  <si>
    <t>ARIMA (Python) - Monthly</t>
  </si>
  <si>
    <t>1 - MAPE</t>
  </si>
  <si>
    <t xml:space="preserve">Weight </t>
  </si>
  <si>
    <t>Weighted Price Prediction</t>
  </si>
  <si>
    <t>Current Price</t>
  </si>
  <si>
    <t>Growth</t>
  </si>
  <si>
    <t>ETS (Alteryx) - Daily</t>
  </si>
  <si>
    <t>ARIMA (Alteryx) - Daily</t>
  </si>
  <si>
    <t>ENSEMBLE MODEL (STOCKS FORECASTING PROJECT)</t>
  </si>
  <si>
    <t>ARIMA (Python) - Quarterly</t>
  </si>
  <si>
    <t>Linear Regression 1 (Python) - Quarterly</t>
  </si>
  <si>
    <t>Linear Regression 2 (Python) - Quarterly</t>
  </si>
  <si>
    <t>ETS (Excel) - Monthly</t>
  </si>
  <si>
    <t>ETS (Excel) - Annual</t>
  </si>
  <si>
    <t>ETS (Excel) - Quarterly</t>
  </si>
  <si>
    <t>Forecast for Dec 31st, 2021</t>
  </si>
  <si>
    <t>COMPANY: ALPHABET INC. (GOOGL)</t>
  </si>
  <si>
    <t>No.</t>
  </si>
  <si>
    <t>ARIMA (Python) - Weekly</t>
  </si>
  <si>
    <t>Support Vector Regression Model (Python) - Moving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</si>
</sst>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6"/>
      <color theme="1"/>
      <name val="Times New Roman"/>
      <family val="1"/>
    </font>
    <font>
      <b/>
      <sz val="16"/>
      <name val="Times New Roman"/>
      <family val="1"/>
    </font>
    <font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2" fillId="0" borderId="4" xfId="0" applyFont="1" applyBorder="1"/>
    <xf numFmtId="0" fontId="2" fillId="0" borderId="6" xfId="0" applyFont="1" applyBorder="1"/>
    <xf numFmtId="8" fontId="2" fillId="0" borderId="7" xfId="0" applyNumberFormat="1" applyFont="1" applyBorder="1"/>
    <xf numFmtId="8" fontId="2" fillId="0" borderId="8" xfId="0" applyNumberFormat="1" applyFont="1" applyBorder="1"/>
    <xf numFmtId="8" fontId="2" fillId="0" borderId="9" xfId="0" applyNumberFormat="1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8" xfId="0" applyFont="1" applyBorder="1"/>
    <xf numFmtId="0" fontId="2" fillId="0" borderId="9" xfId="0" applyFont="1" applyBorder="1"/>
    <xf numFmtId="0" fontId="1" fillId="0" borderId="9" xfId="0" applyFont="1" applyBorder="1"/>
    <xf numFmtId="164" fontId="5" fillId="3" borderId="1" xfId="0" applyNumberFormat="1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/>
    <xf numFmtId="6" fontId="6" fillId="2" borderId="1" xfId="0" applyNumberFormat="1" applyFont="1" applyFill="1" applyBorder="1"/>
    <xf numFmtId="10" fontId="4" fillId="2" borderId="9" xfId="0" applyNumberFormat="1" applyFont="1" applyFill="1" applyBorder="1"/>
    <xf numFmtId="0" fontId="1" fillId="0" borderId="7" xfId="0" applyFont="1" applyBorder="1"/>
    <xf numFmtId="0" fontId="1" fillId="0" borderId="8" xfId="0" applyFont="1" applyBorder="1"/>
    <xf numFmtId="0" fontId="2" fillId="4" borderId="2" xfId="0" applyFont="1" applyFill="1" applyBorder="1"/>
    <xf numFmtId="0" fontId="2" fillId="4" borderId="5" xfId="0" applyFont="1" applyFill="1" applyBorder="1"/>
    <xf numFmtId="0" fontId="3" fillId="0" borderId="7" xfId="0" applyFont="1" applyBorder="1"/>
    <xf numFmtId="0" fontId="3" fillId="0" borderId="9" xfId="0" applyFont="1" applyBorder="1"/>
    <xf numFmtId="0" fontId="3" fillId="0" borderId="0" xfId="0" applyFont="1" applyBorder="1"/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E2C81-1591-4E8A-92F4-B09C8620E051}">
  <dimension ref="B2:G21"/>
  <sheetViews>
    <sheetView tabSelected="1" workbookViewId="0">
      <selection activeCell="E5" sqref="E5"/>
    </sheetView>
  </sheetViews>
  <sheetFormatPr defaultColWidth="9.140625" defaultRowHeight="15.75" x14ac:dyDescent="0.25"/>
  <cols>
    <col min="1" max="1" width="9.140625" style="1"/>
    <col min="2" max="2" width="3.85546875" style="1" customWidth="1"/>
    <col min="3" max="3" width="48.7109375" style="1" bestFit="1" customWidth="1"/>
    <col min="4" max="4" width="31.5703125" style="1" bestFit="1" customWidth="1"/>
    <col min="5" max="7" width="13.7109375" style="1" bestFit="1" customWidth="1"/>
    <col min="8" max="16384" width="9.140625" style="1"/>
  </cols>
  <sheetData>
    <row r="2" spans="2:7" x14ac:dyDescent="0.25">
      <c r="B2" s="22"/>
      <c r="C2" s="27" t="s">
        <v>11</v>
      </c>
      <c r="D2" s="27"/>
      <c r="E2" s="27"/>
      <c r="F2" s="27"/>
      <c r="G2" s="28"/>
    </row>
    <row r="3" spans="2:7" x14ac:dyDescent="0.25">
      <c r="B3" s="23"/>
      <c r="C3" s="29" t="s">
        <v>19</v>
      </c>
      <c r="D3" s="29"/>
      <c r="E3" s="29"/>
      <c r="F3" s="29"/>
      <c r="G3" s="30"/>
    </row>
    <row r="4" spans="2:7" x14ac:dyDescent="0.25">
      <c r="B4" s="11" t="s">
        <v>20</v>
      </c>
      <c r="C4" s="11" t="s">
        <v>0</v>
      </c>
      <c r="D4" s="11" t="s">
        <v>18</v>
      </c>
      <c r="E4" s="11" t="s">
        <v>1</v>
      </c>
      <c r="F4" s="11" t="s">
        <v>4</v>
      </c>
      <c r="G4" s="11" t="s">
        <v>5</v>
      </c>
    </row>
    <row r="5" spans="2:7" x14ac:dyDescent="0.25">
      <c r="B5" s="20">
        <v>1</v>
      </c>
      <c r="C5" s="13" t="s">
        <v>10</v>
      </c>
      <c r="D5" s="4">
        <v>2156.4314535898202</v>
      </c>
      <c r="E5" s="24">
        <v>0.92927488999999996</v>
      </c>
      <c r="F5" s="7">
        <f t="shared" ref="F5:F16" si="0">1-$E5</f>
        <v>7.0725110000000035E-2</v>
      </c>
      <c r="G5" s="7">
        <f t="shared" ref="G5:G16" si="1">F5/SUM($F$5:$F$16)</f>
        <v>7.8649916912054904E-3</v>
      </c>
    </row>
    <row r="6" spans="2:7" x14ac:dyDescent="0.25">
      <c r="B6" s="21">
        <v>2</v>
      </c>
      <c r="C6" s="14" t="s">
        <v>2</v>
      </c>
      <c r="D6" s="5">
        <v>2253.5592955798202</v>
      </c>
      <c r="E6" s="8">
        <v>0.20504933835897601</v>
      </c>
      <c r="F6" s="8">
        <f t="shared" si="0"/>
        <v>0.79495066164102401</v>
      </c>
      <c r="G6" s="2">
        <f t="shared" si="1"/>
        <v>8.8402553898112815E-2</v>
      </c>
    </row>
    <row r="7" spans="2:7" x14ac:dyDescent="0.25">
      <c r="B7" s="21">
        <v>3</v>
      </c>
      <c r="C7" s="14" t="s">
        <v>3</v>
      </c>
      <c r="D7" s="5">
        <v>2342.8741842478798</v>
      </c>
      <c r="E7" s="8">
        <v>3.96361145389275E-2</v>
      </c>
      <c r="F7" s="8">
        <f t="shared" si="0"/>
        <v>0.96036388546107254</v>
      </c>
      <c r="G7" s="2">
        <f t="shared" si="1"/>
        <v>0.10679734509688502</v>
      </c>
    </row>
    <row r="8" spans="2:7" x14ac:dyDescent="0.25">
      <c r="B8" s="21">
        <v>4</v>
      </c>
      <c r="C8" s="14" t="s">
        <v>12</v>
      </c>
      <c r="D8" s="5">
        <v>2191.6628553604901</v>
      </c>
      <c r="E8" s="8">
        <v>0.15204131569181401</v>
      </c>
      <c r="F8" s="8">
        <f t="shared" si="0"/>
        <v>0.84795868430818599</v>
      </c>
      <c r="G8" s="2">
        <f t="shared" si="1"/>
        <v>9.4297315431102466E-2</v>
      </c>
    </row>
    <row r="9" spans="2:7" x14ac:dyDescent="0.25">
      <c r="B9" s="21">
        <v>5</v>
      </c>
      <c r="C9" s="14" t="s">
        <v>21</v>
      </c>
      <c r="D9" s="5">
        <v>2373.24945218724</v>
      </c>
      <c r="E9" s="8">
        <v>7.2101207118672003E-2</v>
      </c>
      <c r="F9" s="8">
        <f t="shared" si="0"/>
        <v>0.92789879288132804</v>
      </c>
      <c r="G9" s="2">
        <f t="shared" si="1"/>
        <v>0.10318706179871966</v>
      </c>
    </row>
    <row r="10" spans="2:7" x14ac:dyDescent="0.25">
      <c r="B10" s="21">
        <v>6</v>
      </c>
      <c r="C10" s="14" t="s">
        <v>9</v>
      </c>
      <c r="D10" s="5">
        <v>2297.6749628709299</v>
      </c>
      <c r="E10" s="9">
        <v>0.92849588000000005</v>
      </c>
      <c r="F10" s="8">
        <f t="shared" si="0"/>
        <v>7.1504119999999949E-2</v>
      </c>
      <c r="G10" s="2">
        <f t="shared" si="1"/>
        <v>7.9516215625109622E-3</v>
      </c>
    </row>
    <row r="11" spans="2:7" x14ac:dyDescent="0.25">
      <c r="B11" s="21">
        <v>7</v>
      </c>
      <c r="C11" s="14" t="s">
        <v>16</v>
      </c>
      <c r="D11" s="5">
        <v>2070.6277211709844</v>
      </c>
      <c r="E11" s="1">
        <v>0.14598115593810135</v>
      </c>
      <c r="F11" s="8">
        <f t="shared" si="0"/>
        <v>0.85401884406189865</v>
      </c>
      <c r="G11" s="2">
        <f t="shared" si="1"/>
        <v>9.4971235996377343E-2</v>
      </c>
    </row>
    <row r="12" spans="2:7" x14ac:dyDescent="0.25">
      <c r="B12" s="21">
        <v>8</v>
      </c>
      <c r="C12" s="14" t="s">
        <v>15</v>
      </c>
      <c r="D12" s="5">
        <v>2478.8761340437286</v>
      </c>
      <c r="E12" s="26">
        <v>0.15358977409194594</v>
      </c>
      <c r="F12" s="8">
        <f t="shared" si="0"/>
        <v>0.84641022590805404</v>
      </c>
      <c r="G12" s="2">
        <f t="shared" si="1"/>
        <v>9.4125118986993495E-2</v>
      </c>
    </row>
    <row r="13" spans="2:7" x14ac:dyDescent="0.25">
      <c r="B13" s="21">
        <v>9</v>
      </c>
      <c r="C13" s="14" t="s">
        <v>17</v>
      </c>
      <c r="D13" s="5">
        <v>2147.4172429570463</v>
      </c>
      <c r="E13" s="8">
        <v>0.1008305510129215</v>
      </c>
      <c r="F13" s="8">
        <f t="shared" si="0"/>
        <v>0.89916944898707851</v>
      </c>
      <c r="G13" s="2">
        <f t="shared" si="1"/>
        <v>9.9992212741262451E-2</v>
      </c>
    </row>
    <row r="14" spans="2:7" x14ac:dyDescent="0.25">
      <c r="B14" s="21">
        <v>10</v>
      </c>
      <c r="C14" s="14" t="s">
        <v>22</v>
      </c>
      <c r="D14" s="5">
        <v>2355.1992267543701</v>
      </c>
      <c r="E14" s="8">
        <v>0.16385180420876999</v>
      </c>
      <c r="F14" s="8">
        <f t="shared" si="0"/>
        <v>0.83614819579123001</v>
      </c>
      <c r="G14" s="2">
        <f t="shared" si="1"/>
        <v>9.2983929081403793E-2</v>
      </c>
    </row>
    <row r="15" spans="2:7" x14ac:dyDescent="0.25">
      <c r="B15" s="21">
        <v>11</v>
      </c>
      <c r="C15" s="14" t="s">
        <v>13</v>
      </c>
      <c r="D15" s="5">
        <v>2290.4157641137099</v>
      </c>
      <c r="E15" s="9">
        <v>7.2389658858939998E-2</v>
      </c>
      <c r="F15" s="8">
        <f t="shared" si="0"/>
        <v>0.92761034114106</v>
      </c>
      <c r="G15" s="2">
        <f t="shared" si="1"/>
        <v>0.10315498449915064</v>
      </c>
    </row>
    <row r="16" spans="2:7" x14ac:dyDescent="0.25">
      <c r="B16" s="11">
        <v>12</v>
      </c>
      <c r="C16" s="15" t="s">
        <v>14</v>
      </c>
      <c r="D16" s="6">
        <v>2572.20265461804</v>
      </c>
      <c r="E16" s="25">
        <v>4.436355926419E-2</v>
      </c>
      <c r="F16" s="10">
        <f t="shared" si="0"/>
        <v>0.95563644073581</v>
      </c>
      <c r="G16" s="3">
        <f t="shared" si="1"/>
        <v>0.10627162921627595</v>
      </c>
    </row>
    <row r="17" spans="2:4" x14ac:dyDescent="0.25">
      <c r="C17" s="16"/>
    </row>
    <row r="18" spans="2:4" ht="20.25" x14ac:dyDescent="0.3">
      <c r="B18" s="31" t="s">
        <v>6</v>
      </c>
      <c r="C18" s="32"/>
      <c r="D18" s="12">
        <f>SUMPRODUCT(D5:D16,G5:G16)</f>
        <v>2309.5354927229432</v>
      </c>
    </row>
    <row r="19" spans="2:4" ht="20.25" x14ac:dyDescent="0.3">
      <c r="B19" s="33"/>
      <c r="C19" s="33"/>
      <c r="D19" s="17"/>
    </row>
    <row r="20" spans="2:4" ht="20.25" x14ac:dyDescent="0.3">
      <c r="B20" s="31" t="s">
        <v>7</v>
      </c>
      <c r="C20" s="32"/>
      <c r="D20" s="18">
        <v>2083.889893</v>
      </c>
    </row>
    <row r="21" spans="2:4" ht="20.25" x14ac:dyDescent="0.3">
      <c r="B21" s="31" t="s">
        <v>8</v>
      </c>
      <c r="C21" s="32"/>
      <c r="D21" s="19">
        <f>((D18-D20)/D20)</f>
        <v>0.10828096075560897</v>
      </c>
    </row>
  </sheetData>
  <mergeCells count="6">
    <mergeCell ref="C2:G2"/>
    <mergeCell ref="C3:G3"/>
    <mergeCell ref="B18:C18"/>
    <mergeCell ref="B20:C20"/>
    <mergeCell ref="B21:C21"/>
    <mergeCell ref="B19:C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OverallEnsembleModel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Jain</dc:creator>
  <cp:lastModifiedBy>Ankit Jain</cp:lastModifiedBy>
  <dcterms:created xsi:type="dcterms:W3CDTF">2021-03-13T09:45:49Z</dcterms:created>
  <dcterms:modified xsi:type="dcterms:W3CDTF">2021-03-17T09:08:06Z</dcterms:modified>
</cp:coreProperties>
</file>