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9f57b7fbeac123/Desktop/UCI/GRADUATE/WINTER QUARTER/BANA 290 - FORECASTING/57806263_SuperbowlAssignment/"/>
    </mc:Choice>
  </mc:AlternateContent>
  <xr:revisionPtr revIDLastSave="4" documentId="13_ncr:1_{C40544EB-A98D-4AB6-89CE-7F09A8E4DC82}" xr6:coauthVersionLast="46" xr6:coauthVersionMax="46" xr10:uidLastSave="{407E4016-CFA4-4D89-8EB5-D06293F52080}"/>
  <bookViews>
    <workbookView xWindow="-120" yWindow="-120" windowWidth="29040" windowHeight="15840" xr2:uid="{4F073926-E5CD-F842-B5B5-006BD9AA8D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I17" i="1" s="1"/>
  <c r="G16" i="1"/>
  <c r="H4" i="1" s="1"/>
  <c r="G15" i="1"/>
  <c r="I15" i="1" s="1"/>
  <c r="G14" i="1"/>
  <c r="H14" i="1" s="1"/>
  <c r="G13" i="1"/>
  <c r="I13" i="1" s="1"/>
  <c r="G12" i="1"/>
  <c r="H12" i="1" s="1"/>
  <c r="G11" i="1"/>
  <c r="I11" i="1" s="1"/>
  <c r="G10" i="1"/>
  <c r="H10" i="1" s="1"/>
  <c r="G9" i="1"/>
  <c r="I9" i="1" s="1"/>
  <c r="G8" i="1"/>
  <c r="H8" i="1" s="1"/>
  <c r="G7" i="1"/>
  <c r="I7" i="1" s="1"/>
  <c r="G6" i="1"/>
  <c r="H6" i="1" s="1"/>
  <c r="G5" i="1"/>
  <c r="I5" i="1" s="1"/>
  <c r="G4" i="1"/>
  <c r="I4" i="1" s="1"/>
  <c r="D19" i="1" s="1"/>
  <c r="H5" i="1" l="1"/>
  <c r="H16" i="1"/>
  <c r="C19" i="1"/>
</calcChain>
</file>

<file path=xl/sharedStrings.xml><?xml version="1.0" encoding="utf-8"?>
<sst xmlns="http://schemas.openxmlformats.org/spreadsheetml/2006/main" count="42" uniqueCount="21">
  <si>
    <t>Tampa</t>
  </si>
  <si>
    <t>Lazy Man's (Avg.)</t>
  </si>
  <si>
    <t>Lazy Man's (MAPE Avg.)</t>
  </si>
  <si>
    <t>Model</t>
  </si>
  <si>
    <t>Source</t>
  </si>
  <si>
    <t>Marianna</t>
  </si>
  <si>
    <t>MAPE</t>
  </si>
  <si>
    <t>R Squared</t>
  </si>
  <si>
    <t>Success Rate + In-game Stats (Avg.)</t>
  </si>
  <si>
    <t>Success Rate Only</t>
  </si>
  <si>
    <t>Acc</t>
  </si>
  <si>
    <t>Score</t>
  </si>
  <si>
    <t>Weight KC</t>
  </si>
  <si>
    <t>Weight TB</t>
  </si>
  <si>
    <t>Poly. Reg</t>
  </si>
  <si>
    <t>Ankit</t>
  </si>
  <si>
    <t>Lin. Reg</t>
  </si>
  <si>
    <t>Mira</t>
  </si>
  <si>
    <t>Karl</t>
  </si>
  <si>
    <t>Allen</t>
  </si>
  <si>
    <t>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</si>
</sst>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1" fontId="2" fillId="2" borderId="0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0" borderId="0" xfId="0" applyFont="1"/>
    <xf numFmtId="0" fontId="0" fillId="2" borderId="3" xfId="0" applyFill="1" applyBorder="1"/>
    <xf numFmtId="1" fontId="3" fillId="2" borderId="4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132B-76E5-104B-90DC-E15C3FB3F3D8}">
  <dimension ref="A1:J22"/>
  <sheetViews>
    <sheetView showGridLines="0" tabSelected="1" zoomScale="170" zoomScaleNormal="170" workbookViewId="0">
      <selection activeCell="H4" sqref="H4"/>
    </sheetView>
  </sheetViews>
  <sheetFormatPr defaultColWidth="11" defaultRowHeight="15.75" x14ac:dyDescent="0.25"/>
  <cols>
    <col min="1" max="1" width="29.875" customWidth="1"/>
    <col min="6" max="6" width="4.375" hidden="1" customWidth="1"/>
    <col min="7" max="7" width="10.125" customWidth="1"/>
  </cols>
  <sheetData>
    <row r="1" spans="1:10" x14ac:dyDescent="0.25">
      <c r="A1" s="1" t="s">
        <v>3</v>
      </c>
      <c r="B1" s="1" t="s">
        <v>4</v>
      </c>
      <c r="C1" s="1" t="s">
        <v>20</v>
      </c>
      <c r="D1" s="1" t="s">
        <v>0</v>
      </c>
      <c r="E1" s="1" t="s">
        <v>6</v>
      </c>
      <c r="F1" s="1" t="s">
        <v>7</v>
      </c>
      <c r="G1" s="1" t="s">
        <v>10</v>
      </c>
      <c r="H1" s="1" t="s">
        <v>12</v>
      </c>
      <c r="I1" s="1" t="s">
        <v>13</v>
      </c>
      <c r="J1" s="5"/>
    </row>
    <row r="2" spans="1:10" hidden="1" x14ac:dyDescent="0.25">
      <c r="A2" s="2" t="s">
        <v>9</v>
      </c>
      <c r="B2" s="2" t="s">
        <v>5</v>
      </c>
      <c r="C2" s="2">
        <v>29</v>
      </c>
      <c r="D2" s="2">
        <v>34</v>
      </c>
      <c r="E2" s="2"/>
      <c r="F2" s="2"/>
      <c r="G2" s="2"/>
      <c r="H2" s="2"/>
      <c r="I2" s="2"/>
      <c r="J2" s="5"/>
    </row>
    <row r="3" spans="1:10" hidden="1" x14ac:dyDescent="0.25">
      <c r="A3" s="2" t="s">
        <v>8</v>
      </c>
      <c r="B3" s="2" t="s">
        <v>5</v>
      </c>
      <c r="C3" s="2">
        <v>22</v>
      </c>
      <c r="D3" s="2">
        <v>30</v>
      </c>
      <c r="E3" s="2"/>
      <c r="F3" s="2"/>
      <c r="G3" s="2"/>
      <c r="H3" s="2"/>
      <c r="I3" s="2"/>
      <c r="J3" s="5"/>
    </row>
    <row r="4" spans="1:10" x14ac:dyDescent="0.25">
      <c r="A4" s="2" t="s">
        <v>1</v>
      </c>
      <c r="B4" s="2" t="s">
        <v>5</v>
      </c>
      <c r="C4" s="3">
        <v>32</v>
      </c>
      <c r="D4" s="3">
        <v>26</v>
      </c>
      <c r="E4" s="4">
        <v>0.17100000000000001</v>
      </c>
      <c r="F4" s="3"/>
      <c r="G4" s="3">
        <f>1-E4</f>
        <v>0.82899999999999996</v>
      </c>
      <c r="H4" s="4">
        <f>(G4/(SUM(G$4:G$6)+G$8+G$10+G$12+G$14+G$16))</f>
        <v>0.11781090568021942</v>
      </c>
      <c r="I4" s="4">
        <f>G4/(G$4+G$5+G$7+G$9+G$11+G$13+G$15+G$17)</f>
        <v>0.13061288797857254</v>
      </c>
      <c r="J4" s="5"/>
    </row>
    <row r="5" spans="1:10" x14ac:dyDescent="0.25">
      <c r="A5" s="2" t="s">
        <v>2</v>
      </c>
      <c r="B5" s="2" t="s">
        <v>5</v>
      </c>
      <c r="C5" s="3">
        <v>31</v>
      </c>
      <c r="D5" s="3">
        <v>26</v>
      </c>
      <c r="E5" s="4">
        <v>0.17100000000000001</v>
      </c>
      <c r="F5" s="3"/>
      <c r="G5" s="3">
        <f t="shared" ref="G5:G17" si="0">1-E5</f>
        <v>0.82899999999999996</v>
      </c>
      <c r="H5" s="4">
        <f t="shared" ref="H5:H16" si="1">(G5/(SUM(G$4:G$6)+G$8+G$10+G$12+G$14+G$16))</f>
        <v>0.11781090568021942</v>
      </c>
      <c r="I5" s="4">
        <f>G5/(G$4+G$5+G$7+G$9+G$11+G$13+G$15+G$17)</f>
        <v>0.13061288797857254</v>
      </c>
      <c r="J5" s="5"/>
    </row>
    <row r="6" spans="1:10" x14ac:dyDescent="0.25">
      <c r="A6" s="2" t="s">
        <v>9</v>
      </c>
      <c r="B6" s="2" t="s">
        <v>5</v>
      </c>
      <c r="C6" s="3">
        <v>29</v>
      </c>
      <c r="D6" s="3"/>
      <c r="E6" s="4">
        <v>0.184</v>
      </c>
      <c r="F6" s="3">
        <v>0.47</v>
      </c>
      <c r="G6" s="3">
        <f t="shared" si="0"/>
        <v>0.81600000000000006</v>
      </c>
      <c r="H6" s="4">
        <f t="shared" si="1"/>
        <v>0.11596344877570454</v>
      </c>
      <c r="I6" s="4">
        <v>0</v>
      </c>
      <c r="J6" s="5"/>
    </row>
    <row r="7" spans="1:10" x14ac:dyDescent="0.25">
      <c r="A7" s="2" t="s">
        <v>9</v>
      </c>
      <c r="B7" s="2" t="s">
        <v>5</v>
      </c>
      <c r="C7" s="3"/>
      <c r="D7" s="3">
        <v>34</v>
      </c>
      <c r="E7" s="4">
        <v>0.28499999999999998</v>
      </c>
      <c r="F7" s="3">
        <v>0.68</v>
      </c>
      <c r="G7" s="3">
        <f t="shared" si="0"/>
        <v>0.71500000000000008</v>
      </c>
      <c r="H7" s="4"/>
      <c r="I7" s="4">
        <f>G7/(G$4+G$5+G$7+G$9+G$11+G$13+G$15+G$17)</f>
        <v>0.11265164644714039</v>
      </c>
      <c r="J7" s="5"/>
    </row>
    <row r="8" spans="1:10" x14ac:dyDescent="0.25">
      <c r="A8" s="2" t="s">
        <v>8</v>
      </c>
      <c r="B8" s="2" t="s">
        <v>5</v>
      </c>
      <c r="C8" s="3">
        <v>22</v>
      </c>
      <c r="D8" s="3"/>
      <c r="E8" s="4">
        <v>0.13500000000000001</v>
      </c>
      <c r="F8" s="3">
        <v>0.4</v>
      </c>
      <c r="G8" s="3">
        <f t="shared" si="0"/>
        <v>0.86499999999999999</v>
      </c>
      <c r="H8" s="4">
        <f t="shared" si="1"/>
        <v>0.12292694018502992</v>
      </c>
      <c r="I8" s="4">
        <v>0</v>
      </c>
      <c r="J8" s="5"/>
    </row>
    <row r="9" spans="1:10" x14ac:dyDescent="0.25">
      <c r="A9" s="2" t="s">
        <v>8</v>
      </c>
      <c r="B9" s="2" t="s">
        <v>5</v>
      </c>
      <c r="C9" s="3"/>
      <c r="D9" s="3">
        <v>30</v>
      </c>
      <c r="E9" s="4">
        <v>0.23799999999999999</v>
      </c>
      <c r="F9" s="3">
        <v>0.82</v>
      </c>
      <c r="G9" s="3">
        <f t="shared" si="0"/>
        <v>0.76200000000000001</v>
      </c>
      <c r="H9" s="4"/>
      <c r="I9" s="4">
        <f>G9/(G$4+G$5+G$7+G$9+G$11+G$13+G$15+G$17)</f>
        <v>0.12005671971009925</v>
      </c>
      <c r="J9" s="5"/>
    </row>
    <row r="10" spans="1:10" x14ac:dyDescent="0.25">
      <c r="A10" s="2" t="s">
        <v>14</v>
      </c>
      <c r="B10" s="2" t="s">
        <v>15</v>
      </c>
      <c r="C10" s="3">
        <v>32</v>
      </c>
      <c r="D10" s="3"/>
      <c r="E10" s="4">
        <v>2.23E-2</v>
      </c>
      <c r="F10" s="3">
        <v>0.99</v>
      </c>
      <c r="G10" s="3">
        <f t="shared" si="0"/>
        <v>0.97770000000000001</v>
      </c>
      <c r="H10" s="4">
        <f t="shared" si="1"/>
        <v>0.13894297042647832</v>
      </c>
      <c r="I10" s="4"/>
      <c r="J10" s="5"/>
    </row>
    <row r="11" spans="1:10" x14ac:dyDescent="0.25">
      <c r="A11" s="2" t="s">
        <v>14</v>
      </c>
      <c r="B11" s="2" t="s">
        <v>15</v>
      </c>
      <c r="C11" s="3"/>
      <c r="D11" s="3">
        <v>24</v>
      </c>
      <c r="E11" s="4">
        <v>0.108</v>
      </c>
      <c r="F11" s="3">
        <v>0.75</v>
      </c>
      <c r="G11" s="3">
        <f t="shared" si="0"/>
        <v>0.89200000000000002</v>
      </c>
      <c r="H11" s="4"/>
      <c r="I11" s="4">
        <f>G11/(G$4+G$5+G$7+G$9+G$11+G$13+G$15+G$17)</f>
        <v>0.14053883724594296</v>
      </c>
      <c r="J11" s="5"/>
    </row>
    <row r="12" spans="1:10" x14ac:dyDescent="0.25">
      <c r="A12" s="2" t="s">
        <v>16</v>
      </c>
      <c r="B12" s="2" t="s">
        <v>17</v>
      </c>
      <c r="C12" s="3">
        <v>32</v>
      </c>
      <c r="D12" s="3"/>
      <c r="E12" s="4">
        <v>0.06</v>
      </c>
      <c r="F12" s="3">
        <v>0.91800000000000004</v>
      </c>
      <c r="G12" s="3">
        <f t="shared" si="0"/>
        <v>0.94</v>
      </c>
      <c r="H12" s="4">
        <f t="shared" si="1"/>
        <v>0.1335853454033851</v>
      </c>
      <c r="I12" s="4"/>
      <c r="J12" s="5"/>
    </row>
    <row r="13" spans="1:10" x14ac:dyDescent="0.25">
      <c r="A13" s="2" t="s">
        <v>16</v>
      </c>
      <c r="B13" s="2" t="s">
        <v>17</v>
      </c>
      <c r="C13" s="3"/>
      <c r="D13" s="3">
        <v>26</v>
      </c>
      <c r="E13" s="4">
        <v>0.23</v>
      </c>
      <c r="F13" s="3">
        <v>0.92400000000000004</v>
      </c>
      <c r="G13" s="3">
        <f t="shared" si="0"/>
        <v>0.77</v>
      </c>
      <c r="H13" s="4"/>
      <c r="I13" s="4">
        <f>G13/(G$4+G$5+G$7+G$9+G$11+G$13+G$15+G$17)</f>
        <v>0.12131715771230502</v>
      </c>
      <c r="J13" s="5"/>
    </row>
    <row r="14" spans="1:10" x14ac:dyDescent="0.25">
      <c r="A14" s="2" t="s">
        <v>16</v>
      </c>
      <c r="B14" s="2" t="s">
        <v>18</v>
      </c>
      <c r="C14" s="3">
        <v>31</v>
      </c>
      <c r="D14" s="3"/>
      <c r="E14" s="4">
        <v>0.153</v>
      </c>
      <c r="F14" s="3">
        <v>0.38</v>
      </c>
      <c r="G14" s="3">
        <f t="shared" si="0"/>
        <v>0.84699999999999998</v>
      </c>
      <c r="H14" s="4">
        <f t="shared" si="1"/>
        <v>0.12036892293262468</v>
      </c>
      <c r="I14" s="4"/>
      <c r="J14" s="5"/>
    </row>
    <row r="15" spans="1:10" x14ac:dyDescent="0.25">
      <c r="A15" s="2" t="s">
        <v>16</v>
      </c>
      <c r="B15" s="2" t="s">
        <v>18</v>
      </c>
      <c r="C15" s="3"/>
      <c r="D15" s="3">
        <v>29</v>
      </c>
      <c r="E15" s="4">
        <v>0.25</v>
      </c>
      <c r="F15" s="3">
        <v>0.76</v>
      </c>
      <c r="G15" s="3">
        <f t="shared" si="0"/>
        <v>0.75</v>
      </c>
      <c r="H15" s="4"/>
      <c r="I15" s="4">
        <f>G15/(G$4+G$5+G$7+G$9+G$11+G$13+G$15+G$17)</f>
        <v>0.1181660627067906</v>
      </c>
      <c r="J15" s="5"/>
    </row>
    <row r="16" spans="1:10" x14ac:dyDescent="0.25">
      <c r="A16" s="2" t="s">
        <v>16</v>
      </c>
      <c r="B16" s="2" t="s">
        <v>19</v>
      </c>
      <c r="C16" s="3">
        <v>30</v>
      </c>
      <c r="D16" s="3"/>
      <c r="E16" s="4">
        <v>6.7000000000000004E-2</v>
      </c>
      <c r="F16" s="3">
        <v>0.89</v>
      </c>
      <c r="G16" s="3">
        <f t="shared" si="0"/>
        <v>0.93300000000000005</v>
      </c>
      <c r="H16" s="4">
        <f t="shared" si="1"/>
        <v>0.13259056091633864</v>
      </c>
      <c r="I16" s="4"/>
      <c r="J16" s="5"/>
    </row>
    <row r="17" spans="1:10" x14ac:dyDescent="0.25">
      <c r="A17" s="2" t="s">
        <v>16</v>
      </c>
      <c r="B17" s="2" t="s">
        <v>19</v>
      </c>
      <c r="C17" s="3"/>
      <c r="D17" s="3">
        <v>28</v>
      </c>
      <c r="E17" s="4">
        <v>0.2</v>
      </c>
      <c r="F17" s="3">
        <v>0.82</v>
      </c>
      <c r="G17" s="3">
        <f t="shared" si="0"/>
        <v>0.8</v>
      </c>
      <c r="H17" s="4"/>
      <c r="I17" s="4">
        <f>G17/(G$4+G$5+G$7+G$9+G$11+G$13+G$15+G$17)</f>
        <v>0.12604380022057665</v>
      </c>
      <c r="J17" s="5"/>
    </row>
    <row r="18" spans="1:10" ht="16.5" thickBot="1" x14ac:dyDescent="0.3">
      <c r="A18" s="6"/>
      <c r="B18" s="6"/>
      <c r="C18" s="13"/>
      <c r="D18" s="13"/>
      <c r="E18" s="7"/>
      <c r="F18" s="8"/>
      <c r="G18" s="8"/>
      <c r="H18" s="7"/>
      <c r="I18" s="7"/>
      <c r="J18" s="5"/>
    </row>
    <row r="19" spans="1:10" s="12" customFormat="1" ht="32.25" thickBot="1" x14ac:dyDescent="0.55000000000000004">
      <c r="A19" s="16" t="s">
        <v>11</v>
      </c>
      <c r="B19" s="16"/>
      <c r="C19" s="15">
        <f>SUMPRODUCT(C4:C17,H4:H17)</f>
        <v>29.919479301377066</v>
      </c>
      <c r="D19" s="14">
        <f>SUMPRODUCT(D4:D17,I4:I17)</f>
        <v>27.706948164487155</v>
      </c>
      <c r="E19" s="11"/>
      <c r="F19" s="11"/>
      <c r="G19" s="11"/>
      <c r="H19" s="11"/>
      <c r="I19" s="11"/>
      <c r="J19" s="5"/>
    </row>
    <row r="20" spans="1:10" ht="21" x14ac:dyDescent="0.35">
      <c r="A20" s="9"/>
      <c r="B20" s="9"/>
      <c r="C20" s="10"/>
      <c r="D20" s="10"/>
      <c r="E20" s="5"/>
      <c r="F20" s="5"/>
      <c r="G20" s="5"/>
      <c r="H20" s="5"/>
      <c r="I20" s="5"/>
      <c r="J20" s="5"/>
    </row>
    <row r="21" spans="1:10" ht="21" x14ac:dyDescent="0.35">
      <c r="A21" s="9"/>
      <c r="B21" s="9"/>
      <c r="C21" s="10"/>
      <c r="D21" s="10"/>
      <c r="E21" s="5"/>
      <c r="F21" s="5"/>
      <c r="G21" s="5"/>
      <c r="H21" s="5"/>
      <c r="I21" s="5"/>
      <c r="J21" s="5"/>
    </row>
    <row r="22" spans="1:1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</row>
  </sheetData>
  <mergeCells count="1">
    <mergeCell ref="A19:B19"/>
  </mergeCells>
  <pageMargins left="0.7" right="0.7" top="0.75" bottom="0.75" header="0.3" footer="0.3"/>
  <ignoredErrors>
    <ignoredError sqref="C19:D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Ankit Jain</cp:lastModifiedBy>
  <dcterms:created xsi:type="dcterms:W3CDTF">2021-02-06T20:36:33Z</dcterms:created>
  <dcterms:modified xsi:type="dcterms:W3CDTF">2021-03-13T10:04:30Z</dcterms:modified>
</cp:coreProperties>
</file>