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it\Desktop\SMT\2019-20\"/>
    </mc:Choice>
  </mc:AlternateContent>
  <xr:revisionPtr revIDLastSave="0" documentId="13_ncr:1_{6F60E667-706D-4576-86D3-6E0E1CB8184A}" xr6:coauthVersionLast="46" xr6:coauthVersionMax="46" xr10:uidLastSave="{00000000-0000-0000-0000-000000000000}"/>
  <bookViews>
    <workbookView xWindow="-120" yWindow="-120" windowWidth="20730" windowHeight="11160" xr2:uid="{E5EA543F-F013-49B7-ADE4-E01B5253C2D9}"/>
  </bookViews>
  <sheets>
    <sheet name="Machine Table" sheetId="11" r:id="rId1"/>
    <sheet name="Date Table" sheetId="10" r:id="rId2"/>
    <sheet name="Customer Table" sheetId="9" r:id="rId3"/>
    <sheet name="Region Table" sheetId="8" r:id="rId4"/>
    <sheet name="Transaction" sheetId="4" r:id="rId5"/>
    <sheet name="Main" sheetId="5" r:id="rId6"/>
  </sheets>
  <definedNames>
    <definedName name="_xlcn.WorksheetConnection_SMTSALES201920Copy.xlsxTable21" hidden="1">Table2[]</definedName>
    <definedName name="_xlcn.WorksheetConnection_SMTSALES201920Copy.xlsxTable371" hidden="1">Table37[]</definedName>
    <definedName name="_xlcn.WorksheetConnection_SMTSALES201920Copy.xlsxTable41" hidden="1">Table4[]</definedName>
    <definedName name="_xlcn.WorksheetConnection_SMTSALES201920Copy.xlsxTable71" hidden="1">Table7[]</definedName>
    <definedName name="ExternalData_1" localSheetId="3" hidden="1">'Region Table'!$A$1:$C$20</definedName>
    <definedName name="ExternalData_2" localSheetId="2" hidden="1">'Customer Table'!$A$1:$B$43</definedName>
    <definedName name="ExternalData_3" localSheetId="1" hidden="1">'Date Table'!$A$1:$B$45</definedName>
    <definedName name="ExternalData_4" localSheetId="0" hidden="1">'Machine Table'!$A$1:$B$45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7" name="Table37" connection="WorksheetConnection_SMT SALES 2019-20 - Copy.xlsx!Table37"/>
          <x15:modelTable id="Table2" name="Table2" connection="WorksheetConnection_SMT SALES 2019-20 - Copy.xlsx!Table2"/>
          <x15:modelTable id="Table4" name="Table4" connection="WorksheetConnection_SMT SALES 2019-20 - Copy.xlsx!Table4"/>
          <x15:modelTable id="Table7" name="Table7" connection="WorksheetConnection_SMT SALES 2019-20 - Copy.xlsx!Table7"/>
        </x15:modelTables>
        <x15:modelRelationships>
          <x15:modelRelationship fromTable="Table37" fromColumn="Region_Id" toTable="Table2" toColumn="Region_Id"/>
          <x15:modelRelationship fromTable="Table37" fromColumn="Cust_Id" toTable="Table4" toColumn="Cust_Id"/>
          <x15:modelRelationship fromTable="Table37" fromColumn="Bill No." toTable="Table7" toColumn="Bill No.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M45" i="5"/>
  <c r="I45" i="5"/>
  <c r="J44" i="5"/>
  <c r="L44" i="5" s="1"/>
  <c r="N44" i="5" s="1"/>
  <c r="R44" i="5" s="1"/>
  <c r="J43" i="5"/>
  <c r="L43" i="5" s="1"/>
  <c r="N43" i="5" s="1"/>
  <c r="R43" i="5" s="1"/>
  <c r="J42" i="5"/>
  <c r="L42" i="5" s="1"/>
  <c r="N42" i="5" s="1"/>
  <c r="R42" i="5" s="1"/>
  <c r="J41" i="5"/>
  <c r="L41" i="5" s="1"/>
  <c r="N41" i="5" s="1"/>
  <c r="R41" i="5" s="1"/>
  <c r="J40" i="5"/>
  <c r="L40" i="5" s="1"/>
  <c r="N40" i="5" s="1"/>
  <c r="R40" i="5" s="1"/>
  <c r="J39" i="5"/>
  <c r="L39" i="5" s="1"/>
  <c r="N39" i="5" s="1"/>
  <c r="R39" i="5" s="1"/>
  <c r="J38" i="5"/>
  <c r="L38" i="5" s="1"/>
  <c r="N38" i="5" s="1"/>
  <c r="R38" i="5" s="1"/>
  <c r="J37" i="5"/>
  <c r="L37" i="5" s="1"/>
  <c r="N37" i="5" s="1"/>
  <c r="R37" i="5" s="1"/>
  <c r="J36" i="5"/>
  <c r="L36" i="5" s="1"/>
  <c r="N36" i="5" s="1"/>
  <c r="R36" i="5" s="1"/>
  <c r="J35" i="5"/>
  <c r="L35" i="5" s="1"/>
  <c r="N35" i="5" s="1"/>
  <c r="R35" i="5" s="1"/>
  <c r="J34" i="5"/>
  <c r="L34" i="5" s="1"/>
  <c r="N34" i="5" s="1"/>
  <c r="R34" i="5" s="1"/>
  <c r="J33" i="5"/>
  <c r="L33" i="5" s="1"/>
  <c r="N33" i="5" s="1"/>
  <c r="R33" i="5" s="1"/>
  <c r="J32" i="5"/>
  <c r="L32" i="5" s="1"/>
  <c r="N32" i="5" s="1"/>
  <c r="R32" i="5" s="1"/>
  <c r="J31" i="5"/>
  <c r="L31" i="5" s="1"/>
  <c r="N31" i="5" s="1"/>
  <c r="R31" i="5" s="1"/>
  <c r="J30" i="5"/>
  <c r="L30" i="5" s="1"/>
  <c r="N30" i="5" s="1"/>
  <c r="R30" i="5" s="1"/>
  <c r="J29" i="5"/>
  <c r="L29" i="5" s="1"/>
  <c r="N29" i="5" s="1"/>
  <c r="R29" i="5" s="1"/>
  <c r="J28" i="5"/>
  <c r="L28" i="5" s="1"/>
  <c r="N28" i="5" s="1"/>
  <c r="R28" i="5" s="1"/>
  <c r="J27" i="5"/>
  <c r="L27" i="5" s="1"/>
  <c r="N27" i="5" s="1"/>
  <c r="R27" i="5" s="1"/>
  <c r="J26" i="5"/>
  <c r="L26" i="5" s="1"/>
  <c r="N26" i="5" s="1"/>
  <c r="R26" i="5" s="1"/>
  <c r="J25" i="5"/>
  <c r="L25" i="5" s="1"/>
  <c r="N25" i="5" s="1"/>
  <c r="R25" i="5" s="1"/>
  <c r="J24" i="5"/>
  <c r="L24" i="5" s="1"/>
  <c r="N24" i="5" s="1"/>
  <c r="R24" i="5" s="1"/>
  <c r="J23" i="5"/>
  <c r="L23" i="5" s="1"/>
  <c r="N23" i="5" s="1"/>
  <c r="R23" i="5" s="1"/>
  <c r="J22" i="5"/>
  <c r="L22" i="5" s="1"/>
  <c r="N22" i="5" s="1"/>
  <c r="R22" i="5" s="1"/>
  <c r="J21" i="5"/>
  <c r="L21" i="5" s="1"/>
  <c r="N21" i="5" s="1"/>
  <c r="R21" i="5" s="1"/>
  <c r="J20" i="5"/>
  <c r="L20" i="5" s="1"/>
  <c r="N20" i="5" s="1"/>
  <c r="R20" i="5" s="1"/>
  <c r="J19" i="5"/>
  <c r="L19" i="5" s="1"/>
  <c r="N19" i="5" s="1"/>
  <c r="R19" i="5" s="1"/>
  <c r="J18" i="5"/>
  <c r="L18" i="5" s="1"/>
  <c r="N18" i="5" s="1"/>
  <c r="R18" i="5" s="1"/>
  <c r="J17" i="5"/>
  <c r="L17" i="5" s="1"/>
  <c r="N17" i="5" s="1"/>
  <c r="R17" i="5" s="1"/>
  <c r="J16" i="5"/>
  <c r="L16" i="5" s="1"/>
  <c r="N16" i="5" s="1"/>
  <c r="R16" i="5" s="1"/>
  <c r="J15" i="5"/>
  <c r="L15" i="5" s="1"/>
  <c r="N15" i="5" s="1"/>
  <c r="R15" i="5" s="1"/>
  <c r="J14" i="5"/>
  <c r="L14" i="5" s="1"/>
  <c r="N14" i="5" s="1"/>
  <c r="R14" i="5" s="1"/>
  <c r="J13" i="5"/>
  <c r="L13" i="5" s="1"/>
  <c r="N13" i="5" s="1"/>
  <c r="R13" i="5" s="1"/>
  <c r="J12" i="5"/>
  <c r="L12" i="5" s="1"/>
  <c r="N12" i="5" s="1"/>
  <c r="R12" i="5" s="1"/>
  <c r="J11" i="5"/>
  <c r="L11" i="5" s="1"/>
  <c r="N11" i="5" s="1"/>
  <c r="R11" i="5" s="1"/>
  <c r="J10" i="5"/>
  <c r="L10" i="5" s="1"/>
  <c r="N10" i="5" s="1"/>
  <c r="R10" i="5" s="1"/>
  <c r="J9" i="5"/>
  <c r="L9" i="5" s="1"/>
  <c r="N9" i="5" s="1"/>
  <c r="R9" i="5" s="1"/>
  <c r="J8" i="5"/>
  <c r="L8" i="5" s="1"/>
  <c r="N8" i="5" s="1"/>
  <c r="R8" i="5" s="1"/>
  <c r="J7" i="5"/>
  <c r="L7" i="5" s="1"/>
  <c r="N7" i="5" s="1"/>
  <c r="R7" i="5" s="1"/>
  <c r="J6" i="5"/>
  <c r="L6" i="5" s="1"/>
  <c r="N6" i="5" s="1"/>
  <c r="R6" i="5" s="1"/>
  <c r="J5" i="5"/>
  <c r="L5" i="5" s="1"/>
  <c r="N5" i="5" s="1"/>
  <c r="R5" i="5" s="1"/>
  <c r="J4" i="5"/>
  <c r="L4" i="5" s="1"/>
  <c r="N4" i="5" s="1"/>
  <c r="R4" i="5" s="1"/>
  <c r="L3" i="5"/>
  <c r="N3" i="5" s="1"/>
  <c r="R3" i="5" s="1"/>
  <c r="J3" i="5"/>
  <c r="L2" i="5"/>
  <c r="N2" i="5" s="1"/>
  <c r="R2" i="5" s="1"/>
  <c r="J2" i="5"/>
  <c r="L1" i="5"/>
  <c r="L45" i="5" s="1"/>
  <c r="J1" i="5"/>
  <c r="J45" i="5" l="1"/>
  <c r="N1" i="5"/>
  <c r="N45" i="5" l="1"/>
  <c r="R1" i="5"/>
  <c r="R45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88DEF3-C59C-429D-93BF-34BD59797F98}" keepAlive="1" name="Query - Customer Table" description="Connection to the 'Customer Table' query in the workbook." type="5" refreshedVersion="7" background="1" saveData="1">
    <dbPr connection="Provider=Microsoft.Mashup.OleDb.1;Data Source=$Workbook$;Location=&quot;Customer Table&quot;;Extended Properties=&quot;&quot;" command="SELECT * FROM [Customer Table]"/>
  </connection>
  <connection id="2" xr16:uid="{9383D28B-31E8-479C-BA9A-9574E354899B}" keepAlive="1" name="Query - Date Table" description="Connection to the 'Date Table' query in the workbook." type="5" refreshedVersion="7" background="1" saveData="1">
    <dbPr connection="Provider=Microsoft.Mashup.OleDb.1;Data Source=$Workbook$;Location=&quot;Date Table&quot;;Extended Properties=&quot;&quot;" command="SELECT * FROM [Date Table]"/>
  </connection>
  <connection id="3" xr16:uid="{DCACB24D-EB78-4582-AF0D-8BA5631B9774}" keepAlive="1" name="Query - Machine Table" description="Connection to the 'Machine Table' query in the workbook." type="5" refreshedVersion="7" background="1" saveData="1">
    <dbPr connection="Provider=Microsoft.Mashup.OleDb.1;Data Source=$Workbook$;Location=&quot;Machine Table&quot;;Extended Properties=&quot;&quot;" command="SELECT * FROM [Machine Table]"/>
  </connection>
  <connection id="4" xr16:uid="{EBB098A8-63B8-4D13-846F-523366193127}" keepAlive="1" name="Query - Region Table" description="Connection to the 'Region Table' query in the workbook." type="5" refreshedVersion="7" background="1" saveData="1">
    <dbPr connection="Provider=Microsoft.Mashup.OleDb.1;Data Source=$Workbook$;Location=&quot;Region Table&quot;;Extended Properties=&quot;&quot;" command="SELECT * FROM [Region Table]"/>
  </connection>
  <connection id="5" xr16:uid="{677E0B7C-6B29-4CB6-A7FC-9FEE63FB0C5D}" keepAlive="1" name="Query - Transaction Table" description="Connection to the 'Transaction Table' query in the workbook." type="5" refreshedVersion="7" background="1" saveData="1">
    <dbPr connection="Provider=Microsoft.Mashup.OleDb.1;Data Source=$Workbook$;Location=&quot;Transaction Table&quot;;Extended Properties=&quot;&quot;" command="SELECT * FROM [Transaction Table]"/>
  </connection>
  <connection id="6" xr16:uid="{9A5853E5-A30A-4C89-9603-B75F1B50545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6A7188EE-41E6-49A9-A7F0-C9D92042EBAD}" name="WorksheetConnection_SMT SALES 2019-20 - Copy.xlsx!Table2" type="102" refreshedVersion="7" minRefreshableVersion="5">
    <extLst>
      <ext xmlns:x15="http://schemas.microsoft.com/office/spreadsheetml/2010/11/main" uri="{DE250136-89BD-433C-8126-D09CA5730AF9}">
        <x15:connection id="Table2">
          <x15:rangePr sourceName="_xlcn.WorksheetConnection_SMTSALES201920Copy.xlsxTable21"/>
        </x15:connection>
      </ext>
    </extLst>
  </connection>
  <connection id="8" xr16:uid="{6B680505-810E-47BA-A0CD-4B802A064431}" name="WorksheetConnection_SMT SALES 2019-20 - Copy.xlsx!Table37" type="102" refreshedVersion="7" minRefreshableVersion="5">
    <extLst>
      <ext xmlns:x15="http://schemas.microsoft.com/office/spreadsheetml/2010/11/main" uri="{DE250136-89BD-433C-8126-D09CA5730AF9}">
        <x15:connection id="Table37">
          <x15:rangePr sourceName="_xlcn.WorksheetConnection_SMTSALES201920Copy.xlsxTable371"/>
        </x15:connection>
      </ext>
    </extLst>
  </connection>
  <connection id="9" xr16:uid="{B91848A1-31E8-4022-A0BC-D42BDCEDDB49}" name="WorksheetConnection_SMT SALES 2019-20 - Copy.xlsx!Table4" type="102" refreshedVersion="7" minRefreshableVersion="5">
    <extLst>
      <ext xmlns:x15="http://schemas.microsoft.com/office/spreadsheetml/2010/11/main" uri="{DE250136-89BD-433C-8126-D09CA5730AF9}">
        <x15:connection id="Table4">
          <x15:rangePr sourceName="_xlcn.WorksheetConnection_SMTSALES201920Copy.xlsxTable41"/>
        </x15:connection>
      </ext>
    </extLst>
  </connection>
  <connection id="10" xr16:uid="{7094313D-2C04-41B4-97D6-940829FF8452}" name="WorksheetConnection_SMT SALES 2019-20 - Copy.xlsx!Table7" type="102" refreshedVersion="7" minRefreshableVersion="5">
    <extLst>
      <ext xmlns:x15="http://schemas.microsoft.com/office/spreadsheetml/2010/11/main" uri="{DE250136-89BD-433C-8126-D09CA5730AF9}">
        <x15:connection id="Table7">
          <x15:rangePr sourceName="_xlcn.WorksheetConnection_SMTSALES201920Copy.xlsxTable71"/>
        </x15:connection>
      </ext>
    </extLst>
  </connection>
</connections>
</file>

<file path=xl/sharedStrings.xml><?xml version="1.0" encoding="utf-8"?>
<sst xmlns="http://schemas.openxmlformats.org/spreadsheetml/2006/main" count="744" uniqueCount="161">
  <si>
    <t>Quantity</t>
  </si>
  <si>
    <t>Bill No.</t>
  </si>
  <si>
    <t>Date</t>
  </si>
  <si>
    <t>Region</t>
  </si>
  <si>
    <t>C.D ENTERPRISES</t>
  </si>
  <si>
    <t>SRM-03</t>
  </si>
  <si>
    <t>105205214/0</t>
  </si>
  <si>
    <t>SUPRAJIT ENGINEERING LTD.</t>
  </si>
  <si>
    <t>PUNE</t>
  </si>
  <si>
    <t>VASAI</t>
  </si>
  <si>
    <t>VARBAL</t>
  </si>
  <si>
    <t>SRM-06</t>
  </si>
  <si>
    <t>ALAINA Enterprises</t>
  </si>
  <si>
    <t>Delhi</t>
  </si>
  <si>
    <t>SRM-08</t>
  </si>
  <si>
    <t>SSU/SMT/03/2019</t>
  </si>
  <si>
    <t>SHAKTI SPRING UDYOG</t>
  </si>
  <si>
    <t>620005/19-20</t>
  </si>
  <si>
    <t>NORBAR TORQUE TOOLS INDIA</t>
  </si>
  <si>
    <t>NEW MUMBAI</t>
  </si>
  <si>
    <t>SRM-12</t>
  </si>
  <si>
    <t>SWA/2019-20/U3-003</t>
  </si>
  <si>
    <t>SWADESH UDYOG</t>
  </si>
  <si>
    <t>VADODARA</t>
  </si>
  <si>
    <t>RM/19-20/0015</t>
  </si>
  <si>
    <t>LAWSON FUSES INDIA LTD.</t>
  </si>
  <si>
    <t>HARYANA</t>
  </si>
  <si>
    <t>900/CAP100660</t>
  </si>
  <si>
    <t>AUTOMETERS ALLIANCE LTD.</t>
  </si>
  <si>
    <t>A.J ENTERPRISES</t>
  </si>
  <si>
    <t>CHENNAI</t>
  </si>
  <si>
    <t>PO3</t>
  </si>
  <si>
    <t>ASTRIDE STAINLESS 2015-17</t>
  </si>
  <si>
    <t>METAL FORM</t>
  </si>
  <si>
    <t>SH LUGGAGE INDUSTRIES PVT. LTD.</t>
  </si>
  <si>
    <t>DADRA SILVASA</t>
  </si>
  <si>
    <t>MAXTECH INDUSTRIES LLP</t>
  </si>
  <si>
    <t xml:space="preserve">VARDHMAN HOME APPLIANCES LTD </t>
  </si>
  <si>
    <t>DELHI</t>
  </si>
  <si>
    <t>SRM-10</t>
  </si>
  <si>
    <t>SHIV SHAKTI INDUSTRIES</t>
  </si>
  <si>
    <t>SURAT, GUJRAT</t>
  </si>
  <si>
    <t>3G2/PO/19-20/975</t>
  </si>
  <si>
    <t>3 GENERATIONS</t>
  </si>
  <si>
    <t>DURGA ENTERPRISES</t>
  </si>
  <si>
    <t>Faridabad</t>
  </si>
  <si>
    <t>G AND S EXPORT CORPORATION</t>
  </si>
  <si>
    <t>MORADABAD,UP</t>
  </si>
  <si>
    <t>3G2/PO/19-20/975&amp;1150</t>
  </si>
  <si>
    <t>AVON EXIM PVT LTD</t>
  </si>
  <si>
    <t>ANIKET METAL PVT LTD.</t>
  </si>
  <si>
    <t>VALSAD</t>
  </si>
  <si>
    <t>ASCENT MEDITECH LTD.</t>
  </si>
  <si>
    <t>DOWELL ENTERPRISES PVT LTD.</t>
  </si>
  <si>
    <t>KING METAL WORKS</t>
  </si>
  <si>
    <t>MUMBAI</t>
  </si>
  <si>
    <t>SAI TEJA INDO PLAST</t>
  </si>
  <si>
    <t>ANDHRA PRADESH</t>
  </si>
  <si>
    <t>LPG</t>
  </si>
  <si>
    <t>M.S. ENTERPRISES</t>
  </si>
  <si>
    <t>GEO-PO/19-20/05</t>
  </si>
  <si>
    <t>GURUKRUPA ENGINEERING WORKS.</t>
  </si>
  <si>
    <t>SHREE DHANALAXMI ENG. WORKS.</t>
  </si>
  <si>
    <t>MEERUT</t>
  </si>
  <si>
    <t>JIGYASA INDUSTRIES</t>
  </si>
  <si>
    <t>JAI DURGA ELECTRICALS</t>
  </si>
  <si>
    <t>HOME GAS PRODUCTS</t>
  </si>
  <si>
    <t>UP</t>
  </si>
  <si>
    <t>SHIV SHAKTI SWITCHGEAR P.L.</t>
  </si>
  <si>
    <t>JUPITAR MACHINE TOOL</t>
  </si>
  <si>
    <t xml:space="preserve">PREMIER ENGINEERING </t>
  </si>
  <si>
    <t>JOHNSON METAL PRODUCTS</t>
  </si>
  <si>
    <t>GURGAON</t>
  </si>
  <si>
    <t>B.K. ELECTRONICS</t>
  </si>
  <si>
    <t>QUALITY INDUSTRIES</t>
  </si>
  <si>
    <t>H.P</t>
  </si>
  <si>
    <t>SAI LPG PRODUCTS</t>
  </si>
  <si>
    <t>SEEMA INDUSTRIES</t>
  </si>
  <si>
    <t>SUPER POINT</t>
  </si>
  <si>
    <t>LABEX INSTRUMENTS</t>
  </si>
  <si>
    <t>ULTRA TECH COMPONENTS INDIA P.L.</t>
  </si>
  <si>
    <t>DHANUKA FITTINGS</t>
  </si>
  <si>
    <t>Unknown</t>
  </si>
  <si>
    <t>TAMILNADU</t>
  </si>
  <si>
    <t>STATE</t>
  </si>
  <si>
    <t>MAHARASHTRA</t>
  </si>
  <si>
    <t>UTTAR PRADESH</t>
  </si>
  <si>
    <t>GUJRAT</t>
  </si>
  <si>
    <t>Noida</t>
  </si>
  <si>
    <t>DADRA AND NAGAR HAVELI</t>
  </si>
  <si>
    <t>HIMACHAL PRADESH</t>
  </si>
  <si>
    <t>R001</t>
  </si>
  <si>
    <t>R002</t>
  </si>
  <si>
    <t>R003</t>
  </si>
  <si>
    <t>R004</t>
  </si>
  <si>
    <t>R005</t>
  </si>
  <si>
    <t>R006</t>
  </si>
  <si>
    <t>R007</t>
  </si>
  <si>
    <t>R008</t>
  </si>
  <si>
    <t>R009</t>
  </si>
  <si>
    <t>R010</t>
  </si>
  <si>
    <t>R011</t>
  </si>
  <si>
    <t>R012</t>
  </si>
  <si>
    <t>R013</t>
  </si>
  <si>
    <t>R014</t>
  </si>
  <si>
    <t>SURAT</t>
  </si>
  <si>
    <t>R015</t>
  </si>
  <si>
    <t>R016</t>
  </si>
  <si>
    <t>R017</t>
  </si>
  <si>
    <t>R018</t>
  </si>
  <si>
    <t>R019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</si>
  <si>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</si>
  <si>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</si>
  <si>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</si>
  <si>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</si>
  <si>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</si>
  <si>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</si>
  <si>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</si>
  <si>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</si>
  <si>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</si>
  <si>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</si>
  <si>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</si>
  <si>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</si>
  <si>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</si>
  <si>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</si>
  <si>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</si>
  <si>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</si>
  <si>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</si>
  <si>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</si>
  <si>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</si>
  <si>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</si>
  <si>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</si>
  <si>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</si>
  <si>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</si>
  <si>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</si>
  <si>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</si>
  <si>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</si>
  <si>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</si>
  <si>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</si>
  <si>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</si>
  <si>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</si>
  <si>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</si>
  <si>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</si>
  <si>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</si>
  <si>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</si>
  <si>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</si>
  <si>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</si>
  <si>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</si>
  <si>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</si>
  <si>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</si>
  <si>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</si>
  <si>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</si>
  <si>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</si>
  <si>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Customer_name</t>
  </si>
  <si>
    <t>Year</t>
  </si>
  <si>
    <t>Machine_model</t>
  </si>
  <si>
    <t>sales</t>
  </si>
  <si>
    <t>Currency</t>
  </si>
  <si>
    <t>INR</t>
  </si>
  <si>
    <t>Region_Id</t>
  </si>
  <si>
    <t>Cust_Id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</si>
</sst>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₹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14" fontId="0" fillId="0" borderId="1" xfId="0" applyNumberFormat="1" applyBorder="1"/>
    <xf numFmtId="165" fontId="0" fillId="0" borderId="1" xfId="0" applyNumberFormat="1" applyBorder="1"/>
    <xf numFmtId="165" fontId="0" fillId="0" borderId="1" xfId="0" applyNumberFormat="1" applyBorder="1" applyAlignment="1">
      <alignment horizontal="left"/>
    </xf>
    <xf numFmtId="10" fontId="0" fillId="0" borderId="1" xfId="0" applyNumberFormat="1" applyBorder="1"/>
    <xf numFmtId="0" fontId="0" fillId="0" borderId="0" xfId="0" applyBorder="1"/>
    <xf numFmtId="0" fontId="0" fillId="0" borderId="0" xfId="0" applyNumberFormat="1" applyBorder="1"/>
    <xf numFmtId="9" fontId="0" fillId="0" borderId="1" xfId="1" applyFont="1" applyBorder="1"/>
    <xf numFmtId="0" fontId="1" fillId="0" borderId="3" xfId="0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0" fontId="1" fillId="0" borderId="3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4" fontId="0" fillId="0" borderId="0" xfId="0" applyNumberFormat="1" applyBorder="1"/>
    <xf numFmtId="0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4" xfId="0" applyNumberFormat="1" applyBorder="1" applyAlignment="1">
      <alignment horizontal="right"/>
    </xf>
    <xf numFmtId="1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5" xfId="0" applyNumberFormat="1" applyBorder="1" applyAlignment="1">
      <alignment horizontal="right"/>
    </xf>
    <xf numFmtId="14" fontId="0" fillId="0" borderId="6" xfId="0" applyNumberFormat="1" applyBorder="1" applyAlignment="1">
      <alignment horizontal="right"/>
    </xf>
    <xf numFmtId="0" fontId="0" fillId="0" borderId="6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0" xfId="0" applyAlignment="1">
      <alignment horizontal="center"/>
    </xf>
    <xf numFmtId="0" fontId="0" fillId="3" borderId="1" xfId="0" applyFill="1" applyBorder="1"/>
    <xf numFmtId="14" fontId="0" fillId="3" borderId="1" xfId="0" applyNumberFormat="1" applyFill="1" applyBorder="1"/>
    <xf numFmtId="165" fontId="0" fillId="3" borderId="1" xfId="0" applyNumberFormat="1" applyFill="1" applyBorder="1" applyAlignment="1">
      <alignment horizontal="left"/>
    </xf>
    <xf numFmtId="165" fontId="0" fillId="3" borderId="1" xfId="0" applyNumberFormat="1" applyFill="1" applyBorder="1"/>
    <xf numFmtId="9" fontId="0" fillId="3" borderId="1" xfId="1" applyFont="1" applyFill="1" applyBorder="1"/>
    <xf numFmtId="10" fontId="0" fillId="3" borderId="1" xfId="0" applyNumberFormat="1" applyFill="1" applyBorder="1"/>
    <xf numFmtId="165" fontId="0" fillId="2" borderId="1" xfId="0" applyNumberFormat="1" applyFill="1" applyBorder="1"/>
    <xf numFmtId="0" fontId="0" fillId="0" borderId="2" xfId="0" applyNumberFormat="1" applyBorder="1" applyAlignment="1">
      <alignment horizontal="right"/>
    </xf>
    <xf numFmtId="0" fontId="0" fillId="0" borderId="0" xfId="0" applyNumberFormat="1"/>
    <xf numFmtId="14" fontId="0" fillId="0" borderId="0" xfId="0" applyNumberFormat="1"/>
  </cellXfs>
  <cellStyles count="2">
    <cellStyle name="Normal" xfId="0" builtinId="0"/>
    <cellStyle name="Percent" xfId="1" builtinId="5"/>
  </cellStyles>
  <dxfs count="3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₹&quot;\ #,##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B14B0B9E-01A0-403F-A89F-7EB94377BDC8}" autoFormatId="16" applyNumberFormats="0" applyBorderFormats="0" applyFontFormats="0" applyPatternFormats="0" applyAlignmentFormats="0" applyWidthHeightFormats="0">
  <queryTableRefresh nextId="3">
    <queryTableFields count="2">
      <queryTableField id="1" name="Bill No." tableColumnId="1"/>
      <queryTableField id="2" name="Machine_model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5E611993-ADA1-43EB-8C39-56A1F369525D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Year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C70AD4C1-2715-4CA3-847C-2861D007ED23}" autoFormatId="16" applyNumberFormats="0" applyBorderFormats="0" applyFontFormats="0" applyPatternFormats="0" applyAlignmentFormats="0" applyWidthHeightFormats="0">
  <queryTableRefresh nextId="3">
    <queryTableFields count="2">
      <queryTableField id="1" name="Cust_Id" tableColumnId="1"/>
      <queryTableField id="2" name="Customer_nam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E096E3D1-3C48-4D70-9F8C-CFF4C0E7AD75}" autoFormatId="16" applyNumberFormats="0" applyBorderFormats="0" applyFontFormats="0" applyPatternFormats="0" applyAlignmentFormats="0" applyWidthHeightFormats="0">
  <queryTableRefresh nextId="4">
    <queryTableFields count="3">
      <queryTableField id="1" name="Region_Id" tableColumnId="1"/>
      <queryTableField id="2" name="Region" tableColumnId="2"/>
      <queryTableField id="3" name="STAT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8E705B6-CF95-45C4-8535-CC0E1CE723C1}" name="Machine_Table" displayName="Machine_Table" ref="A1:B45" tableType="queryTable" totalsRowShown="0">
  <autoFilter ref="A1:B45" xr:uid="{A5D2E1F1-A368-4EB8-AC2B-1D114E0EF47D}"/>
  <tableColumns count="2">
    <tableColumn id="1" xr3:uid="{C0CBB2E4-19E4-4368-B16D-88F21A3985C6}" uniqueName="1" name="Bill No." queryTableFieldId="1"/>
    <tableColumn id="2" xr3:uid="{F7D649F3-532B-4C47-A4DD-F80D488C9798}" uniqueName="2" name="Machine_model" queryTableFieldId="2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F5C57C5-6B17-4ED6-8534-679CE98CAE0B}" name="Date_Table" displayName="Date_Table" ref="A1:B45" tableType="queryTable" totalsRowShown="0">
  <autoFilter ref="A1:B45" xr:uid="{CFB5F63C-2D78-44D7-B2F6-C78532980CE4}"/>
  <tableColumns count="2">
    <tableColumn id="1" xr3:uid="{CF43270B-104C-493F-AFEA-15DB9E0456EF}" uniqueName="1" name="Date" queryTableFieldId="1" dataDxfId="0"/>
    <tableColumn id="2" xr3:uid="{3FA1EFC4-B303-418F-A838-12FBA1A35548}" uniqueName="2" name="Year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C484F13-A33B-43B0-AB9D-A4C1EF43D1F5}" name="Customer_Table" displayName="Customer_Table" ref="A1:B43" tableType="queryTable" totalsRowShown="0">
  <autoFilter ref="A1:B43" xr:uid="{F8D7CBF1-FC3B-40E9-A4AE-1BAFFD709F41}"/>
  <tableColumns count="2">
    <tableColumn id="1" xr3:uid="{CD62871C-51AA-46CE-A756-AAE385677DE3}" uniqueName="1" name="Cust_Id" queryTableFieldId="1" dataDxfId="3"/>
    <tableColumn id="2" xr3:uid="{585B775B-C366-444E-B962-42FA71C02D77}" uniqueName="2" name="Customer_name" queryTableFieldId="2" dataDxf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B15EBC5-91C2-4E90-A3EB-4D54D6B86AE9}" name="Region_Table" displayName="Region_Table" ref="A1:C20" tableType="queryTable" totalsRowShown="0">
  <autoFilter ref="A1:C20" xr:uid="{8D13316C-AA29-4F9E-9FCB-6B6AD4FCA799}"/>
  <tableColumns count="3">
    <tableColumn id="1" xr3:uid="{39A9F46C-82F1-4327-9BA3-374A994049E1}" uniqueName="1" name="Region_Id" queryTableFieldId="1" dataDxfId="6"/>
    <tableColumn id="2" xr3:uid="{43F1DA41-FE7E-4771-86FF-252C002A5094}" uniqueName="2" name="Region" queryTableFieldId="2" dataDxfId="5"/>
    <tableColumn id="3" xr3:uid="{A26E7183-D2D6-4270-9F9E-8E9EA702D49B}" uniqueName="3" name="STATE" queryTableFieldId="3" dataDxf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F1EDF9-C097-452F-8B4A-8C164BFC0077}" name="Table37" displayName="Table37" ref="A1:G45" totalsRowShown="0" headerRowDxfId="25" dataDxfId="23" headerRowBorderDxfId="24" tableBorderDxfId="22" totalsRowBorderDxfId="21">
  <autoFilter ref="A1:G45" xr:uid="{87021BB1-2ECA-461B-984C-B5615315E836}"/>
  <sortState xmlns:xlrd2="http://schemas.microsoft.com/office/spreadsheetml/2017/richdata2" ref="A2:G45">
    <sortCondition ref="A1:A45"/>
  </sortState>
  <tableColumns count="7">
    <tableColumn id="1" xr3:uid="{C4EA360E-1B0C-472D-8965-EDBAC9E28E2C}" name="Bill No." dataDxfId="20"/>
    <tableColumn id="6" xr3:uid="{627BE1FD-FE9B-45AE-BF43-90105993897A}" name="Cust_Id" dataDxfId="19"/>
    <tableColumn id="5" xr3:uid="{19240B0C-19F2-49BC-99A3-0C549BB9A3A8}" name="Region_Id" dataDxfId="18"/>
    <tableColumn id="7" xr3:uid="{52C2FC2F-A884-4CC0-8858-75B2A6D32D56}" name="Date" dataDxfId="17"/>
    <tableColumn id="9" xr3:uid="{CA83436C-689E-4A73-9F6B-8FFDB0EC14C9}" name="Quantity" dataDxfId="16"/>
    <tableColumn id="2" xr3:uid="{F0B34C5F-F271-4035-9E52-474178CEB2C7}" name="sales" dataDxfId="15">
      <calculatedColumnFormula>Main!R1</calculatedColumnFormula>
    </tableColumn>
    <tableColumn id="3" xr3:uid="{D3CA694F-6260-4D45-8CC8-5AD9AC5B28CD}" name="Currency" dataDxfId="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48EC81-986E-4F75-BBCC-28F241F57EBA}" name="Table4" displayName="Table4" ref="I1:J43" totalsRowShown="0">
  <autoFilter ref="I1:J43" xr:uid="{8EBFCDE9-2519-413C-A8A5-62D83052CC20}"/>
  <tableColumns count="2">
    <tableColumn id="1" xr3:uid="{B68DA01D-7574-4174-95B5-8B1621F6267E}" name="Cust_Id"/>
    <tableColumn id="2" xr3:uid="{9BFE2F79-E481-4362-AA46-02615399A0B5}" name="Customer_nam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04DD63-03EE-45CA-A575-3EBDE1CC2D3C}" name="Table2" displayName="Table2" ref="L1:N20" totalsRowShown="0">
  <autoFilter ref="L1:N20" xr:uid="{BC56B6C2-8F3B-4403-941A-538695FE7DFC}"/>
  <tableColumns count="3">
    <tableColumn id="1" xr3:uid="{9356FD5E-1655-4138-AE9F-C1B42B7226D8}" name="Region_Id"/>
    <tableColumn id="2" xr3:uid="{8DBDCFF4-4E3F-4BD7-8B9E-2D6864DD10F7}" name="Region" dataDxfId="13"/>
    <tableColumn id="3" xr3:uid="{E19FBF05-194C-4644-B277-9F2F6762C2B1}" name="STATE" dataDxfId="1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57ED4D0-C3A5-47EA-B22C-762441109EF4}" name="Table5" displayName="Table5" ref="P1:Q45" totalsRowShown="0">
  <autoFilter ref="P1:Q45" xr:uid="{4F09C873-1F82-4505-AEAD-F2FF62F6A7F2}"/>
  <tableColumns count="2">
    <tableColumn id="1" xr3:uid="{CD919E85-4E34-4999-A172-174CF5E607F8}" name="Date" dataDxfId="11"/>
    <tableColumn id="2" xr3:uid="{84D971A1-C043-4A98-9A4A-67CC405258F2}" name="Yea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5A95F0A-6DBF-49E7-AFB2-0B35DB0B4F6F}" name="Table7" displayName="Table7" ref="S1:T45" totalsRowShown="0" headerRowDxfId="10" dataDxfId="9">
  <autoFilter ref="S1:T45" xr:uid="{3B8002F6-9D03-4500-B12D-1B741462C81B}"/>
  <tableColumns count="2">
    <tableColumn id="1" xr3:uid="{6CD28AD7-2C9C-4730-983B-67FEE36C5E97}" name="Bill No." dataDxfId="8"/>
    <tableColumn id="2" xr3:uid="{F17AFB98-D811-433E-AC1B-051D4D30482A}" name="Machine_model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10645-3E19-4B69-9A57-EA1EC7D71B2D}">
  <dimension ref="A1:B45"/>
  <sheetViews>
    <sheetView tabSelected="1" topLeftCell="A24" workbookViewId="0">
      <selection activeCell="B1" sqref="B1"/>
    </sheetView>
  </sheetViews>
  <sheetFormatPr defaultRowHeight="15" x14ac:dyDescent="0.25"/>
  <cols>
    <col min="1" max="1" width="9.7109375" bestFit="1" customWidth="1"/>
    <col min="2" max="2" width="17.85546875" bestFit="1" customWidth="1"/>
  </cols>
  <sheetData>
    <row r="1" spans="1:2" x14ac:dyDescent="0.25">
      <c r="A1" t="s">
        <v>1</v>
      </c>
      <c r="B1" t="s">
        <v>155</v>
      </c>
    </row>
    <row r="2" spans="1:2" x14ac:dyDescent="0.25">
      <c r="A2">
        <v>1</v>
      </c>
      <c r="B2" s="41" t="s">
        <v>5</v>
      </c>
    </row>
    <row r="3" spans="1:2" x14ac:dyDescent="0.25">
      <c r="A3">
        <v>9</v>
      </c>
      <c r="B3" s="41" t="s">
        <v>5</v>
      </c>
    </row>
    <row r="4" spans="1:2" x14ac:dyDescent="0.25">
      <c r="A4">
        <v>11</v>
      </c>
      <c r="B4" s="41" t="s">
        <v>11</v>
      </c>
    </row>
    <row r="5" spans="1:2" x14ac:dyDescent="0.25">
      <c r="A5">
        <v>13</v>
      </c>
      <c r="B5" s="41" t="s">
        <v>14</v>
      </c>
    </row>
    <row r="6" spans="1:2" x14ac:dyDescent="0.25">
      <c r="A6">
        <v>15</v>
      </c>
      <c r="B6" s="41" t="s">
        <v>11</v>
      </c>
    </row>
    <row r="7" spans="1:2" x14ac:dyDescent="0.25">
      <c r="A7">
        <v>16</v>
      </c>
      <c r="B7" s="41" t="s">
        <v>20</v>
      </c>
    </row>
    <row r="8" spans="1:2" x14ac:dyDescent="0.25">
      <c r="A8">
        <v>17</v>
      </c>
      <c r="B8" s="41" t="s">
        <v>14</v>
      </c>
    </row>
    <row r="9" spans="1:2" x14ac:dyDescent="0.25">
      <c r="A9">
        <v>22</v>
      </c>
      <c r="B9" s="41" t="s">
        <v>11</v>
      </c>
    </row>
    <row r="10" spans="1:2" x14ac:dyDescent="0.25">
      <c r="A10">
        <v>31</v>
      </c>
      <c r="B10" s="41" t="s">
        <v>11</v>
      </c>
    </row>
    <row r="11" spans="1:2" x14ac:dyDescent="0.25">
      <c r="A11">
        <v>39</v>
      </c>
      <c r="B11" s="41" t="s">
        <v>11</v>
      </c>
    </row>
    <row r="12" spans="1:2" x14ac:dyDescent="0.25">
      <c r="A12">
        <v>45</v>
      </c>
      <c r="B12" s="41" t="s">
        <v>5</v>
      </c>
    </row>
    <row r="13" spans="1:2" x14ac:dyDescent="0.25">
      <c r="A13">
        <v>46</v>
      </c>
      <c r="B13" s="41" t="s">
        <v>11</v>
      </c>
    </row>
    <row r="14" spans="1:2" x14ac:dyDescent="0.25">
      <c r="A14">
        <v>47</v>
      </c>
      <c r="B14" s="41" t="s">
        <v>5</v>
      </c>
    </row>
    <row r="15" spans="1:2" x14ac:dyDescent="0.25">
      <c r="A15">
        <v>50</v>
      </c>
      <c r="B15" s="41" t="s">
        <v>5</v>
      </c>
    </row>
    <row r="16" spans="1:2" x14ac:dyDescent="0.25">
      <c r="A16">
        <v>52</v>
      </c>
      <c r="B16" s="41" t="s">
        <v>39</v>
      </c>
    </row>
    <row r="17" spans="1:2" x14ac:dyDescent="0.25">
      <c r="A17">
        <v>69</v>
      </c>
      <c r="B17" s="41" t="s">
        <v>11</v>
      </c>
    </row>
    <row r="18" spans="1:2" x14ac:dyDescent="0.25">
      <c r="A18">
        <v>73</v>
      </c>
      <c r="B18" s="41" t="s">
        <v>14</v>
      </c>
    </row>
    <row r="19" spans="1:2" x14ac:dyDescent="0.25">
      <c r="A19">
        <v>76</v>
      </c>
      <c r="B19" s="41" t="s">
        <v>11</v>
      </c>
    </row>
    <row r="20" spans="1:2" x14ac:dyDescent="0.25">
      <c r="A20">
        <v>79</v>
      </c>
      <c r="B20" s="41" t="s">
        <v>11</v>
      </c>
    </row>
    <row r="21" spans="1:2" x14ac:dyDescent="0.25">
      <c r="A21">
        <v>83</v>
      </c>
      <c r="B21" s="41" t="s">
        <v>11</v>
      </c>
    </row>
    <row r="22" spans="1:2" x14ac:dyDescent="0.25">
      <c r="A22">
        <v>84</v>
      </c>
      <c r="B22" s="41" t="s">
        <v>11</v>
      </c>
    </row>
    <row r="23" spans="1:2" x14ac:dyDescent="0.25">
      <c r="A23">
        <v>86</v>
      </c>
      <c r="B23" s="41" t="s">
        <v>5</v>
      </c>
    </row>
    <row r="24" spans="1:2" x14ac:dyDescent="0.25">
      <c r="A24">
        <v>87</v>
      </c>
      <c r="B24" s="41" t="s">
        <v>5</v>
      </c>
    </row>
    <row r="25" spans="1:2" x14ac:dyDescent="0.25">
      <c r="A25">
        <v>88</v>
      </c>
      <c r="B25" s="41" t="s">
        <v>14</v>
      </c>
    </row>
    <row r="26" spans="1:2" x14ac:dyDescent="0.25">
      <c r="A26">
        <v>92</v>
      </c>
      <c r="B26" s="41" t="s">
        <v>82</v>
      </c>
    </row>
    <row r="27" spans="1:2" x14ac:dyDescent="0.25">
      <c r="A27">
        <v>93</v>
      </c>
      <c r="B27" s="41" t="s">
        <v>14</v>
      </c>
    </row>
    <row r="28" spans="1:2" x14ac:dyDescent="0.25">
      <c r="A28">
        <v>95</v>
      </c>
      <c r="B28" s="41" t="s">
        <v>11</v>
      </c>
    </row>
    <row r="29" spans="1:2" x14ac:dyDescent="0.25">
      <c r="A29">
        <v>99</v>
      </c>
      <c r="B29" s="41" t="s">
        <v>20</v>
      </c>
    </row>
    <row r="30" spans="1:2" x14ac:dyDescent="0.25">
      <c r="A30">
        <v>100</v>
      </c>
      <c r="B30" s="41" t="s">
        <v>58</v>
      </c>
    </row>
    <row r="31" spans="1:2" x14ac:dyDescent="0.25">
      <c r="A31">
        <v>103</v>
      </c>
      <c r="B31" s="41" t="s">
        <v>11</v>
      </c>
    </row>
    <row r="32" spans="1:2" x14ac:dyDescent="0.25">
      <c r="A32">
        <v>107</v>
      </c>
      <c r="B32" s="41" t="s">
        <v>11</v>
      </c>
    </row>
    <row r="33" spans="1:2" x14ac:dyDescent="0.25">
      <c r="A33">
        <v>120</v>
      </c>
      <c r="B33" s="41" t="s">
        <v>58</v>
      </c>
    </row>
    <row r="34" spans="1:2" x14ac:dyDescent="0.25">
      <c r="A34">
        <v>121</v>
      </c>
      <c r="B34" s="41" t="s">
        <v>14</v>
      </c>
    </row>
    <row r="35" spans="1:2" x14ac:dyDescent="0.25">
      <c r="A35">
        <v>124</v>
      </c>
      <c r="B35" s="41" t="s">
        <v>20</v>
      </c>
    </row>
    <row r="36" spans="1:2" x14ac:dyDescent="0.25">
      <c r="A36">
        <v>125</v>
      </c>
      <c r="B36" s="41" t="s">
        <v>14</v>
      </c>
    </row>
    <row r="37" spans="1:2" x14ac:dyDescent="0.25">
      <c r="A37">
        <v>128</v>
      </c>
      <c r="B37" s="41" t="s">
        <v>11</v>
      </c>
    </row>
    <row r="38" spans="1:2" x14ac:dyDescent="0.25">
      <c r="A38">
        <v>129</v>
      </c>
      <c r="B38" s="41" t="s">
        <v>5</v>
      </c>
    </row>
    <row r="39" spans="1:2" x14ac:dyDescent="0.25">
      <c r="A39">
        <v>132</v>
      </c>
      <c r="B39" s="41" t="s">
        <v>5</v>
      </c>
    </row>
    <row r="40" spans="1:2" x14ac:dyDescent="0.25">
      <c r="A40">
        <v>133</v>
      </c>
      <c r="B40" s="41" t="s">
        <v>58</v>
      </c>
    </row>
    <row r="41" spans="1:2" x14ac:dyDescent="0.25">
      <c r="A41">
        <v>134</v>
      </c>
      <c r="B41" s="41" t="s">
        <v>11</v>
      </c>
    </row>
    <row r="42" spans="1:2" x14ac:dyDescent="0.25">
      <c r="A42">
        <v>137</v>
      </c>
      <c r="B42" s="41" t="s">
        <v>11</v>
      </c>
    </row>
    <row r="43" spans="1:2" x14ac:dyDescent="0.25">
      <c r="A43">
        <v>140</v>
      </c>
      <c r="B43" s="41" t="s">
        <v>5</v>
      </c>
    </row>
    <row r="44" spans="1:2" x14ac:dyDescent="0.25">
      <c r="A44">
        <v>141</v>
      </c>
      <c r="B44" s="41" t="s">
        <v>11</v>
      </c>
    </row>
    <row r="45" spans="1:2" x14ac:dyDescent="0.25">
      <c r="A45">
        <v>144</v>
      </c>
      <c r="B45" s="41" t="s"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44E06-0E16-47D7-AFBC-DAF868F6BDC8}">
  <dimension ref="A1:B45"/>
  <sheetViews>
    <sheetView workbookViewId="0"/>
  </sheetViews>
  <sheetFormatPr defaultRowHeight="15" x14ac:dyDescent="0.25"/>
  <cols>
    <col min="1" max="1" width="10.42578125" bestFit="1" customWidth="1"/>
    <col min="2" max="2" width="7.28515625" bestFit="1" customWidth="1"/>
  </cols>
  <sheetData>
    <row r="1" spans="1:2" x14ac:dyDescent="0.25">
      <c r="A1" t="s">
        <v>2</v>
      </c>
      <c r="B1" t="s">
        <v>154</v>
      </c>
    </row>
    <row r="2" spans="1:2" x14ac:dyDescent="0.25">
      <c r="A2" s="42">
        <v>43556</v>
      </c>
      <c r="B2">
        <v>2019</v>
      </c>
    </row>
    <row r="3" spans="1:2" x14ac:dyDescent="0.25">
      <c r="A3" s="42">
        <v>43576</v>
      </c>
      <c r="B3">
        <v>2019</v>
      </c>
    </row>
    <row r="4" spans="1:2" x14ac:dyDescent="0.25">
      <c r="A4" s="42">
        <v>43583</v>
      </c>
      <c r="B4">
        <v>2019</v>
      </c>
    </row>
    <row r="5" spans="1:2" x14ac:dyDescent="0.25">
      <c r="A5" s="42">
        <v>43591</v>
      </c>
      <c r="B5">
        <v>2019</v>
      </c>
    </row>
    <row r="6" spans="1:2" x14ac:dyDescent="0.25">
      <c r="A6" s="42">
        <v>43592</v>
      </c>
      <c r="B6">
        <v>2019</v>
      </c>
    </row>
    <row r="7" spans="1:2" x14ac:dyDescent="0.25">
      <c r="A7" s="42">
        <v>43593</v>
      </c>
      <c r="B7">
        <v>2019</v>
      </c>
    </row>
    <row r="8" spans="1:2" x14ac:dyDescent="0.25">
      <c r="A8" s="42">
        <v>43593</v>
      </c>
      <c r="B8">
        <v>2019</v>
      </c>
    </row>
    <row r="9" spans="1:2" x14ac:dyDescent="0.25">
      <c r="A9" s="42">
        <v>43603</v>
      </c>
      <c r="B9">
        <v>2019</v>
      </c>
    </row>
    <row r="10" spans="1:2" x14ac:dyDescent="0.25">
      <c r="A10" s="42">
        <v>43629</v>
      </c>
      <c r="B10">
        <v>2019</v>
      </c>
    </row>
    <row r="11" spans="1:2" x14ac:dyDescent="0.25">
      <c r="A11" s="42">
        <v>43643</v>
      </c>
      <c r="B11">
        <v>2019</v>
      </c>
    </row>
    <row r="12" spans="1:2" x14ac:dyDescent="0.25">
      <c r="A12" s="42">
        <v>43656</v>
      </c>
      <c r="B12">
        <v>2019</v>
      </c>
    </row>
    <row r="13" spans="1:2" x14ac:dyDescent="0.25">
      <c r="A13" s="42">
        <v>43659</v>
      </c>
      <c r="B13">
        <v>2019</v>
      </c>
    </row>
    <row r="14" spans="1:2" x14ac:dyDescent="0.25">
      <c r="A14" s="42">
        <v>43660</v>
      </c>
      <c r="B14">
        <v>2019</v>
      </c>
    </row>
    <row r="15" spans="1:2" x14ac:dyDescent="0.25">
      <c r="A15" s="42">
        <v>43667</v>
      </c>
      <c r="B15">
        <v>2019</v>
      </c>
    </row>
    <row r="16" spans="1:2" x14ac:dyDescent="0.25">
      <c r="A16" s="42">
        <v>43671</v>
      </c>
      <c r="B16">
        <v>2019</v>
      </c>
    </row>
    <row r="17" spans="1:2" x14ac:dyDescent="0.25">
      <c r="A17" s="42">
        <v>43725</v>
      </c>
      <c r="B17">
        <v>2019</v>
      </c>
    </row>
    <row r="18" spans="1:2" x14ac:dyDescent="0.25">
      <c r="A18" s="42">
        <v>43732</v>
      </c>
      <c r="B18">
        <v>2019</v>
      </c>
    </row>
    <row r="19" spans="1:2" x14ac:dyDescent="0.25">
      <c r="A19" s="42">
        <v>43743</v>
      </c>
      <c r="B19">
        <v>2019</v>
      </c>
    </row>
    <row r="20" spans="1:2" x14ac:dyDescent="0.25">
      <c r="A20" s="42">
        <v>43748</v>
      </c>
      <c r="B20">
        <v>2019</v>
      </c>
    </row>
    <row r="21" spans="1:2" x14ac:dyDescent="0.25">
      <c r="A21" s="42">
        <v>43754</v>
      </c>
      <c r="B21">
        <v>2019</v>
      </c>
    </row>
    <row r="22" spans="1:2" x14ac:dyDescent="0.25">
      <c r="A22" s="42">
        <v>43754</v>
      </c>
      <c r="B22">
        <v>2019</v>
      </c>
    </row>
    <row r="23" spans="1:2" x14ac:dyDescent="0.25">
      <c r="A23" s="42">
        <v>43757</v>
      </c>
      <c r="B23">
        <v>2019</v>
      </c>
    </row>
    <row r="24" spans="1:2" x14ac:dyDescent="0.25">
      <c r="A24" s="42">
        <v>43759</v>
      </c>
      <c r="B24">
        <v>2019</v>
      </c>
    </row>
    <row r="25" spans="1:2" x14ac:dyDescent="0.25">
      <c r="A25" s="42">
        <v>43761</v>
      </c>
      <c r="B25">
        <v>2019</v>
      </c>
    </row>
    <row r="26" spans="1:2" x14ac:dyDescent="0.25">
      <c r="A26" s="42">
        <v>43782</v>
      </c>
      <c r="B26">
        <v>2019</v>
      </c>
    </row>
    <row r="27" spans="1:2" x14ac:dyDescent="0.25">
      <c r="A27" s="42">
        <v>43792</v>
      </c>
      <c r="B27">
        <v>2019</v>
      </c>
    </row>
    <row r="28" spans="1:2" x14ac:dyDescent="0.25">
      <c r="A28" s="42">
        <v>43797</v>
      </c>
      <c r="B28">
        <v>2019</v>
      </c>
    </row>
    <row r="29" spans="1:2" x14ac:dyDescent="0.25">
      <c r="A29" s="42">
        <v>43804</v>
      </c>
      <c r="B29">
        <v>2019</v>
      </c>
    </row>
    <row r="30" spans="1:2" x14ac:dyDescent="0.25">
      <c r="A30" s="42">
        <v>43808</v>
      </c>
      <c r="B30">
        <v>2019</v>
      </c>
    </row>
    <row r="31" spans="1:2" x14ac:dyDescent="0.25">
      <c r="A31" s="42">
        <v>43811</v>
      </c>
      <c r="B31">
        <v>2019</v>
      </c>
    </row>
    <row r="32" spans="1:2" x14ac:dyDescent="0.25">
      <c r="A32" s="42">
        <v>43818</v>
      </c>
      <c r="B32">
        <v>2019</v>
      </c>
    </row>
    <row r="33" spans="1:2" x14ac:dyDescent="0.25">
      <c r="A33" s="42">
        <v>43850</v>
      </c>
      <c r="B33">
        <v>2020</v>
      </c>
    </row>
    <row r="34" spans="1:2" x14ac:dyDescent="0.25">
      <c r="A34" s="42">
        <v>43852</v>
      </c>
      <c r="B34">
        <v>2020</v>
      </c>
    </row>
    <row r="35" spans="1:2" x14ac:dyDescent="0.25">
      <c r="A35" s="42">
        <v>43852</v>
      </c>
      <c r="B35">
        <v>2020</v>
      </c>
    </row>
    <row r="36" spans="1:2" x14ac:dyDescent="0.25">
      <c r="A36" s="42">
        <v>43859</v>
      </c>
      <c r="B36">
        <v>2020</v>
      </c>
    </row>
    <row r="37" spans="1:2" x14ac:dyDescent="0.25">
      <c r="A37" s="42">
        <v>43864</v>
      </c>
      <c r="B37">
        <v>2020</v>
      </c>
    </row>
    <row r="38" spans="1:2" x14ac:dyDescent="0.25">
      <c r="A38" s="42">
        <v>43865</v>
      </c>
      <c r="B38">
        <v>2020</v>
      </c>
    </row>
    <row r="39" spans="1:2" x14ac:dyDescent="0.25">
      <c r="A39" s="42">
        <v>43876</v>
      </c>
      <c r="B39">
        <v>2020</v>
      </c>
    </row>
    <row r="40" spans="1:2" x14ac:dyDescent="0.25">
      <c r="A40" s="42">
        <v>43878</v>
      </c>
      <c r="B40">
        <v>2020</v>
      </c>
    </row>
    <row r="41" spans="1:2" x14ac:dyDescent="0.25">
      <c r="A41" s="42">
        <v>43879</v>
      </c>
      <c r="B41">
        <v>2020</v>
      </c>
    </row>
    <row r="42" spans="1:2" x14ac:dyDescent="0.25">
      <c r="A42" s="42">
        <v>43887</v>
      </c>
      <c r="B42">
        <v>2020</v>
      </c>
    </row>
    <row r="43" spans="1:2" x14ac:dyDescent="0.25">
      <c r="A43" s="42">
        <v>43893</v>
      </c>
      <c r="B43">
        <v>2020</v>
      </c>
    </row>
    <row r="44" spans="1:2" x14ac:dyDescent="0.25">
      <c r="A44" s="42">
        <v>43895</v>
      </c>
      <c r="B44">
        <v>2020</v>
      </c>
    </row>
    <row r="45" spans="1:2" x14ac:dyDescent="0.25">
      <c r="A45" s="42">
        <v>43905</v>
      </c>
      <c r="B45">
        <v>2020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9CF28-F01B-48F2-BEB5-8D1F892A4DC9}">
  <dimension ref="A1:B43"/>
  <sheetViews>
    <sheetView workbookViewId="0"/>
  </sheetViews>
  <sheetFormatPr defaultRowHeight="15" x14ac:dyDescent="0.25"/>
  <cols>
    <col min="1" max="1" width="9.85546875" bestFit="1" customWidth="1"/>
    <col min="2" max="2" width="34.5703125" bestFit="1" customWidth="1"/>
  </cols>
  <sheetData>
    <row r="1" spans="1:2" x14ac:dyDescent="0.25">
      <c r="A1" t="s">
        <v>160</v>
      </c>
      <c r="B1" t="s">
        <v>153</v>
      </c>
    </row>
    <row r="2" spans="1:2" x14ac:dyDescent="0.25">
      <c r="A2" s="41" t="s">
        <v>111</v>
      </c>
      <c r="B2" s="41" t="s">
        <v>43</v>
      </c>
    </row>
    <row r="3" spans="1:2" x14ac:dyDescent="0.25">
      <c r="A3" s="41" t="s">
        <v>112</v>
      </c>
      <c r="B3" s="41" t="s">
        <v>29</v>
      </c>
    </row>
    <row r="4" spans="1:2" x14ac:dyDescent="0.25">
      <c r="A4" s="41" t="s">
        <v>113</v>
      </c>
      <c r="B4" s="41" t="s">
        <v>12</v>
      </c>
    </row>
    <row r="5" spans="1:2" x14ac:dyDescent="0.25">
      <c r="A5" s="41" t="s">
        <v>114</v>
      </c>
      <c r="B5" s="41" t="s">
        <v>50</v>
      </c>
    </row>
    <row r="6" spans="1:2" x14ac:dyDescent="0.25">
      <c r="A6" s="41" t="s">
        <v>115</v>
      </c>
      <c r="B6" s="41" t="s">
        <v>52</v>
      </c>
    </row>
    <row r="7" spans="1:2" x14ac:dyDescent="0.25">
      <c r="A7" s="41" t="s">
        <v>116</v>
      </c>
      <c r="B7" s="41" t="s">
        <v>32</v>
      </c>
    </row>
    <row r="8" spans="1:2" x14ac:dyDescent="0.25">
      <c r="A8" s="41" t="s">
        <v>117</v>
      </c>
      <c r="B8" s="41" t="s">
        <v>28</v>
      </c>
    </row>
    <row r="9" spans="1:2" x14ac:dyDescent="0.25">
      <c r="A9" s="41" t="s">
        <v>118</v>
      </c>
      <c r="B9" s="41" t="s">
        <v>49</v>
      </c>
    </row>
    <row r="10" spans="1:2" x14ac:dyDescent="0.25">
      <c r="A10" s="41" t="s">
        <v>119</v>
      </c>
      <c r="B10" s="41" t="s">
        <v>73</v>
      </c>
    </row>
    <row r="11" spans="1:2" x14ac:dyDescent="0.25">
      <c r="A11" s="41" t="s">
        <v>120</v>
      </c>
      <c r="B11" s="41" t="s">
        <v>4</v>
      </c>
    </row>
    <row r="12" spans="1:2" x14ac:dyDescent="0.25">
      <c r="A12" s="41" t="s">
        <v>121</v>
      </c>
      <c r="B12" s="41" t="s">
        <v>81</v>
      </c>
    </row>
    <row r="13" spans="1:2" x14ac:dyDescent="0.25">
      <c r="A13" s="41" t="s">
        <v>122</v>
      </c>
      <c r="B13" s="41" t="s">
        <v>53</v>
      </c>
    </row>
    <row r="14" spans="1:2" x14ac:dyDescent="0.25">
      <c r="A14" s="41" t="s">
        <v>123</v>
      </c>
      <c r="B14" s="41" t="s">
        <v>44</v>
      </c>
    </row>
    <row r="15" spans="1:2" x14ac:dyDescent="0.25">
      <c r="A15" s="41" t="s">
        <v>124</v>
      </c>
      <c r="B15" s="41" t="s">
        <v>46</v>
      </c>
    </row>
    <row r="16" spans="1:2" x14ac:dyDescent="0.25">
      <c r="A16" s="41" t="s">
        <v>125</v>
      </c>
      <c r="B16" s="41" t="s">
        <v>61</v>
      </c>
    </row>
    <row r="17" spans="1:2" x14ac:dyDescent="0.25">
      <c r="A17" s="41" t="s">
        <v>126</v>
      </c>
      <c r="B17" s="41" t="s">
        <v>66</v>
      </c>
    </row>
    <row r="18" spans="1:2" x14ac:dyDescent="0.25">
      <c r="A18" s="41" t="s">
        <v>127</v>
      </c>
      <c r="B18" s="41" t="s">
        <v>65</v>
      </c>
    </row>
    <row r="19" spans="1:2" x14ac:dyDescent="0.25">
      <c r="A19" s="41" t="s">
        <v>128</v>
      </c>
      <c r="B19" s="41" t="s">
        <v>64</v>
      </c>
    </row>
    <row r="20" spans="1:2" x14ac:dyDescent="0.25">
      <c r="A20" s="41" t="s">
        <v>129</v>
      </c>
      <c r="B20" s="41" t="s">
        <v>71</v>
      </c>
    </row>
    <row r="21" spans="1:2" x14ac:dyDescent="0.25">
      <c r="A21" s="41" t="s">
        <v>130</v>
      </c>
      <c r="B21" s="41" t="s">
        <v>69</v>
      </c>
    </row>
    <row r="22" spans="1:2" x14ac:dyDescent="0.25">
      <c r="A22" s="41" t="s">
        <v>131</v>
      </c>
      <c r="B22" s="41" t="s">
        <v>54</v>
      </c>
    </row>
    <row r="23" spans="1:2" x14ac:dyDescent="0.25">
      <c r="A23" s="41" t="s">
        <v>132</v>
      </c>
      <c r="B23" s="41" t="s">
        <v>79</v>
      </c>
    </row>
    <row r="24" spans="1:2" x14ac:dyDescent="0.25">
      <c r="A24" s="41" t="s">
        <v>133</v>
      </c>
      <c r="B24" s="41" t="s">
        <v>25</v>
      </c>
    </row>
    <row r="25" spans="1:2" x14ac:dyDescent="0.25">
      <c r="A25" s="41" t="s">
        <v>134</v>
      </c>
      <c r="B25" s="41" t="s">
        <v>59</v>
      </c>
    </row>
    <row r="26" spans="1:2" x14ac:dyDescent="0.25">
      <c r="A26" s="41" t="s">
        <v>135</v>
      </c>
      <c r="B26" s="41" t="s">
        <v>36</v>
      </c>
    </row>
    <row r="27" spans="1:2" x14ac:dyDescent="0.25">
      <c r="A27" s="41" t="s">
        <v>136</v>
      </c>
      <c r="B27" s="41" t="s">
        <v>33</v>
      </c>
    </row>
    <row r="28" spans="1:2" x14ac:dyDescent="0.25">
      <c r="A28" s="41" t="s">
        <v>137</v>
      </c>
      <c r="B28" s="41" t="s">
        <v>18</v>
      </c>
    </row>
    <row r="29" spans="1:2" x14ac:dyDescent="0.25">
      <c r="A29" s="41" t="s">
        <v>138</v>
      </c>
      <c r="B29" s="41" t="s">
        <v>70</v>
      </c>
    </row>
    <row r="30" spans="1:2" x14ac:dyDescent="0.25">
      <c r="A30" s="41" t="s">
        <v>139</v>
      </c>
      <c r="B30" s="41" t="s">
        <v>74</v>
      </c>
    </row>
    <row r="31" spans="1:2" x14ac:dyDescent="0.25">
      <c r="A31" s="41" t="s">
        <v>140</v>
      </c>
      <c r="B31" s="41" t="s">
        <v>76</v>
      </c>
    </row>
    <row r="32" spans="1:2" x14ac:dyDescent="0.25">
      <c r="A32" s="41" t="s">
        <v>141</v>
      </c>
      <c r="B32" s="41" t="s">
        <v>56</v>
      </c>
    </row>
    <row r="33" spans="1:2" x14ac:dyDescent="0.25">
      <c r="A33" s="41" t="s">
        <v>142</v>
      </c>
      <c r="B33" s="41" t="s">
        <v>77</v>
      </c>
    </row>
    <row r="34" spans="1:2" x14ac:dyDescent="0.25">
      <c r="A34" s="41" t="s">
        <v>143</v>
      </c>
      <c r="B34" s="41" t="s">
        <v>34</v>
      </c>
    </row>
    <row r="35" spans="1:2" x14ac:dyDescent="0.25">
      <c r="A35" s="41" t="s">
        <v>144</v>
      </c>
      <c r="B35" s="41" t="s">
        <v>16</v>
      </c>
    </row>
    <row r="36" spans="1:2" x14ac:dyDescent="0.25">
      <c r="A36" s="41" t="s">
        <v>145</v>
      </c>
      <c r="B36" s="41" t="s">
        <v>40</v>
      </c>
    </row>
    <row r="37" spans="1:2" x14ac:dyDescent="0.25">
      <c r="A37" s="41" t="s">
        <v>146</v>
      </c>
      <c r="B37" s="41" t="s">
        <v>68</v>
      </c>
    </row>
    <row r="38" spans="1:2" x14ac:dyDescent="0.25">
      <c r="A38" s="41" t="s">
        <v>147</v>
      </c>
      <c r="B38" s="41" t="s">
        <v>62</v>
      </c>
    </row>
    <row r="39" spans="1:2" x14ac:dyDescent="0.25">
      <c r="A39" s="41" t="s">
        <v>148</v>
      </c>
      <c r="B39" s="41" t="s">
        <v>78</v>
      </c>
    </row>
    <row r="40" spans="1:2" x14ac:dyDescent="0.25">
      <c r="A40" s="41" t="s">
        <v>149</v>
      </c>
      <c r="B40" s="41" t="s">
        <v>7</v>
      </c>
    </row>
    <row r="41" spans="1:2" x14ac:dyDescent="0.25">
      <c r="A41" s="41" t="s">
        <v>150</v>
      </c>
      <c r="B41" s="41" t="s">
        <v>22</v>
      </c>
    </row>
    <row r="42" spans="1:2" x14ac:dyDescent="0.25">
      <c r="A42" s="41" t="s">
        <v>151</v>
      </c>
      <c r="B42" s="41" t="s">
        <v>80</v>
      </c>
    </row>
    <row r="43" spans="1:2" x14ac:dyDescent="0.25">
      <c r="A43" s="41" t="s">
        <v>152</v>
      </c>
      <c r="B43" s="41" t="s">
        <v>37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86F5-EAA9-4877-995A-73E6F6AD7261}">
  <dimension ref="A1:C20"/>
  <sheetViews>
    <sheetView workbookViewId="0"/>
  </sheetViews>
  <sheetFormatPr defaultRowHeight="15" x14ac:dyDescent="0.25"/>
  <cols>
    <col min="1" max="1" width="12.140625" bestFit="1" customWidth="1"/>
    <col min="2" max="2" width="17.5703125" bestFit="1" customWidth="1"/>
    <col min="3" max="3" width="25.85546875" bestFit="1" customWidth="1"/>
  </cols>
  <sheetData>
    <row r="1" spans="1:3" x14ac:dyDescent="0.25">
      <c r="A1" t="s">
        <v>159</v>
      </c>
      <c r="B1" t="s">
        <v>3</v>
      </c>
      <c r="C1" t="s">
        <v>84</v>
      </c>
    </row>
    <row r="2" spans="1:3" x14ac:dyDescent="0.25">
      <c r="A2" s="41" t="s">
        <v>91</v>
      </c>
      <c r="B2" s="41" t="s">
        <v>57</v>
      </c>
      <c r="C2" s="41" t="s">
        <v>57</v>
      </c>
    </row>
    <row r="3" spans="1:3" x14ac:dyDescent="0.25">
      <c r="A3" s="41" t="s">
        <v>92</v>
      </c>
      <c r="B3" s="41" t="s">
        <v>30</v>
      </c>
      <c r="C3" s="41" t="s">
        <v>83</v>
      </c>
    </row>
    <row r="4" spans="1:3" x14ac:dyDescent="0.25">
      <c r="A4" s="41" t="s">
        <v>93</v>
      </c>
      <c r="B4" s="41" t="s">
        <v>35</v>
      </c>
      <c r="C4" s="41" t="s">
        <v>89</v>
      </c>
    </row>
    <row r="5" spans="1:3" x14ac:dyDescent="0.25">
      <c r="A5" s="41" t="s">
        <v>94</v>
      </c>
      <c r="B5" s="41" t="s">
        <v>38</v>
      </c>
      <c r="C5" s="41" t="s">
        <v>38</v>
      </c>
    </row>
    <row r="6" spans="1:3" x14ac:dyDescent="0.25">
      <c r="A6" s="41" t="s">
        <v>95</v>
      </c>
      <c r="B6" s="41" t="s">
        <v>45</v>
      </c>
      <c r="C6" s="41" t="s">
        <v>26</v>
      </c>
    </row>
    <row r="7" spans="1:3" x14ac:dyDescent="0.25">
      <c r="A7" s="41" t="s">
        <v>96</v>
      </c>
      <c r="B7" s="41" t="s">
        <v>72</v>
      </c>
      <c r="C7" s="41" t="s">
        <v>26</v>
      </c>
    </row>
    <row r="8" spans="1:3" x14ac:dyDescent="0.25">
      <c r="A8" s="41" t="s">
        <v>97</v>
      </c>
      <c r="B8" s="41" t="s">
        <v>75</v>
      </c>
      <c r="C8" s="41" t="s">
        <v>90</v>
      </c>
    </row>
    <row r="9" spans="1:3" x14ac:dyDescent="0.25">
      <c r="A9" s="41" t="s">
        <v>98</v>
      </c>
      <c r="B9" s="41" t="s">
        <v>26</v>
      </c>
      <c r="C9" s="41" t="s">
        <v>26</v>
      </c>
    </row>
    <row r="10" spans="1:3" x14ac:dyDescent="0.25">
      <c r="A10" s="41" t="s">
        <v>99</v>
      </c>
      <c r="B10" s="41" t="s">
        <v>63</v>
      </c>
      <c r="C10" s="41" t="s">
        <v>86</v>
      </c>
    </row>
    <row r="11" spans="1:3" x14ac:dyDescent="0.25">
      <c r="A11" s="41" t="s">
        <v>100</v>
      </c>
      <c r="B11" s="41" t="s">
        <v>47</v>
      </c>
      <c r="C11" s="41" t="s">
        <v>86</v>
      </c>
    </row>
    <row r="12" spans="1:3" x14ac:dyDescent="0.25">
      <c r="A12" s="41" t="s">
        <v>101</v>
      </c>
      <c r="B12" s="41" t="s">
        <v>55</v>
      </c>
      <c r="C12" s="41" t="s">
        <v>85</v>
      </c>
    </row>
    <row r="13" spans="1:3" x14ac:dyDescent="0.25">
      <c r="A13" s="41" t="s">
        <v>102</v>
      </c>
      <c r="B13" s="41" t="s">
        <v>19</v>
      </c>
      <c r="C13" s="41" t="s">
        <v>85</v>
      </c>
    </row>
    <row r="14" spans="1:3" x14ac:dyDescent="0.25">
      <c r="A14" s="41" t="s">
        <v>103</v>
      </c>
      <c r="B14" s="41" t="s">
        <v>88</v>
      </c>
      <c r="C14" s="41" t="s">
        <v>86</v>
      </c>
    </row>
    <row r="15" spans="1:3" x14ac:dyDescent="0.25">
      <c r="A15" s="41" t="s">
        <v>104</v>
      </c>
      <c r="B15" s="41" t="s">
        <v>8</v>
      </c>
      <c r="C15" s="41" t="s">
        <v>85</v>
      </c>
    </row>
    <row r="16" spans="1:3" x14ac:dyDescent="0.25">
      <c r="A16" s="41" t="s">
        <v>106</v>
      </c>
      <c r="B16" s="41" t="s">
        <v>105</v>
      </c>
      <c r="C16" s="41" t="s">
        <v>87</v>
      </c>
    </row>
    <row r="17" spans="1:3" x14ac:dyDescent="0.25">
      <c r="A17" s="41" t="s">
        <v>107</v>
      </c>
      <c r="B17" s="41" t="s">
        <v>67</v>
      </c>
      <c r="C17" s="41" t="s">
        <v>86</v>
      </c>
    </row>
    <row r="18" spans="1:3" x14ac:dyDescent="0.25">
      <c r="A18" s="41" t="s">
        <v>108</v>
      </c>
      <c r="B18" s="41" t="s">
        <v>23</v>
      </c>
      <c r="C18" s="41" t="s">
        <v>87</v>
      </c>
    </row>
    <row r="19" spans="1:3" x14ac:dyDescent="0.25">
      <c r="A19" s="41" t="s">
        <v>109</v>
      </c>
      <c r="B19" s="41" t="s">
        <v>51</v>
      </c>
      <c r="C19" s="41" t="s">
        <v>87</v>
      </c>
    </row>
    <row r="20" spans="1:3" x14ac:dyDescent="0.25">
      <c r="A20" s="41" t="s">
        <v>110</v>
      </c>
      <c r="B20" s="41" t="s">
        <v>9</v>
      </c>
      <c r="C20" s="41" t="s">
        <v>85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C50F3-24A5-4420-9380-8D60AF8C0DD6}">
  <dimension ref="A1:T46"/>
  <sheetViews>
    <sheetView workbookViewId="0">
      <selection activeCell="A4" sqref="A4"/>
    </sheetView>
  </sheetViews>
  <sheetFormatPr defaultRowHeight="15" x14ac:dyDescent="0.25"/>
  <cols>
    <col min="1" max="2" width="13.5703125" style="31" customWidth="1"/>
    <col min="3" max="3" width="14.42578125" style="22" bestFit="1" customWidth="1"/>
    <col min="4" max="4" width="13.42578125" style="22" customWidth="1"/>
    <col min="5" max="5" width="13.28515625" style="22" bestFit="1" customWidth="1"/>
    <col min="6" max="6" width="13.42578125" style="22" customWidth="1"/>
    <col min="7" max="7" width="14.28515625" style="22" customWidth="1"/>
    <col min="8" max="8" width="9.140625" style="22"/>
    <col min="9" max="9" width="9.85546875" bestFit="1" customWidth="1"/>
    <col min="10" max="10" width="34.5703125" bestFit="1" customWidth="1"/>
    <col min="12" max="12" width="12.140625" bestFit="1" customWidth="1"/>
    <col min="13" max="13" width="17.5703125" bestFit="1" customWidth="1"/>
    <col min="14" max="14" width="25.85546875" bestFit="1" customWidth="1"/>
    <col min="16" max="16" width="10.42578125" bestFit="1" customWidth="1"/>
    <col min="17" max="17" width="7.28515625" bestFit="1" customWidth="1"/>
    <col min="19" max="19" width="7.42578125" bestFit="1" customWidth="1"/>
    <col min="20" max="20" width="15.5703125" bestFit="1" customWidth="1"/>
  </cols>
  <sheetData>
    <row r="1" spans="1:20" s="32" customFormat="1" x14ac:dyDescent="0.25">
      <c r="A1" s="12" t="s">
        <v>1</v>
      </c>
      <c r="B1" s="12" t="s">
        <v>160</v>
      </c>
      <c r="C1" s="10" t="s">
        <v>159</v>
      </c>
      <c r="D1" s="11" t="s">
        <v>2</v>
      </c>
      <c r="E1" s="9" t="s">
        <v>0</v>
      </c>
      <c r="F1" s="12" t="s">
        <v>156</v>
      </c>
      <c r="G1" s="12" t="s">
        <v>157</v>
      </c>
      <c r="I1" t="s">
        <v>160</v>
      </c>
      <c r="J1" s="13" t="s">
        <v>153</v>
      </c>
      <c r="L1" s="14" t="s">
        <v>159</v>
      </c>
      <c r="M1" s="15" t="s">
        <v>3</v>
      </c>
      <c r="N1" s="15" t="s">
        <v>84</v>
      </c>
      <c r="P1" s="16" t="s">
        <v>2</v>
      </c>
      <c r="Q1" s="6" t="s">
        <v>154</v>
      </c>
      <c r="S1" s="18" t="s">
        <v>1</v>
      </c>
      <c r="T1" s="19" t="s">
        <v>155</v>
      </c>
    </row>
    <row r="2" spans="1:20" x14ac:dyDescent="0.25">
      <c r="A2" s="40">
        <v>1</v>
      </c>
      <c r="B2" s="40" t="s">
        <v>120</v>
      </c>
      <c r="C2" s="22" t="s">
        <v>110</v>
      </c>
      <c r="D2" s="24">
        <v>43556</v>
      </c>
      <c r="E2" s="25">
        <v>1</v>
      </c>
      <c r="F2" s="36">
        <f>Main!R1</f>
        <v>59000</v>
      </c>
      <c r="G2" s="26" t="s">
        <v>158</v>
      </c>
      <c r="I2" t="s">
        <v>111</v>
      </c>
      <c r="J2" s="6" t="s">
        <v>43</v>
      </c>
      <c r="L2" t="s">
        <v>91</v>
      </c>
      <c r="M2" s="7" t="s">
        <v>57</v>
      </c>
      <c r="N2" s="7" t="s">
        <v>57</v>
      </c>
      <c r="P2" s="17">
        <v>43556</v>
      </c>
      <c r="Q2" s="6">
        <v>2019</v>
      </c>
      <c r="S2" s="20">
        <v>1</v>
      </c>
      <c r="T2" s="21" t="s">
        <v>5</v>
      </c>
    </row>
    <row r="3" spans="1:20" x14ac:dyDescent="0.25">
      <c r="A3" s="23">
        <v>9</v>
      </c>
      <c r="B3" s="23" t="s">
        <v>149</v>
      </c>
      <c r="C3" s="22" t="s">
        <v>104</v>
      </c>
      <c r="D3" s="24">
        <v>43576</v>
      </c>
      <c r="E3" s="25">
        <v>1</v>
      </c>
      <c r="F3" s="3">
        <f>Main!R2</f>
        <v>140302</v>
      </c>
      <c r="G3" s="26" t="s">
        <v>158</v>
      </c>
      <c r="I3" t="s">
        <v>112</v>
      </c>
      <c r="J3" s="6" t="s">
        <v>29</v>
      </c>
      <c r="L3" t="s">
        <v>92</v>
      </c>
      <c r="M3" s="7" t="s">
        <v>30</v>
      </c>
      <c r="N3" s="7" t="s">
        <v>83</v>
      </c>
      <c r="P3" s="17">
        <v>43576</v>
      </c>
      <c r="Q3" s="6">
        <v>2019</v>
      </c>
      <c r="S3" s="20">
        <v>9</v>
      </c>
      <c r="T3" s="21" t="s">
        <v>5</v>
      </c>
    </row>
    <row r="4" spans="1:20" x14ac:dyDescent="0.25">
      <c r="A4" s="23">
        <v>11</v>
      </c>
      <c r="B4" s="23" t="s">
        <v>113</v>
      </c>
      <c r="C4" s="22" t="s">
        <v>94</v>
      </c>
      <c r="D4" s="24">
        <v>43583</v>
      </c>
      <c r="E4" s="25">
        <v>1</v>
      </c>
      <c r="F4" s="36">
        <f>Main!R3</f>
        <v>134402</v>
      </c>
      <c r="G4" s="26" t="s">
        <v>158</v>
      </c>
      <c r="I4" t="s">
        <v>113</v>
      </c>
      <c r="J4" s="6" t="s">
        <v>12</v>
      </c>
      <c r="L4" t="s">
        <v>93</v>
      </c>
      <c r="M4" s="7" t="s">
        <v>35</v>
      </c>
      <c r="N4" s="7" t="s">
        <v>89</v>
      </c>
      <c r="P4" s="17">
        <v>43583</v>
      </c>
      <c r="Q4" s="6">
        <v>2019</v>
      </c>
      <c r="S4" s="20">
        <v>11</v>
      </c>
      <c r="T4" s="21" t="s">
        <v>11</v>
      </c>
    </row>
    <row r="5" spans="1:20" x14ac:dyDescent="0.25">
      <c r="A5" s="23">
        <v>13</v>
      </c>
      <c r="B5" s="23" t="s">
        <v>144</v>
      </c>
      <c r="C5" s="22" t="s">
        <v>103</v>
      </c>
      <c r="D5" s="24">
        <v>43591</v>
      </c>
      <c r="E5" s="25">
        <v>1</v>
      </c>
      <c r="F5" s="3">
        <f>Main!R4</f>
        <v>171454</v>
      </c>
      <c r="G5" s="26" t="s">
        <v>158</v>
      </c>
      <c r="I5" t="s">
        <v>114</v>
      </c>
      <c r="J5" s="6" t="s">
        <v>50</v>
      </c>
      <c r="L5" t="s">
        <v>94</v>
      </c>
      <c r="M5" s="7" t="s">
        <v>38</v>
      </c>
      <c r="N5" s="7" t="s">
        <v>38</v>
      </c>
      <c r="P5" s="17">
        <v>43591</v>
      </c>
      <c r="Q5" s="6">
        <v>2019</v>
      </c>
      <c r="S5" s="20">
        <v>13</v>
      </c>
      <c r="T5" s="21" t="s">
        <v>14</v>
      </c>
    </row>
    <row r="6" spans="1:20" x14ac:dyDescent="0.25">
      <c r="A6" s="23">
        <v>15</v>
      </c>
      <c r="B6" s="23" t="s">
        <v>137</v>
      </c>
      <c r="C6" s="22" t="s">
        <v>102</v>
      </c>
      <c r="D6" s="24">
        <v>43592</v>
      </c>
      <c r="E6" s="25">
        <v>1</v>
      </c>
      <c r="F6" s="36">
        <f>Main!R5</f>
        <v>144255</v>
      </c>
      <c r="G6" s="26" t="s">
        <v>158</v>
      </c>
      <c r="I6" t="s">
        <v>115</v>
      </c>
      <c r="J6" s="6" t="s">
        <v>52</v>
      </c>
      <c r="L6" t="s">
        <v>95</v>
      </c>
      <c r="M6" s="7" t="s">
        <v>45</v>
      </c>
      <c r="N6" s="7" t="s">
        <v>26</v>
      </c>
      <c r="P6" s="17">
        <v>43592</v>
      </c>
      <c r="Q6" s="6">
        <v>2019</v>
      </c>
      <c r="S6" s="20">
        <v>15</v>
      </c>
      <c r="T6" s="21" t="s">
        <v>11</v>
      </c>
    </row>
    <row r="7" spans="1:20" x14ac:dyDescent="0.25">
      <c r="A7" s="23">
        <v>16</v>
      </c>
      <c r="B7" s="23" t="s">
        <v>150</v>
      </c>
      <c r="C7" s="22" t="s">
        <v>108</v>
      </c>
      <c r="D7" s="24">
        <v>43593</v>
      </c>
      <c r="E7" s="25">
        <v>1</v>
      </c>
      <c r="F7" s="3">
        <f>Main!R6</f>
        <v>245174.5</v>
      </c>
      <c r="G7" s="26" t="s">
        <v>158</v>
      </c>
      <c r="I7" t="s">
        <v>116</v>
      </c>
      <c r="J7" s="6" t="s">
        <v>32</v>
      </c>
      <c r="L7" t="s">
        <v>96</v>
      </c>
      <c r="M7" s="7" t="s">
        <v>72</v>
      </c>
      <c r="N7" s="7" t="s">
        <v>26</v>
      </c>
      <c r="P7" s="17">
        <v>43593</v>
      </c>
      <c r="Q7" s="6">
        <v>2019</v>
      </c>
      <c r="S7" s="20">
        <v>16</v>
      </c>
      <c r="T7" s="21" t="s">
        <v>20</v>
      </c>
    </row>
    <row r="8" spans="1:20" x14ac:dyDescent="0.25">
      <c r="A8" s="23">
        <v>17</v>
      </c>
      <c r="B8" s="23" t="s">
        <v>133</v>
      </c>
      <c r="C8" s="22" t="s">
        <v>98</v>
      </c>
      <c r="D8" s="24">
        <v>43593</v>
      </c>
      <c r="E8" s="25">
        <v>1</v>
      </c>
      <c r="F8" s="36">
        <f>Main!R7</f>
        <v>171454</v>
      </c>
      <c r="G8" s="26" t="s">
        <v>158</v>
      </c>
      <c r="I8" t="s">
        <v>117</v>
      </c>
      <c r="J8" s="6" t="s">
        <v>28</v>
      </c>
      <c r="L8" t="s">
        <v>97</v>
      </c>
      <c r="M8" s="7" t="s">
        <v>75</v>
      </c>
      <c r="N8" s="7" t="s">
        <v>90</v>
      </c>
      <c r="P8" s="17">
        <v>43593</v>
      </c>
      <c r="Q8" s="6">
        <v>2019</v>
      </c>
      <c r="S8" s="20">
        <v>17</v>
      </c>
      <c r="T8" s="21" t="s">
        <v>14</v>
      </c>
    </row>
    <row r="9" spans="1:20" x14ac:dyDescent="0.25">
      <c r="A9" s="23">
        <v>22</v>
      </c>
      <c r="B9" s="23" t="s">
        <v>117</v>
      </c>
      <c r="C9" s="22" t="s">
        <v>103</v>
      </c>
      <c r="D9" s="24">
        <v>43603</v>
      </c>
      <c r="E9" s="25">
        <v>1</v>
      </c>
      <c r="F9" s="3">
        <f>Main!R8</f>
        <v>146497</v>
      </c>
      <c r="G9" s="26" t="s">
        <v>158</v>
      </c>
      <c r="I9" t="s">
        <v>118</v>
      </c>
      <c r="J9" s="6" t="s">
        <v>49</v>
      </c>
      <c r="L9" t="s">
        <v>98</v>
      </c>
      <c r="M9" s="7" t="s">
        <v>26</v>
      </c>
      <c r="N9" s="7" t="s">
        <v>26</v>
      </c>
      <c r="P9" s="17">
        <v>43603</v>
      </c>
      <c r="Q9" s="6">
        <v>2019</v>
      </c>
      <c r="S9" s="20">
        <v>22</v>
      </c>
      <c r="T9" s="21" t="s">
        <v>11</v>
      </c>
    </row>
    <row r="10" spans="1:20" x14ac:dyDescent="0.25">
      <c r="A10" s="23">
        <v>31</v>
      </c>
      <c r="B10" s="23" t="s">
        <v>112</v>
      </c>
      <c r="C10" s="22" t="s">
        <v>92</v>
      </c>
      <c r="D10" s="24">
        <v>43629</v>
      </c>
      <c r="E10" s="25">
        <v>1</v>
      </c>
      <c r="F10" s="36">
        <f>Main!R9</f>
        <v>150037</v>
      </c>
      <c r="G10" s="26" t="s">
        <v>158</v>
      </c>
      <c r="I10" t="s">
        <v>119</v>
      </c>
      <c r="J10" s="6" t="s">
        <v>73</v>
      </c>
      <c r="L10" t="s">
        <v>99</v>
      </c>
      <c r="M10" s="7" t="s">
        <v>63</v>
      </c>
      <c r="N10" s="7" t="s">
        <v>86</v>
      </c>
      <c r="P10" s="17">
        <v>43629</v>
      </c>
      <c r="Q10" s="6">
        <v>2019</v>
      </c>
      <c r="S10" s="20">
        <v>31</v>
      </c>
      <c r="T10" s="21" t="s">
        <v>11</v>
      </c>
    </row>
    <row r="11" spans="1:20" x14ac:dyDescent="0.25">
      <c r="A11" s="23">
        <v>39</v>
      </c>
      <c r="B11" s="23" t="s">
        <v>116</v>
      </c>
      <c r="C11" s="22" t="s">
        <v>104</v>
      </c>
      <c r="D11" s="24">
        <v>43643</v>
      </c>
      <c r="E11" s="25">
        <v>1</v>
      </c>
      <c r="F11" s="3">
        <f>Main!R10</f>
        <v>139122</v>
      </c>
      <c r="G11" s="26" t="s">
        <v>158</v>
      </c>
      <c r="I11" t="s">
        <v>120</v>
      </c>
      <c r="J11" s="6" t="s">
        <v>4</v>
      </c>
      <c r="L11" t="s">
        <v>100</v>
      </c>
      <c r="M11" s="7" t="s">
        <v>47</v>
      </c>
      <c r="N11" s="7" t="s">
        <v>86</v>
      </c>
      <c r="P11" s="17">
        <v>43643</v>
      </c>
      <c r="Q11" s="6">
        <v>2019</v>
      </c>
      <c r="S11" s="20">
        <v>39</v>
      </c>
      <c r="T11" s="21" t="s">
        <v>11</v>
      </c>
    </row>
    <row r="12" spans="1:20" x14ac:dyDescent="0.25">
      <c r="A12" s="23">
        <v>45</v>
      </c>
      <c r="B12" s="23" t="s">
        <v>136</v>
      </c>
      <c r="C12" s="22" t="s">
        <v>110</v>
      </c>
      <c r="D12" s="24">
        <v>43656</v>
      </c>
      <c r="E12" s="25">
        <v>1</v>
      </c>
      <c r="F12" s="36">
        <f>Main!R11</f>
        <v>123900.00991199999</v>
      </c>
      <c r="G12" s="26" t="s">
        <v>158</v>
      </c>
      <c r="I12" t="s">
        <v>121</v>
      </c>
      <c r="J12" s="6" t="s">
        <v>81</v>
      </c>
      <c r="L12" t="s">
        <v>101</v>
      </c>
      <c r="M12" s="7" t="s">
        <v>55</v>
      </c>
      <c r="N12" s="7" t="s">
        <v>85</v>
      </c>
      <c r="P12" s="17">
        <v>43656</v>
      </c>
      <c r="Q12" s="6">
        <v>2019</v>
      </c>
      <c r="S12" s="20">
        <v>45</v>
      </c>
      <c r="T12" s="21" t="s">
        <v>5</v>
      </c>
    </row>
    <row r="13" spans="1:20" x14ac:dyDescent="0.25">
      <c r="A13" s="23">
        <v>46</v>
      </c>
      <c r="B13" s="23" t="s">
        <v>143</v>
      </c>
      <c r="C13" s="22" t="s">
        <v>93</v>
      </c>
      <c r="D13" s="24">
        <v>43659</v>
      </c>
      <c r="E13" s="25">
        <v>1</v>
      </c>
      <c r="F13" s="3">
        <f>Main!R12</f>
        <v>118000</v>
      </c>
      <c r="G13" s="26" t="s">
        <v>158</v>
      </c>
      <c r="I13" t="s">
        <v>122</v>
      </c>
      <c r="J13" s="6" t="s">
        <v>53</v>
      </c>
      <c r="L13" t="s">
        <v>102</v>
      </c>
      <c r="M13" s="7" t="s">
        <v>19</v>
      </c>
      <c r="N13" s="7" t="s">
        <v>85</v>
      </c>
      <c r="P13" s="17">
        <v>43659</v>
      </c>
      <c r="Q13" s="6">
        <v>2019</v>
      </c>
      <c r="S13" s="20">
        <v>46</v>
      </c>
      <c r="T13" s="21" t="s">
        <v>11</v>
      </c>
    </row>
    <row r="14" spans="1:20" x14ac:dyDescent="0.25">
      <c r="A14" s="23">
        <v>47</v>
      </c>
      <c r="B14" s="23" t="s">
        <v>135</v>
      </c>
      <c r="C14" s="22" t="s">
        <v>110</v>
      </c>
      <c r="D14" s="24">
        <v>43660</v>
      </c>
      <c r="E14" s="27">
        <v>1</v>
      </c>
      <c r="F14" s="36">
        <f>Main!R13</f>
        <v>136437.5</v>
      </c>
      <c r="G14" s="26" t="s">
        <v>158</v>
      </c>
      <c r="I14" t="s">
        <v>123</v>
      </c>
      <c r="J14" s="6" t="s">
        <v>44</v>
      </c>
      <c r="L14" t="s">
        <v>103</v>
      </c>
      <c r="M14" s="7" t="s">
        <v>88</v>
      </c>
      <c r="N14" s="7" t="s">
        <v>86</v>
      </c>
      <c r="P14" s="17">
        <v>43660</v>
      </c>
      <c r="Q14" s="6">
        <v>2019</v>
      </c>
      <c r="S14" s="20">
        <v>47</v>
      </c>
      <c r="T14" s="21" t="s">
        <v>5</v>
      </c>
    </row>
    <row r="15" spans="1:20" x14ac:dyDescent="0.25">
      <c r="A15" s="23">
        <v>50</v>
      </c>
      <c r="B15" s="23" t="s">
        <v>152</v>
      </c>
      <c r="C15" s="22" t="s">
        <v>94</v>
      </c>
      <c r="D15" s="24">
        <v>43667</v>
      </c>
      <c r="E15" s="27">
        <v>1</v>
      </c>
      <c r="F15" s="3">
        <f>Main!R14</f>
        <v>118118</v>
      </c>
      <c r="G15" s="26" t="s">
        <v>158</v>
      </c>
      <c r="I15" t="s">
        <v>124</v>
      </c>
      <c r="J15" s="6" t="s">
        <v>46</v>
      </c>
      <c r="L15" t="s">
        <v>104</v>
      </c>
      <c r="M15" s="7" t="s">
        <v>8</v>
      </c>
      <c r="N15" s="7" t="s">
        <v>85</v>
      </c>
      <c r="P15" s="17">
        <v>43667</v>
      </c>
      <c r="Q15" s="6">
        <v>2019</v>
      </c>
      <c r="S15" s="20">
        <v>50</v>
      </c>
      <c r="T15" s="21" t="s">
        <v>5</v>
      </c>
    </row>
    <row r="16" spans="1:20" x14ac:dyDescent="0.25">
      <c r="A16" s="23">
        <v>52</v>
      </c>
      <c r="B16" s="23" t="s">
        <v>145</v>
      </c>
      <c r="C16" s="22" t="s">
        <v>106</v>
      </c>
      <c r="D16" s="24">
        <v>43671</v>
      </c>
      <c r="E16" s="27">
        <v>1</v>
      </c>
      <c r="F16" s="36">
        <f>Main!R15</f>
        <v>201780</v>
      </c>
      <c r="G16" s="26" t="s">
        <v>158</v>
      </c>
      <c r="I16" t="s">
        <v>125</v>
      </c>
      <c r="J16" s="6" t="s">
        <v>61</v>
      </c>
      <c r="L16" t="s">
        <v>106</v>
      </c>
      <c r="M16" s="7" t="s">
        <v>105</v>
      </c>
      <c r="N16" s="7" t="s">
        <v>87</v>
      </c>
      <c r="P16" s="17">
        <v>43671</v>
      </c>
      <c r="Q16" s="6">
        <v>2019</v>
      </c>
      <c r="S16" s="20">
        <v>52</v>
      </c>
      <c r="T16" s="21" t="s">
        <v>39</v>
      </c>
    </row>
    <row r="17" spans="1:20" x14ac:dyDescent="0.25">
      <c r="A17" s="23">
        <v>69</v>
      </c>
      <c r="B17" s="23" t="s">
        <v>111</v>
      </c>
      <c r="C17" s="22" t="s">
        <v>103</v>
      </c>
      <c r="D17" s="24">
        <v>43725</v>
      </c>
      <c r="E17" s="27">
        <v>1</v>
      </c>
      <c r="F17" s="3">
        <f>Main!R16</f>
        <v>139122</v>
      </c>
      <c r="G17" s="26" t="s">
        <v>158</v>
      </c>
      <c r="I17" t="s">
        <v>126</v>
      </c>
      <c r="J17" s="6" t="s">
        <v>66</v>
      </c>
      <c r="L17" t="s">
        <v>107</v>
      </c>
      <c r="M17" s="7" t="s">
        <v>67</v>
      </c>
      <c r="N17" s="7" t="s">
        <v>86</v>
      </c>
      <c r="P17" s="17">
        <v>43725</v>
      </c>
      <c r="Q17" s="6">
        <v>2019</v>
      </c>
      <c r="S17" s="20">
        <v>69</v>
      </c>
      <c r="T17" s="21" t="s">
        <v>11</v>
      </c>
    </row>
    <row r="18" spans="1:20" x14ac:dyDescent="0.25">
      <c r="A18" s="23">
        <v>73</v>
      </c>
      <c r="B18" s="23" t="s">
        <v>123</v>
      </c>
      <c r="C18" s="22" t="s">
        <v>95</v>
      </c>
      <c r="D18" s="24">
        <v>43732</v>
      </c>
      <c r="E18" s="27">
        <v>1</v>
      </c>
      <c r="F18" s="36">
        <f>Main!R17</f>
        <v>173578</v>
      </c>
      <c r="G18" s="26" t="s">
        <v>158</v>
      </c>
      <c r="I18" t="s">
        <v>127</v>
      </c>
      <c r="J18" s="6" t="s">
        <v>65</v>
      </c>
      <c r="L18" t="s">
        <v>108</v>
      </c>
      <c r="M18" s="7" t="s">
        <v>23</v>
      </c>
      <c r="N18" s="7" t="s">
        <v>87</v>
      </c>
      <c r="P18" s="17">
        <v>43732</v>
      </c>
      <c r="Q18" s="6">
        <v>2019</v>
      </c>
      <c r="S18" s="20">
        <v>73</v>
      </c>
      <c r="T18" s="21" t="s">
        <v>14</v>
      </c>
    </row>
    <row r="19" spans="1:20" x14ac:dyDescent="0.25">
      <c r="A19" s="23">
        <v>76</v>
      </c>
      <c r="B19" s="23" t="s">
        <v>124</v>
      </c>
      <c r="C19" s="22" t="s">
        <v>100</v>
      </c>
      <c r="D19" s="24">
        <v>43743</v>
      </c>
      <c r="E19" s="27">
        <v>1</v>
      </c>
      <c r="F19" s="3">
        <f>Main!R18</f>
        <v>163434.72</v>
      </c>
      <c r="G19" s="26" t="s">
        <v>158</v>
      </c>
      <c r="I19" t="s">
        <v>128</v>
      </c>
      <c r="J19" s="6" t="s">
        <v>64</v>
      </c>
      <c r="L19" t="s">
        <v>109</v>
      </c>
      <c r="M19" s="7" t="s">
        <v>51</v>
      </c>
      <c r="N19" s="7" t="s">
        <v>87</v>
      </c>
      <c r="P19" s="17">
        <v>43743</v>
      </c>
      <c r="Q19" s="6">
        <v>2019</v>
      </c>
      <c r="S19" s="20">
        <v>76</v>
      </c>
      <c r="T19" s="21" t="s">
        <v>11</v>
      </c>
    </row>
    <row r="20" spans="1:20" x14ac:dyDescent="0.25">
      <c r="A20" s="23">
        <v>79</v>
      </c>
      <c r="B20" s="23" t="s">
        <v>111</v>
      </c>
      <c r="C20" s="22" t="s">
        <v>103</v>
      </c>
      <c r="D20" s="24">
        <v>43748</v>
      </c>
      <c r="E20" s="27">
        <v>2</v>
      </c>
      <c r="F20" s="36">
        <f>Main!R19</f>
        <v>278244</v>
      </c>
      <c r="G20" s="26" t="s">
        <v>158</v>
      </c>
      <c r="I20" t="s">
        <v>129</v>
      </c>
      <c r="J20" s="6" t="s">
        <v>71</v>
      </c>
      <c r="L20" t="s">
        <v>110</v>
      </c>
      <c r="M20" s="7" t="s">
        <v>9</v>
      </c>
      <c r="N20" s="7" t="s">
        <v>85</v>
      </c>
      <c r="P20" s="17">
        <v>43748</v>
      </c>
      <c r="Q20" s="6">
        <v>2019</v>
      </c>
      <c r="S20" s="20">
        <v>79</v>
      </c>
      <c r="T20" s="21" t="s">
        <v>11</v>
      </c>
    </row>
    <row r="21" spans="1:20" x14ac:dyDescent="0.25">
      <c r="A21" s="23">
        <v>83</v>
      </c>
      <c r="B21" s="23" t="s">
        <v>118</v>
      </c>
      <c r="C21" s="22" t="s">
        <v>110</v>
      </c>
      <c r="D21" s="24">
        <v>43754</v>
      </c>
      <c r="E21" s="27">
        <v>10</v>
      </c>
      <c r="F21" s="3">
        <f>Main!R20</f>
        <v>903903</v>
      </c>
      <c r="G21" s="26" t="s">
        <v>158</v>
      </c>
      <c r="I21" t="s">
        <v>130</v>
      </c>
      <c r="J21" s="6" t="s">
        <v>69</v>
      </c>
      <c r="P21" s="17">
        <v>43754</v>
      </c>
      <c r="Q21" s="6">
        <v>2019</v>
      </c>
      <c r="S21" s="20">
        <v>83</v>
      </c>
      <c r="T21" s="21" t="s">
        <v>11</v>
      </c>
    </row>
    <row r="22" spans="1:20" x14ac:dyDescent="0.25">
      <c r="A22" s="23">
        <v>84</v>
      </c>
      <c r="B22" s="23" t="s">
        <v>114</v>
      </c>
      <c r="C22" s="22" t="s">
        <v>109</v>
      </c>
      <c r="D22" s="24">
        <v>43754</v>
      </c>
      <c r="E22" s="27">
        <v>1</v>
      </c>
      <c r="F22" s="36">
        <f>Main!R21</f>
        <v>147500.94400000002</v>
      </c>
      <c r="G22" s="26" t="s">
        <v>158</v>
      </c>
      <c r="I22" t="s">
        <v>131</v>
      </c>
      <c r="J22" s="6" t="s">
        <v>54</v>
      </c>
      <c r="P22" s="17">
        <v>43754</v>
      </c>
      <c r="Q22" s="6">
        <v>2019</v>
      </c>
      <c r="S22" s="20">
        <v>84</v>
      </c>
      <c r="T22" s="21" t="s">
        <v>11</v>
      </c>
    </row>
    <row r="23" spans="1:20" x14ac:dyDescent="0.25">
      <c r="A23" s="23">
        <v>86</v>
      </c>
      <c r="B23" s="23" t="s">
        <v>115</v>
      </c>
      <c r="C23" s="22" t="s">
        <v>93</v>
      </c>
      <c r="D23" s="24">
        <v>43757</v>
      </c>
      <c r="E23" s="27">
        <v>1</v>
      </c>
      <c r="F23" s="3">
        <f>Main!R22</f>
        <v>143812.5</v>
      </c>
      <c r="G23" s="26" t="s">
        <v>158</v>
      </c>
      <c r="I23" t="s">
        <v>132</v>
      </c>
      <c r="J23" s="6" t="s">
        <v>79</v>
      </c>
      <c r="P23" s="17">
        <v>43757</v>
      </c>
      <c r="Q23" s="6">
        <v>2019</v>
      </c>
      <c r="S23" s="20">
        <v>86</v>
      </c>
      <c r="T23" s="21" t="s">
        <v>5</v>
      </c>
    </row>
    <row r="24" spans="1:20" x14ac:dyDescent="0.25">
      <c r="A24" s="23">
        <v>87</v>
      </c>
      <c r="B24" s="23" t="s">
        <v>122</v>
      </c>
      <c r="C24" s="22" t="s">
        <v>94</v>
      </c>
      <c r="D24" s="24">
        <v>43759</v>
      </c>
      <c r="E24" s="27">
        <v>1</v>
      </c>
      <c r="F24" s="36">
        <f>Main!R23</f>
        <v>107498</v>
      </c>
      <c r="G24" s="26" t="s">
        <v>158</v>
      </c>
      <c r="I24" t="s">
        <v>133</v>
      </c>
      <c r="J24" s="6" t="s">
        <v>25</v>
      </c>
      <c r="P24" s="17">
        <v>43759</v>
      </c>
      <c r="Q24" s="6">
        <v>2019</v>
      </c>
      <c r="S24" s="20">
        <v>87</v>
      </c>
      <c r="T24" s="21" t="s">
        <v>5</v>
      </c>
    </row>
    <row r="25" spans="1:20" x14ac:dyDescent="0.25">
      <c r="A25" s="23">
        <v>88</v>
      </c>
      <c r="B25" s="23" t="s">
        <v>125</v>
      </c>
      <c r="C25" s="22" t="s">
        <v>101</v>
      </c>
      <c r="D25" s="24">
        <v>43761</v>
      </c>
      <c r="E25" s="27">
        <v>1</v>
      </c>
      <c r="F25" s="3">
        <f>Main!R24</f>
        <v>84590.66</v>
      </c>
      <c r="G25" s="26" t="s">
        <v>158</v>
      </c>
      <c r="I25" t="s">
        <v>134</v>
      </c>
      <c r="J25" s="6" t="s">
        <v>59</v>
      </c>
      <c r="P25" s="17">
        <v>43761</v>
      </c>
      <c r="Q25" s="6">
        <v>2019</v>
      </c>
      <c r="S25" s="20">
        <v>88</v>
      </c>
      <c r="T25" s="21" t="s">
        <v>14</v>
      </c>
    </row>
    <row r="26" spans="1:20" x14ac:dyDescent="0.25">
      <c r="A26" s="23">
        <v>92</v>
      </c>
      <c r="B26" s="23" t="s">
        <v>147</v>
      </c>
      <c r="C26" s="22" t="s">
        <v>101</v>
      </c>
      <c r="D26" s="24">
        <v>43782</v>
      </c>
      <c r="E26" s="27">
        <v>1</v>
      </c>
      <c r="F26" s="36">
        <f>Main!R25</f>
        <v>118000</v>
      </c>
      <c r="G26" s="26" t="s">
        <v>158</v>
      </c>
      <c r="I26" t="s">
        <v>135</v>
      </c>
      <c r="J26" s="6" t="s">
        <v>36</v>
      </c>
      <c r="P26" s="17">
        <v>43782</v>
      </c>
      <c r="Q26" s="6">
        <v>2019</v>
      </c>
      <c r="S26" s="20">
        <v>92</v>
      </c>
      <c r="T26" s="21" t="s">
        <v>82</v>
      </c>
    </row>
    <row r="27" spans="1:20" x14ac:dyDescent="0.25">
      <c r="A27" s="23">
        <v>93</v>
      </c>
      <c r="B27" s="23" t="s">
        <v>131</v>
      </c>
      <c r="C27" s="22" t="s">
        <v>101</v>
      </c>
      <c r="D27" s="24">
        <v>43792</v>
      </c>
      <c r="E27" s="27">
        <v>1</v>
      </c>
      <c r="F27" s="3">
        <f>Main!R26</f>
        <v>181130</v>
      </c>
      <c r="G27" s="26" t="s">
        <v>158</v>
      </c>
      <c r="I27" t="s">
        <v>136</v>
      </c>
      <c r="J27" s="6" t="s">
        <v>33</v>
      </c>
      <c r="P27" s="17">
        <v>43792</v>
      </c>
      <c r="Q27" s="6">
        <v>2019</v>
      </c>
      <c r="S27" s="20">
        <v>93</v>
      </c>
      <c r="T27" s="21" t="s">
        <v>14</v>
      </c>
    </row>
    <row r="28" spans="1:20" x14ac:dyDescent="0.25">
      <c r="A28" s="23">
        <v>95</v>
      </c>
      <c r="B28" s="23" t="s">
        <v>141</v>
      </c>
      <c r="C28" s="22" t="s">
        <v>91</v>
      </c>
      <c r="D28" s="24">
        <v>43797</v>
      </c>
      <c r="E28" s="27">
        <v>1</v>
      </c>
      <c r="F28" s="36">
        <f>Main!R27</f>
        <v>139240.03539999999</v>
      </c>
      <c r="G28" s="26" t="s">
        <v>158</v>
      </c>
      <c r="I28" t="s">
        <v>137</v>
      </c>
      <c r="J28" s="6" t="s">
        <v>18</v>
      </c>
      <c r="P28" s="17">
        <v>43797</v>
      </c>
      <c r="Q28" s="6">
        <v>2019</v>
      </c>
      <c r="S28" s="20">
        <v>95</v>
      </c>
      <c r="T28" s="21" t="s">
        <v>11</v>
      </c>
    </row>
    <row r="29" spans="1:20" x14ac:dyDescent="0.25">
      <c r="A29" s="23">
        <v>99</v>
      </c>
      <c r="B29" s="23" t="s">
        <v>150</v>
      </c>
      <c r="C29" s="22" t="s">
        <v>108</v>
      </c>
      <c r="D29" s="24">
        <v>43804</v>
      </c>
      <c r="E29" s="27">
        <v>1</v>
      </c>
      <c r="F29" s="3">
        <f>Main!R28</f>
        <v>244702.5</v>
      </c>
      <c r="G29" s="26" t="s">
        <v>158</v>
      </c>
      <c r="I29" t="s">
        <v>138</v>
      </c>
      <c r="J29" s="6" t="s">
        <v>70</v>
      </c>
      <c r="P29" s="17">
        <v>43804</v>
      </c>
      <c r="Q29" s="6">
        <v>2019</v>
      </c>
      <c r="S29" s="20">
        <v>99</v>
      </c>
      <c r="T29" s="21" t="s">
        <v>20</v>
      </c>
    </row>
    <row r="30" spans="1:20" x14ac:dyDescent="0.25">
      <c r="A30" s="23">
        <v>100</v>
      </c>
      <c r="B30" s="23" t="s">
        <v>134</v>
      </c>
      <c r="C30" s="22" t="s">
        <v>99</v>
      </c>
      <c r="D30" s="24">
        <v>43808</v>
      </c>
      <c r="E30" s="27">
        <v>1</v>
      </c>
      <c r="F30" s="36">
        <f>Main!R29</f>
        <v>128620</v>
      </c>
      <c r="G30" s="26" t="s">
        <v>158</v>
      </c>
      <c r="I30" t="s">
        <v>139</v>
      </c>
      <c r="J30" s="6" t="s">
        <v>74</v>
      </c>
      <c r="P30" s="17">
        <v>43808</v>
      </c>
      <c r="Q30" s="6">
        <v>2019</v>
      </c>
      <c r="S30" s="20">
        <v>100</v>
      </c>
      <c r="T30" s="21" t="s">
        <v>58</v>
      </c>
    </row>
    <row r="31" spans="1:20" x14ac:dyDescent="0.25">
      <c r="A31" s="23">
        <v>103</v>
      </c>
      <c r="B31" s="23" t="s">
        <v>128</v>
      </c>
      <c r="C31" s="22" t="s">
        <v>98</v>
      </c>
      <c r="D31" s="24">
        <v>43811</v>
      </c>
      <c r="E31" s="27">
        <v>1</v>
      </c>
      <c r="F31" s="3">
        <f>Main!R30</f>
        <v>138650</v>
      </c>
      <c r="G31" s="26" t="s">
        <v>158</v>
      </c>
      <c r="I31" t="s">
        <v>140</v>
      </c>
      <c r="J31" s="6" t="s">
        <v>76</v>
      </c>
      <c r="P31" s="17">
        <v>43811</v>
      </c>
      <c r="Q31" s="6">
        <v>2019</v>
      </c>
      <c r="S31" s="20">
        <v>103</v>
      </c>
      <c r="T31" s="21" t="s">
        <v>11</v>
      </c>
    </row>
    <row r="32" spans="1:20" x14ac:dyDescent="0.25">
      <c r="A32" s="23">
        <v>107</v>
      </c>
      <c r="B32" s="23" t="s">
        <v>127</v>
      </c>
      <c r="C32" s="22" t="s">
        <v>94</v>
      </c>
      <c r="D32" s="24">
        <v>43818</v>
      </c>
      <c r="E32" s="27">
        <v>1</v>
      </c>
      <c r="F32" s="36">
        <f>Main!R31</f>
        <v>138886</v>
      </c>
      <c r="G32" s="26" t="s">
        <v>158</v>
      </c>
      <c r="I32" t="s">
        <v>141</v>
      </c>
      <c r="J32" s="6" t="s">
        <v>56</v>
      </c>
      <c r="P32" s="17">
        <v>43818</v>
      </c>
      <c r="Q32" s="6">
        <v>2019</v>
      </c>
      <c r="S32" s="20">
        <v>107</v>
      </c>
      <c r="T32" s="21" t="s">
        <v>11</v>
      </c>
    </row>
    <row r="33" spans="1:20" x14ac:dyDescent="0.25">
      <c r="A33" s="23">
        <v>120</v>
      </c>
      <c r="B33" s="23" t="s">
        <v>126</v>
      </c>
      <c r="C33" s="22" t="s">
        <v>107</v>
      </c>
      <c r="D33" s="24">
        <v>43850</v>
      </c>
      <c r="E33" s="27">
        <v>1</v>
      </c>
      <c r="F33" s="3">
        <f>Main!R32</f>
        <v>123900</v>
      </c>
      <c r="G33" s="26" t="s">
        <v>158</v>
      </c>
      <c r="I33" t="s">
        <v>142</v>
      </c>
      <c r="J33" s="6" t="s">
        <v>77</v>
      </c>
      <c r="P33" s="17">
        <v>43850</v>
      </c>
      <c r="Q33" s="6">
        <v>2020</v>
      </c>
      <c r="S33" s="20">
        <v>120</v>
      </c>
      <c r="T33" s="21" t="s">
        <v>58</v>
      </c>
    </row>
    <row r="34" spans="1:20" x14ac:dyDescent="0.25">
      <c r="A34" s="23">
        <v>121</v>
      </c>
      <c r="B34" s="23" t="s">
        <v>146</v>
      </c>
      <c r="C34" s="22" t="s">
        <v>98</v>
      </c>
      <c r="D34" s="24">
        <v>43852</v>
      </c>
      <c r="E34" s="27">
        <v>2</v>
      </c>
      <c r="F34" s="36">
        <f>Main!R33</f>
        <v>345740</v>
      </c>
      <c r="G34" s="26" t="s">
        <v>158</v>
      </c>
      <c r="I34" t="s">
        <v>143</v>
      </c>
      <c r="J34" s="6" t="s">
        <v>34</v>
      </c>
      <c r="P34" s="17">
        <v>43852</v>
      </c>
      <c r="Q34" s="6">
        <v>2020</v>
      </c>
      <c r="S34" s="20">
        <v>121</v>
      </c>
      <c r="T34" s="21" t="s">
        <v>14</v>
      </c>
    </row>
    <row r="35" spans="1:20" x14ac:dyDescent="0.25">
      <c r="A35" s="23">
        <v>124</v>
      </c>
      <c r="B35" s="23" t="s">
        <v>130</v>
      </c>
      <c r="C35" s="22" t="s">
        <v>101</v>
      </c>
      <c r="D35" s="24">
        <v>43852</v>
      </c>
      <c r="E35" s="27">
        <v>1</v>
      </c>
      <c r="F35" s="3">
        <f>Main!R34</f>
        <v>202960</v>
      </c>
      <c r="G35" s="26" t="s">
        <v>158</v>
      </c>
      <c r="I35" t="s">
        <v>144</v>
      </c>
      <c r="J35" s="6" t="s">
        <v>16</v>
      </c>
      <c r="P35" s="17">
        <v>43852</v>
      </c>
      <c r="Q35" s="6">
        <v>2020</v>
      </c>
      <c r="S35" s="20">
        <v>124</v>
      </c>
      <c r="T35" s="21" t="s">
        <v>20</v>
      </c>
    </row>
    <row r="36" spans="1:20" x14ac:dyDescent="0.25">
      <c r="A36" s="23">
        <v>125</v>
      </c>
      <c r="B36" s="23" t="s">
        <v>138</v>
      </c>
      <c r="C36" s="22" t="s">
        <v>104</v>
      </c>
      <c r="D36" s="24">
        <v>43859</v>
      </c>
      <c r="E36" s="27">
        <v>1</v>
      </c>
      <c r="F36" s="36">
        <f>Main!R35</f>
        <v>59000</v>
      </c>
      <c r="G36" s="26" t="s">
        <v>158</v>
      </c>
      <c r="I36" t="s">
        <v>145</v>
      </c>
      <c r="J36" s="6" t="s">
        <v>40</v>
      </c>
      <c r="P36" s="17">
        <v>43859</v>
      </c>
      <c r="Q36" s="6">
        <v>2020</v>
      </c>
      <c r="S36" s="20">
        <v>125</v>
      </c>
      <c r="T36" s="21" t="s">
        <v>14</v>
      </c>
    </row>
    <row r="37" spans="1:20" x14ac:dyDescent="0.25">
      <c r="A37" s="23">
        <v>128</v>
      </c>
      <c r="B37" s="23" t="s">
        <v>129</v>
      </c>
      <c r="C37" s="22" t="s">
        <v>96</v>
      </c>
      <c r="D37" s="24">
        <v>43864</v>
      </c>
      <c r="E37" s="27">
        <v>1</v>
      </c>
      <c r="F37" s="3">
        <f>Main!R36</f>
        <v>139122</v>
      </c>
      <c r="G37" s="26" t="s">
        <v>158</v>
      </c>
      <c r="I37" t="s">
        <v>146</v>
      </c>
      <c r="J37" s="6" t="s">
        <v>68</v>
      </c>
      <c r="P37" s="17">
        <v>43864</v>
      </c>
      <c r="Q37" s="6">
        <v>2020</v>
      </c>
      <c r="S37" s="20">
        <v>128</v>
      </c>
      <c r="T37" s="21" t="s">
        <v>11</v>
      </c>
    </row>
    <row r="38" spans="1:20" x14ac:dyDescent="0.25">
      <c r="A38" s="23">
        <v>129</v>
      </c>
      <c r="B38" s="23" t="s">
        <v>119</v>
      </c>
      <c r="C38" s="22" t="s">
        <v>94</v>
      </c>
      <c r="D38" s="24">
        <v>43865</v>
      </c>
      <c r="E38" s="27">
        <v>1</v>
      </c>
      <c r="F38" s="36">
        <f>Main!R37</f>
        <v>131334</v>
      </c>
      <c r="G38" s="26" t="s">
        <v>158</v>
      </c>
      <c r="I38" t="s">
        <v>147</v>
      </c>
      <c r="J38" s="6" t="s">
        <v>62</v>
      </c>
      <c r="P38" s="17">
        <v>43865</v>
      </c>
      <c r="Q38" s="6">
        <v>2020</v>
      </c>
      <c r="S38" s="20">
        <v>129</v>
      </c>
      <c r="T38" s="21" t="s">
        <v>5</v>
      </c>
    </row>
    <row r="39" spans="1:20" x14ac:dyDescent="0.25">
      <c r="A39" s="23">
        <v>132</v>
      </c>
      <c r="B39" s="23" t="s">
        <v>139</v>
      </c>
      <c r="C39" s="22" t="s">
        <v>97</v>
      </c>
      <c r="D39" s="24">
        <v>43876</v>
      </c>
      <c r="E39" s="27">
        <v>1</v>
      </c>
      <c r="F39" s="3">
        <f>Main!R38</f>
        <v>118118</v>
      </c>
      <c r="G39" s="26" t="s">
        <v>158</v>
      </c>
      <c r="I39" t="s">
        <v>148</v>
      </c>
      <c r="J39" s="6" t="s">
        <v>78</v>
      </c>
      <c r="P39" s="17">
        <v>43876</v>
      </c>
      <c r="Q39" s="6">
        <v>2020</v>
      </c>
      <c r="S39" s="20">
        <v>132</v>
      </c>
      <c r="T39" s="21" t="s">
        <v>5</v>
      </c>
    </row>
    <row r="40" spans="1:20" x14ac:dyDescent="0.25">
      <c r="A40" s="23">
        <v>133</v>
      </c>
      <c r="B40" s="23" t="s">
        <v>140</v>
      </c>
      <c r="C40" s="22" t="s">
        <v>94</v>
      </c>
      <c r="D40" s="24">
        <v>43878</v>
      </c>
      <c r="E40" s="27">
        <v>1</v>
      </c>
      <c r="F40" s="36">
        <f>Main!R39</f>
        <v>124608</v>
      </c>
      <c r="G40" s="26" t="s">
        <v>158</v>
      </c>
      <c r="I40" t="s">
        <v>149</v>
      </c>
      <c r="J40" s="6" t="s">
        <v>7</v>
      </c>
      <c r="P40" s="17">
        <v>43878</v>
      </c>
      <c r="Q40" s="6">
        <v>2020</v>
      </c>
      <c r="S40" s="20">
        <v>133</v>
      </c>
      <c r="T40" s="21" t="s">
        <v>58</v>
      </c>
    </row>
    <row r="41" spans="1:20" x14ac:dyDescent="0.25">
      <c r="A41" s="23">
        <v>134</v>
      </c>
      <c r="B41" s="23" t="s">
        <v>142</v>
      </c>
      <c r="C41" s="22" t="s">
        <v>94</v>
      </c>
      <c r="D41" s="24">
        <v>43879</v>
      </c>
      <c r="E41" s="27">
        <v>1</v>
      </c>
      <c r="F41" s="3">
        <f>Main!R40</f>
        <v>138886</v>
      </c>
      <c r="G41" s="26" t="s">
        <v>158</v>
      </c>
      <c r="I41" t="s">
        <v>150</v>
      </c>
      <c r="J41" s="6" t="s">
        <v>22</v>
      </c>
      <c r="P41" s="17">
        <v>43879</v>
      </c>
      <c r="Q41" s="6">
        <v>2020</v>
      </c>
      <c r="S41" s="20">
        <v>134</v>
      </c>
      <c r="T41" s="21" t="s">
        <v>11</v>
      </c>
    </row>
    <row r="42" spans="1:20" x14ac:dyDescent="0.25">
      <c r="A42" s="23">
        <v>137</v>
      </c>
      <c r="B42" s="23" t="s">
        <v>148</v>
      </c>
      <c r="C42" s="22" t="s">
        <v>101</v>
      </c>
      <c r="D42" s="24">
        <v>43887</v>
      </c>
      <c r="E42" s="27">
        <v>1</v>
      </c>
      <c r="F42" s="36">
        <f>Main!R41</f>
        <v>148680.76699999999</v>
      </c>
      <c r="G42" s="26" t="s">
        <v>158</v>
      </c>
      <c r="I42" t="s">
        <v>151</v>
      </c>
      <c r="J42" s="6" t="s">
        <v>80</v>
      </c>
      <c r="P42" s="17">
        <v>43887</v>
      </c>
      <c r="Q42" s="6">
        <v>2020</v>
      </c>
      <c r="S42" s="20">
        <v>137</v>
      </c>
      <c r="T42" s="21" t="s">
        <v>11</v>
      </c>
    </row>
    <row r="43" spans="1:20" x14ac:dyDescent="0.25">
      <c r="A43" s="23">
        <v>140</v>
      </c>
      <c r="B43" s="23" t="s">
        <v>132</v>
      </c>
      <c r="C43" s="22" t="s">
        <v>94</v>
      </c>
      <c r="D43" s="24">
        <v>43893</v>
      </c>
      <c r="E43" s="27">
        <v>2</v>
      </c>
      <c r="F43" s="3">
        <f>Main!R42</f>
        <v>241192</v>
      </c>
      <c r="G43" s="26" t="s">
        <v>158</v>
      </c>
      <c r="I43" t="s">
        <v>152</v>
      </c>
      <c r="J43" s="6" t="s">
        <v>37</v>
      </c>
      <c r="P43" s="17">
        <v>43893</v>
      </c>
      <c r="Q43" s="6">
        <v>2020</v>
      </c>
      <c r="S43" s="20">
        <v>140</v>
      </c>
      <c r="T43" s="21" t="s">
        <v>5</v>
      </c>
    </row>
    <row r="44" spans="1:20" x14ac:dyDescent="0.25">
      <c r="A44" s="23">
        <v>141</v>
      </c>
      <c r="B44" s="23" t="s">
        <v>151</v>
      </c>
      <c r="C44" s="22" t="s">
        <v>98</v>
      </c>
      <c r="D44" s="24">
        <v>43895</v>
      </c>
      <c r="E44" s="27">
        <v>1</v>
      </c>
      <c r="F44" s="36">
        <f>Main!R43</f>
        <v>124372</v>
      </c>
      <c r="G44" s="26" t="s">
        <v>158</v>
      </c>
      <c r="P44" s="17">
        <v>43895</v>
      </c>
      <c r="Q44" s="6">
        <v>2020</v>
      </c>
      <c r="S44" s="20">
        <v>141</v>
      </c>
      <c r="T44" s="21" t="s">
        <v>11</v>
      </c>
    </row>
    <row r="45" spans="1:20" x14ac:dyDescent="0.25">
      <c r="A45" s="28">
        <v>144</v>
      </c>
      <c r="B45" s="28" t="s">
        <v>121</v>
      </c>
      <c r="C45" s="22" t="s">
        <v>101</v>
      </c>
      <c r="D45" s="29">
        <v>43905</v>
      </c>
      <c r="E45" s="30">
        <v>1</v>
      </c>
      <c r="F45" s="3">
        <f>Main!R44</f>
        <v>123923.6</v>
      </c>
      <c r="G45" s="26" t="s">
        <v>158</v>
      </c>
      <c r="P45" s="17">
        <v>43905</v>
      </c>
      <c r="Q45" s="6">
        <v>2020</v>
      </c>
      <c r="S45" s="20">
        <v>144</v>
      </c>
      <c r="T45" s="21" t="s">
        <v>11</v>
      </c>
    </row>
    <row r="46" spans="1:20" x14ac:dyDescent="0.25">
      <c r="A46" s="20"/>
      <c r="B46" s="20"/>
      <c r="C46" s="20"/>
      <c r="D46" s="21"/>
      <c r="E46" s="31"/>
      <c r="F46" s="31"/>
    </row>
  </sheetData>
  <phoneticPr fontId="3" type="noConversion"/>
  <conditionalFormatting sqref="C1:C1048576">
    <cfRule type="cellIs" dxfId="37" priority="1" operator="equal">
      <formula>"andhra pradesh"</formula>
    </cfRule>
    <cfRule type="cellIs" dxfId="36" priority="2" operator="equal">
      <formula>"haryana"</formula>
    </cfRule>
    <cfRule type="cellIs" dxfId="35" priority="3" operator="equal">
      <formula>"vadodara"</formula>
    </cfRule>
    <cfRule type="cellIs" dxfId="34" priority="4" operator="equal">
      <formula>"surat"</formula>
    </cfRule>
    <cfRule type="cellIs" dxfId="33" priority="5" operator="equal">
      <formula>"chennai"</formula>
    </cfRule>
    <cfRule type="cellIs" dxfId="32" priority="6" operator="equal">
      <formula>"noida"</formula>
    </cfRule>
    <cfRule type="cellIs" dxfId="31" priority="7" operator="equal">
      <formula>"delhi"</formula>
    </cfRule>
    <cfRule type="cellIs" dxfId="30" priority="8" operator="equal">
      <formula>"new mumbai"</formula>
    </cfRule>
    <cfRule type="cellIs" dxfId="29" priority="9" operator="equal">
      <formula>"pune"</formula>
    </cfRule>
    <cfRule type="cellIs" dxfId="28" priority="10" operator="equal">
      <formula>"mumbai"</formula>
    </cfRule>
    <cfRule type="cellIs" dxfId="27" priority="11" operator="equal">
      <formula>"pune"</formula>
    </cfRule>
    <cfRule type="cellIs" dxfId="26" priority="12" operator="equal">
      <formula>"vasai"</formula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2AE9C-D301-48D1-A05A-9EBE5BBEB61F}">
  <dimension ref="A1:R45"/>
  <sheetViews>
    <sheetView topLeftCell="B1" workbookViewId="0">
      <selection activeCell="R1" sqref="R1"/>
    </sheetView>
  </sheetViews>
  <sheetFormatPr defaultRowHeight="15" x14ac:dyDescent="0.25"/>
  <cols>
    <col min="18" max="18" width="17.7109375" customWidth="1"/>
  </cols>
  <sheetData>
    <row r="1" spans="1:18" x14ac:dyDescent="0.25">
      <c r="A1" s="33">
        <v>1</v>
      </c>
      <c r="B1" s="33" t="s">
        <v>5</v>
      </c>
      <c r="C1" s="33" t="s">
        <v>10</v>
      </c>
      <c r="D1" s="33" t="s">
        <v>4</v>
      </c>
      <c r="E1" s="33" t="s">
        <v>9</v>
      </c>
      <c r="F1" s="33" t="s">
        <v>85</v>
      </c>
      <c r="G1" s="34">
        <v>43556</v>
      </c>
      <c r="H1" s="35">
        <v>50000</v>
      </c>
      <c r="I1" s="33">
        <v>1</v>
      </c>
      <c r="J1" s="36">
        <f>H1*I1</f>
        <v>50000</v>
      </c>
      <c r="K1" s="37">
        <v>0</v>
      </c>
      <c r="L1" s="36">
        <f>J1-(J1*K1)</f>
        <v>50000</v>
      </c>
      <c r="M1" s="36">
        <v>0</v>
      </c>
      <c r="N1" s="36">
        <f>L1+M1</f>
        <v>50000</v>
      </c>
      <c r="O1" s="38">
        <v>0.09</v>
      </c>
      <c r="P1" s="38">
        <v>0.09</v>
      </c>
      <c r="Q1" s="38">
        <v>0</v>
      </c>
      <c r="R1" s="36">
        <f t="shared" ref="R1:R44" si="0">N1+(N1*O1)+(N1*P1)+(N1*Q1)</f>
        <v>59000</v>
      </c>
    </row>
    <row r="2" spans="1:18" x14ac:dyDescent="0.25">
      <c r="A2" s="1">
        <v>9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85</v>
      </c>
      <c r="G2" s="2">
        <v>43576</v>
      </c>
      <c r="H2" s="4">
        <v>125000</v>
      </c>
      <c r="I2" s="1">
        <v>1</v>
      </c>
      <c r="J2" s="3">
        <f t="shared" ref="J2:J44" si="1">H2*I2</f>
        <v>125000</v>
      </c>
      <c r="K2" s="8">
        <v>0.1</v>
      </c>
      <c r="L2" s="3">
        <f t="shared" ref="L2:L44" si="2">J2-(J2*K2)</f>
        <v>112500</v>
      </c>
      <c r="M2" s="3">
        <v>6400</v>
      </c>
      <c r="N2" s="3">
        <f t="shared" ref="N2:N44" si="3">L2+M2</f>
        <v>118900</v>
      </c>
      <c r="O2" s="5">
        <v>0.09</v>
      </c>
      <c r="P2" s="5">
        <v>0.09</v>
      </c>
      <c r="Q2" s="5"/>
      <c r="R2" s="3">
        <f t="shared" si="0"/>
        <v>140302</v>
      </c>
    </row>
    <row r="3" spans="1:18" x14ac:dyDescent="0.25">
      <c r="A3" s="33">
        <v>11</v>
      </c>
      <c r="B3" s="33" t="s">
        <v>11</v>
      </c>
      <c r="C3" s="33" t="s">
        <v>10</v>
      </c>
      <c r="D3" s="33" t="s">
        <v>12</v>
      </c>
      <c r="E3" s="33" t="s">
        <v>13</v>
      </c>
      <c r="F3" s="33" t="s">
        <v>38</v>
      </c>
      <c r="G3" s="34">
        <v>43583</v>
      </c>
      <c r="H3" s="35">
        <v>121000</v>
      </c>
      <c r="I3" s="33">
        <v>1</v>
      </c>
      <c r="J3" s="36">
        <f t="shared" si="1"/>
        <v>121000</v>
      </c>
      <c r="K3" s="37">
        <v>0.1</v>
      </c>
      <c r="L3" s="36">
        <f t="shared" si="2"/>
        <v>108900</v>
      </c>
      <c r="M3" s="36">
        <v>5000</v>
      </c>
      <c r="N3" s="36">
        <f t="shared" si="3"/>
        <v>113900</v>
      </c>
      <c r="O3" s="38"/>
      <c r="P3" s="38"/>
      <c r="Q3" s="38">
        <v>0.18</v>
      </c>
      <c r="R3" s="36">
        <f t="shared" si="0"/>
        <v>134402</v>
      </c>
    </row>
    <row r="4" spans="1:18" x14ac:dyDescent="0.25">
      <c r="A4" s="1">
        <v>13</v>
      </c>
      <c r="B4" s="1" t="s">
        <v>14</v>
      </c>
      <c r="C4" s="1" t="s">
        <v>15</v>
      </c>
      <c r="D4" s="1" t="s">
        <v>16</v>
      </c>
      <c r="E4" s="1" t="s">
        <v>88</v>
      </c>
      <c r="F4" s="1" t="s">
        <v>86</v>
      </c>
      <c r="G4" s="2">
        <v>43591</v>
      </c>
      <c r="H4" s="4">
        <v>155000</v>
      </c>
      <c r="I4" s="1">
        <v>1</v>
      </c>
      <c r="J4" s="3">
        <f t="shared" si="1"/>
        <v>155000</v>
      </c>
      <c r="K4" s="8">
        <v>0.1</v>
      </c>
      <c r="L4" s="3">
        <f t="shared" si="2"/>
        <v>139500</v>
      </c>
      <c r="M4" s="3">
        <v>5800</v>
      </c>
      <c r="N4" s="3">
        <f t="shared" si="3"/>
        <v>145300</v>
      </c>
      <c r="O4" s="5"/>
      <c r="P4" s="5"/>
      <c r="Q4" s="5">
        <v>0.18</v>
      </c>
      <c r="R4" s="3">
        <f t="shared" si="0"/>
        <v>171454</v>
      </c>
    </row>
    <row r="5" spans="1:18" x14ac:dyDescent="0.25">
      <c r="A5" s="33">
        <v>15</v>
      </c>
      <c r="B5" s="33" t="s">
        <v>11</v>
      </c>
      <c r="C5" s="33" t="s">
        <v>17</v>
      </c>
      <c r="D5" s="33" t="s">
        <v>18</v>
      </c>
      <c r="E5" s="33" t="s">
        <v>19</v>
      </c>
      <c r="F5" s="33" t="s">
        <v>85</v>
      </c>
      <c r="G5" s="34">
        <v>43592</v>
      </c>
      <c r="H5" s="35">
        <v>125000</v>
      </c>
      <c r="I5" s="33">
        <v>1</v>
      </c>
      <c r="J5" s="36">
        <f t="shared" si="1"/>
        <v>125000</v>
      </c>
      <c r="K5" s="37">
        <v>0.05</v>
      </c>
      <c r="L5" s="36">
        <f t="shared" si="2"/>
        <v>118750</v>
      </c>
      <c r="M5" s="36">
        <v>3500</v>
      </c>
      <c r="N5" s="36">
        <f t="shared" si="3"/>
        <v>122250</v>
      </c>
      <c r="O5" s="38">
        <v>0.09</v>
      </c>
      <c r="P5" s="38">
        <v>0.09</v>
      </c>
      <c r="Q5" s="38"/>
      <c r="R5" s="36">
        <f t="shared" si="0"/>
        <v>144255</v>
      </c>
    </row>
    <row r="6" spans="1:18" x14ac:dyDescent="0.25">
      <c r="A6" s="1">
        <v>16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87</v>
      </c>
      <c r="G6" s="2">
        <v>43593</v>
      </c>
      <c r="H6" s="4">
        <v>215000</v>
      </c>
      <c r="I6" s="1">
        <v>1</v>
      </c>
      <c r="J6" s="3">
        <f t="shared" si="1"/>
        <v>215000</v>
      </c>
      <c r="K6" s="8">
        <v>7.4999999999999997E-2</v>
      </c>
      <c r="L6" s="3">
        <f t="shared" si="2"/>
        <v>198875</v>
      </c>
      <c r="M6" s="3">
        <v>8900</v>
      </c>
      <c r="N6" s="3">
        <f t="shared" si="3"/>
        <v>207775</v>
      </c>
      <c r="O6" s="5"/>
      <c r="P6" s="5"/>
      <c r="Q6" s="5">
        <v>0.18</v>
      </c>
      <c r="R6" s="3">
        <f t="shared" si="0"/>
        <v>245174.5</v>
      </c>
    </row>
    <row r="7" spans="1:18" x14ac:dyDescent="0.25">
      <c r="A7" s="33">
        <v>17</v>
      </c>
      <c r="B7" s="33" t="s">
        <v>14</v>
      </c>
      <c r="C7" s="33" t="s">
        <v>24</v>
      </c>
      <c r="D7" s="33" t="s">
        <v>25</v>
      </c>
      <c r="E7" s="33" t="s">
        <v>26</v>
      </c>
      <c r="F7" s="33" t="s">
        <v>26</v>
      </c>
      <c r="G7" s="34">
        <v>43593</v>
      </c>
      <c r="H7" s="35">
        <v>155000</v>
      </c>
      <c r="I7" s="33">
        <v>1</v>
      </c>
      <c r="J7" s="36">
        <f t="shared" si="1"/>
        <v>155000</v>
      </c>
      <c r="K7" s="37">
        <v>0.1</v>
      </c>
      <c r="L7" s="36">
        <f t="shared" si="2"/>
        <v>139500</v>
      </c>
      <c r="M7" s="36">
        <v>5800</v>
      </c>
      <c r="N7" s="36">
        <f t="shared" si="3"/>
        <v>145300</v>
      </c>
      <c r="O7" s="38"/>
      <c r="P7" s="38"/>
      <c r="Q7" s="38">
        <v>0.18</v>
      </c>
      <c r="R7" s="36">
        <f t="shared" si="0"/>
        <v>171454</v>
      </c>
    </row>
    <row r="8" spans="1:18" x14ac:dyDescent="0.25">
      <c r="A8" s="1">
        <v>22</v>
      </c>
      <c r="B8" s="1" t="s">
        <v>11</v>
      </c>
      <c r="C8" s="1" t="s">
        <v>27</v>
      </c>
      <c r="D8" s="1" t="s">
        <v>28</v>
      </c>
      <c r="E8" s="1" t="s">
        <v>88</v>
      </c>
      <c r="F8" s="1" t="s">
        <v>86</v>
      </c>
      <c r="G8" s="2">
        <v>43603</v>
      </c>
      <c r="H8" s="4">
        <v>118750</v>
      </c>
      <c r="I8" s="1">
        <v>1</v>
      </c>
      <c r="J8" s="3">
        <f t="shared" si="1"/>
        <v>118750</v>
      </c>
      <c r="K8" s="8"/>
      <c r="L8" s="3">
        <f t="shared" si="2"/>
        <v>118750</v>
      </c>
      <c r="M8" s="3">
        <v>5400</v>
      </c>
      <c r="N8" s="3">
        <f t="shared" si="3"/>
        <v>124150</v>
      </c>
      <c r="O8" s="5"/>
      <c r="P8" s="5"/>
      <c r="Q8" s="5">
        <v>0.18</v>
      </c>
      <c r="R8" s="3">
        <f t="shared" si="0"/>
        <v>146497</v>
      </c>
    </row>
    <row r="9" spans="1:18" x14ac:dyDescent="0.25">
      <c r="A9" s="33">
        <v>31</v>
      </c>
      <c r="B9" s="33" t="s">
        <v>11</v>
      </c>
      <c r="C9" s="33" t="s">
        <v>10</v>
      </c>
      <c r="D9" s="33" t="s">
        <v>29</v>
      </c>
      <c r="E9" s="33" t="s">
        <v>30</v>
      </c>
      <c r="F9" s="33" t="s">
        <v>83</v>
      </c>
      <c r="G9" s="34">
        <v>43629</v>
      </c>
      <c r="H9" s="35">
        <v>125000</v>
      </c>
      <c r="I9" s="33">
        <v>1</v>
      </c>
      <c r="J9" s="36">
        <f t="shared" si="1"/>
        <v>125000</v>
      </c>
      <c r="K9" s="37">
        <v>2.5999999999999999E-2</v>
      </c>
      <c r="L9" s="36">
        <f t="shared" si="2"/>
        <v>121750</v>
      </c>
      <c r="M9" s="36">
        <v>5400</v>
      </c>
      <c r="N9" s="36">
        <f t="shared" si="3"/>
        <v>127150</v>
      </c>
      <c r="O9" s="38"/>
      <c r="P9" s="38"/>
      <c r="Q9" s="38">
        <v>0.18</v>
      </c>
      <c r="R9" s="36">
        <f t="shared" si="0"/>
        <v>150037</v>
      </c>
    </row>
    <row r="10" spans="1:18" x14ac:dyDescent="0.25">
      <c r="A10" s="1">
        <v>39</v>
      </c>
      <c r="B10" s="1" t="s">
        <v>11</v>
      </c>
      <c r="C10" s="1" t="s">
        <v>31</v>
      </c>
      <c r="D10" s="1" t="s">
        <v>32</v>
      </c>
      <c r="E10" s="1" t="s">
        <v>8</v>
      </c>
      <c r="F10" s="1" t="s">
        <v>85</v>
      </c>
      <c r="G10" s="2">
        <v>43643</v>
      </c>
      <c r="H10" s="4">
        <v>125000</v>
      </c>
      <c r="I10" s="1">
        <v>1</v>
      </c>
      <c r="J10" s="3">
        <f t="shared" si="1"/>
        <v>125000</v>
      </c>
      <c r="K10" s="8">
        <v>0.1</v>
      </c>
      <c r="L10" s="3">
        <f t="shared" si="2"/>
        <v>112500</v>
      </c>
      <c r="M10" s="3">
        <v>5400</v>
      </c>
      <c r="N10" s="3">
        <f t="shared" si="3"/>
        <v>117900</v>
      </c>
      <c r="O10" s="5">
        <v>0.09</v>
      </c>
      <c r="P10" s="5">
        <v>0.09</v>
      </c>
      <c r="Q10" s="5"/>
      <c r="R10" s="3">
        <f t="shared" si="0"/>
        <v>139122</v>
      </c>
    </row>
    <row r="11" spans="1:18" x14ac:dyDescent="0.25">
      <c r="A11" s="33">
        <v>45</v>
      </c>
      <c r="B11" s="33" t="s">
        <v>5</v>
      </c>
      <c r="C11" s="33" t="s">
        <v>10</v>
      </c>
      <c r="D11" s="33" t="s">
        <v>33</v>
      </c>
      <c r="E11" s="33" t="s">
        <v>9</v>
      </c>
      <c r="F11" s="33" t="s">
        <v>85</v>
      </c>
      <c r="G11" s="34">
        <v>43656</v>
      </c>
      <c r="H11" s="35">
        <v>108000</v>
      </c>
      <c r="I11" s="33">
        <v>1</v>
      </c>
      <c r="J11" s="36">
        <f t="shared" si="1"/>
        <v>108000</v>
      </c>
      <c r="K11" s="37">
        <v>2.7777699999999999E-2</v>
      </c>
      <c r="L11" s="36">
        <f t="shared" si="2"/>
        <v>105000.00840000001</v>
      </c>
      <c r="M11" s="36"/>
      <c r="N11" s="36">
        <f t="shared" si="3"/>
        <v>105000.00840000001</v>
      </c>
      <c r="O11" s="38">
        <v>0.09</v>
      </c>
      <c r="P11" s="38">
        <v>0.09</v>
      </c>
      <c r="Q11" s="38"/>
      <c r="R11" s="36">
        <f t="shared" si="0"/>
        <v>123900.00991199999</v>
      </c>
    </row>
    <row r="12" spans="1:18" x14ac:dyDescent="0.25">
      <c r="A12" s="1">
        <v>46</v>
      </c>
      <c r="B12" s="1" t="s">
        <v>11</v>
      </c>
      <c r="C12" s="1" t="s">
        <v>10</v>
      </c>
      <c r="D12" s="1" t="s">
        <v>34</v>
      </c>
      <c r="E12" s="1" t="s">
        <v>35</v>
      </c>
      <c r="F12" s="1" t="s">
        <v>89</v>
      </c>
      <c r="G12" s="2">
        <v>43659</v>
      </c>
      <c r="H12" s="4">
        <v>100000</v>
      </c>
      <c r="I12" s="1">
        <v>1</v>
      </c>
      <c r="J12" s="3">
        <f t="shared" si="1"/>
        <v>100000</v>
      </c>
      <c r="K12" s="8"/>
      <c r="L12" s="3">
        <f t="shared" si="2"/>
        <v>100000</v>
      </c>
      <c r="M12" s="3"/>
      <c r="N12" s="3">
        <f t="shared" si="3"/>
        <v>100000</v>
      </c>
      <c r="O12" s="5"/>
      <c r="P12" s="5"/>
      <c r="Q12" s="5">
        <v>0.18</v>
      </c>
      <c r="R12" s="3">
        <f t="shared" si="0"/>
        <v>118000</v>
      </c>
    </row>
    <row r="13" spans="1:18" x14ac:dyDescent="0.25">
      <c r="A13" s="33">
        <v>47</v>
      </c>
      <c r="B13" s="33" t="s">
        <v>5</v>
      </c>
      <c r="C13" s="33">
        <v>12072019</v>
      </c>
      <c r="D13" s="33" t="s">
        <v>36</v>
      </c>
      <c r="E13" s="33" t="s">
        <v>9</v>
      </c>
      <c r="F13" s="33" t="s">
        <v>85</v>
      </c>
      <c r="G13" s="34">
        <v>43660</v>
      </c>
      <c r="H13" s="35">
        <v>125000</v>
      </c>
      <c r="I13" s="33">
        <v>1</v>
      </c>
      <c r="J13" s="36">
        <f t="shared" si="1"/>
        <v>125000</v>
      </c>
      <c r="K13" s="37">
        <v>7.4999999999999997E-2</v>
      </c>
      <c r="L13" s="36">
        <f t="shared" si="2"/>
        <v>115625</v>
      </c>
      <c r="M13" s="36"/>
      <c r="N13" s="36">
        <f t="shared" si="3"/>
        <v>115625</v>
      </c>
      <c r="O13" s="38">
        <v>0.09</v>
      </c>
      <c r="P13" s="38">
        <v>0.09</v>
      </c>
      <c r="Q13" s="38"/>
      <c r="R13" s="36">
        <f t="shared" si="0"/>
        <v>136437.5</v>
      </c>
    </row>
    <row r="14" spans="1:18" x14ac:dyDescent="0.25">
      <c r="A14" s="1">
        <v>50</v>
      </c>
      <c r="B14" s="1" t="s">
        <v>5</v>
      </c>
      <c r="C14" s="1" t="s">
        <v>10</v>
      </c>
      <c r="D14" s="1" t="s">
        <v>37</v>
      </c>
      <c r="E14" s="1" t="s">
        <v>38</v>
      </c>
      <c r="F14" s="1" t="s">
        <v>38</v>
      </c>
      <c r="G14" s="2">
        <v>43667</v>
      </c>
      <c r="H14" s="4">
        <v>106000</v>
      </c>
      <c r="I14" s="1">
        <v>1</v>
      </c>
      <c r="J14" s="3">
        <f t="shared" si="1"/>
        <v>106000</v>
      </c>
      <c r="K14" s="8">
        <v>0.1</v>
      </c>
      <c r="L14" s="3">
        <f t="shared" si="2"/>
        <v>95400</v>
      </c>
      <c r="M14" s="3">
        <v>4700</v>
      </c>
      <c r="N14" s="3">
        <f t="shared" si="3"/>
        <v>100100</v>
      </c>
      <c r="O14" s="5"/>
      <c r="P14" s="5"/>
      <c r="Q14" s="5">
        <v>0.18</v>
      </c>
      <c r="R14" s="3">
        <f t="shared" si="0"/>
        <v>118118</v>
      </c>
    </row>
    <row r="15" spans="1:18" x14ac:dyDescent="0.25">
      <c r="A15" s="33">
        <v>52</v>
      </c>
      <c r="B15" s="33" t="s">
        <v>39</v>
      </c>
      <c r="C15" s="33" t="s">
        <v>10</v>
      </c>
      <c r="D15" s="33" t="s">
        <v>40</v>
      </c>
      <c r="E15" s="33" t="s">
        <v>41</v>
      </c>
      <c r="F15" s="33" t="s">
        <v>87</v>
      </c>
      <c r="G15" s="34">
        <v>43671</v>
      </c>
      <c r="H15" s="35">
        <v>180000</v>
      </c>
      <c r="I15" s="33">
        <v>1</v>
      </c>
      <c r="J15" s="36">
        <f t="shared" si="1"/>
        <v>180000</v>
      </c>
      <c r="K15" s="37">
        <v>0.05</v>
      </c>
      <c r="L15" s="36">
        <f t="shared" si="2"/>
        <v>171000</v>
      </c>
      <c r="M15" s="36"/>
      <c r="N15" s="36">
        <f t="shared" si="3"/>
        <v>171000</v>
      </c>
      <c r="O15" s="38"/>
      <c r="P15" s="38"/>
      <c r="Q15" s="38">
        <v>0.18</v>
      </c>
      <c r="R15" s="36">
        <f t="shared" si="0"/>
        <v>201780</v>
      </c>
    </row>
    <row r="16" spans="1:18" x14ac:dyDescent="0.25">
      <c r="A16" s="1">
        <v>69</v>
      </c>
      <c r="B16" s="1" t="s">
        <v>11</v>
      </c>
      <c r="C16" s="1" t="s">
        <v>42</v>
      </c>
      <c r="D16" s="1" t="s">
        <v>43</v>
      </c>
      <c r="E16" s="1" t="s">
        <v>88</v>
      </c>
      <c r="F16" s="1" t="s">
        <v>86</v>
      </c>
      <c r="G16" s="2">
        <v>43725</v>
      </c>
      <c r="H16" s="4">
        <v>125000</v>
      </c>
      <c r="I16" s="1">
        <v>1</v>
      </c>
      <c r="J16" s="3">
        <f t="shared" si="1"/>
        <v>125000</v>
      </c>
      <c r="K16" s="8">
        <v>0.1</v>
      </c>
      <c r="L16" s="3">
        <f t="shared" si="2"/>
        <v>112500</v>
      </c>
      <c r="M16" s="3">
        <v>5400</v>
      </c>
      <c r="N16" s="3">
        <f t="shared" si="3"/>
        <v>117900</v>
      </c>
      <c r="O16" s="5"/>
      <c r="P16" s="5"/>
      <c r="Q16" s="5">
        <v>0.18</v>
      </c>
      <c r="R16" s="3">
        <f t="shared" si="0"/>
        <v>139122</v>
      </c>
    </row>
    <row r="17" spans="1:18" x14ac:dyDescent="0.25">
      <c r="A17" s="33">
        <v>73</v>
      </c>
      <c r="B17" s="33" t="s">
        <v>14</v>
      </c>
      <c r="C17" s="33" t="s">
        <v>10</v>
      </c>
      <c r="D17" s="33" t="s">
        <v>44</v>
      </c>
      <c r="E17" s="33" t="s">
        <v>45</v>
      </c>
      <c r="F17" s="33" t="s">
        <v>26</v>
      </c>
      <c r="G17" s="34">
        <v>43732</v>
      </c>
      <c r="H17" s="35">
        <v>157000</v>
      </c>
      <c r="I17" s="33">
        <v>1</v>
      </c>
      <c r="J17" s="36">
        <f t="shared" si="1"/>
        <v>157000</v>
      </c>
      <c r="K17" s="37">
        <v>0.1</v>
      </c>
      <c r="L17" s="36">
        <f t="shared" si="2"/>
        <v>141300</v>
      </c>
      <c r="M17" s="36">
        <v>5800</v>
      </c>
      <c r="N17" s="36">
        <f t="shared" si="3"/>
        <v>147100</v>
      </c>
      <c r="O17" s="38"/>
      <c r="P17" s="38"/>
      <c r="Q17" s="38">
        <v>0.18</v>
      </c>
      <c r="R17" s="36">
        <f t="shared" si="0"/>
        <v>173578</v>
      </c>
    </row>
    <row r="18" spans="1:18" x14ac:dyDescent="0.25">
      <c r="A18" s="1">
        <v>76</v>
      </c>
      <c r="B18" s="1" t="s">
        <v>11</v>
      </c>
      <c r="C18" s="1" t="s">
        <v>10</v>
      </c>
      <c r="D18" s="1" t="s">
        <v>46</v>
      </c>
      <c r="E18" s="1" t="s">
        <v>47</v>
      </c>
      <c r="F18" s="1" t="s">
        <v>86</v>
      </c>
      <c r="G18" s="2">
        <v>43743</v>
      </c>
      <c r="H18" s="4">
        <v>140000</v>
      </c>
      <c r="I18" s="1">
        <v>1</v>
      </c>
      <c r="J18" s="3">
        <f t="shared" si="1"/>
        <v>140000</v>
      </c>
      <c r="K18" s="8">
        <v>7.1400000000000005E-2</v>
      </c>
      <c r="L18" s="3">
        <f t="shared" si="2"/>
        <v>130004</v>
      </c>
      <c r="M18" s="3">
        <v>8500</v>
      </c>
      <c r="N18" s="3">
        <f t="shared" si="3"/>
        <v>138504</v>
      </c>
      <c r="O18" s="5"/>
      <c r="P18" s="5"/>
      <c r="Q18" s="5">
        <v>0.18</v>
      </c>
      <c r="R18" s="3">
        <f t="shared" si="0"/>
        <v>163434.72</v>
      </c>
    </row>
    <row r="19" spans="1:18" x14ac:dyDescent="0.25">
      <c r="A19" s="33">
        <v>79</v>
      </c>
      <c r="B19" s="33" t="s">
        <v>11</v>
      </c>
      <c r="C19" s="33" t="s">
        <v>48</v>
      </c>
      <c r="D19" s="33" t="s">
        <v>43</v>
      </c>
      <c r="E19" s="33" t="s">
        <v>88</v>
      </c>
      <c r="F19" s="33" t="s">
        <v>86</v>
      </c>
      <c r="G19" s="34">
        <v>43748</v>
      </c>
      <c r="H19" s="35">
        <v>125000</v>
      </c>
      <c r="I19" s="33">
        <v>2</v>
      </c>
      <c r="J19" s="36">
        <f t="shared" si="1"/>
        <v>250000</v>
      </c>
      <c r="K19" s="37">
        <v>0.1</v>
      </c>
      <c r="L19" s="36">
        <f t="shared" si="2"/>
        <v>225000</v>
      </c>
      <c r="M19" s="36">
        <v>10800</v>
      </c>
      <c r="N19" s="36">
        <f t="shared" si="3"/>
        <v>235800</v>
      </c>
      <c r="O19" s="38"/>
      <c r="P19" s="38"/>
      <c r="Q19" s="38">
        <v>0.18</v>
      </c>
      <c r="R19" s="36">
        <f t="shared" si="0"/>
        <v>278244</v>
      </c>
    </row>
    <row r="20" spans="1:18" x14ac:dyDescent="0.25">
      <c r="A20" s="1">
        <v>83</v>
      </c>
      <c r="B20" s="1" t="s">
        <v>11</v>
      </c>
      <c r="C20" s="1" t="s">
        <v>10</v>
      </c>
      <c r="D20" s="1" t="s">
        <v>49</v>
      </c>
      <c r="E20" s="1" t="s">
        <v>9</v>
      </c>
      <c r="F20" s="1" t="s">
        <v>85</v>
      </c>
      <c r="G20" s="2">
        <v>43754</v>
      </c>
      <c r="H20" s="4">
        <v>90000</v>
      </c>
      <c r="I20" s="1">
        <v>10</v>
      </c>
      <c r="J20" s="3">
        <f t="shared" si="1"/>
        <v>900000</v>
      </c>
      <c r="K20" s="8"/>
      <c r="L20" s="3">
        <f t="shared" si="2"/>
        <v>900000</v>
      </c>
      <c r="M20" s="3">
        <v>3000</v>
      </c>
      <c r="N20" s="3">
        <f t="shared" si="3"/>
        <v>903000</v>
      </c>
      <c r="O20" s="5">
        <v>5.0000000000000001E-4</v>
      </c>
      <c r="P20" s="5">
        <v>5.0000000000000001E-4</v>
      </c>
      <c r="Q20" s="5"/>
      <c r="R20" s="3">
        <f t="shared" si="0"/>
        <v>903903</v>
      </c>
    </row>
    <row r="21" spans="1:18" x14ac:dyDescent="0.25">
      <c r="A21" s="33">
        <v>84</v>
      </c>
      <c r="B21" s="33" t="s">
        <v>11</v>
      </c>
      <c r="C21" s="33" t="s">
        <v>10</v>
      </c>
      <c r="D21" s="33" t="s">
        <v>50</v>
      </c>
      <c r="E21" s="33" t="s">
        <v>51</v>
      </c>
      <c r="F21" s="33" t="s">
        <v>87</v>
      </c>
      <c r="G21" s="34">
        <v>43754</v>
      </c>
      <c r="H21" s="35">
        <v>148000</v>
      </c>
      <c r="I21" s="33">
        <v>1</v>
      </c>
      <c r="J21" s="36">
        <f t="shared" si="1"/>
        <v>148000</v>
      </c>
      <c r="K21" s="37">
        <v>0.15540000000000001</v>
      </c>
      <c r="L21" s="36">
        <f t="shared" si="2"/>
        <v>125000.8</v>
      </c>
      <c r="M21" s="36"/>
      <c r="N21" s="36">
        <f t="shared" si="3"/>
        <v>125000.8</v>
      </c>
      <c r="O21" s="38"/>
      <c r="P21" s="38"/>
      <c r="Q21" s="38">
        <v>0.18</v>
      </c>
      <c r="R21" s="36">
        <f t="shared" si="0"/>
        <v>147500.94400000002</v>
      </c>
    </row>
    <row r="22" spans="1:18" x14ac:dyDescent="0.25">
      <c r="A22" s="1">
        <v>86</v>
      </c>
      <c r="B22" s="1" t="s">
        <v>5</v>
      </c>
      <c r="C22" s="1" t="s">
        <v>10</v>
      </c>
      <c r="D22" s="1" t="s">
        <v>52</v>
      </c>
      <c r="E22" s="1" t="s">
        <v>35</v>
      </c>
      <c r="F22" s="1" t="s">
        <v>89</v>
      </c>
      <c r="G22" s="2">
        <v>43757</v>
      </c>
      <c r="H22" s="4">
        <v>125000</v>
      </c>
      <c r="I22" s="1">
        <v>1</v>
      </c>
      <c r="J22" s="3">
        <f t="shared" si="1"/>
        <v>125000</v>
      </c>
      <c r="K22" s="8">
        <v>2.5000000000000001E-2</v>
      </c>
      <c r="L22" s="3">
        <f t="shared" si="2"/>
        <v>121875</v>
      </c>
      <c r="M22" s="3"/>
      <c r="N22" s="3">
        <f t="shared" si="3"/>
        <v>121875</v>
      </c>
      <c r="O22" s="5"/>
      <c r="P22" s="5"/>
      <c r="Q22" s="5">
        <v>0.18</v>
      </c>
      <c r="R22" s="3">
        <f t="shared" si="0"/>
        <v>143812.5</v>
      </c>
    </row>
    <row r="23" spans="1:18" x14ac:dyDescent="0.25">
      <c r="A23" s="33">
        <v>87</v>
      </c>
      <c r="B23" s="33" t="s">
        <v>5</v>
      </c>
      <c r="C23" s="33" t="s">
        <v>10</v>
      </c>
      <c r="D23" s="33" t="s">
        <v>53</v>
      </c>
      <c r="E23" s="33" t="s">
        <v>38</v>
      </c>
      <c r="F23" s="33" t="s">
        <v>38</v>
      </c>
      <c r="G23" s="34">
        <v>43759</v>
      </c>
      <c r="H23" s="35">
        <v>108000</v>
      </c>
      <c r="I23" s="33">
        <v>1</v>
      </c>
      <c r="J23" s="36">
        <f t="shared" si="1"/>
        <v>108000</v>
      </c>
      <c r="K23" s="37">
        <v>0.2</v>
      </c>
      <c r="L23" s="36">
        <f t="shared" si="2"/>
        <v>86400</v>
      </c>
      <c r="M23" s="36">
        <v>4700</v>
      </c>
      <c r="N23" s="36">
        <f t="shared" si="3"/>
        <v>91100</v>
      </c>
      <c r="O23" s="38"/>
      <c r="P23" s="38"/>
      <c r="Q23" s="38">
        <v>0.18</v>
      </c>
      <c r="R23" s="36">
        <f t="shared" si="0"/>
        <v>107498</v>
      </c>
    </row>
    <row r="24" spans="1:18" x14ac:dyDescent="0.25">
      <c r="A24" s="1">
        <v>88</v>
      </c>
      <c r="B24" s="1" t="s">
        <v>14</v>
      </c>
      <c r="C24" s="1" t="s">
        <v>60</v>
      </c>
      <c r="D24" s="1" t="s">
        <v>61</v>
      </c>
      <c r="E24" s="1" t="s">
        <v>55</v>
      </c>
      <c r="F24" s="1" t="s">
        <v>85</v>
      </c>
      <c r="G24" s="2">
        <v>43761</v>
      </c>
      <c r="H24" s="4">
        <v>71687</v>
      </c>
      <c r="I24" s="1">
        <v>1</v>
      </c>
      <c r="J24" s="3">
        <f t="shared" si="1"/>
        <v>71687</v>
      </c>
      <c r="K24" s="8"/>
      <c r="L24" s="3">
        <f t="shared" si="2"/>
        <v>71687</v>
      </c>
      <c r="M24" s="3"/>
      <c r="N24" s="3">
        <f t="shared" si="3"/>
        <v>71687</v>
      </c>
      <c r="O24" s="5">
        <v>0.09</v>
      </c>
      <c r="P24" s="5">
        <v>0.09</v>
      </c>
      <c r="Q24" s="5"/>
      <c r="R24" s="3">
        <f t="shared" si="0"/>
        <v>84590.66</v>
      </c>
    </row>
    <row r="25" spans="1:18" x14ac:dyDescent="0.25">
      <c r="A25" s="33">
        <v>92</v>
      </c>
      <c r="B25" s="33" t="s">
        <v>82</v>
      </c>
      <c r="C25" s="33" t="s">
        <v>10</v>
      </c>
      <c r="D25" s="33" t="s">
        <v>62</v>
      </c>
      <c r="E25" s="33" t="s">
        <v>55</v>
      </c>
      <c r="F25" s="33" t="s">
        <v>85</v>
      </c>
      <c r="G25" s="34">
        <v>43782</v>
      </c>
      <c r="H25" s="35">
        <v>100000</v>
      </c>
      <c r="I25" s="33">
        <v>1</v>
      </c>
      <c r="J25" s="36">
        <f t="shared" si="1"/>
        <v>100000</v>
      </c>
      <c r="K25" s="37"/>
      <c r="L25" s="36">
        <f t="shared" si="2"/>
        <v>100000</v>
      </c>
      <c r="M25" s="36"/>
      <c r="N25" s="36">
        <f t="shared" si="3"/>
        <v>100000</v>
      </c>
      <c r="O25" s="38">
        <v>0.09</v>
      </c>
      <c r="P25" s="38">
        <v>0.09</v>
      </c>
      <c r="Q25" s="38"/>
      <c r="R25" s="36">
        <f t="shared" si="0"/>
        <v>118000</v>
      </c>
    </row>
    <row r="26" spans="1:18" x14ac:dyDescent="0.25">
      <c r="A26" s="1">
        <v>93</v>
      </c>
      <c r="B26" s="1" t="s">
        <v>14</v>
      </c>
      <c r="C26" s="1"/>
      <c r="D26" s="1" t="s">
        <v>54</v>
      </c>
      <c r="E26" s="1" t="s">
        <v>55</v>
      </c>
      <c r="F26" s="1" t="s">
        <v>85</v>
      </c>
      <c r="G26" s="2">
        <v>43792</v>
      </c>
      <c r="H26" s="4">
        <v>153500</v>
      </c>
      <c r="I26" s="1">
        <v>1</v>
      </c>
      <c r="J26" s="3">
        <f t="shared" si="1"/>
        <v>153500</v>
      </c>
      <c r="K26" s="8"/>
      <c r="L26" s="3">
        <f t="shared" si="2"/>
        <v>153500</v>
      </c>
      <c r="M26" s="3"/>
      <c r="N26" s="3">
        <f t="shared" si="3"/>
        <v>153500</v>
      </c>
      <c r="O26" s="5">
        <v>0.09</v>
      </c>
      <c r="P26" s="5">
        <v>0.09</v>
      </c>
      <c r="Q26" s="5"/>
      <c r="R26" s="3">
        <f t="shared" si="0"/>
        <v>181130</v>
      </c>
    </row>
    <row r="27" spans="1:18" x14ac:dyDescent="0.25">
      <c r="A27" s="33">
        <v>95</v>
      </c>
      <c r="B27" s="33" t="s">
        <v>11</v>
      </c>
      <c r="C27" s="33" t="s">
        <v>10</v>
      </c>
      <c r="D27" s="33" t="s">
        <v>56</v>
      </c>
      <c r="E27" s="33" t="s">
        <v>57</v>
      </c>
      <c r="F27" s="33" t="s">
        <v>57</v>
      </c>
      <c r="G27" s="34">
        <v>43797</v>
      </c>
      <c r="H27" s="35">
        <v>127000</v>
      </c>
      <c r="I27" s="33">
        <v>1</v>
      </c>
      <c r="J27" s="36">
        <f t="shared" si="1"/>
        <v>127000</v>
      </c>
      <c r="K27" s="37">
        <v>0.11811000000000001</v>
      </c>
      <c r="L27" s="36">
        <f t="shared" si="2"/>
        <v>112000.03</v>
      </c>
      <c r="M27" s="36">
        <v>6000</v>
      </c>
      <c r="N27" s="36">
        <f t="shared" si="3"/>
        <v>118000.03</v>
      </c>
      <c r="O27" s="38"/>
      <c r="P27" s="38"/>
      <c r="Q27" s="38">
        <v>0.18</v>
      </c>
      <c r="R27" s="36">
        <f t="shared" si="0"/>
        <v>139240.03539999999</v>
      </c>
    </row>
    <row r="28" spans="1:18" x14ac:dyDescent="0.25">
      <c r="A28" s="1">
        <v>99</v>
      </c>
      <c r="B28" s="1" t="s">
        <v>20</v>
      </c>
      <c r="C28" s="1" t="s">
        <v>10</v>
      </c>
      <c r="D28" s="1" t="s">
        <v>22</v>
      </c>
      <c r="E28" s="1" t="s">
        <v>23</v>
      </c>
      <c r="F28" s="1" t="s">
        <v>87</v>
      </c>
      <c r="G28" s="2">
        <v>43804</v>
      </c>
      <c r="H28" s="4">
        <v>215000</v>
      </c>
      <c r="I28" s="1">
        <v>1</v>
      </c>
      <c r="J28" s="3">
        <f t="shared" si="1"/>
        <v>215000</v>
      </c>
      <c r="K28" s="8">
        <v>7.4999999999999997E-2</v>
      </c>
      <c r="L28" s="3">
        <f t="shared" si="2"/>
        <v>198875</v>
      </c>
      <c r="M28" s="3">
        <v>8500</v>
      </c>
      <c r="N28" s="3">
        <f t="shared" si="3"/>
        <v>207375</v>
      </c>
      <c r="O28" s="5"/>
      <c r="P28" s="5"/>
      <c r="Q28" s="5">
        <v>0.18</v>
      </c>
      <c r="R28" s="3">
        <f t="shared" si="0"/>
        <v>244702.5</v>
      </c>
    </row>
    <row r="29" spans="1:18" x14ac:dyDescent="0.25">
      <c r="A29" s="33">
        <v>100</v>
      </c>
      <c r="B29" s="33" t="s">
        <v>58</v>
      </c>
      <c r="C29" s="33" t="s">
        <v>10</v>
      </c>
      <c r="D29" s="33" t="s">
        <v>59</v>
      </c>
      <c r="E29" s="33" t="s">
        <v>63</v>
      </c>
      <c r="F29" s="33" t="s">
        <v>86</v>
      </c>
      <c r="G29" s="34">
        <v>43808</v>
      </c>
      <c r="H29" s="35">
        <v>105000</v>
      </c>
      <c r="I29" s="33">
        <v>1</v>
      </c>
      <c r="J29" s="36">
        <f t="shared" si="1"/>
        <v>105000</v>
      </c>
      <c r="K29" s="37"/>
      <c r="L29" s="36">
        <f t="shared" si="2"/>
        <v>105000</v>
      </c>
      <c r="M29" s="36">
        <v>4000</v>
      </c>
      <c r="N29" s="36">
        <f t="shared" si="3"/>
        <v>109000</v>
      </c>
      <c r="O29" s="38"/>
      <c r="P29" s="38"/>
      <c r="Q29" s="38">
        <v>0.18</v>
      </c>
      <c r="R29" s="36">
        <f t="shared" si="0"/>
        <v>128620</v>
      </c>
    </row>
    <row r="30" spans="1:18" x14ac:dyDescent="0.25">
      <c r="A30" s="1">
        <v>103</v>
      </c>
      <c r="B30" s="1" t="s">
        <v>11</v>
      </c>
      <c r="C30" s="1" t="s">
        <v>10</v>
      </c>
      <c r="D30" s="1" t="s">
        <v>64</v>
      </c>
      <c r="E30" s="1" t="s">
        <v>26</v>
      </c>
      <c r="F30" s="1" t="s">
        <v>26</v>
      </c>
      <c r="G30" s="2">
        <v>43811</v>
      </c>
      <c r="H30" s="4">
        <v>125000</v>
      </c>
      <c r="I30" s="1">
        <v>1</v>
      </c>
      <c r="J30" s="3">
        <f t="shared" si="1"/>
        <v>125000</v>
      </c>
      <c r="K30" s="8">
        <v>0.1</v>
      </c>
      <c r="L30" s="3">
        <f t="shared" si="2"/>
        <v>112500</v>
      </c>
      <c r="M30" s="3">
        <v>5000</v>
      </c>
      <c r="N30" s="3">
        <f t="shared" si="3"/>
        <v>117500</v>
      </c>
      <c r="O30" s="5"/>
      <c r="P30" s="5"/>
      <c r="Q30" s="5">
        <v>0.18</v>
      </c>
      <c r="R30" s="3">
        <f t="shared" si="0"/>
        <v>138650</v>
      </c>
    </row>
    <row r="31" spans="1:18" x14ac:dyDescent="0.25">
      <c r="A31" s="33">
        <v>107</v>
      </c>
      <c r="B31" s="33" t="s">
        <v>11</v>
      </c>
      <c r="C31" s="33" t="s">
        <v>10</v>
      </c>
      <c r="D31" s="33" t="s">
        <v>65</v>
      </c>
      <c r="E31" s="33" t="s">
        <v>38</v>
      </c>
      <c r="F31" s="33" t="s">
        <v>38</v>
      </c>
      <c r="G31" s="34">
        <v>43818</v>
      </c>
      <c r="H31" s="35">
        <v>125000</v>
      </c>
      <c r="I31" s="33">
        <v>1</v>
      </c>
      <c r="J31" s="36">
        <f t="shared" si="1"/>
        <v>125000</v>
      </c>
      <c r="K31" s="37">
        <v>0.1</v>
      </c>
      <c r="L31" s="36">
        <f t="shared" si="2"/>
        <v>112500</v>
      </c>
      <c r="M31" s="36">
        <v>5200</v>
      </c>
      <c r="N31" s="36">
        <f t="shared" si="3"/>
        <v>117700</v>
      </c>
      <c r="O31" s="38"/>
      <c r="P31" s="38"/>
      <c r="Q31" s="38">
        <v>0.18</v>
      </c>
      <c r="R31" s="36">
        <f t="shared" si="0"/>
        <v>138886</v>
      </c>
    </row>
    <row r="32" spans="1:18" x14ac:dyDescent="0.25">
      <c r="A32" s="1">
        <v>120</v>
      </c>
      <c r="B32" s="1" t="s">
        <v>58</v>
      </c>
      <c r="C32" s="1" t="s">
        <v>10</v>
      </c>
      <c r="D32" s="1" t="s">
        <v>66</v>
      </c>
      <c r="E32" s="1" t="s">
        <v>67</v>
      </c>
      <c r="F32" s="1" t="s">
        <v>86</v>
      </c>
      <c r="G32" s="2">
        <v>43850</v>
      </c>
      <c r="H32" s="4">
        <v>100000</v>
      </c>
      <c r="I32" s="1">
        <v>1</v>
      </c>
      <c r="J32" s="3">
        <f t="shared" si="1"/>
        <v>100000</v>
      </c>
      <c r="K32" s="8"/>
      <c r="L32" s="3">
        <f t="shared" si="2"/>
        <v>100000</v>
      </c>
      <c r="M32" s="3">
        <v>5000</v>
      </c>
      <c r="N32" s="3">
        <f t="shared" si="3"/>
        <v>105000</v>
      </c>
      <c r="O32" s="5"/>
      <c r="P32" s="5"/>
      <c r="Q32" s="5">
        <v>0.18</v>
      </c>
      <c r="R32" s="3">
        <f t="shared" si="0"/>
        <v>123900</v>
      </c>
    </row>
    <row r="33" spans="1:18" x14ac:dyDescent="0.25">
      <c r="A33" s="33">
        <v>121</v>
      </c>
      <c r="B33" s="33" t="s">
        <v>14</v>
      </c>
      <c r="C33" s="33" t="s">
        <v>10</v>
      </c>
      <c r="D33" s="33" t="s">
        <v>68</v>
      </c>
      <c r="E33" s="33" t="s">
        <v>26</v>
      </c>
      <c r="F33" s="33" t="s">
        <v>26</v>
      </c>
      <c r="G33" s="34">
        <v>43852</v>
      </c>
      <c r="H33" s="35">
        <v>155000</v>
      </c>
      <c r="I33" s="33">
        <v>2</v>
      </c>
      <c r="J33" s="36">
        <f t="shared" si="1"/>
        <v>310000</v>
      </c>
      <c r="K33" s="37">
        <v>0.1</v>
      </c>
      <c r="L33" s="36">
        <f t="shared" si="2"/>
        <v>279000</v>
      </c>
      <c r="M33" s="36">
        <v>14000</v>
      </c>
      <c r="N33" s="36">
        <f t="shared" si="3"/>
        <v>293000</v>
      </c>
      <c r="O33" s="38"/>
      <c r="P33" s="38"/>
      <c r="Q33" s="38">
        <v>0.18</v>
      </c>
      <c r="R33" s="36">
        <f t="shared" si="0"/>
        <v>345740</v>
      </c>
    </row>
    <row r="34" spans="1:18" x14ac:dyDescent="0.25">
      <c r="A34" s="1">
        <v>124</v>
      </c>
      <c r="B34" s="1" t="s">
        <v>20</v>
      </c>
      <c r="C34" s="1" t="s">
        <v>10</v>
      </c>
      <c r="D34" s="1" t="s">
        <v>69</v>
      </c>
      <c r="E34" s="1" t="s">
        <v>55</v>
      </c>
      <c r="F34" s="1" t="s">
        <v>85</v>
      </c>
      <c r="G34" s="2">
        <v>43852</v>
      </c>
      <c r="H34" s="4">
        <v>215000</v>
      </c>
      <c r="I34" s="1">
        <v>1</v>
      </c>
      <c r="J34" s="3">
        <f t="shared" si="1"/>
        <v>215000</v>
      </c>
      <c r="K34" s="8">
        <v>0.2</v>
      </c>
      <c r="L34" s="3">
        <f t="shared" si="2"/>
        <v>172000</v>
      </c>
      <c r="M34" s="3"/>
      <c r="N34" s="3">
        <f t="shared" si="3"/>
        <v>172000</v>
      </c>
      <c r="O34" s="5">
        <v>0.09</v>
      </c>
      <c r="P34" s="5">
        <v>0.09</v>
      </c>
      <c r="Q34" s="5"/>
      <c r="R34" s="3">
        <f t="shared" si="0"/>
        <v>202960</v>
      </c>
    </row>
    <row r="35" spans="1:18" x14ac:dyDescent="0.25">
      <c r="A35" s="33">
        <v>125</v>
      </c>
      <c r="B35" s="33" t="s">
        <v>14</v>
      </c>
      <c r="C35" s="33" t="s">
        <v>10</v>
      </c>
      <c r="D35" s="33" t="s">
        <v>70</v>
      </c>
      <c r="E35" s="33" t="s">
        <v>8</v>
      </c>
      <c r="F35" s="33" t="s">
        <v>85</v>
      </c>
      <c r="G35" s="34">
        <v>43859</v>
      </c>
      <c r="H35" s="35">
        <v>50000</v>
      </c>
      <c r="I35" s="33">
        <v>1</v>
      </c>
      <c r="J35" s="36">
        <f t="shared" si="1"/>
        <v>50000</v>
      </c>
      <c r="K35" s="37"/>
      <c r="L35" s="36">
        <f t="shared" si="2"/>
        <v>50000</v>
      </c>
      <c r="M35" s="36"/>
      <c r="N35" s="36">
        <f t="shared" si="3"/>
        <v>50000</v>
      </c>
      <c r="O35" s="38">
        <v>0.09</v>
      </c>
      <c r="P35" s="38">
        <v>0.09</v>
      </c>
      <c r="Q35" s="38"/>
      <c r="R35" s="36">
        <f t="shared" si="0"/>
        <v>59000</v>
      </c>
    </row>
    <row r="36" spans="1:18" x14ac:dyDescent="0.25">
      <c r="A36" s="1">
        <v>128</v>
      </c>
      <c r="B36" s="1" t="s">
        <v>11</v>
      </c>
      <c r="C36" s="1"/>
      <c r="D36" s="1" t="s">
        <v>71</v>
      </c>
      <c r="E36" s="1" t="s">
        <v>72</v>
      </c>
      <c r="F36" s="1" t="s">
        <v>26</v>
      </c>
      <c r="G36" s="2">
        <v>43864</v>
      </c>
      <c r="H36" s="4">
        <v>125000</v>
      </c>
      <c r="I36" s="1">
        <v>1</v>
      </c>
      <c r="J36" s="3">
        <f t="shared" si="1"/>
        <v>125000</v>
      </c>
      <c r="K36" s="8">
        <v>0.1</v>
      </c>
      <c r="L36" s="3">
        <f t="shared" si="2"/>
        <v>112500</v>
      </c>
      <c r="M36" s="3">
        <v>5400</v>
      </c>
      <c r="N36" s="3">
        <f t="shared" si="3"/>
        <v>117900</v>
      </c>
      <c r="O36" s="5"/>
      <c r="P36" s="5"/>
      <c r="Q36" s="5">
        <v>0.18</v>
      </c>
      <c r="R36" s="3">
        <f t="shared" si="0"/>
        <v>139122</v>
      </c>
    </row>
    <row r="37" spans="1:18" x14ac:dyDescent="0.25">
      <c r="A37" s="33">
        <v>129</v>
      </c>
      <c r="B37" s="33" t="s">
        <v>5</v>
      </c>
      <c r="C37" s="33" t="s">
        <v>10</v>
      </c>
      <c r="D37" s="33" t="s">
        <v>73</v>
      </c>
      <c r="E37" s="33" t="s">
        <v>38</v>
      </c>
      <c r="F37" s="33" t="s">
        <v>38</v>
      </c>
      <c r="G37" s="34">
        <v>43865</v>
      </c>
      <c r="H37" s="35">
        <v>119000</v>
      </c>
      <c r="I37" s="33">
        <v>1</v>
      </c>
      <c r="J37" s="36">
        <f t="shared" si="1"/>
        <v>119000</v>
      </c>
      <c r="K37" s="37">
        <v>0.1</v>
      </c>
      <c r="L37" s="36">
        <f t="shared" si="2"/>
        <v>107100</v>
      </c>
      <c r="M37" s="36">
        <v>4200</v>
      </c>
      <c r="N37" s="36">
        <f t="shared" si="3"/>
        <v>111300</v>
      </c>
      <c r="O37" s="38"/>
      <c r="P37" s="38"/>
      <c r="Q37" s="38">
        <v>0.18</v>
      </c>
      <c r="R37" s="36">
        <f t="shared" si="0"/>
        <v>131334</v>
      </c>
    </row>
    <row r="38" spans="1:18" x14ac:dyDescent="0.25">
      <c r="A38" s="1">
        <v>132</v>
      </c>
      <c r="B38" s="1" t="s">
        <v>5</v>
      </c>
      <c r="C38" s="1" t="s">
        <v>10</v>
      </c>
      <c r="D38" s="1" t="s">
        <v>74</v>
      </c>
      <c r="E38" s="1" t="s">
        <v>75</v>
      </c>
      <c r="F38" s="1" t="s">
        <v>90</v>
      </c>
      <c r="G38" s="2">
        <v>43876</v>
      </c>
      <c r="H38" s="4">
        <v>106000</v>
      </c>
      <c r="I38" s="1">
        <v>1</v>
      </c>
      <c r="J38" s="3">
        <f t="shared" si="1"/>
        <v>106000</v>
      </c>
      <c r="K38" s="8">
        <v>0.1</v>
      </c>
      <c r="L38" s="3">
        <f t="shared" si="2"/>
        <v>95400</v>
      </c>
      <c r="M38" s="3">
        <v>4700</v>
      </c>
      <c r="N38" s="3">
        <f t="shared" si="3"/>
        <v>100100</v>
      </c>
      <c r="O38" s="5"/>
      <c r="P38" s="5"/>
      <c r="Q38" s="5">
        <v>0.18</v>
      </c>
      <c r="R38" s="3">
        <f t="shared" si="0"/>
        <v>118118</v>
      </c>
    </row>
    <row r="39" spans="1:18" x14ac:dyDescent="0.25">
      <c r="A39" s="33">
        <v>133</v>
      </c>
      <c r="B39" s="33" t="s">
        <v>58</v>
      </c>
      <c r="C39" s="33" t="s">
        <v>10</v>
      </c>
      <c r="D39" s="33" t="s">
        <v>76</v>
      </c>
      <c r="E39" s="33" t="s">
        <v>38</v>
      </c>
      <c r="F39" s="33" t="s">
        <v>38</v>
      </c>
      <c r="G39" s="34">
        <v>43878</v>
      </c>
      <c r="H39" s="35">
        <v>112000</v>
      </c>
      <c r="I39" s="33">
        <v>1</v>
      </c>
      <c r="J39" s="36">
        <f t="shared" si="1"/>
        <v>112000</v>
      </c>
      <c r="K39" s="37">
        <v>0.1</v>
      </c>
      <c r="L39" s="36">
        <f t="shared" si="2"/>
        <v>100800</v>
      </c>
      <c r="M39" s="36">
        <v>4800</v>
      </c>
      <c r="N39" s="36">
        <f t="shared" si="3"/>
        <v>105600</v>
      </c>
      <c r="O39" s="38"/>
      <c r="P39" s="38"/>
      <c r="Q39" s="38">
        <v>0.18</v>
      </c>
      <c r="R39" s="36">
        <f>N39+(N39*O39)+(N39*P39)+(N39*Q39)</f>
        <v>124608</v>
      </c>
    </row>
    <row r="40" spans="1:18" x14ac:dyDescent="0.25">
      <c r="A40" s="1">
        <v>134</v>
      </c>
      <c r="B40" s="1" t="s">
        <v>11</v>
      </c>
      <c r="C40" s="1" t="s">
        <v>10</v>
      </c>
      <c r="D40" s="1" t="s">
        <v>77</v>
      </c>
      <c r="E40" s="1" t="s">
        <v>38</v>
      </c>
      <c r="F40" s="1" t="s">
        <v>38</v>
      </c>
      <c r="G40" s="2">
        <v>43879</v>
      </c>
      <c r="H40" s="4">
        <v>125000</v>
      </c>
      <c r="I40" s="1">
        <v>1</v>
      </c>
      <c r="J40" s="3">
        <f t="shared" si="1"/>
        <v>125000</v>
      </c>
      <c r="K40" s="8">
        <v>0.1</v>
      </c>
      <c r="L40" s="3">
        <f t="shared" si="2"/>
        <v>112500</v>
      </c>
      <c r="M40" s="3">
        <v>5200</v>
      </c>
      <c r="N40" s="3">
        <f t="shared" si="3"/>
        <v>117700</v>
      </c>
      <c r="O40" s="5"/>
      <c r="P40" s="5"/>
      <c r="Q40" s="5">
        <v>0.18</v>
      </c>
      <c r="R40" s="3">
        <f t="shared" si="0"/>
        <v>138886</v>
      </c>
    </row>
    <row r="41" spans="1:18" x14ac:dyDescent="0.25">
      <c r="A41" s="33">
        <v>137</v>
      </c>
      <c r="B41" s="33" t="s">
        <v>11</v>
      </c>
      <c r="C41" s="33" t="s">
        <v>10</v>
      </c>
      <c r="D41" s="33" t="s">
        <v>78</v>
      </c>
      <c r="E41" s="33" t="s">
        <v>55</v>
      </c>
      <c r="F41" s="33" t="s">
        <v>85</v>
      </c>
      <c r="G41" s="34">
        <v>43887</v>
      </c>
      <c r="H41" s="35">
        <v>145000</v>
      </c>
      <c r="I41" s="33">
        <v>1</v>
      </c>
      <c r="J41" s="36">
        <f t="shared" si="1"/>
        <v>145000</v>
      </c>
      <c r="K41" s="37">
        <v>0.13103000000000001</v>
      </c>
      <c r="L41" s="36">
        <f t="shared" si="2"/>
        <v>126000.65</v>
      </c>
      <c r="M41" s="36"/>
      <c r="N41" s="36">
        <f t="shared" si="3"/>
        <v>126000.65</v>
      </c>
      <c r="O41" s="38">
        <v>0.09</v>
      </c>
      <c r="P41" s="38">
        <v>0.09</v>
      </c>
      <c r="Q41" s="38"/>
      <c r="R41" s="36">
        <f t="shared" si="0"/>
        <v>148680.76699999999</v>
      </c>
    </row>
    <row r="42" spans="1:18" x14ac:dyDescent="0.25">
      <c r="A42" s="1">
        <v>140</v>
      </c>
      <c r="B42" s="1" t="s">
        <v>5</v>
      </c>
      <c r="C42" s="1" t="s">
        <v>10</v>
      </c>
      <c r="D42" s="1" t="s">
        <v>79</v>
      </c>
      <c r="E42" s="1" t="s">
        <v>38</v>
      </c>
      <c r="F42" s="1" t="s">
        <v>38</v>
      </c>
      <c r="G42" s="2">
        <v>43893</v>
      </c>
      <c r="H42" s="4">
        <v>108000</v>
      </c>
      <c r="I42" s="1">
        <v>2</v>
      </c>
      <c r="J42" s="3">
        <f t="shared" si="1"/>
        <v>216000</v>
      </c>
      <c r="K42" s="8">
        <v>0.1</v>
      </c>
      <c r="L42" s="3">
        <f t="shared" si="2"/>
        <v>194400</v>
      </c>
      <c r="M42" s="3">
        <v>10000</v>
      </c>
      <c r="N42" s="3">
        <f t="shared" si="3"/>
        <v>204400</v>
      </c>
      <c r="O42" s="5"/>
      <c r="P42" s="5"/>
      <c r="Q42" s="5">
        <v>0.18</v>
      </c>
      <c r="R42" s="3">
        <f t="shared" si="0"/>
        <v>241192</v>
      </c>
    </row>
    <row r="43" spans="1:18" x14ac:dyDescent="0.25">
      <c r="A43" s="33">
        <v>141</v>
      </c>
      <c r="B43" s="33" t="s">
        <v>11</v>
      </c>
      <c r="C43" s="33" t="s">
        <v>10</v>
      </c>
      <c r="D43" s="33" t="s">
        <v>80</v>
      </c>
      <c r="E43" s="33" t="s">
        <v>26</v>
      </c>
      <c r="F43" s="33" t="s">
        <v>26</v>
      </c>
      <c r="G43" s="34">
        <v>43895</v>
      </c>
      <c r="H43" s="35">
        <v>100000</v>
      </c>
      <c r="I43" s="33">
        <v>1</v>
      </c>
      <c r="J43" s="36">
        <f t="shared" si="1"/>
        <v>100000</v>
      </c>
      <c r="K43" s="37"/>
      <c r="L43" s="36">
        <f t="shared" si="2"/>
        <v>100000</v>
      </c>
      <c r="M43" s="36">
        <v>5400</v>
      </c>
      <c r="N43" s="36">
        <f t="shared" si="3"/>
        <v>105400</v>
      </c>
      <c r="O43" s="38"/>
      <c r="P43" s="38"/>
      <c r="Q43" s="38">
        <v>0.18</v>
      </c>
      <c r="R43" s="36">
        <f t="shared" si="0"/>
        <v>124372</v>
      </c>
    </row>
    <row r="44" spans="1:18" x14ac:dyDescent="0.25">
      <c r="A44" s="1">
        <v>144</v>
      </c>
      <c r="B44" s="1" t="s">
        <v>11</v>
      </c>
      <c r="C44" s="1" t="s">
        <v>10</v>
      </c>
      <c r="D44" s="1" t="s">
        <v>81</v>
      </c>
      <c r="E44" s="1" t="s">
        <v>55</v>
      </c>
      <c r="F44" s="1" t="s">
        <v>85</v>
      </c>
      <c r="G44" s="2">
        <v>43905</v>
      </c>
      <c r="H44" s="4">
        <v>118000</v>
      </c>
      <c r="I44" s="1">
        <v>1</v>
      </c>
      <c r="J44" s="3">
        <f t="shared" si="1"/>
        <v>118000</v>
      </c>
      <c r="K44" s="8">
        <v>0.11</v>
      </c>
      <c r="L44" s="3">
        <f t="shared" si="2"/>
        <v>105020</v>
      </c>
      <c r="M44" s="3"/>
      <c r="N44" s="3">
        <f t="shared" si="3"/>
        <v>105020</v>
      </c>
      <c r="O44" s="5">
        <v>0.09</v>
      </c>
      <c r="P44" s="5">
        <v>0.09</v>
      </c>
      <c r="Q44" s="5"/>
      <c r="R44" s="3">
        <f t="shared" si="0"/>
        <v>123923.6</v>
      </c>
    </row>
    <row r="45" spans="1:18" x14ac:dyDescent="0.25">
      <c r="A45" s="33"/>
      <c r="B45" s="33"/>
      <c r="C45" s="33"/>
      <c r="D45" s="33"/>
      <c r="E45" s="33"/>
      <c r="F45" s="33"/>
      <c r="G45" s="33"/>
      <c r="H45" s="35"/>
      <c r="I45" s="33">
        <f>SUM(I1:I44)</f>
        <v>56</v>
      </c>
      <c r="J45" s="36">
        <f t="shared" ref="J45:R45" si="4">SUM(J1:J44)</f>
        <v>6749937</v>
      </c>
      <c r="K45" s="37"/>
      <c r="L45" s="39">
        <f t="shared" si="4"/>
        <v>6270912.4883999992</v>
      </c>
      <c r="M45" s="36">
        <f t="shared" si="4"/>
        <v>181900</v>
      </c>
      <c r="N45" s="36">
        <f t="shared" si="4"/>
        <v>6452812.4883999992</v>
      </c>
      <c r="O45" s="33"/>
      <c r="P45" s="33"/>
      <c r="Q45" s="33"/>
      <c r="R45" s="36">
        <f t="shared" si="4"/>
        <v>7452681.7363120001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0 E A A B Q S w M E F A A C A A g A B Q W X U t n l O k 2 j A A A A 9 Q A A A B I A H A B D b 2 5 m a W c v U G F j a 2 F n Z S 5 4 b W w g o h g A K K A U A A A A A A A A A A A A A A A A A A A A A A A A A A A A h Y + x D o I w F E V / h X S n L X V R 8 i i D k 4 k Y E x P j 2 p Q K j f A w t A j / 5 u A n + Q t i F H V z v O e e 4 d 7 7 9 Q b p U F f B x b T O N p i Q i H I S G N R N b r F I S O e P 4 Z y k E r Z K n 1 R h g l F G F w 8 u T 0 j p / T l m r O 9 7 2 s 9 o 0 x Z M c B 6 x Q 7 b e 6 d L U i n x k + 1 8 O L T q v U B s i Y f 8 a I w V d R F R w Q T m w i U F m 8 d u L c e 6 z / Y G w 7 C r f t U Y a D F c b Y F M E 9 r 4 g H 1 B L A w Q U A A I A C A A F B Z d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Q W X U q I 6 B t W o A Q A A v Q c A A B M A H A B G b 3 J t d W x h c y 9 T Z W N 0 a W 9 u M S 5 t I K I Y A C i g F A A A A A A A A A A A A A A A A A A A A A A A A A A A A M 1 V X W v C M B R 9 F / w P I b 4 o 1 K K d b m z D B 1 c d y O Z g a 8 c Y V i S 2 d 1 p M E 0 l S U M T / v v R D R P x A x A f z k u T c S + 6 9 5 y S 5 E n w V c o a c b K 4 / F w v F g p w S A Q E q Y V c Q J k n m 4 Z I x B Y x a i I I q F p A e D o + F D x r p L n y g 5 g 8 X s z H n s / J r S M G 0 O V P A l C x j + 8 n 7 l i C k 1 2 a z U H k d k D P F 5 5 7 T d z 2 r V n + s W r V k j Z z 2 e 9 d B O Y K q y O b z p b m g c o E r B m I x p Q Z S I o a K k Q V P 0 7 l 7 G K W z z i F L Z j X o K Y h a O L d i 4 y 1 k Q b 7 F w / W g Q x Q Z 5 i e U s D 0 l b K I L d Z f z t L L U z U y L / u M i s j m N I 5 Y Y Z X k n n L F a 4 Z e Q U v T B T W y g H l P 3 D T P x W x t o h e 1 Y q l E v 0 A a l I a R g o V L 8 C y a a x 0 M W n R V s w E C v U / A z J k y F a r k f Q B I K 8 l B c I Y D 5 y 5 3 j 1 5 V i I W Q H C 9 6 V O s v u J l W 2 T o l s X V l j a y v x c c E y y x 7 s u G 2 3 e x n 9 y a X h E Y i b F K B x S o D G l Q V o b A U 4 9 p I 2 Z I 0 Y i e A y v p M n d 5 N c N 0 9 x 3 b w y 1 8 0 t 1 w f / o F 8 g Y v e j O Z v g P v G n I b t N j k 9 2 j W s 3 j b N 6 R s 7 W K O I B 0 L N v 9 D 9 Q S w E C L Q A U A A I A C A A F B Z d S 2 e U 6 T a M A A A D 1 A A A A E g A A A A A A A A A A A A A A A A A A A A A A Q 2 9 u Z m l n L 1 B h Y 2 t h Z 2 U u e G 1 s U E s B A i 0 A F A A C A A g A B Q W X U g / K 6 a u k A A A A 6 Q A A A B M A A A A A A A A A A A A A A A A A 7 w A A A F t D b 2 5 0 Z W 5 0 X 1 R 5 c G V z X S 5 4 b W x Q S w E C L Q A U A A I A C A A F B Z d S o j o G 1 a g B A A C 9 B w A A E w A A A A A A A A A A A A A A A A D g A Q A A R m 9 y b X V s Y X M v U 2 V j d G l v b j E u b V B L B Q Y A A A A A A w A D A M I A A A D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8 K w A A A A A A A N o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c m F u c 2 F j d G l v b i U y M F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z c v Q X V 0 b 1 J l b W 9 2 Z W R D b 2 x 1 b W 5 z M S 5 7 Q m l s b C B O b y 4 s M H 0 m c X V v d D s s J n F 1 b 3 Q 7 U 2 V j d G l v b j E v V G F i b G U z N y 9 B d X R v U m V t b 3 Z l Z E N v b H V t b n M x L n t D d X N 0 X 0 l k L D F 9 J n F 1 b 3 Q 7 L C Z x d W 9 0 O 1 N l Y 3 R p b 2 4 x L 1 R h Y m x l M z c v Q X V 0 b 1 J l b W 9 2 Z W R D b 2 x 1 b W 5 z M S 5 7 U m V n a W 9 u X 0 l k L D J 9 J n F 1 b 3 Q 7 L C Z x d W 9 0 O 1 N l Y 3 R p b 2 4 x L 1 R h Y m x l M z c v Q X V 0 b 1 J l b W 9 2 Z W R D b 2 x 1 b W 5 z M S 5 7 R G F 0 Z S w z f S Z x d W 9 0 O y w m c X V v d D t T Z W N 0 a W 9 u M S 9 U Y W J s Z T M 3 L 0 F 1 d G 9 S Z W 1 v d m V k Q 2 9 s d W 1 u c z E u e 1 F 1 Y W 5 0 a X R 5 L D R 9 J n F 1 b 3 Q 7 L C Z x d W 9 0 O 1 N l Y 3 R p b 2 4 x L 1 R h Y m x l M z c v Q X V 0 b 1 J l b W 9 2 Z W R D b 2 x 1 b W 5 z M S 5 7 c 2 F s Z X M s N X 0 m c X V v d D s s J n F 1 b 3 Q 7 U 2 V j d G l v b j E v V G F i b G U z N y 9 B d X R v U m V t b 3 Z l Z E N v b H V t b n M x L n t D d X J y Z W 5 j e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M 3 L 0 F 1 d G 9 S Z W 1 v d m V k Q 2 9 s d W 1 u c z E u e 0 J p b G w g T m 8 u L D B 9 J n F 1 b 3 Q 7 L C Z x d W 9 0 O 1 N l Y 3 R p b 2 4 x L 1 R h Y m x l M z c v Q X V 0 b 1 J l b W 9 2 Z W R D b 2 x 1 b W 5 z M S 5 7 Q 3 V z d F 9 J Z C w x f S Z x d W 9 0 O y w m c X V v d D t T Z W N 0 a W 9 u M S 9 U Y W J s Z T M 3 L 0 F 1 d G 9 S Z W 1 v d m V k Q 2 9 s d W 1 u c z E u e 1 J l Z 2 l v b l 9 J Z C w y f S Z x d W 9 0 O y w m c X V v d D t T Z W N 0 a W 9 u M S 9 U Y W J s Z T M 3 L 0 F 1 d G 9 S Z W 1 v d m V k Q 2 9 s d W 1 u c z E u e 0 R h d G U s M 3 0 m c X V v d D s s J n F 1 b 3 Q 7 U 2 V j d G l v b j E v V G F i b G U z N y 9 B d X R v U m V t b 3 Z l Z E N v b H V t b n M x L n t R d W F u d G l 0 e S w 0 f S Z x d W 9 0 O y w m c X V v d D t T Z W N 0 a W 9 u M S 9 U Y W J s Z T M 3 L 0 F 1 d G 9 S Z W 1 v d m V k Q 2 9 s d W 1 u c z E u e 3 N h b G V z L D V 9 J n F 1 b 3 Q 7 L C Z x d W 9 0 O 1 N l Y 3 R p b 2 4 x L 1 R h Y m x l M z c v Q X V 0 b 1 J l b W 9 2 Z W R D b 2 x 1 b W 5 z M S 5 7 Q 3 V y c m V u Y 3 k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J p b G w g T m 8 u J n F 1 b 3 Q 7 L C Z x d W 9 0 O 0 N 1 c 3 R f S W Q m c X V v d D s s J n F 1 b 3 Q 7 U m V n a W 9 u X 0 l k J n F 1 b 3 Q 7 L C Z x d W 9 0 O 0 R h d G U m c X V v d D s s J n F 1 b 3 Q 7 U X V h b n R p d H k m c X V v d D s s J n F 1 b 3 Q 7 c 2 F s Z X M m c X V v d D s s J n F 1 b 3 Q 7 Q 3 V y c m V u Y 3 k m c X V v d D t d I i A v P j x F b n R y e S B U e X B l P S J G a W x s Q 2 9 s d W 1 u V H l w Z X M i I F Z h b H V l P S J z Q X d Z R 0 N R T U Z C Z z 0 9 I i A v P j x F b n R y e S B U e X B l P S J G a W x s T G F z d F V w Z G F 0 Z W Q i I F Z h b H V l P S J k M j A y M S 0 w N C 0 y M l Q y M j o 0 M D o w M i 4 x N z Y 3 N D k 4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H J h b n N h Y 3 R p b 2 4 l M j B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i U y M F R h Y m x l L 1 R h Y m x l M z d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i U y M F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J T I w V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m V n a W 9 u X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y V D I y O j Q w O j A z L j I z O D k w O T Z a I i A v P j x F b n R y e S B U e X B l P S J G a W x s Q 2 9 s d W 1 u V H l w Z X M i I F Z h b H V l P S J z Q m d Z R y I g L z 4 8 R W 5 0 c n k g V H l w Z T 0 i R m l s b E N v b H V t b k 5 h b W V z I i B W Y W x 1 Z T 0 i c 1 s m c X V v d D t S Z W d p b 2 5 f S W Q m c X V v d D s s J n F 1 b 3 Q 7 U m V n a W 9 u J n F 1 b 3 Q 7 L C Z x d W 9 0 O 1 N U Q V R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n a W 9 u I F R h Y m x l L 0 F 1 d G 9 S Z W 1 v d m V k Q 2 9 s d W 1 u c z E u e 1 J l Z 2 l v b l 9 J Z C w w f S Z x d W 9 0 O y w m c X V v d D t T Z W N 0 a W 9 u M S 9 S Z W d p b 2 4 g V G F i b G U v Q X V 0 b 1 J l b W 9 2 Z W R D b 2 x 1 b W 5 z M S 5 7 U m V n a W 9 u L D F 9 J n F 1 b 3 Q 7 L C Z x d W 9 0 O 1 N l Y 3 R p b 2 4 x L 1 J l Z 2 l v b i B U Y W J s Z S 9 B d X R v U m V t b 3 Z l Z E N v b H V t b n M x L n t T V E F U R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W d p b 2 4 g V G F i b G U v Q X V 0 b 1 J l b W 9 2 Z W R D b 2 x 1 b W 5 z M S 5 7 U m V n a W 9 u X 0 l k L D B 9 J n F 1 b 3 Q 7 L C Z x d W 9 0 O 1 N l Y 3 R p b 2 4 x L 1 J l Z 2 l v b i B U Y W J s Z S 9 B d X R v U m V t b 3 Z l Z E N v b H V t b n M x L n t S Z W d p b 2 4 s M X 0 m c X V v d D s s J n F 1 b 3 Q 7 U 2 V j d G l v b j E v U m V n a W 9 u I F R h Y m x l L 0 F 1 d G 9 S Z W 1 v d m V k Q 2 9 s d W 1 u c z E u e 1 N U Q V R F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d p b 2 4 l M j B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4 l M j B U Y W J s Z S 9 U Y W J s Z T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4 l M j B U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J T I w V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3 V z d G 9 t Z X J f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J U M j I 6 N D A 6 M D k u N T g w N j I x N l o i I C 8 + P E V u d H J 5 I F R 5 c G U 9 I k Z p b G x D b 2 x 1 b W 5 U e X B l c y I g V m F s d W U 9 I n N C Z 1 k 9 I i A v P j x F b n R y e S B U e X B l P S J G a W x s Q 2 9 s d W 1 u T m F t Z X M i I F Z h b H V l P S J z W y Z x d W 9 0 O 0 N 1 c 3 R f S W Q m c X V v d D s s J n F 1 b 3 Q 7 Q 3 V z d G 9 t Z X J f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1 c 3 R v b W V y I F R h Y m x l L 0 F 1 d G 9 S Z W 1 v d m V k Q 2 9 s d W 1 u c z E u e 0 N 1 c 3 R f S W Q s M H 0 m c X V v d D s s J n F 1 b 3 Q 7 U 2 V j d G l v b j E v Q 3 V z d G 9 t Z X I g V G F i b G U v Q X V 0 b 1 J l b W 9 2 Z W R D b 2 x 1 b W 5 z M S 5 7 Q 3 V z d G 9 t Z X J f b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d X N 0 b 2 1 l c i B U Y W J s Z S 9 B d X R v U m V t b 3 Z l Z E N v b H V t b n M x L n t D d X N 0 X 0 l k L D B 9 J n F 1 b 3 Q 7 L C Z x d W 9 0 O 1 N l Y 3 R p b 2 4 x L 0 N 1 c 3 R v b W V y I F R h Y m x l L 0 F 1 d G 9 S Z W 1 v d m V k Q 2 9 s d W 1 u c z E u e 0 N 1 c 3 R v b W V y X 2 5 h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1 c 3 R v b W V y J T I w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l M j B U Y W J s Z S 9 U Y W J s Z T R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U y M F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U y M F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R h d G V f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J U M j I 6 N D A 6 M T A u N z I w O T E 1 M F o i I C 8 + P E V u d H J 5 I F R 5 c G U 9 I k Z p b G x D b 2 x 1 b W 5 U e X B l c y I g V m F s d W U 9 I n N D U U 0 9 I i A v P j x F b n R y e S B U e X B l P S J G a W x s Q 2 9 s d W 1 u T m F t Z X M i I F Z h b H V l P S J z W y Z x d W 9 0 O 0 R h d G U m c X V v d D s s J n F 1 b 3 Q 7 W W V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U g V G F i b G U v Q X V 0 b 1 J l b W 9 2 Z W R D b 2 x 1 b W 5 z M S 5 7 R G F 0 Z S w w f S Z x d W 9 0 O y w m c X V v d D t T Z W N 0 a W 9 u M S 9 E Y X R l I F R h Y m x l L 0 F 1 d G 9 S Z W 1 v d m V k Q 2 9 s d W 1 u c z E u e 1 l l Y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G F 0 Z S B U Y W J s Z S 9 B d X R v U m V t b 3 Z l Z E N v b H V t b n M x L n t E Y X R l L D B 9 J n F 1 b 3 Q 7 L C Z x d W 9 0 O 1 N l Y 3 R p b 2 4 x L 0 R h d G U g V G F i b G U v Q X V 0 b 1 J l b W 9 2 Z W R D b 2 x 1 b W 5 z M S 5 7 W W V h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Z S U y M F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l M j B U Y W J s Z S 9 U Y W J s Z T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J T I w V G F i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N o a W 5 l J T I w V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W F j a G l u Z V 9 U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M l Q y M j o 0 M D o w O S 4 2 M j c 0 O D I 2 W i I g L z 4 8 R W 5 0 c n k g V H l w Z T 0 i R m l s b E N v b H V t b l R 5 c G V z I i B W Y W x 1 Z T 0 i c 0 F 3 W T 0 i I C 8 + P E V u d H J 5 I F R 5 c G U 9 I k Z p b G x D b 2 x 1 b W 5 O Y W 1 l c y I g V m F s d W U 9 I n N b J n F 1 b 3 Q 7 Q m l s b C B O b y 4 m c X V v d D s s J n F 1 b 3 Q 7 T W F j a G l u Z V 9 t b 2 R l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Y 2 h p b m U g V G F i b G U v Q X V 0 b 1 J l b W 9 2 Z W R D b 2 x 1 b W 5 z M S 5 7 Q m l s b C B O b y 4 s M H 0 m c X V v d D s s J n F 1 b 3 Q 7 U 2 V j d G l v b j E v T W F j a G l u Z S B U Y W J s Z S 9 B d X R v U m V t b 3 Z l Z E N v b H V t b n M x L n t N Y W N o a W 5 l X 2 1 v Z G V s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h Y 2 h p b m U g V G F i b G U v Q X V 0 b 1 J l b W 9 2 Z W R D b 2 x 1 b W 5 z M S 5 7 Q m l s b C B O b y 4 s M H 0 m c X V v d D s s J n F 1 b 3 Q 7 U 2 V j d G l v b j E v T W F j a G l u Z S B U Y W J s Z S 9 B d X R v U m V t b 3 Z l Z E N v b H V t b n M x L n t N Y W N o a W 5 l X 2 1 v Z G V s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W N o a W 5 l J T I w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j a G l u Z S U y M F R h Y m x l L 1 R h Y m x l N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Y 2 h p b m U l M j B U Y W J s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+ 4 H G D / F 8 I T b 2 k H h J A k s r T A A A A A A I A A A A A A B B m A A A A A Q A A I A A A A N k L q q / K 4 E s G S a P 5 X I b X X U + v 4 R N C + u V r c t Z C o c j P E U 3 P A A A A A A 6 A A A A A A g A A I A A A A F s i o G a D y V C W q b 3 s f s X S O W P p a B + l F p 6 8 C + 6 W o z I 4 f e E K U A A A A A s W B 4 X 5 q 2 s 5 n X B L t P V 6 / F N m I j 5 I w u 0 z v Q 7 g X l G C 0 h I h R j e 0 D x O r i V n A j K q A N O h Q 1 Q l 0 P r k p C E 0 T 9 5 2 k s 7 2 J Q v k K J 6 S T l 5 c y q a 4 A 4 A y u z Z 0 O Q A A A A D 9 c 4 B J S 2 A r D o k f f C i c H w A Y N k K e y L G i c 7 2 Y X N t A l 2 K I C O T / 8 w p a v K e o 8 E 0 k b F Z B / I T 1 f C K u g z B s D B 1 U v 0 6 g z g j c = < / D a t a M a s h u p > 
</file>

<file path=customXml/itemProps1.xml><?xml version="1.0" encoding="utf-8"?>
<ds:datastoreItem xmlns:ds="http://schemas.openxmlformats.org/officeDocument/2006/customXml" ds:itemID="{DA330DAE-98A2-4D96-B226-4CE59F83F3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Machine Table</vt:lpstr>
      <vt:lpstr>Date Table</vt:lpstr>
      <vt:lpstr>Customer Table</vt:lpstr>
      <vt:lpstr>Region Table</vt:lpstr>
      <vt:lpstr>Transaction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raut</dc:creator>
  <cp:lastModifiedBy>ankit raut</cp:lastModifiedBy>
  <cp:lastPrinted>2020-10-22T11:14:05Z</cp:lastPrinted>
  <dcterms:created xsi:type="dcterms:W3CDTF">2020-10-15T09:36:08Z</dcterms:created>
  <dcterms:modified xsi:type="dcterms:W3CDTF">2021-04-22T22:45:09Z</dcterms:modified>
</cp:coreProperties>
</file>