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36" yWindow="1536" windowWidth="17280" windowHeight="8964" tabRatio="600" firstSheet="0" activeTab="1" autoFilterDateGrouping="1"/>
  </bookViews>
  <sheets>
    <sheet name="Sheet1" sheetId="1" state="visible" r:id="rId1"/>
    <sheet name="tes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[h]:mm"/>
  </numFmts>
  <fonts count="5">
    <font>
      <name val="Yu Gothic"/>
      <family val="2"/>
      <color theme="1"/>
      <sz val="11"/>
      <scheme val="minor"/>
    </font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  <font>
      <name val="Yu Gothic"/>
      <charset val="128"/>
      <family val="3"/>
      <b val="1"/>
      <color theme="1"/>
      <sz val="11"/>
      <scheme val="minor"/>
    </font>
    <font>
      <name val="Yu Gothic"/>
      <charset val="128"/>
      <family val="3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1" fillId="0" borderId="0"/>
    <xf numFmtId="9" fontId="1" fillId="0" borderId="0" applyAlignment="1">
      <alignment vertical="center"/>
    </xf>
  </cellStyleXfs>
  <cellXfs count="53">
    <xf numFmtId="0" fontId="0" fillId="0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56" fontId="0" fillId="0" borderId="7" pivotButton="0" quotePrefix="0" xfId="0"/>
    <xf numFmtId="0" fontId="0" fillId="0" borderId="8" applyAlignment="1" pivotButton="0" quotePrefix="0" xfId="0">
      <alignment horizontal="center"/>
    </xf>
    <xf numFmtId="164" fontId="0" fillId="0" borderId="9" pivotButton="0" quotePrefix="0" xfId="0"/>
    <xf numFmtId="164" fontId="0" fillId="0" borderId="10" pivotButton="0" quotePrefix="0" xfId="0"/>
    <xf numFmtId="164" fontId="0" fillId="0" borderId="11" pivotButton="0" quotePrefix="0" xfId="0"/>
    <xf numFmtId="0" fontId="0" fillId="0" borderId="12" pivotButton="0" quotePrefix="0" xfId="0"/>
    <xf numFmtId="0" fontId="0" fillId="0" borderId="9" pivotButton="0" quotePrefix="0" xfId="0"/>
    <xf numFmtId="0" fontId="0" fillId="0" borderId="13" pivotButton="0" quotePrefix="0" xfId="0"/>
    <xf numFmtId="0" fontId="0" fillId="0" borderId="14" pivotButton="0" quotePrefix="0" xfId="0"/>
    <xf numFmtId="0" fontId="3" fillId="0" borderId="0" applyAlignment="1" pivotButton="0" quotePrefix="0" xfId="0">
      <alignment horizontal="left"/>
    </xf>
    <xf numFmtId="164" fontId="0" fillId="0" borderId="15" pivotButton="0" quotePrefix="0" xfId="0"/>
    <xf numFmtId="164" fontId="0" fillId="0" borderId="16" pivotButton="0" quotePrefix="0" xfId="0"/>
    <xf numFmtId="0" fontId="0" fillId="0" borderId="17" pivotButton="0" quotePrefix="0" xfId="0"/>
    <xf numFmtId="0" fontId="0" fillId="0" borderId="15" pivotButton="0" quotePrefix="0" xfId="0"/>
    <xf numFmtId="0" fontId="0" fillId="0" borderId="18" pivotButton="0" quotePrefix="0" xfId="0"/>
    <xf numFmtId="0" fontId="0" fillId="0" borderId="19" pivotButton="0" quotePrefix="0" xfId="0"/>
    <xf numFmtId="0" fontId="4" fillId="2" borderId="20" applyAlignment="1" pivotButton="0" quotePrefix="0" xfId="0">
      <alignment horizontal="right"/>
    </xf>
    <xf numFmtId="0" fontId="0" fillId="0" borderId="21" pivotButton="0" quotePrefix="0" xfId="0"/>
    <xf numFmtId="0" fontId="4" fillId="2" borderId="22" applyAlignment="1" pivotButton="0" quotePrefix="0" xfId="0">
      <alignment horizontal="right"/>
    </xf>
    <xf numFmtId="0" fontId="0" fillId="0" borderId="23" pivotButton="0" quotePrefix="0" xfId="0"/>
    <xf numFmtId="0" fontId="4" fillId="2" borderId="24" applyAlignment="1" pivotButton="0" quotePrefix="0" xfId="0">
      <alignment horizontal="right"/>
    </xf>
    <xf numFmtId="0" fontId="4" fillId="2" borderId="25" applyAlignment="1" pivotButton="0" quotePrefix="0" xfId="0">
      <alignment horizontal="right"/>
    </xf>
    <xf numFmtId="0" fontId="0" fillId="0" borderId="8" pivotButton="0" quotePrefix="0" xfId="0"/>
    <xf numFmtId="0" fontId="4" fillId="2" borderId="26" applyAlignment="1" pivotButton="0" quotePrefix="0" xfId="0">
      <alignment horizontal="right"/>
    </xf>
    <xf numFmtId="1" fontId="0" fillId="0" borderId="21" pivotButton="0" quotePrefix="0" xfId="0"/>
    <xf numFmtId="1" fontId="0" fillId="0" borderId="23" pivotButton="0" quotePrefix="0" xfId="0"/>
    <xf numFmtId="0" fontId="0" fillId="0" borderId="27" pivotButton="0" quotePrefix="0" xfId="0"/>
    <xf numFmtId="0" fontId="0" fillId="0" borderId="23" applyAlignment="1" pivotButton="0" quotePrefix="0" xfId="0">
      <alignment horizontal="center"/>
    </xf>
    <xf numFmtId="0" fontId="0" fillId="0" borderId="26" pivotButton="0" quotePrefix="0" xfId="0"/>
    <xf numFmtId="0" fontId="0" fillId="0" borderId="28" pivotButton="0" quotePrefix="0" xfId="0"/>
    <xf numFmtId="0" fontId="0" fillId="0" borderId="7" pivotButton="0" quotePrefix="0" xfId="0"/>
    <xf numFmtId="0" fontId="0" fillId="0" borderId="29" pivotButton="0" quotePrefix="0" xfId="0"/>
    <xf numFmtId="0" fontId="4" fillId="0" borderId="21" pivotButton="0" quotePrefix="0" xfId="0"/>
    <xf numFmtId="165" fontId="0" fillId="0" borderId="5" pivotButton="0" quotePrefix="0" xfId="0"/>
    <xf numFmtId="0" fontId="0" fillId="0" borderId="1" pivotButton="0" quotePrefix="0" xfId="0"/>
    <xf numFmtId="0" fontId="0" fillId="0" borderId="5" pivotButton="0" quotePrefix="0" xfId="0"/>
    <xf numFmtId="10" fontId="4" fillId="0" borderId="23" pivotButton="0" quotePrefix="0" xfId="1"/>
    <xf numFmtId="164" fontId="0" fillId="0" borderId="9" pivotButton="0" quotePrefix="0" xfId="0"/>
    <xf numFmtId="164" fontId="0" fillId="0" borderId="10" pivotButton="0" quotePrefix="0" xfId="0"/>
    <xf numFmtId="164" fontId="0" fillId="0" borderId="11" pivotButton="0" quotePrefix="0" xfId="0"/>
    <xf numFmtId="164" fontId="0" fillId="0" borderId="15" pivotButton="0" quotePrefix="0" xfId="0"/>
    <xf numFmtId="164" fontId="0" fillId="0" borderId="16" pivotButton="0" quotePrefix="0" xfId="0"/>
    <xf numFmtId="165" fontId="0" fillId="0" borderId="5" pivotButton="0" quotePrefix="0" xfId="0"/>
  </cellXfs>
  <cellStyles count="2">
    <cellStyle name="標準" xfId="0" builtinId="0"/>
    <cellStyle name="パーセント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8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tabSelected="1" workbookViewId="0">
      <pane xSplit="3" ySplit="2" topLeftCell="D19" activePane="bottomRight" state="frozen"/>
      <selection pane="topRight" activeCell="D1" sqref="D1"/>
      <selection pane="bottomLeft" activeCell="A3" sqref="A3"/>
      <selection pane="bottomRight" activeCell="N28" sqref="N28"/>
    </sheetView>
  </sheetViews>
  <sheetFormatPr baseColWidth="8" defaultRowHeight="18"/>
  <cols>
    <col width="8" customWidth="1" min="2" max="2"/>
    <col width="5.69921875" customWidth="1" style="2" min="3" max="3"/>
    <col width="9" customWidth="1" min="4" max="4"/>
    <col width="10.8984375" customWidth="1" min="7" max="7"/>
    <col width="10.09765625" customWidth="1" min="8" max="9"/>
    <col width="10.59765625" customWidth="1" min="10" max="10"/>
    <col width="11.8984375" customWidth="1" style="3" min="15" max="15"/>
    <col width="12.09765625" customWidth="1" min="16" max="16"/>
  </cols>
  <sheetData>
    <row r="1" ht="18.6" customHeight="1" thickBot="1">
      <c r="A1" s="1" t="inlineStr">
        <is>
          <t>出退勤シート</t>
        </is>
      </c>
      <c r="D1" t="inlineStr">
        <is>
          <t>氏名</t>
        </is>
      </c>
      <c r="E1" t="inlineStr">
        <is>
          <t>test</t>
        </is>
      </c>
    </row>
    <row r="2" ht="18.6" customFormat="1" customHeight="1" s="2" thickBot="1">
      <c r="B2" s="4" t="n"/>
      <c r="C2" s="5" t="n"/>
      <c r="D2" s="6" t="inlineStr">
        <is>
          <t>出勤</t>
        </is>
      </c>
      <c r="E2" s="7" t="inlineStr">
        <is>
          <t>退勤</t>
        </is>
      </c>
      <c r="F2" s="8" t="inlineStr">
        <is>
          <t>勤務時間</t>
        </is>
      </c>
      <c r="G2" s="4" t="inlineStr">
        <is>
          <t>売上</t>
        </is>
      </c>
      <c r="H2" s="6" t="inlineStr">
        <is>
          <t>ドリンク</t>
        </is>
      </c>
      <c r="I2" s="9" t="inlineStr">
        <is>
          <t>シャンパン</t>
        </is>
      </c>
      <c r="J2" s="9" t="inlineStr">
        <is>
          <t>遅刻・当欠</t>
        </is>
      </c>
      <c r="K2" s="9" t="inlineStr">
        <is>
          <t>バック</t>
        </is>
      </c>
      <c r="L2" s="9" t="inlineStr">
        <is>
          <t>送り</t>
        </is>
      </c>
      <c r="M2" s="5" t="inlineStr">
        <is>
          <t>前借</t>
        </is>
      </c>
      <c r="O2" s="3" t="n"/>
    </row>
    <row r="3" ht="18.6" customHeight="1" thickBot="1">
      <c r="B3" s="10" t="n">
        <v>45017</v>
      </c>
      <c r="C3" s="11" t="inlineStr">
        <is>
          <t>土</t>
        </is>
      </c>
      <c r="D3" s="47" t="n"/>
      <c r="E3" s="48" t="n"/>
      <c r="F3" s="49">
        <f>E3-D3</f>
        <v/>
      </c>
      <c r="G3" s="15" t="n"/>
      <c r="H3" s="16" t="n"/>
      <c r="I3" s="17" t="n"/>
      <c r="J3" s="17" t="n"/>
      <c r="K3" s="17" t="n"/>
      <c r="L3" s="17" t="n"/>
      <c r="M3" s="18" t="n"/>
      <c r="O3" s="19" t="inlineStr">
        <is>
          <t>給与</t>
        </is>
      </c>
    </row>
    <row r="4" ht="18.6" customHeight="1" thickBot="1">
      <c r="B4" s="10" t="n">
        <v>45018</v>
      </c>
      <c r="C4" s="11" t="inlineStr">
        <is>
          <t>日</t>
        </is>
      </c>
      <c r="D4" s="50" t="n"/>
      <c r="E4" s="51" t="n"/>
      <c r="F4" s="49">
        <f>E4-D4</f>
        <v/>
      </c>
      <c r="G4" s="22" t="n"/>
      <c r="H4" s="23" t="n"/>
      <c r="I4" s="24" t="n"/>
      <c r="J4" s="24" t="n"/>
      <c r="K4" s="24" t="n"/>
      <c r="L4" s="24" t="n"/>
      <c r="M4" s="25" t="n"/>
      <c r="O4" s="26" t="inlineStr">
        <is>
          <t>出勤日数</t>
        </is>
      </c>
      <c r="P4" s="27">
        <f>COUNTA(E3:E33)</f>
        <v/>
      </c>
    </row>
    <row r="5" ht="18.6" customHeight="1" thickBot="1">
      <c r="B5" s="10" t="n">
        <v>45019</v>
      </c>
      <c r="C5" s="11" t="inlineStr">
        <is>
          <t>月</t>
        </is>
      </c>
      <c r="D5" s="50" t="n"/>
      <c r="E5" s="51" t="n"/>
      <c r="F5" s="49">
        <f>E5-D5</f>
        <v/>
      </c>
      <c r="G5" s="22" t="n"/>
      <c r="H5" s="23" t="n"/>
      <c r="I5" s="24" t="n"/>
      <c r="J5" s="24" t="n"/>
      <c r="K5" s="24" t="n"/>
      <c r="L5" s="24" t="n"/>
      <c r="M5" s="25" t="n"/>
      <c r="O5" s="28" t="inlineStr">
        <is>
          <t>時給</t>
        </is>
      </c>
      <c r="P5" s="29" t="n"/>
    </row>
    <row r="6" ht="18.6" customHeight="1" thickBot="1">
      <c r="B6" s="10" t="n">
        <v>45020</v>
      </c>
      <c r="C6" s="11" t="inlineStr">
        <is>
          <t>火</t>
        </is>
      </c>
      <c r="D6" s="50" t="n"/>
      <c r="E6" s="51" t="n"/>
      <c r="F6" s="49">
        <f>E6-D6</f>
        <v/>
      </c>
      <c r="G6" s="22" t="n"/>
      <c r="H6" s="23" t="n"/>
      <c r="I6" s="24" t="n"/>
      <c r="J6" s="24" t="n"/>
      <c r="K6" s="24" t="n"/>
      <c r="L6" s="24" t="n"/>
      <c r="M6" s="25" t="n"/>
    </row>
    <row r="7" ht="18.6" customHeight="1" thickBot="1">
      <c r="B7" s="10" t="n">
        <v>45021</v>
      </c>
      <c r="C7" s="11" t="inlineStr">
        <is>
          <t>水</t>
        </is>
      </c>
      <c r="D7" s="50" t="n"/>
      <c r="E7" s="51" t="n"/>
      <c r="F7" s="49">
        <f>E7-D7</f>
        <v/>
      </c>
      <c r="G7" s="22" t="n"/>
      <c r="H7" s="23" t="n"/>
      <c r="I7" s="24" t="n"/>
      <c r="J7" s="24" t="n"/>
      <c r="K7" s="24" t="n"/>
      <c r="L7" s="24" t="n"/>
      <c r="M7" s="25" t="n"/>
      <c r="O7" s="26" t="inlineStr">
        <is>
          <t>基本給</t>
        </is>
      </c>
      <c r="P7" s="27">
        <f>P5*F34</f>
        <v/>
      </c>
    </row>
    <row r="8" ht="18.6" customHeight="1" thickBot="1">
      <c r="B8" s="10" t="n">
        <v>45022</v>
      </c>
      <c r="C8" s="11" t="inlineStr">
        <is>
          <t>木</t>
        </is>
      </c>
      <c r="D8" s="50" t="n"/>
      <c r="E8" s="51" t="n"/>
      <c r="F8" s="49">
        <f>E8-D8</f>
        <v/>
      </c>
      <c r="G8" s="22" t="n"/>
      <c r="H8" s="23" t="n"/>
      <c r="I8" s="24" t="n"/>
      <c r="J8" s="24" t="n"/>
      <c r="K8" s="24" t="n"/>
      <c r="L8" s="24" t="n"/>
      <c r="M8" s="25" t="n"/>
      <c r="O8" s="28" t="inlineStr">
        <is>
          <t>バック</t>
        </is>
      </c>
      <c r="P8" s="29">
        <f>K34</f>
        <v/>
      </c>
    </row>
    <row r="9" ht="18.6" customHeight="1" thickBot="1">
      <c r="B9" s="10" t="n">
        <v>45023</v>
      </c>
      <c r="C9" s="11" t="inlineStr">
        <is>
          <t>金</t>
        </is>
      </c>
      <c r="D9" s="50" t="n"/>
      <c r="E9" s="51" t="n"/>
      <c r="F9" s="49">
        <f>E9-D9</f>
        <v/>
      </c>
      <c r="G9" s="22" t="n"/>
      <c r="H9" s="23" t="n"/>
      <c r="I9" s="24" t="n"/>
      <c r="J9" s="24" t="n"/>
      <c r="K9" s="24" t="n"/>
      <c r="L9" s="24" t="n"/>
      <c r="M9" s="25" t="n"/>
    </row>
    <row r="10" ht="18.6" customHeight="1" thickBot="1">
      <c r="B10" s="10" t="n">
        <v>45024</v>
      </c>
      <c r="C10" s="11" t="inlineStr">
        <is>
          <t>土</t>
        </is>
      </c>
      <c r="D10" s="50" t="n"/>
      <c r="E10" s="51" t="n"/>
      <c r="F10" s="49">
        <f>E10-D10</f>
        <v/>
      </c>
      <c r="G10" s="22" t="n"/>
      <c r="H10" s="23" t="n"/>
      <c r="I10" s="24" t="n"/>
      <c r="J10" s="24" t="n"/>
      <c r="K10" s="24" t="n"/>
      <c r="L10" s="24" t="n"/>
      <c r="M10" s="25" t="n"/>
      <c r="O10" s="19" t="inlineStr">
        <is>
          <t>賞与</t>
        </is>
      </c>
    </row>
    <row r="11" ht="18.6" customHeight="1" thickBot="1">
      <c r="B11" s="10" t="n">
        <v>45025</v>
      </c>
      <c r="C11" s="11" t="inlineStr">
        <is>
          <t>日</t>
        </is>
      </c>
      <c r="D11" s="50" t="n"/>
      <c r="E11" s="51" t="n"/>
      <c r="F11" s="49">
        <f>E11-D11</f>
        <v/>
      </c>
      <c r="G11" s="22" t="n"/>
      <c r="H11" s="23" t="n"/>
      <c r="I11" s="24" t="n"/>
      <c r="J11" s="24" t="n"/>
      <c r="K11" s="24" t="n"/>
      <c r="L11" s="24" t="n"/>
      <c r="M11" s="25" t="n"/>
      <c r="O11" s="30" t="inlineStr">
        <is>
          <t>チームバック</t>
        </is>
      </c>
      <c r="P11" s="27" t="n">
        <v>0</v>
      </c>
    </row>
    <row r="12" ht="18.6" customHeight="1" thickBot="1">
      <c r="B12" s="10" t="n">
        <v>45026</v>
      </c>
      <c r="C12" s="11" t="inlineStr">
        <is>
          <t>月</t>
        </is>
      </c>
      <c r="D12" s="50" t="n"/>
      <c r="E12" s="51" t="n"/>
      <c r="F12" s="49">
        <f>E12-D12</f>
        <v/>
      </c>
      <c r="G12" s="22" t="n"/>
      <c r="H12" s="23" t="n"/>
      <c r="I12" s="24" t="n"/>
      <c r="J12" s="24" t="n"/>
      <c r="K12" s="24" t="n"/>
      <c r="L12" s="24" t="n"/>
      <c r="M12" s="25" t="n"/>
      <c r="O12" s="31" t="inlineStr">
        <is>
          <t>売上1位</t>
        </is>
      </c>
      <c r="P12" s="32" t="n">
        <v>0</v>
      </c>
    </row>
    <row r="13" ht="18.6" customHeight="1" thickBot="1">
      <c r="B13" s="10" t="n">
        <v>45027</v>
      </c>
      <c r="C13" s="11" t="inlineStr">
        <is>
          <t>火</t>
        </is>
      </c>
      <c r="D13" s="50" t="n"/>
      <c r="E13" s="51" t="n"/>
      <c r="F13" s="49">
        <f>E13-D13</f>
        <v/>
      </c>
      <c r="G13" s="22" t="n"/>
      <c r="H13" s="23" t="n"/>
      <c r="I13" s="24" t="n"/>
      <c r="J13" s="24" t="n"/>
      <c r="K13" s="24" t="n"/>
      <c r="L13" s="24" t="n"/>
      <c r="M13" s="25" t="n"/>
      <c r="O13" s="31" t="inlineStr">
        <is>
          <t>月間指名1位</t>
        </is>
      </c>
      <c r="P13" s="32" t="n">
        <v>0</v>
      </c>
    </row>
    <row r="14" ht="18.6" customHeight="1" thickBot="1">
      <c r="B14" s="10" t="n">
        <v>45028</v>
      </c>
      <c r="C14" s="11" t="inlineStr">
        <is>
          <t>水</t>
        </is>
      </c>
      <c r="D14" s="50" t="n"/>
      <c r="E14" s="51" t="n"/>
      <c r="F14" s="49">
        <f>E14-D14</f>
        <v/>
      </c>
      <c r="G14" s="22" t="n"/>
      <c r="H14" s="23" t="n"/>
      <c r="I14" s="24" t="n"/>
      <c r="J14" s="24" t="n"/>
      <c r="K14" s="24" t="n"/>
      <c r="L14" s="24" t="n"/>
      <c r="M14" s="25" t="n"/>
      <c r="O14" s="31" t="inlineStr">
        <is>
          <t>月間同伴1位</t>
        </is>
      </c>
      <c r="P14" s="32" t="n">
        <v>0</v>
      </c>
    </row>
    <row r="15" ht="18.6" customHeight="1" thickBot="1">
      <c r="B15" s="10" t="n">
        <v>45029</v>
      </c>
      <c r="C15" s="11" t="inlineStr">
        <is>
          <t>木</t>
        </is>
      </c>
      <c r="D15" s="50" t="n"/>
      <c r="E15" s="51" t="n"/>
      <c r="F15" s="49">
        <f>E15-D15</f>
        <v/>
      </c>
      <c r="G15" s="22" t="n"/>
      <c r="H15" s="23" t="n"/>
      <c r="I15" s="24" t="n"/>
      <c r="J15" s="24" t="n"/>
      <c r="K15" s="24" t="n"/>
      <c r="L15" s="24" t="n"/>
      <c r="M15" s="25" t="n"/>
      <c r="O15" s="31" t="inlineStr">
        <is>
          <t>シャンパン</t>
        </is>
      </c>
      <c r="P15" s="32">
        <f>I34*10%</f>
        <v/>
      </c>
    </row>
    <row r="16" ht="18.6" customHeight="1" thickBot="1">
      <c r="B16" s="10" t="n">
        <v>45030</v>
      </c>
      <c r="C16" s="11" t="inlineStr">
        <is>
          <t>金</t>
        </is>
      </c>
      <c r="D16" s="50" t="n"/>
      <c r="E16" s="51" t="n"/>
      <c r="F16" s="49">
        <f>E16-D16</f>
        <v/>
      </c>
      <c r="G16" s="22" t="n"/>
      <c r="H16" s="23" t="n"/>
      <c r="I16" s="24" t="n"/>
      <c r="J16" s="24" t="n"/>
      <c r="K16" s="24" t="n"/>
      <c r="L16" s="24" t="n"/>
      <c r="M16" s="25" t="n"/>
      <c r="O16" s="33" t="inlineStr">
        <is>
          <t>ドリンク</t>
        </is>
      </c>
      <c r="P16" s="29">
        <f>H34*200</f>
        <v/>
      </c>
    </row>
    <row r="17" ht="18.6" customHeight="1" thickBot="1">
      <c r="B17" s="10" t="n">
        <v>45031</v>
      </c>
      <c r="C17" s="11" t="inlineStr">
        <is>
          <t>土</t>
        </is>
      </c>
      <c r="D17" s="50" t="n"/>
      <c r="E17" s="51" t="n"/>
      <c r="F17" s="49">
        <f>E17-D17</f>
        <v/>
      </c>
      <c r="G17" s="22" t="n"/>
      <c r="H17" s="23" t="n"/>
      <c r="I17" s="24" t="n"/>
      <c r="J17" s="24" t="n"/>
      <c r="K17" s="24" t="n"/>
      <c r="L17" s="24" t="n"/>
      <c r="M17" s="25" t="n"/>
      <c r="O17" s="3" t="inlineStr">
        <is>
          <t>合計</t>
        </is>
      </c>
      <c r="P17">
        <f>SUM(P11:P16)</f>
        <v/>
      </c>
    </row>
    <row r="18" ht="18.6" customHeight="1" thickBot="1">
      <c r="B18" s="10" t="n">
        <v>45032</v>
      </c>
      <c r="C18" s="11" t="inlineStr">
        <is>
          <t>日</t>
        </is>
      </c>
      <c r="D18" s="50" t="n"/>
      <c r="E18" s="51" t="n"/>
      <c r="F18" s="49">
        <f>E18-D18</f>
        <v/>
      </c>
      <c r="G18" s="22" t="n"/>
      <c r="H18" s="23" t="n"/>
      <c r="I18" s="24" t="n"/>
      <c r="J18" s="24" t="n"/>
      <c r="K18" s="24" t="n"/>
      <c r="L18" s="24" t="n"/>
      <c r="M18" s="25" t="n"/>
    </row>
    <row r="19" ht="18.6" customHeight="1" thickBot="1">
      <c r="B19" s="10" t="n">
        <v>45033</v>
      </c>
      <c r="C19" s="11" t="inlineStr">
        <is>
          <t>月</t>
        </is>
      </c>
      <c r="D19" s="50" t="n"/>
      <c r="E19" s="51" t="n"/>
      <c r="F19" s="49">
        <f>E19-D19</f>
        <v/>
      </c>
      <c r="G19" s="22" t="n"/>
      <c r="H19" s="23" t="n"/>
      <c r="I19" s="24" t="n"/>
      <c r="J19" s="24" t="n"/>
      <c r="K19" s="24" t="n"/>
      <c r="L19" s="24" t="n"/>
      <c r="M19" s="25" t="n"/>
      <c r="O19" s="19" t="inlineStr">
        <is>
          <t>手当</t>
        </is>
      </c>
    </row>
    <row r="20" ht="18.6" customHeight="1" thickBot="1">
      <c r="B20" s="10" t="n">
        <v>45034</v>
      </c>
      <c r="C20" s="11" t="inlineStr">
        <is>
          <t>火</t>
        </is>
      </c>
      <c r="D20" s="50" t="n"/>
      <c r="E20" s="51" t="n"/>
      <c r="F20" s="49">
        <f>E20-D20</f>
        <v/>
      </c>
      <c r="G20" s="22" t="n"/>
      <c r="H20" s="23" t="n"/>
      <c r="I20" s="24" t="n"/>
      <c r="J20" s="24" t="n"/>
      <c r="K20" s="24" t="n"/>
      <c r="L20" s="24" t="n"/>
      <c r="M20" s="25" t="n"/>
      <c r="O20" s="30" t="inlineStr">
        <is>
          <t>シフト手当</t>
        </is>
      </c>
      <c r="P20" s="27" t="n">
        <v>0</v>
      </c>
    </row>
    <row r="21" ht="18.6" customHeight="1" thickBot="1">
      <c r="B21" s="10" t="n">
        <v>45035</v>
      </c>
      <c r="C21" s="11" t="inlineStr">
        <is>
          <t>水</t>
        </is>
      </c>
      <c r="D21" s="50" t="n"/>
      <c r="E21" s="51" t="n"/>
      <c r="F21" s="49">
        <f>E21-D21</f>
        <v/>
      </c>
      <c r="G21" s="22" t="n"/>
      <c r="H21" s="23" t="n"/>
      <c r="I21" s="24" t="n"/>
      <c r="J21" s="24" t="n"/>
      <c r="K21" s="24" t="n"/>
      <c r="L21" s="24" t="n"/>
      <c r="M21" s="25" t="n"/>
      <c r="O21" s="33" t="inlineStr">
        <is>
          <t>役職手当</t>
        </is>
      </c>
      <c r="P21" s="29" t="n">
        <v>0</v>
      </c>
    </row>
    <row r="22" ht="18.6" customHeight="1" thickBot="1">
      <c r="B22" s="10" t="n">
        <v>45036</v>
      </c>
      <c r="C22" s="11" t="inlineStr">
        <is>
          <t>木</t>
        </is>
      </c>
      <c r="D22" s="50" t="n"/>
      <c r="E22" s="51" t="n"/>
      <c r="F22" s="49">
        <f>E22-D22</f>
        <v/>
      </c>
      <c r="G22" s="22" t="n"/>
      <c r="H22" s="23" t="n"/>
      <c r="I22" s="24" t="n"/>
      <c r="J22" s="24" t="n"/>
      <c r="K22" s="24" t="n"/>
      <c r="L22" s="24" t="n"/>
      <c r="M22" s="25" t="n"/>
    </row>
    <row r="23" ht="18.6" customHeight="1" thickBot="1">
      <c r="B23" s="10" t="n">
        <v>45037</v>
      </c>
      <c r="C23" s="11" t="inlineStr">
        <is>
          <t>金</t>
        </is>
      </c>
      <c r="D23" s="50" t="n"/>
      <c r="E23" s="51" t="n"/>
      <c r="F23" s="49">
        <f>E23-D23</f>
        <v/>
      </c>
      <c r="G23" s="22" t="n"/>
      <c r="H23" s="23" t="n"/>
      <c r="I23" s="24" t="n"/>
      <c r="J23" s="24" t="n"/>
      <c r="K23" s="24" t="n"/>
      <c r="L23" s="24" t="n"/>
      <c r="M23" s="25" t="n"/>
      <c r="O23" s="19" t="inlineStr">
        <is>
          <t>控除</t>
        </is>
      </c>
    </row>
    <row r="24" ht="18.6" customHeight="1" thickBot="1">
      <c r="B24" s="10" t="n">
        <v>45038</v>
      </c>
      <c r="C24" s="11" t="inlineStr">
        <is>
          <t>土</t>
        </is>
      </c>
      <c r="D24" s="50" t="inlineStr">
        <is>
          <t>01:00</t>
        </is>
      </c>
      <c r="E24" s="51" t="inlineStr">
        <is>
          <t>01:00</t>
        </is>
      </c>
      <c r="F24" s="49">
        <f>E24-D24</f>
        <v/>
      </c>
      <c r="G24" s="22" t="n"/>
      <c r="H24" s="23" t="n"/>
      <c r="I24" s="24" t="n"/>
      <c r="J24" s="24" t="n"/>
      <c r="K24" s="24" t="n"/>
      <c r="L24" s="24" t="n"/>
      <c r="M24" s="25" t="n"/>
      <c r="O24" s="30" t="inlineStr">
        <is>
          <t>源泉徴収</t>
        </is>
      </c>
      <c r="P24" s="34">
        <f>P29*10.21%</f>
        <v/>
      </c>
    </row>
    <row r="25" ht="18.6" customHeight="1" thickBot="1">
      <c r="B25" s="10" t="n">
        <v>45039</v>
      </c>
      <c r="C25" s="11" t="inlineStr">
        <is>
          <t>日</t>
        </is>
      </c>
      <c r="D25" s="50" t="inlineStr">
        <is>
          <t>01:04</t>
        </is>
      </c>
      <c r="E25" s="51" t="inlineStr">
        <is>
          <t>01:04</t>
        </is>
      </c>
      <c r="F25" s="49">
        <f>E25-D25</f>
        <v/>
      </c>
      <c r="G25" s="22" t="n"/>
      <c r="H25" s="23" t="n"/>
      <c r="I25" s="24" t="n"/>
      <c r="J25" s="24" t="n"/>
      <c r="K25" s="24" t="n"/>
      <c r="L25" s="24" t="n"/>
      <c r="M25" s="25" t="n"/>
      <c r="O25" s="31" t="inlineStr">
        <is>
          <t>交通費</t>
        </is>
      </c>
      <c r="P25" s="32">
        <f>L34*500</f>
        <v/>
      </c>
    </row>
    <row r="26" ht="18.6" customHeight="1" thickBot="1">
      <c r="B26" s="10" t="n">
        <v>45040</v>
      </c>
      <c r="C26" s="11" t="inlineStr">
        <is>
          <t>月</t>
        </is>
      </c>
      <c r="D26" s="50" t="n"/>
      <c r="E26" s="51" t="n"/>
      <c r="F26" s="49">
        <f>E26-D26</f>
        <v/>
      </c>
      <c r="G26" s="22" t="n"/>
      <c r="H26" s="23" t="n"/>
      <c r="I26" s="24" t="n"/>
      <c r="J26" s="24" t="n"/>
      <c r="K26" s="24" t="n"/>
      <c r="L26" s="24" t="n"/>
      <c r="M26" s="25" t="n"/>
      <c r="O26" s="33" t="inlineStr">
        <is>
          <t>前借</t>
        </is>
      </c>
      <c r="P26" s="29">
        <f>M34</f>
        <v/>
      </c>
    </row>
    <row r="27" ht="18.6" customHeight="1" thickBot="1">
      <c r="B27" s="10" t="n">
        <v>45041</v>
      </c>
      <c r="C27" s="11" t="inlineStr">
        <is>
          <t>火</t>
        </is>
      </c>
      <c r="D27" s="50" t="n"/>
      <c r="E27" s="51" t="n"/>
      <c r="F27" s="49">
        <f>E27-D27</f>
        <v/>
      </c>
      <c r="G27" s="22" t="n"/>
      <c r="H27" s="23" t="n"/>
      <c r="I27" s="24" t="n"/>
      <c r="J27" s="24" t="n"/>
      <c r="K27" s="24" t="n"/>
      <c r="L27" s="24" t="n"/>
      <c r="M27" s="25" t="n"/>
    </row>
    <row r="28" ht="18.6" customHeight="1" thickBot="1">
      <c r="B28" s="10" t="n">
        <v>45042</v>
      </c>
      <c r="C28" s="11" t="inlineStr">
        <is>
          <t>水</t>
        </is>
      </c>
      <c r="D28" s="50" t="n"/>
      <c r="E28" s="51" t="n"/>
      <c r="F28" s="49">
        <f>E28-D28</f>
        <v/>
      </c>
      <c r="G28" s="22" t="n"/>
      <c r="H28" s="23" t="n"/>
      <c r="I28" s="24" t="n"/>
      <c r="J28" s="24" t="n"/>
      <c r="K28" s="24" t="n"/>
      <c r="L28" s="24" t="n"/>
      <c r="M28" s="25" t="n"/>
      <c r="O28" s="19" t="inlineStr">
        <is>
          <t>支給額</t>
        </is>
      </c>
    </row>
    <row r="29" ht="18.6" customHeight="1" thickBot="1">
      <c r="B29" s="10" t="n">
        <v>45043</v>
      </c>
      <c r="C29" s="11" t="inlineStr">
        <is>
          <t>木</t>
        </is>
      </c>
      <c r="D29" s="50" t="n"/>
      <c r="E29" s="51" t="n"/>
      <c r="F29" s="49">
        <f>E29-D29</f>
        <v/>
      </c>
      <c r="G29" s="22" t="n"/>
      <c r="H29" s="23" t="n"/>
      <c r="I29" s="24" t="n"/>
      <c r="J29" s="24" t="n"/>
      <c r="K29" s="24" t="n"/>
      <c r="L29" s="24" t="n"/>
      <c r="M29" s="25" t="n"/>
      <c r="O29" s="30" t="inlineStr">
        <is>
          <t>総支給額</t>
        </is>
      </c>
      <c r="P29" s="27">
        <f>P7+P8+P17+P20+P21</f>
        <v/>
      </c>
    </row>
    <row r="30" ht="18.6" customHeight="1" thickBot="1">
      <c r="B30" s="10" t="n">
        <v>45044</v>
      </c>
      <c r="C30" s="11" t="inlineStr">
        <is>
          <t>金</t>
        </is>
      </c>
      <c r="D30" s="50" t="n"/>
      <c r="E30" s="51" t="n"/>
      <c r="F30" s="49">
        <f>E30-D30</f>
        <v/>
      </c>
      <c r="G30" s="22" t="n"/>
      <c r="H30" s="23" t="n"/>
      <c r="I30" s="24" t="n"/>
      <c r="J30" s="24" t="n"/>
      <c r="K30" s="24" t="n"/>
      <c r="L30" s="24" t="n"/>
      <c r="M30" s="25" t="n"/>
      <c r="O30" s="33" t="inlineStr">
        <is>
          <t>差引支給額</t>
        </is>
      </c>
      <c r="P30" s="35">
        <f>P29-P24-P25-P26-P8</f>
        <v/>
      </c>
    </row>
    <row r="31" ht="18.6" customHeight="1" thickBot="1">
      <c r="B31" s="10" t="n">
        <v>45045</v>
      </c>
      <c r="C31" s="11" t="inlineStr">
        <is>
          <t>土</t>
        </is>
      </c>
      <c r="D31" s="50" t="n"/>
      <c r="E31" s="51" t="n"/>
      <c r="F31" s="49">
        <f>E31-D31</f>
        <v/>
      </c>
      <c r="G31" s="22" t="n"/>
      <c r="H31" s="23" t="n"/>
      <c r="I31" s="24" t="n"/>
      <c r="J31" s="24" t="n"/>
      <c r="K31" s="24" t="n"/>
      <c r="L31" s="24" t="n"/>
      <c r="M31" s="25" t="n"/>
    </row>
    <row r="32" ht="18.6" customHeight="1" thickBot="1">
      <c r="B32" s="10" t="n">
        <v>45046</v>
      </c>
      <c r="C32" s="11" t="inlineStr">
        <is>
          <t>日</t>
        </is>
      </c>
      <c r="D32" s="50" t="n"/>
      <c r="E32" s="51" t="n"/>
      <c r="F32" s="49">
        <f>E32-D32</f>
        <v/>
      </c>
      <c r="G32" s="22" t="n"/>
      <c r="H32" s="23" t="n"/>
      <c r="I32" s="24" t="n"/>
      <c r="J32" s="24" t="n"/>
      <c r="K32" s="24" t="n"/>
      <c r="L32" s="24" t="n"/>
      <c r="M32" s="25" t="n"/>
      <c r="O32" s="19" t="inlineStr">
        <is>
          <t>参考値</t>
        </is>
      </c>
    </row>
    <row r="33" ht="18.6" customHeight="1" thickBot="1">
      <c r="B33" s="36" t="n"/>
      <c r="C33" s="37" t="n"/>
      <c r="D33" s="38" t="n"/>
      <c r="E33" s="39" t="n"/>
      <c r="F33" s="49">
        <f>E33-D33</f>
        <v/>
      </c>
      <c r="G33" s="40" t="n"/>
      <c r="H33" s="38" t="n"/>
      <c r="I33" s="41" t="n"/>
      <c r="J33" s="41" t="n"/>
      <c r="K33" s="41" t="n"/>
      <c r="L33" s="41" t="n"/>
      <c r="M33" s="29" t="n"/>
      <c r="O33" s="30" t="inlineStr">
        <is>
          <t>月間売上</t>
        </is>
      </c>
      <c r="P33" s="42">
        <f>G34</f>
        <v/>
      </c>
    </row>
    <row r="34" ht="18.6" customHeight="1" thickBot="1">
      <c r="E34" s="3" t="inlineStr">
        <is>
          <t>当月勤務時間合計</t>
        </is>
      </c>
      <c r="F34" s="52">
        <f>SUM(F3:F33)</f>
        <v/>
      </c>
      <c r="G34" s="44">
        <f>SUM(G3:G33)</f>
        <v/>
      </c>
      <c r="H34" s="44">
        <f>SUM(H3:H33)</f>
        <v/>
      </c>
      <c r="I34" s="44">
        <f>SUM(I3:I33)</f>
        <v/>
      </c>
      <c r="J34" s="44">
        <f>SUM(J3:J33)</f>
        <v/>
      </c>
      <c r="K34" s="44">
        <f>SUM(K3:K33)</f>
        <v/>
      </c>
      <c r="L34" s="44">
        <f>SUM(L3:L33)</f>
        <v/>
      </c>
      <c r="M34" s="45">
        <f>SUM(M3:M33)</f>
        <v/>
      </c>
      <c r="O34" s="33" t="inlineStr">
        <is>
          <t>給率</t>
        </is>
      </c>
      <c r="P34" s="46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SONODA HIROTO</dc:creator>
  <dcterms:created xsi:type="dcterms:W3CDTF">2015-06-05T18:19:34Z</dcterms:created>
  <dcterms:modified xsi:type="dcterms:W3CDTF">2023-04-22T16:04:13Z</dcterms:modified>
  <cp:lastModifiedBy>anko1</cp:lastModifiedBy>
  <cp:lastPrinted>2023-04-21T12:35:14Z</cp:lastPrinted>
</cp:coreProperties>
</file>